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7875" activeTab="2"/>
  </bookViews>
  <sheets>
    <sheet name="CENTRAL  " sheetId="1" r:id="rId1"/>
    <sheet name="COMERCIO" sheetId="2" r:id="rId2"/>
    <sheet name="HERRADURA" sheetId="3" r:id="rId3"/>
    <sheet name="11  SUR" sheetId="4" r:id="rId4"/>
    <sheet name="Hoja2" sheetId="5" r:id="rId5"/>
  </sheets>
  <calcPr calcId="124519"/>
</workbook>
</file>

<file path=xl/calcChain.xml><?xml version="1.0" encoding="utf-8"?>
<calcChain xmlns="http://schemas.openxmlformats.org/spreadsheetml/2006/main">
  <c r="K37" i="1"/>
  <c r="I37"/>
  <c r="F37"/>
  <c r="C40" l="1"/>
  <c r="F42"/>
  <c r="K38" i="4" l="1"/>
  <c r="K38" i="3"/>
  <c r="K37" i="2" l="1"/>
  <c r="C38" i="4"/>
  <c r="F42" s="1"/>
  <c r="I38"/>
  <c r="J40" s="1"/>
  <c r="F38"/>
  <c r="F41" s="1"/>
  <c r="F43" s="1"/>
  <c r="F45" s="1"/>
  <c r="C38" i="3"/>
  <c r="F42" s="1"/>
  <c r="I38"/>
  <c r="J40" s="1"/>
  <c r="F38"/>
  <c r="F41" s="1"/>
  <c r="F43" s="1"/>
  <c r="F45" s="1"/>
  <c r="F47" s="1"/>
  <c r="C37" i="2"/>
  <c r="F41" s="1"/>
  <c r="I37"/>
  <c r="F37"/>
  <c r="J39" l="1"/>
  <c r="F40"/>
  <c r="F42" s="1"/>
  <c r="F44" s="1"/>
  <c r="F46" s="1"/>
  <c r="J39" i="1"/>
  <c r="F41" s="1"/>
  <c r="F43" s="1"/>
  <c r="F45" s="1"/>
  <c r="J45" s="1"/>
</calcChain>
</file>

<file path=xl/sharedStrings.xml><?xml version="1.0" encoding="utf-8"?>
<sst xmlns="http://schemas.openxmlformats.org/spreadsheetml/2006/main" count="118" uniqueCount="50">
  <si>
    <t>VENTAS ENERO 2009</t>
  </si>
  <si>
    <t>COMPRAS</t>
  </si>
  <si>
    <t>TOTAL</t>
  </si>
  <si>
    <t>INVENTARIO INICIAL</t>
  </si>
  <si>
    <t>COMPRAS A ALMACEN</t>
  </si>
  <si>
    <t>LUZ</t>
  </si>
  <si>
    <t>G  A  S   T  O  S</t>
  </si>
  <si>
    <t>TELEFONOS</t>
  </si>
  <si>
    <t>RENTA</t>
  </si>
  <si>
    <t>IUSACELL</t>
  </si>
  <si>
    <t>NEXTEL</t>
  </si>
  <si>
    <t>AXTEL</t>
  </si>
  <si>
    <t>NOMINA 1</t>
  </si>
  <si>
    <t>NOMINA 2</t>
  </si>
  <si>
    <t>NOMINA 3</t>
  </si>
  <si>
    <t>NOMIN A 4</t>
  </si>
  <si>
    <t>NOMINA 5</t>
  </si>
  <si>
    <t>GRAN TOTAL GASTOS</t>
  </si>
  <si>
    <t>VENTAS NETAS</t>
  </si>
  <si>
    <t>GRAN TOTAL DE GASTOS</t>
  </si>
  <si>
    <t>INVENTARIO FINAL</t>
  </si>
  <si>
    <t>NOMINA 4</t>
  </si>
  <si>
    <t>NOMINA  1</t>
  </si>
  <si>
    <t>NOMINA  2</t>
  </si>
  <si>
    <t>NOMINA  3</t>
  </si>
  <si>
    <t>NOMINA  4</t>
  </si>
  <si>
    <t>NOMINA  5</t>
  </si>
  <si>
    <t>PERDIDA</t>
  </si>
  <si>
    <t>COMPRAS PROLEDO</t>
  </si>
  <si>
    <t>MAS CREDITOS</t>
  </si>
  <si>
    <t>Sub Total 1</t>
  </si>
  <si>
    <t xml:space="preserve">SUB Total 2 </t>
  </si>
  <si>
    <t>Sub Total 2</t>
  </si>
  <si>
    <t xml:space="preserve">Sub Total 2 </t>
  </si>
  <si>
    <t>INVETARIO FINAL</t>
  </si>
  <si>
    <t>GRAN TOTAL</t>
  </si>
  <si>
    <t>COMPRAS ALBICIA</t>
  </si>
  <si>
    <t>+</t>
  </si>
  <si>
    <t xml:space="preserve"> INVENTARIO FINAL</t>
  </si>
  <si>
    <t>COMPRAS GERARDO P</t>
  </si>
  <si>
    <t xml:space="preserve"> </t>
  </si>
  <si>
    <t xml:space="preserve">CONCENTRADO DE  FEBRERO   2009      C E N T R A L </t>
  </si>
  <si>
    <t xml:space="preserve">CONCENTRADO DE FEBRERO     2009      C O M E R C I O </t>
  </si>
  <si>
    <t xml:space="preserve">CONCENTRADO DE  FEBRERO    2009      HERRADURA </t>
  </si>
  <si>
    <t xml:space="preserve">CONCENTRADO DE   FEBRERO    2009      11     S U R </t>
  </si>
  <si>
    <t>Pechos</t>
  </si>
  <si>
    <t>Cuero /Pechos</t>
  </si>
  <si>
    <t>Codillo/Pecho</t>
  </si>
  <si>
    <t>COMPRAS A CENTRAL</t>
  </si>
  <si>
    <t>COMPRAS A ALBICIA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</si>
</sst>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9"/>
      <color theme="6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6" tint="-0.249977111117893"/>
      <name val="Calibri"/>
      <family val="2"/>
      <scheme val="minor"/>
    </font>
    <font>
      <b/>
      <sz val="9"/>
      <color theme="6" tint="-0.249977111117893"/>
      <name val="Calibri"/>
      <family val="2"/>
      <scheme val="minor"/>
    </font>
    <font>
      <b/>
      <u/>
      <sz val="18"/>
      <color rgb="FFFF00FF"/>
      <name val="Calibri"/>
      <family val="2"/>
      <scheme val="minor"/>
    </font>
    <font>
      <b/>
      <u/>
      <sz val="18"/>
      <color theme="9" tint="-0.249977111117893"/>
      <name val="Calibri"/>
      <family val="2"/>
      <scheme val="minor"/>
    </font>
    <font>
      <b/>
      <u/>
      <sz val="18"/>
      <color theme="3" tint="0.59999389629810485"/>
      <name val="Calibri"/>
      <family val="2"/>
      <scheme val="minor"/>
    </font>
    <font>
      <b/>
      <u/>
      <sz val="18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Dashed">
        <color auto="1"/>
      </left>
      <right/>
      <top style="double">
        <color indexed="64"/>
      </top>
      <bottom/>
      <diagonal/>
    </border>
    <border>
      <left style="mediumDashed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Border="1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16" fontId="0" fillId="0" borderId="2" xfId="0" applyNumberFormat="1" applyBorder="1"/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15" fontId="0" fillId="0" borderId="8" xfId="0" applyNumberFormat="1" applyBorder="1"/>
    <xf numFmtId="164" fontId="0" fillId="0" borderId="9" xfId="0" applyNumberFormat="1" applyBorder="1"/>
    <xf numFmtId="15" fontId="0" fillId="0" borderId="10" xfId="0" applyNumberFormat="1" applyBorder="1"/>
    <xf numFmtId="164" fontId="0" fillId="0" borderId="11" xfId="0" applyNumberFormat="1" applyBorder="1"/>
    <xf numFmtId="0" fontId="0" fillId="0" borderId="10" xfId="0" applyBorder="1"/>
    <xf numFmtId="0" fontId="0" fillId="0" borderId="12" xfId="0" applyBorder="1"/>
    <xf numFmtId="164" fontId="0" fillId="0" borderId="13" xfId="0" applyNumberFormat="1" applyBorder="1"/>
    <xf numFmtId="15" fontId="0" fillId="0" borderId="14" xfId="0" applyNumberFormat="1" applyBorder="1"/>
    <xf numFmtId="15" fontId="0" fillId="0" borderId="15" xfId="0" applyNumberFormat="1" applyBorder="1"/>
    <xf numFmtId="164" fontId="0" fillId="0" borderId="16" xfId="0" applyNumberFormat="1" applyBorder="1"/>
    <xf numFmtId="0" fontId="0" fillId="0" borderId="15" xfId="0" applyBorder="1"/>
    <xf numFmtId="164" fontId="0" fillId="0" borderId="18" xfId="0" applyNumberForma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0" fillId="0" borderId="0" xfId="0" applyBorder="1"/>
    <xf numFmtId="0" fontId="5" fillId="0" borderId="19" xfId="0" applyFont="1" applyBorder="1"/>
    <xf numFmtId="0" fontId="4" fillId="0" borderId="1" xfId="0" applyFont="1" applyBorder="1"/>
    <xf numFmtId="0" fontId="0" fillId="0" borderId="19" xfId="0" applyBorder="1"/>
    <xf numFmtId="0" fontId="2" fillId="0" borderId="20" xfId="0" applyFont="1" applyBorder="1" applyAlignment="1">
      <alignment horizontal="center"/>
    </xf>
    <xf numFmtId="164" fontId="0" fillId="0" borderId="21" xfId="0" applyNumberFormat="1" applyBorder="1"/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8" fillId="0" borderId="1" xfId="0" applyFont="1" applyBorder="1"/>
    <xf numFmtId="0" fontId="3" fillId="0" borderId="20" xfId="0" applyFont="1" applyBorder="1" applyAlignment="1">
      <alignment horizontal="center"/>
    </xf>
    <xf numFmtId="164" fontId="0" fillId="0" borderId="21" xfId="0" applyNumberFormat="1" applyFont="1" applyBorder="1"/>
    <xf numFmtId="0" fontId="9" fillId="0" borderId="0" xfId="0" applyFont="1"/>
    <xf numFmtId="0" fontId="0" fillId="0" borderId="25" xfId="0" applyBorder="1"/>
    <xf numFmtId="0" fontId="0" fillId="0" borderId="9" xfId="0" applyBorder="1"/>
    <xf numFmtId="0" fontId="0" fillId="0" borderId="26" xfId="0" applyBorder="1"/>
    <xf numFmtId="164" fontId="6" fillId="0" borderId="0" xfId="0" applyNumberFormat="1" applyFont="1" applyAlignment="1">
      <alignment horizontal="center" vertical="center" wrapText="1"/>
    </xf>
    <xf numFmtId="164" fontId="1" fillId="0" borderId="27" xfId="0" applyNumberFormat="1" applyFont="1" applyBorder="1"/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Border="1"/>
    <xf numFmtId="0" fontId="0" fillId="0" borderId="27" xfId="0" applyBorder="1"/>
    <xf numFmtId="164" fontId="1" fillId="0" borderId="0" xfId="0" applyNumberFormat="1" applyFont="1" applyBorder="1"/>
    <xf numFmtId="164" fontId="0" fillId="0" borderId="27" xfId="0" applyNumberFormat="1" applyBorder="1"/>
    <xf numFmtId="164" fontId="1" fillId="0" borderId="0" xfId="0" applyNumberFormat="1" applyFont="1" applyFill="1" applyBorder="1"/>
    <xf numFmtId="0" fontId="4" fillId="0" borderId="0" xfId="0" applyFont="1"/>
    <xf numFmtId="0" fontId="11" fillId="0" borderId="32" xfId="0" applyFont="1" applyBorder="1"/>
    <xf numFmtId="164" fontId="4" fillId="0" borderId="31" xfId="0" applyNumberFormat="1" applyFont="1" applyBorder="1"/>
    <xf numFmtId="0" fontId="4" fillId="0" borderId="6" xfId="0" applyFont="1" applyBorder="1"/>
    <xf numFmtId="164" fontId="0" fillId="0" borderId="11" xfId="0" applyNumberFormat="1" applyFont="1" applyBorder="1"/>
    <xf numFmtId="0" fontId="13" fillId="0" borderId="0" xfId="0" applyFont="1"/>
    <xf numFmtId="164" fontId="0" fillId="0" borderId="0" xfId="0" applyNumberFormat="1" applyFill="1" applyBorder="1"/>
    <xf numFmtId="164" fontId="0" fillId="0" borderId="0" xfId="0" applyNumberFormat="1" applyBorder="1"/>
    <xf numFmtId="164" fontId="3" fillId="0" borderId="24" xfId="0" applyNumberFormat="1" applyFont="1" applyBorder="1"/>
    <xf numFmtId="0" fontId="0" fillId="0" borderId="0" xfId="0" applyAlignment="1">
      <alignment horizontal="right"/>
    </xf>
    <xf numFmtId="0" fontId="13" fillId="0" borderId="22" xfId="0" applyFont="1" applyBorder="1" applyAlignment="1">
      <alignment horizontal="center" wrapText="1"/>
    </xf>
    <xf numFmtId="164" fontId="1" fillId="0" borderId="24" xfId="0" applyNumberFormat="1" applyFont="1" applyBorder="1" applyAlignment="1">
      <alignment horizontal="left"/>
    </xf>
    <xf numFmtId="0" fontId="12" fillId="0" borderId="31" xfId="0" applyFont="1" applyFill="1" applyBorder="1"/>
    <xf numFmtId="0" fontId="0" fillId="0" borderId="31" xfId="0" applyBorder="1"/>
    <xf numFmtId="0" fontId="5" fillId="0" borderId="0" xfId="0" applyFont="1"/>
    <xf numFmtId="0" fontId="0" fillId="2" borderId="0" xfId="0" applyFill="1"/>
    <xf numFmtId="0" fontId="0" fillId="0" borderId="1" xfId="0" applyBorder="1"/>
    <xf numFmtId="164" fontId="10" fillId="0" borderId="32" xfId="0" applyNumberFormat="1" applyFont="1" applyBorder="1"/>
    <xf numFmtId="0" fontId="16" fillId="0" borderId="0" xfId="0" applyFont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16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Border="1" applyAlignment="1">
      <alignment horizontal="center" wrapText="1"/>
    </xf>
    <xf numFmtId="0" fontId="14" fillId="0" borderId="27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17" fillId="0" borderId="0" xfId="0" applyFont="1" applyAlignment="1"/>
    <xf numFmtId="164" fontId="6" fillId="0" borderId="29" xfId="0" applyNumberFormat="1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164" fontId="6" fillId="0" borderId="28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164" fontId="6" fillId="0" borderId="0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8" fillId="0" borderId="0" xfId="0" applyFont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36</xdr:row>
      <xdr:rowOff>161925</xdr:rowOff>
    </xdr:from>
    <xdr:to>
      <xdr:col>7</xdr:col>
      <xdr:colOff>0</xdr:colOff>
      <xdr:row>37</xdr:row>
      <xdr:rowOff>180975</xdr:rowOff>
    </xdr:to>
    <xdr:cxnSp macro="">
      <xdr:nvCxnSpPr>
        <xdr:cNvPr id="3" name="2 Conector recto de flecha"/>
        <xdr:cNvCxnSpPr/>
      </xdr:nvCxnSpPr>
      <xdr:spPr>
        <a:xfrm>
          <a:off x="4210050" y="7239000"/>
          <a:ext cx="238125" cy="2190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828676</xdr:colOff>
      <xdr:row>39</xdr:row>
      <xdr:rowOff>57149</xdr:rowOff>
    </xdr:from>
    <xdr:to>
      <xdr:col>7</xdr:col>
      <xdr:colOff>9526</xdr:colOff>
      <xdr:row>40</xdr:row>
      <xdr:rowOff>9524</xdr:rowOff>
    </xdr:to>
    <xdr:cxnSp macro="">
      <xdr:nvCxnSpPr>
        <xdr:cNvPr id="5" name="4 Conector recto de flecha"/>
        <xdr:cNvCxnSpPr/>
      </xdr:nvCxnSpPr>
      <xdr:spPr>
        <a:xfrm rot="10800000" flipV="1">
          <a:off x="4048126" y="7715249"/>
          <a:ext cx="40957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43</xdr:row>
      <xdr:rowOff>47625</xdr:rowOff>
    </xdr:from>
    <xdr:to>
      <xdr:col>7</xdr:col>
      <xdr:colOff>704850</xdr:colOff>
      <xdr:row>44</xdr:row>
      <xdr:rowOff>95250</xdr:rowOff>
    </xdr:to>
    <xdr:cxnSp macro="">
      <xdr:nvCxnSpPr>
        <xdr:cNvPr id="6" name="5 Conector recto de flecha"/>
        <xdr:cNvCxnSpPr/>
      </xdr:nvCxnSpPr>
      <xdr:spPr>
        <a:xfrm flipV="1">
          <a:off x="4171950" y="8505825"/>
          <a:ext cx="981075" cy="2476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37</xdr:row>
      <xdr:rowOff>38100</xdr:rowOff>
    </xdr:from>
    <xdr:to>
      <xdr:col>6</xdr:col>
      <xdr:colOff>276225</xdr:colOff>
      <xdr:row>37</xdr:row>
      <xdr:rowOff>180975</xdr:rowOff>
    </xdr:to>
    <xdr:cxnSp macro="">
      <xdr:nvCxnSpPr>
        <xdr:cNvPr id="3" name="2 Conector recto de flecha"/>
        <xdr:cNvCxnSpPr/>
      </xdr:nvCxnSpPr>
      <xdr:spPr>
        <a:xfrm>
          <a:off x="4286250" y="73152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47626</xdr:colOff>
      <xdr:row>39</xdr:row>
      <xdr:rowOff>9524</xdr:rowOff>
    </xdr:from>
    <xdr:to>
      <xdr:col>6</xdr:col>
      <xdr:colOff>304801</xdr:colOff>
      <xdr:row>39</xdr:row>
      <xdr:rowOff>114299</xdr:rowOff>
    </xdr:to>
    <xdr:cxnSp macro="">
      <xdr:nvCxnSpPr>
        <xdr:cNvPr id="5" name="4 Conector recto de flecha"/>
        <xdr:cNvCxnSpPr/>
      </xdr:nvCxnSpPr>
      <xdr:spPr>
        <a:xfrm rot="10800000" flipV="1">
          <a:off x="4295776" y="7677149"/>
          <a:ext cx="257175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3" name="2 Conector recto de flecha"/>
        <xdr:cNvCxnSpPr/>
      </xdr:nvCxnSpPr>
      <xdr:spPr>
        <a:xfrm>
          <a:off x="42386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5" name="4 Conector recto de flecha"/>
        <xdr:cNvCxnSpPr/>
      </xdr:nvCxnSpPr>
      <xdr:spPr>
        <a:xfrm rot="10800000" flipV="1">
          <a:off x="42195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37</xdr:row>
      <xdr:rowOff>180975</xdr:rowOff>
    </xdr:from>
    <xdr:to>
      <xdr:col>7</xdr:col>
      <xdr:colOff>0</xdr:colOff>
      <xdr:row>38</xdr:row>
      <xdr:rowOff>171450</xdr:rowOff>
    </xdr:to>
    <xdr:cxnSp macro="">
      <xdr:nvCxnSpPr>
        <xdr:cNvPr id="3" name="2 Conector recto de flecha"/>
        <xdr:cNvCxnSpPr/>
      </xdr:nvCxnSpPr>
      <xdr:spPr>
        <a:xfrm>
          <a:off x="4229100" y="7458075"/>
          <a:ext cx="285750" cy="18097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895351</xdr:colOff>
      <xdr:row>40</xdr:row>
      <xdr:rowOff>19049</xdr:rowOff>
    </xdr:from>
    <xdr:to>
      <xdr:col>6</xdr:col>
      <xdr:colOff>304801</xdr:colOff>
      <xdr:row>40</xdr:row>
      <xdr:rowOff>123824</xdr:rowOff>
    </xdr:to>
    <xdr:cxnSp macro="">
      <xdr:nvCxnSpPr>
        <xdr:cNvPr id="5" name="4 Conector recto de flecha"/>
        <xdr:cNvCxnSpPr/>
      </xdr:nvCxnSpPr>
      <xdr:spPr>
        <a:xfrm rot="10800000" flipV="1">
          <a:off x="4181476" y="7877174"/>
          <a:ext cx="314325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FF"/>
  </sheetPr>
  <dimension ref="A1:K46"/>
  <sheetViews>
    <sheetView workbookViewId="0">
      <pane ySplit="4" topLeftCell="A36" activePane="bottomLeft" state="frozen"/>
      <selection pane="bottomLeft" activeCell="F50" sqref="F50"/>
    </sheetView>
  </sheetViews>
  <sheetFormatPr baseColWidth="10" defaultRowHeight="15"/>
  <cols>
    <col min="1" max="1" width="9.5703125" customWidth="1"/>
    <col min="2" max="2" width="9.42578125" customWidth="1"/>
    <col min="3" max="3" width="12.7109375" bestFit="1" customWidth="1"/>
    <col min="4" max="4" width="5.140625" customWidth="1"/>
    <col min="6" max="6" width="13.5703125" customWidth="1"/>
    <col min="7" max="7" width="4.85546875" customWidth="1"/>
    <col min="10" max="10" width="12.7109375" bestFit="1" customWidth="1"/>
  </cols>
  <sheetData>
    <row r="1" spans="1:11" ht="23.25">
      <c r="C1" s="68" t="s">
        <v>41</v>
      </c>
      <c r="D1" s="68"/>
      <c r="E1" s="68"/>
      <c r="F1" s="68"/>
      <c r="G1" s="68"/>
      <c r="H1" s="68"/>
      <c r="I1" s="68"/>
      <c r="J1" s="68"/>
    </row>
    <row r="2" spans="1:11" ht="15.75" thickBot="1">
      <c r="E2" s="1"/>
      <c r="F2" s="1"/>
    </row>
    <row r="3" spans="1:11" ht="20.25" thickTop="1" thickBot="1">
      <c r="C3" s="30" t="s">
        <v>1</v>
      </c>
      <c r="D3" s="3"/>
      <c r="E3" s="78" t="s">
        <v>0</v>
      </c>
      <c r="F3" s="79"/>
      <c r="I3" s="80" t="s">
        <v>6</v>
      </c>
      <c r="J3" s="81"/>
      <c r="K3" s="82"/>
    </row>
    <row r="4" spans="1:11" ht="16.5" thickTop="1" thickBot="1">
      <c r="A4" s="28" t="s">
        <v>3</v>
      </c>
      <c r="B4" s="29"/>
      <c r="C4" s="31">
        <v>629834.64</v>
      </c>
      <c r="D4" s="2"/>
      <c r="E4" s="12"/>
      <c r="F4" s="15"/>
      <c r="H4" s="19"/>
      <c r="I4" s="21"/>
      <c r="J4" s="38"/>
      <c r="K4" s="39"/>
    </row>
    <row r="5" spans="1:11">
      <c r="B5" s="8">
        <v>39845</v>
      </c>
      <c r="C5" s="9">
        <v>17785.2</v>
      </c>
      <c r="D5" s="2"/>
      <c r="E5" s="14">
        <v>39845</v>
      </c>
      <c r="F5" s="15">
        <v>156026.21</v>
      </c>
      <c r="H5" s="20">
        <v>39845</v>
      </c>
      <c r="I5" s="21">
        <v>760</v>
      </c>
      <c r="J5" s="22" t="s">
        <v>7</v>
      </c>
      <c r="K5" s="15">
        <v>9806</v>
      </c>
    </row>
    <row r="6" spans="1:11">
      <c r="B6" s="8">
        <v>39846</v>
      </c>
      <c r="C6" s="9">
        <v>10610.7</v>
      </c>
      <c r="D6" s="2"/>
      <c r="E6" s="14">
        <v>39846</v>
      </c>
      <c r="F6" s="15">
        <v>132174.57999999999</v>
      </c>
      <c r="H6" s="20">
        <v>39846</v>
      </c>
      <c r="I6" s="21">
        <v>1786.4</v>
      </c>
      <c r="J6" s="22" t="s">
        <v>5</v>
      </c>
      <c r="K6" s="15">
        <v>16840</v>
      </c>
    </row>
    <row r="7" spans="1:11">
      <c r="B7" s="8">
        <v>39847</v>
      </c>
      <c r="C7" s="9">
        <v>12039.8</v>
      </c>
      <c r="D7" s="2"/>
      <c r="E7" s="14">
        <v>39847</v>
      </c>
      <c r="F7" s="15">
        <v>120548.07</v>
      </c>
      <c r="H7" s="20">
        <v>39847</v>
      </c>
      <c r="I7" s="21">
        <v>4809.5</v>
      </c>
      <c r="J7" s="22" t="s">
        <v>8</v>
      </c>
      <c r="K7" s="15">
        <v>28750</v>
      </c>
    </row>
    <row r="8" spans="1:11">
      <c r="B8" s="8">
        <v>39848</v>
      </c>
      <c r="C8" s="9">
        <v>6304.38</v>
      </c>
      <c r="D8" s="2"/>
      <c r="E8" s="14">
        <v>39848</v>
      </c>
      <c r="F8" s="15">
        <v>165183.21</v>
      </c>
      <c r="H8" s="20">
        <v>39848</v>
      </c>
      <c r="I8" s="21">
        <v>10072.65</v>
      </c>
      <c r="J8" s="22" t="s">
        <v>9</v>
      </c>
      <c r="K8" s="15">
        <v>5638</v>
      </c>
    </row>
    <row r="9" spans="1:11">
      <c r="B9" s="8">
        <v>39849</v>
      </c>
      <c r="C9" s="9">
        <v>2540.5</v>
      </c>
      <c r="D9" s="2"/>
      <c r="E9" s="14">
        <v>39849</v>
      </c>
      <c r="F9" s="15">
        <v>121364.38</v>
      </c>
      <c r="H9" s="20">
        <v>39849</v>
      </c>
      <c r="I9" s="21">
        <v>15040</v>
      </c>
      <c r="J9" s="22" t="s">
        <v>10</v>
      </c>
      <c r="K9" s="15">
        <v>5394.99</v>
      </c>
    </row>
    <row r="10" spans="1:11">
      <c r="B10" s="8">
        <v>39850</v>
      </c>
      <c r="C10" s="9">
        <v>11105</v>
      </c>
      <c r="D10" s="2"/>
      <c r="E10" s="14">
        <v>39850</v>
      </c>
      <c r="F10" s="15">
        <v>207257.43</v>
      </c>
      <c r="H10" s="20">
        <v>39850</v>
      </c>
      <c r="I10" s="21">
        <v>5026.6000000000004</v>
      </c>
      <c r="J10" s="22" t="s">
        <v>12</v>
      </c>
      <c r="K10" s="54">
        <v>42545.5</v>
      </c>
    </row>
    <row r="11" spans="1:11">
      <c r="B11" s="8">
        <v>39851</v>
      </c>
      <c r="C11" s="9">
        <v>19373</v>
      </c>
      <c r="D11" s="2"/>
      <c r="E11" s="14">
        <v>39851</v>
      </c>
      <c r="F11" s="15">
        <v>211158.05</v>
      </c>
      <c r="H11" s="20">
        <v>39851</v>
      </c>
      <c r="I11" s="21">
        <v>7649.04</v>
      </c>
      <c r="J11" s="22" t="s">
        <v>13</v>
      </c>
      <c r="K11" s="54">
        <v>37914</v>
      </c>
    </row>
    <row r="12" spans="1:11">
      <c r="B12" s="8">
        <v>39852</v>
      </c>
      <c r="C12" s="9">
        <v>6584</v>
      </c>
      <c r="D12" s="2"/>
      <c r="E12" s="14">
        <v>39852</v>
      </c>
      <c r="F12" s="15">
        <v>174720.43</v>
      </c>
      <c r="H12" s="20">
        <v>39852</v>
      </c>
      <c r="I12" s="21">
        <v>2524</v>
      </c>
      <c r="J12" s="22" t="s">
        <v>14</v>
      </c>
      <c r="K12" s="54">
        <v>40997.5</v>
      </c>
    </row>
    <row r="13" spans="1:11">
      <c r="B13" s="8">
        <v>39853</v>
      </c>
      <c r="C13" s="9">
        <v>9583</v>
      </c>
      <c r="D13" s="2"/>
      <c r="E13" s="14">
        <v>39853</v>
      </c>
      <c r="F13" s="15">
        <v>231262.58</v>
      </c>
      <c r="H13" s="20">
        <v>39853</v>
      </c>
      <c r="I13" s="21">
        <v>4557.2</v>
      </c>
      <c r="J13" s="22" t="s">
        <v>21</v>
      </c>
      <c r="K13" s="54">
        <v>38542.400000000001</v>
      </c>
    </row>
    <row r="14" spans="1:11">
      <c r="B14" s="8">
        <v>39854</v>
      </c>
      <c r="C14" s="9">
        <v>17163.3</v>
      </c>
      <c r="D14" s="2"/>
      <c r="E14" s="14">
        <v>39854</v>
      </c>
      <c r="F14" s="15">
        <v>94199.85</v>
      </c>
      <c r="H14" s="20">
        <v>39854</v>
      </c>
      <c r="I14" s="21">
        <v>11475</v>
      </c>
      <c r="J14" s="22" t="s">
        <v>16</v>
      </c>
      <c r="K14" s="54"/>
    </row>
    <row r="15" spans="1:11">
      <c r="B15" s="8">
        <v>39855</v>
      </c>
      <c r="C15" s="9">
        <v>9458.42</v>
      </c>
      <c r="D15" s="2"/>
      <c r="E15" s="14">
        <v>39855</v>
      </c>
      <c r="F15" s="15">
        <v>137947.75</v>
      </c>
      <c r="H15" s="20">
        <v>39855</v>
      </c>
      <c r="I15" s="21">
        <v>3835</v>
      </c>
      <c r="J15" s="22"/>
      <c r="K15" s="15"/>
    </row>
    <row r="16" spans="1:11">
      <c r="B16" s="8">
        <v>39856</v>
      </c>
      <c r="C16" s="9">
        <v>7180.6</v>
      </c>
      <c r="D16" s="2"/>
      <c r="E16" s="14">
        <v>39856</v>
      </c>
      <c r="F16" s="15">
        <v>167403.10999999999</v>
      </c>
      <c r="H16" s="20">
        <v>39856</v>
      </c>
      <c r="I16" s="21">
        <v>4294</v>
      </c>
      <c r="J16" s="22"/>
      <c r="K16" s="15"/>
    </row>
    <row r="17" spans="2:11">
      <c r="B17" s="8">
        <v>39857</v>
      </c>
      <c r="C17" s="9">
        <v>5635.7</v>
      </c>
      <c r="D17" s="2"/>
      <c r="E17" s="14">
        <v>39857</v>
      </c>
      <c r="F17" s="15">
        <v>304412.53999999998</v>
      </c>
      <c r="H17" s="20">
        <v>39857</v>
      </c>
      <c r="I17" s="21">
        <v>6554</v>
      </c>
      <c r="J17" s="22"/>
      <c r="K17" s="15"/>
    </row>
    <row r="18" spans="2:11">
      <c r="B18" s="8">
        <v>39858</v>
      </c>
      <c r="C18" s="9">
        <v>15608</v>
      </c>
      <c r="D18" s="2"/>
      <c r="E18" s="14">
        <v>39858</v>
      </c>
      <c r="F18" s="15">
        <v>263109.28999999998</v>
      </c>
      <c r="H18" s="20">
        <v>39858</v>
      </c>
      <c r="I18" s="21">
        <v>5602.5</v>
      </c>
      <c r="J18" s="22"/>
      <c r="K18" s="15"/>
    </row>
    <row r="19" spans="2:11">
      <c r="B19" s="8">
        <v>39859</v>
      </c>
      <c r="C19" s="9">
        <v>9335</v>
      </c>
      <c r="D19" s="2"/>
      <c r="E19" s="14">
        <v>39859</v>
      </c>
      <c r="F19" s="15">
        <v>166305.82</v>
      </c>
      <c r="H19" s="20">
        <v>39859</v>
      </c>
      <c r="I19" s="21">
        <v>668</v>
      </c>
      <c r="J19" s="22"/>
      <c r="K19" s="15"/>
    </row>
    <row r="20" spans="2:11">
      <c r="B20" s="8">
        <v>39860</v>
      </c>
      <c r="C20" s="9">
        <v>4410.2</v>
      </c>
      <c r="D20" s="2"/>
      <c r="E20" s="14">
        <v>39860</v>
      </c>
      <c r="F20" s="15">
        <v>138919.12</v>
      </c>
      <c r="H20" s="20">
        <v>39860</v>
      </c>
      <c r="I20" s="21">
        <v>3370.7</v>
      </c>
      <c r="J20" s="22"/>
      <c r="K20" s="15"/>
    </row>
    <row r="21" spans="2:11">
      <c r="B21" s="8">
        <v>39861</v>
      </c>
      <c r="C21" s="9">
        <v>4424.2</v>
      </c>
      <c r="D21" s="2"/>
      <c r="E21" s="14">
        <v>39861</v>
      </c>
      <c r="F21" s="15">
        <v>108813.12</v>
      </c>
      <c r="H21" s="20">
        <v>39861</v>
      </c>
      <c r="I21" s="21">
        <v>6587</v>
      </c>
      <c r="J21" s="22"/>
      <c r="K21" s="15"/>
    </row>
    <row r="22" spans="2:11">
      <c r="B22" s="8">
        <v>39862</v>
      </c>
      <c r="C22" s="9">
        <v>5241.6899999999996</v>
      </c>
      <c r="D22" s="2"/>
      <c r="E22" s="14">
        <v>39862</v>
      </c>
      <c r="F22" s="15">
        <v>152965.54999999999</v>
      </c>
      <c r="H22" s="20">
        <v>39862</v>
      </c>
      <c r="I22" s="21">
        <v>3448.36</v>
      </c>
      <c r="J22" s="22"/>
      <c r="K22" s="15"/>
    </row>
    <row r="23" spans="2:11">
      <c r="B23" s="8">
        <v>39863</v>
      </c>
      <c r="C23" s="9">
        <v>5860.65</v>
      </c>
      <c r="D23" s="2"/>
      <c r="E23" s="14">
        <v>39863</v>
      </c>
      <c r="F23" s="15">
        <v>272356.59999999998</v>
      </c>
      <c r="H23" s="20">
        <v>39863</v>
      </c>
      <c r="I23" s="21">
        <v>3363</v>
      </c>
      <c r="J23" s="22"/>
      <c r="K23" s="15"/>
    </row>
    <row r="24" spans="2:11">
      <c r="B24" s="8">
        <v>39864</v>
      </c>
      <c r="C24" s="9">
        <v>6205.7</v>
      </c>
      <c r="D24" s="2"/>
      <c r="E24" s="14">
        <v>39864</v>
      </c>
      <c r="F24" s="15">
        <v>196916.79</v>
      </c>
      <c r="H24" s="20">
        <v>39864</v>
      </c>
      <c r="I24" s="21">
        <v>7949.5</v>
      </c>
      <c r="J24" s="22"/>
      <c r="K24" s="15"/>
    </row>
    <row r="25" spans="2:11">
      <c r="B25" s="8">
        <v>39865</v>
      </c>
      <c r="C25" s="9">
        <v>9439</v>
      </c>
      <c r="D25" s="2"/>
      <c r="E25" s="14">
        <v>39865</v>
      </c>
      <c r="F25" s="15">
        <v>269579.25</v>
      </c>
      <c r="H25" s="20">
        <v>39865</v>
      </c>
      <c r="I25" s="21">
        <v>7802</v>
      </c>
      <c r="J25" s="22"/>
      <c r="K25" s="15"/>
    </row>
    <row r="26" spans="2:11">
      <c r="B26" s="8">
        <v>39866</v>
      </c>
      <c r="C26" s="9">
        <v>10815</v>
      </c>
      <c r="D26" s="2"/>
      <c r="E26" s="14">
        <v>39866</v>
      </c>
      <c r="F26" s="15">
        <v>137844.18</v>
      </c>
      <c r="H26" s="20">
        <v>39866</v>
      </c>
      <c r="I26" s="21">
        <v>871</v>
      </c>
      <c r="J26" s="22"/>
      <c r="K26" s="15"/>
    </row>
    <row r="27" spans="2:11">
      <c r="B27" s="8">
        <v>39867</v>
      </c>
      <c r="C27" s="9">
        <v>8443</v>
      </c>
      <c r="D27" s="2"/>
      <c r="E27" s="14">
        <v>39867</v>
      </c>
      <c r="F27" s="15">
        <v>203792.13</v>
      </c>
      <c r="H27" s="20">
        <v>39867</v>
      </c>
      <c r="I27" s="21">
        <v>2083</v>
      </c>
      <c r="J27" s="22"/>
      <c r="K27" s="15"/>
    </row>
    <row r="28" spans="2:11">
      <c r="B28" s="8">
        <v>39868</v>
      </c>
      <c r="C28" s="9">
        <v>9073.4</v>
      </c>
      <c r="D28" s="2"/>
      <c r="E28" s="14">
        <v>39868</v>
      </c>
      <c r="F28" s="15">
        <v>134435.82</v>
      </c>
      <c r="H28" s="20">
        <v>39868</v>
      </c>
      <c r="I28" s="21">
        <v>3547.2</v>
      </c>
      <c r="J28" s="22"/>
      <c r="K28" s="15"/>
    </row>
    <row r="29" spans="2:11">
      <c r="B29" s="8">
        <v>39869</v>
      </c>
      <c r="C29" s="9">
        <v>17098.75</v>
      </c>
      <c r="D29" s="2"/>
      <c r="E29" s="14">
        <v>39869</v>
      </c>
      <c r="F29" s="15">
        <v>75105.820000000007</v>
      </c>
      <c r="H29" s="20">
        <v>39869</v>
      </c>
      <c r="I29" s="21">
        <v>7181.45</v>
      </c>
      <c r="J29" s="22"/>
      <c r="K29" s="15"/>
    </row>
    <row r="30" spans="2:11">
      <c r="B30" s="8">
        <v>39870</v>
      </c>
      <c r="C30" s="9">
        <v>4465.3</v>
      </c>
      <c r="D30" s="2"/>
      <c r="E30" s="14">
        <v>39870</v>
      </c>
      <c r="F30" s="15">
        <v>137583.39000000001</v>
      </c>
      <c r="H30" s="20">
        <v>39870</v>
      </c>
      <c r="I30" s="21">
        <v>1827</v>
      </c>
      <c r="J30" s="22"/>
      <c r="K30" s="15"/>
    </row>
    <row r="31" spans="2:11">
      <c r="B31" s="8">
        <v>39871</v>
      </c>
      <c r="C31" s="9">
        <v>5489.4</v>
      </c>
      <c r="D31" s="2"/>
      <c r="E31" s="14">
        <v>39871</v>
      </c>
      <c r="F31" s="15">
        <v>325624.43</v>
      </c>
      <c r="H31" s="20">
        <v>39871</v>
      </c>
      <c r="I31" s="21">
        <v>7468.5</v>
      </c>
      <c r="J31" s="22"/>
      <c r="K31" s="15"/>
    </row>
    <row r="32" spans="2:11">
      <c r="B32" s="8">
        <v>39872</v>
      </c>
      <c r="C32" s="9">
        <v>13947.8</v>
      </c>
      <c r="D32" s="2"/>
      <c r="E32" s="14">
        <v>39872</v>
      </c>
      <c r="F32" s="15">
        <v>279733.58</v>
      </c>
      <c r="H32" s="20">
        <v>39872</v>
      </c>
      <c r="I32" s="21">
        <v>39788.5</v>
      </c>
      <c r="J32" s="22"/>
      <c r="K32" s="15"/>
    </row>
    <row r="33" spans="1:11">
      <c r="B33" s="8"/>
      <c r="C33" s="9"/>
      <c r="D33" s="2"/>
      <c r="E33" s="14"/>
      <c r="F33" s="15">
        <v>0</v>
      </c>
      <c r="H33" s="20"/>
      <c r="I33" s="21">
        <v>0</v>
      </c>
      <c r="J33" s="22"/>
      <c r="K33" s="15"/>
    </row>
    <row r="34" spans="1:11">
      <c r="B34" s="8"/>
      <c r="C34" s="9"/>
      <c r="D34" s="2"/>
      <c r="E34" s="14"/>
      <c r="F34" s="15">
        <v>0</v>
      </c>
      <c r="H34" s="20"/>
      <c r="I34" s="21">
        <v>0</v>
      </c>
      <c r="J34" s="22"/>
      <c r="K34" s="15"/>
    </row>
    <row r="35" spans="1:11" ht="15.75" thickBot="1">
      <c r="B35" s="8"/>
      <c r="C35" s="9"/>
      <c r="D35" s="2"/>
      <c r="E35" s="16"/>
      <c r="F35" s="15">
        <v>0</v>
      </c>
      <c r="H35" s="32"/>
      <c r="I35" s="21">
        <v>0</v>
      </c>
      <c r="J35" s="22"/>
      <c r="K35" s="15"/>
    </row>
    <row r="36" spans="1:11" ht="15.75" thickBot="1">
      <c r="A36" s="34" t="s">
        <v>4</v>
      </c>
      <c r="B36" s="27"/>
      <c r="C36" s="9">
        <v>3260040.6</v>
      </c>
      <c r="D36" s="2"/>
      <c r="E36" s="17"/>
      <c r="F36" s="18">
        <v>0</v>
      </c>
      <c r="H36" s="33"/>
      <c r="I36" s="23">
        <v>0</v>
      </c>
      <c r="J36" s="40"/>
      <c r="K36" s="18"/>
    </row>
    <row r="37" spans="1:11" ht="15.75" thickBot="1">
      <c r="A37" s="51" t="s">
        <v>28</v>
      </c>
      <c r="B37" s="10"/>
      <c r="C37" s="9">
        <v>1291377.08</v>
      </c>
      <c r="D37" s="2"/>
      <c r="E37" s="24" t="s">
        <v>2</v>
      </c>
      <c r="F37" s="25">
        <f>SUM(F5:F36)</f>
        <v>5086743.08</v>
      </c>
      <c r="H37" s="5" t="s">
        <v>2</v>
      </c>
      <c r="I37" s="4">
        <f>SUM(I5:I36)</f>
        <v>179941.09999999998</v>
      </c>
      <c r="J37" s="44" t="s">
        <v>2</v>
      </c>
      <c r="K37" s="7">
        <f>SUM(K5:K36)</f>
        <v>226428.38999999998</v>
      </c>
    </row>
    <row r="38" spans="1:11" ht="15.75" thickBot="1">
      <c r="A38" s="46" t="s">
        <v>36</v>
      </c>
      <c r="B38" s="46"/>
      <c r="C38" s="9">
        <v>377185.14</v>
      </c>
      <c r="I38" s="2"/>
      <c r="K38" s="2"/>
    </row>
    <row r="39" spans="1:11" ht="16.5" thickTop="1" thickBot="1">
      <c r="A39" s="62" t="s">
        <v>39</v>
      </c>
      <c r="B39" s="63"/>
      <c r="C39" s="11">
        <v>184894</v>
      </c>
      <c r="H39" s="69" t="s">
        <v>19</v>
      </c>
      <c r="I39" s="70"/>
      <c r="J39" s="71">
        <f>K37+I37</f>
        <v>406369.49</v>
      </c>
      <c r="K39" s="72"/>
    </row>
    <row r="40" spans="1:11">
      <c r="A40" s="5"/>
      <c r="B40" s="6" t="s">
        <v>2</v>
      </c>
      <c r="C40" s="7">
        <f>SUM(C4:C39)</f>
        <v>6008552.1499999994</v>
      </c>
    </row>
    <row r="41" spans="1:11">
      <c r="D41" s="77" t="s">
        <v>18</v>
      </c>
      <c r="E41" s="77"/>
      <c r="F41" s="45">
        <f>F37-J39</f>
        <v>4680373.59</v>
      </c>
      <c r="G41" s="26"/>
    </row>
    <row r="42" spans="1:11" ht="15.75" thickBot="1">
      <c r="D42" s="46"/>
      <c r="E42" s="46" t="s">
        <v>1</v>
      </c>
      <c r="F42" s="42">
        <f>-C40</f>
        <v>-6008552.1499999994</v>
      </c>
    </row>
    <row r="43" spans="1:11" ht="15.75" thickTop="1">
      <c r="E43" s="1" t="s">
        <v>30</v>
      </c>
      <c r="F43" s="4">
        <f>SUM(F41:F42)</f>
        <v>-1328178.5599999996</v>
      </c>
      <c r="H43" s="59" t="s">
        <v>37</v>
      </c>
      <c r="I43" s="74" t="s">
        <v>38</v>
      </c>
    </row>
    <row r="44" spans="1:11" ht="15.75" customHeight="1" thickBot="1">
      <c r="D44" s="76" t="s">
        <v>29</v>
      </c>
      <c r="E44" s="76"/>
      <c r="F44" s="52">
        <v>977951.38</v>
      </c>
      <c r="I44" s="75"/>
      <c r="J44" s="48">
        <v>588408.77</v>
      </c>
    </row>
    <row r="45" spans="1:11" ht="16.5" thickTop="1" thickBot="1">
      <c r="B45" t="s">
        <v>40</v>
      </c>
      <c r="E45" s="6" t="s">
        <v>32</v>
      </c>
      <c r="F45" s="45">
        <f>F44+F43</f>
        <v>-350227.17999999959</v>
      </c>
      <c r="I45" s="60" t="s">
        <v>35</v>
      </c>
      <c r="J45" s="61">
        <f>J44+F45</f>
        <v>238181.59000000043</v>
      </c>
    </row>
    <row r="46" spans="1:11" ht="15.75" thickTop="1">
      <c r="D46" s="73"/>
      <c r="E46" s="73"/>
    </row>
  </sheetData>
  <mergeCells count="9">
    <mergeCell ref="C1:J1"/>
    <mergeCell ref="H39:I39"/>
    <mergeCell ref="J39:K39"/>
    <mergeCell ref="D46:E46"/>
    <mergeCell ref="I43:I44"/>
    <mergeCell ref="D44:E44"/>
    <mergeCell ref="D41:E41"/>
    <mergeCell ref="E3:F3"/>
    <mergeCell ref="I3:K3"/>
  </mergeCells>
  <printOptions gridLines="1"/>
  <pageMargins left="0.59055118110236227" right="0.27559055118110237" top="0.35433070866141736" bottom="0.43307086614173229" header="0.31496062992125984" footer="0.39370078740157483"/>
  <pageSetup scale="8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K47"/>
  <sheetViews>
    <sheetView workbookViewId="0">
      <pane ySplit="3" topLeftCell="A28" activePane="bottomLeft" state="frozen"/>
      <selection pane="bottomLeft" activeCell="C44" sqref="C44"/>
    </sheetView>
  </sheetViews>
  <sheetFormatPr baseColWidth="10" defaultRowHeight="15"/>
  <cols>
    <col min="1" max="1" width="15.28515625" customWidth="1"/>
    <col min="2" max="2" width="10.7109375" customWidth="1"/>
    <col min="3" max="3" width="12.7109375" bestFit="1" customWidth="1"/>
    <col min="4" max="4" width="5.140625" customWidth="1"/>
    <col min="6" max="6" width="13.5703125" customWidth="1"/>
    <col min="7" max="7" width="4.85546875" customWidth="1"/>
  </cols>
  <sheetData>
    <row r="1" spans="1:11" ht="24" thickBot="1">
      <c r="C1" s="83" t="s">
        <v>42</v>
      </c>
      <c r="D1" s="83"/>
      <c r="E1" s="83"/>
      <c r="F1" s="83"/>
      <c r="G1" s="83"/>
      <c r="H1" s="83"/>
      <c r="I1" s="83"/>
      <c r="J1" s="83"/>
    </row>
    <row r="2" spans="1:11" ht="15.75" thickBot="1">
      <c r="C2" s="35" t="s">
        <v>1</v>
      </c>
      <c r="E2" s="1"/>
      <c r="F2" s="1"/>
    </row>
    <row r="3" spans="1:11" ht="20.25" thickTop="1" thickBot="1">
      <c r="A3" s="28" t="s">
        <v>3</v>
      </c>
      <c r="B3" s="29"/>
      <c r="C3" s="36">
        <v>473777.45</v>
      </c>
      <c r="D3" s="3"/>
      <c r="E3" s="78" t="s">
        <v>0</v>
      </c>
      <c r="F3" s="79"/>
      <c r="I3" s="80" t="s">
        <v>6</v>
      </c>
      <c r="J3" s="81"/>
      <c r="K3" s="82"/>
    </row>
    <row r="4" spans="1:11" ht="15.75" thickTop="1">
      <c r="B4" s="8">
        <v>39845</v>
      </c>
      <c r="C4" s="9">
        <v>0</v>
      </c>
      <c r="D4" s="2"/>
      <c r="E4" s="12">
        <v>39845</v>
      </c>
      <c r="F4" s="15">
        <v>74084</v>
      </c>
      <c r="H4" s="19">
        <v>39845</v>
      </c>
      <c r="I4" s="21">
        <v>500</v>
      </c>
      <c r="J4" s="38"/>
      <c r="K4" s="39"/>
    </row>
    <row r="5" spans="1:11">
      <c r="A5" t="s">
        <v>45</v>
      </c>
      <c r="B5" s="8">
        <v>39846</v>
      </c>
      <c r="C5" s="9">
        <v>2389</v>
      </c>
      <c r="D5" s="2"/>
      <c r="E5" s="14">
        <v>39846</v>
      </c>
      <c r="F5" s="15">
        <v>109383.62</v>
      </c>
      <c r="H5" s="20">
        <v>39846</v>
      </c>
      <c r="I5" s="21">
        <v>2877</v>
      </c>
      <c r="J5" s="22" t="s">
        <v>7</v>
      </c>
      <c r="K5" s="15">
        <v>1999</v>
      </c>
    </row>
    <row r="6" spans="1:11">
      <c r="A6" t="s">
        <v>46</v>
      </c>
      <c r="B6" s="8">
        <v>39847</v>
      </c>
      <c r="C6" s="9">
        <v>3201.9</v>
      </c>
      <c r="D6" s="2"/>
      <c r="E6" s="14">
        <v>39847</v>
      </c>
      <c r="F6" s="15">
        <v>118382.75</v>
      </c>
      <c r="H6" s="20">
        <v>39847</v>
      </c>
      <c r="I6" s="21">
        <v>750</v>
      </c>
      <c r="J6" s="22" t="s">
        <v>5</v>
      </c>
      <c r="K6" s="15">
        <v>21177</v>
      </c>
    </row>
    <row r="7" spans="1:11">
      <c r="A7" t="s">
        <v>45</v>
      </c>
      <c r="B7" s="8">
        <v>39848</v>
      </c>
      <c r="C7" s="9">
        <v>1874.4</v>
      </c>
      <c r="D7" s="2"/>
      <c r="E7" s="14">
        <v>39848</v>
      </c>
      <c r="F7" s="15">
        <v>145529.70000000001</v>
      </c>
      <c r="H7" s="20">
        <v>39848</v>
      </c>
      <c r="I7" s="21">
        <v>2446.38</v>
      </c>
      <c r="J7" s="22" t="s">
        <v>8</v>
      </c>
      <c r="K7" s="15">
        <v>28750</v>
      </c>
    </row>
    <row r="8" spans="1:11">
      <c r="B8" s="8">
        <v>39849</v>
      </c>
      <c r="C8" s="9">
        <v>0</v>
      </c>
      <c r="D8" s="2"/>
      <c r="E8" s="14">
        <v>39849</v>
      </c>
      <c r="F8" s="15">
        <v>164075.1</v>
      </c>
      <c r="H8" s="20">
        <v>39849</v>
      </c>
      <c r="I8" s="21">
        <v>1491</v>
      </c>
      <c r="J8" s="22" t="s">
        <v>12</v>
      </c>
      <c r="K8" s="15">
        <v>9679.34</v>
      </c>
    </row>
    <row r="9" spans="1:11">
      <c r="A9" t="s">
        <v>47</v>
      </c>
      <c r="B9" s="8">
        <v>39850</v>
      </c>
      <c r="C9" s="9">
        <v>7563.8</v>
      </c>
      <c r="D9" s="2"/>
      <c r="E9" s="14">
        <v>39850</v>
      </c>
      <c r="F9" s="15">
        <v>96775.82</v>
      </c>
      <c r="H9" s="20">
        <v>39850</v>
      </c>
      <c r="I9" s="21">
        <v>1000</v>
      </c>
      <c r="J9" s="22" t="s">
        <v>13</v>
      </c>
      <c r="K9" s="15">
        <v>8091.07</v>
      </c>
    </row>
    <row r="10" spans="1:11">
      <c r="A10" s="64" t="s">
        <v>45</v>
      </c>
      <c r="B10" s="8">
        <v>39851</v>
      </c>
      <c r="C10" s="9">
        <v>1368.4</v>
      </c>
      <c r="D10" s="2"/>
      <c r="E10" s="14">
        <v>39851</v>
      </c>
      <c r="F10" s="15">
        <v>240683.59</v>
      </c>
      <c r="H10" s="20">
        <v>39851</v>
      </c>
      <c r="I10" s="21">
        <v>2843.77</v>
      </c>
      <c r="J10" s="22" t="s">
        <v>14</v>
      </c>
      <c r="K10" s="15">
        <v>7599.33</v>
      </c>
    </row>
    <row r="11" spans="1:11">
      <c r="B11" s="8">
        <v>39852</v>
      </c>
      <c r="C11" s="9">
        <v>0</v>
      </c>
      <c r="D11" s="2"/>
      <c r="E11" s="14">
        <v>39852</v>
      </c>
      <c r="F11" s="15">
        <v>81672.5</v>
      </c>
      <c r="H11" s="20">
        <v>39852</v>
      </c>
      <c r="I11" s="21">
        <v>617</v>
      </c>
      <c r="J11" s="22" t="s">
        <v>15</v>
      </c>
      <c r="K11" s="15">
        <v>8564.75</v>
      </c>
    </row>
    <row r="12" spans="1:11">
      <c r="A12" s="37"/>
      <c r="B12" s="8">
        <v>39853</v>
      </c>
      <c r="C12" s="9">
        <v>2226</v>
      </c>
      <c r="D12" s="2"/>
      <c r="E12" s="14">
        <v>39853</v>
      </c>
      <c r="F12" s="15">
        <v>137422.5</v>
      </c>
      <c r="H12" s="20">
        <v>39853</v>
      </c>
      <c r="I12" s="21">
        <v>2100.2800000000002</v>
      </c>
      <c r="J12" s="22" t="s">
        <v>16</v>
      </c>
      <c r="K12" s="15"/>
    </row>
    <row r="13" spans="1:11">
      <c r="A13" s="37"/>
      <c r="B13" s="8">
        <v>39854</v>
      </c>
      <c r="C13" s="9">
        <v>2849.1</v>
      </c>
      <c r="D13" s="2"/>
      <c r="E13" s="14">
        <v>39854</v>
      </c>
      <c r="F13" s="15">
        <v>124024.85</v>
      </c>
      <c r="H13" s="20">
        <v>39854</v>
      </c>
      <c r="I13" s="21">
        <v>2080</v>
      </c>
      <c r="J13" s="22"/>
      <c r="K13" s="15"/>
    </row>
    <row r="14" spans="1:11">
      <c r="B14" s="8">
        <v>39855</v>
      </c>
      <c r="C14" s="9">
        <v>1091</v>
      </c>
      <c r="D14" s="2"/>
      <c r="E14" s="14">
        <v>39855</v>
      </c>
      <c r="F14" s="15">
        <v>95284.25</v>
      </c>
      <c r="H14" s="20">
        <v>39855</v>
      </c>
      <c r="I14" s="21">
        <v>2862.5</v>
      </c>
      <c r="J14" s="22"/>
      <c r="K14" s="15"/>
    </row>
    <row r="15" spans="1:11">
      <c r="A15" s="37"/>
      <c r="B15" s="8">
        <v>39856</v>
      </c>
      <c r="C15" s="9">
        <v>3004</v>
      </c>
      <c r="D15" s="2"/>
      <c r="E15" s="14">
        <v>39856</v>
      </c>
      <c r="F15" s="15">
        <v>125065.47</v>
      </c>
      <c r="H15" s="20">
        <v>39856</v>
      </c>
      <c r="I15" s="21">
        <v>1971.04</v>
      </c>
      <c r="J15" s="22"/>
      <c r="K15" s="15"/>
    </row>
    <row r="16" spans="1:11">
      <c r="A16" s="37"/>
      <c r="B16" s="8">
        <v>39857</v>
      </c>
      <c r="C16" s="9">
        <v>9158.3799999999992</v>
      </c>
      <c r="D16" s="2"/>
      <c r="E16" s="14">
        <v>39857</v>
      </c>
      <c r="F16" s="15">
        <v>280031.53000000003</v>
      </c>
      <c r="H16" s="20">
        <v>39857</v>
      </c>
      <c r="I16" s="21">
        <v>1015.06</v>
      </c>
      <c r="J16" s="22"/>
      <c r="K16" s="15"/>
    </row>
    <row r="17" spans="1:11">
      <c r="A17" s="37"/>
      <c r="B17" s="8">
        <v>39858</v>
      </c>
      <c r="C17" s="9">
        <v>0</v>
      </c>
      <c r="D17" s="2"/>
      <c r="E17" s="14">
        <v>39858</v>
      </c>
      <c r="F17" s="15">
        <v>218869.15</v>
      </c>
      <c r="H17" s="20">
        <v>39858</v>
      </c>
      <c r="I17" s="21">
        <v>3259.01</v>
      </c>
      <c r="J17" s="22"/>
      <c r="K17" s="15"/>
    </row>
    <row r="18" spans="1:11">
      <c r="B18" s="8">
        <v>39859</v>
      </c>
      <c r="C18" s="9">
        <v>0</v>
      </c>
      <c r="D18" s="2"/>
      <c r="E18" s="14">
        <v>39859</v>
      </c>
      <c r="F18" s="15">
        <v>85126.5</v>
      </c>
      <c r="H18" s="20">
        <v>39859</v>
      </c>
      <c r="I18" s="21">
        <v>625</v>
      </c>
      <c r="J18" s="22"/>
      <c r="K18" s="15"/>
    </row>
    <row r="19" spans="1:11">
      <c r="A19" s="37"/>
      <c r="B19" s="8">
        <v>39860</v>
      </c>
      <c r="C19" s="9">
        <v>2699.5</v>
      </c>
      <c r="D19" s="2"/>
      <c r="E19" s="14">
        <v>39860</v>
      </c>
      <c r="F19" s="15">
        <v>256594.55</v>
      </c>
      <c r="H19" s="20">
        <v>39860</v>
      </c>
      <c r="I19" s="21">
        <v>2847.92</v>
      </c>
      <c r="J19" s="22"/>
      <c r="K19" s="15"/>
    </row>
    <row r="20" spans="1:11">
      <c r="B20" s="8">
        <v>39861</v>
      </c>
      <c r="C20" s="9">
        <v>2328</v>
      </c>
      <c r="D20" s="2"/>
      <c r="E20" s="14">
        <v>39861</v>
      </c>
      <c r="F20" s="15">
        <v>105659.35</v>
      </c>
      <c r="H20" s="20">
        <v>39861</v>
      </c>
      <c r="I20" s="21">
        <v>714.5</v>
      </c>
      <c r="J20" s="22"/>
      <c r="K20" s="15"/>
    </row>
    <row r="21" spans="1:11">
      <c r="B21" s="8">
        <v>39862</v>
      </c>
      <c r="C21" s="9">
        <v>0</v>
      </c>
      <c r="D21" s="2"/>
      <c r="E21" s="14">
        <v>39862</v>
      </c>
      <c r="F21" s="15">
        <v>119280.7</v>
      </c>
      <c r="H21" s="20">
        <v>39862</v>
      </c>
      <c r="I21" s="21">
        <v>3232.19</v>
      </c>
      <c r="J21" s="22"/>
      <c r="K21" s="15"/>
    </row>
    <row r="22" spans="1:11">
      <c r="B22" s="8">
        <v>39863</v>
      </c>
      <c r="C22" s="9">
        <v>6816</v>
      </c>
      <c r="D22" s="2"/>
      <c r="E22" s="14">
        <v>39863</v>
      </c>
      <c r="F22" s="15">
        <v>173543.65</v>
      </c>
      <c r="H22" s="20">
        <v>39863</v>
      </c>
      <c r="I22" s="21">
        <v>925</v>
      </c>
      <c r="J22" s="22"/>
      <c r="K22" s="15"/>
    </row>
    <row r="23" spans="1:11">
      <c r="A23" s="37"/>
      <c r="B23" s="8">
        <v>39864</v>
      </c>
      <c r="C23" s="9">
        <v>743.5</v>
      </c>
      <c r="D23" s="2"/>
      <c r="E23" s="14">
        <v>39864</v>
      </c>
      <c r="F23" s="15">
        <v>126802.25</v>
      </c>
      <c r="H23" s="20">
        <v>39864</v>
      </c>
      <c r="I23" s="21">
        <v>1255.03</v>
      </c>
      <c r="J23" s="22"/>
      <c r="K23" s="15"/>
    </row>
    <row r="24" spans="1:11">
      <c r="A24" s="37"/>
      <c r="B24" s="8">
        <v>39865</v>
      </c>
      <c r="C24" s="9">
        <v>400.5</v>
      </c>
      <c r="D24" s="2"/>
      <c r="E24" s="14">
        <v>39865</v>
      </c>
      <c r="F24" s="15">
        <v>146397.81</v>
      </c>
      <c r="H24" s="20">
        <v>39865</v>
      </c>
      <c r="I24" s="21">
        <v>1035</v>
      </c>
      <c r="J24" s="22"/>
      <c r="K24" s="15"/>
    </row>
    <row r="25" spans="1:11">
      <c r="B25" s="8">
        <v>39866</v>
      </c>
      <c r="C25" s="9">
        <v>0</v>
      </c>
      <c r="D25" s="2"/>
      <c r="E25" s="14">
        <v>39866</v>
      </c>
      <c r="F25" s="15">
        <v>91541.5</v>
      </c>
      <c r="H25" s="20">
        <v>39866</v>
      </c>
      <c r="I25" s="21">
        <v>500</v>
      </c>
      <c r="J25" s="22"/>
      <c r="K25" s="15"/>
    </row>
    <row r="26" spans="1:11">
      <c r="B26" s="8">
        <v>39867</v>
      </c>
      <c r="C26" s="9">
        <v>3061.5</v>
      </c>
      <c r="D26" s="2"/>
      <c r="E26" s="14">
        <v>39867</v>
      </c>
      <c r="F26" s="15">
        <v>138077.6</v>
      </c>
      <c r="H26" s="20">
        <v>39867</v>
      </c>
      <c r="I26" s="21">
        <v>1675.5</v>
      </c>
      <c r="J26" s="22"/>
      <c r="K26" s="15"/>
    </row>
    <row r="27" spans="1:11">
      <c r="B27" s="8">
        <v>39868</v>
      </c>
      <c r="C27" s="9">
        <v>1635</v>
      </c>
      <c r="D27" s="2"/>
      <c r="E27" s="14">
        <v>39868</v>
      </c>
      <c r="F27" s="15">
        <v>148743.63</v>
      </c>
      <c r="H27" s="20">
        <v>39868</v>
      </c>
      <c r="I27" s="21">
        <v>940</v>
      </c>
      <c r="J27" s="22"/>
      <c r="K27" s="15"/>
    </row>
    <row r="28" spans="1:11">
      <c r="B28" s="8">
        <v>39869</v>
      </c>
      <c r="C28" s="9">
        <v>1109</v>
      </c>
      <c r="D28" s="2"/>
      <c r="E28" s="14">
        <v>39869</v>
      </c>
      <c r="F28" s="15">
        <v>80082.3</v>
      </c>
      <c r="H28" s="20">
        <v>39869</v>
      </c>
      <c r="I28" s="21">
        <v>5138.5</v>
      </c>
      <c r="J28" s="22"/>
      <c r="K28" s="15"/>
    </row>
    <row r="29" spans="1:11">
      <c r="B29" s="8">
        <v>39870</v>
      </c>
      <c r="C29" s="9">
        <v>3267</v>
      </c>
      <c r="D29" s="2"/>
      <c r="E29" s="14">
        <v>39870</v>
      </c>
      <c r="F29" s="15">
        <v>116163</v>
      </c>
      <c r="H29" s="20">
        <v>39870</v>
      </c>
      <c r="I29" s="21">
        <v>1002</v>
      </c>
      <c r="J29" s="22"/>
      <c r="K29" s="15"/>
    </row>
    <row r="30" spans="1:11">
      <c r="B30" s="8">
        <v>39871</v>
      </c>
      <c r="C30" s="9">
        <v>1298</v>
      </c>
      <c r="D30" s="2"/>
      <c r="E30" s="14">
        <v>39871</v>
      </c>
      <c r="F30" s="15">
        <v>202049.85</v>
      </c>
      <c r="H30" s="20">
        <v>39871</v>
      </c>
      <c r="I30" s="21">
        <v>1585</v>
      </c>
      <c r="J30" s="22"/>
      <c r="K30" s="15"/>
    </row>
    <row r="31" spans="1:11">
      <c r="B31" s="8">
        <v>39872</v>
      </c>
      <c r="C31" s="9">
        <v>0</v>
      </c>
      <c r="D31" s="2"/>
      <c r="E31" s="14">
        <v>39872</v>
      </c>
      <c r="F31" s="15">
        <v>198850.25599999999</v>
      </c>
      <c r="H31" s="20">
        <v>39872</v>
      </c>
      <c r="I31" s="21">
        <v>1856</v>
      </c>
      <c r="J31" s="22"/>
      <c r="K31" s="15"/>
    </row>
    <row r="32" spans="1:11">
      <c r="B32" s="8"/>
      <c r="C32" s="9"/>
      <c r="D32" s="2"/>
      <c r="E32" s="14"/>
      <c r="F32" s="15"/>
      <c r="H32" s="20"/>
      <c r="I32" s="21"/>
      <c r="J32" s="22"/>
      <c r="K32" s="15"/>
    </row>
    <row r="33" spans="1:11">
      <c r="B33" s="8"/>
      <c r="C33" s="9"/>
      <c r="D33" s="2"/>
      <c r="E33" s="14"/>
      <c r="F33" s="15"/>
      <c r="H33" s="20"/>
      <c r="I33" s="21"/>
      <c r="J33" s="22"/>
      <c r="K33" s="15"/>
    </row>
    <row r="34" spans="1:11" ht="15.75" thickBot="1">
      <c r="A34" s="37"/>
      <c r="B34" s="8"/>
      <c r="C34" s="9"/>
      <c r="D34" s="2"/>
      <c r="E34" s="14"/>
      <c r="F34" s="15"/>
      <c r="H34" s="20"/>
      <c r="I34" s="21"/>
      <c r="J34" s="22"/>
      <c r="K34" s="15"/>
    </row>
    <row r="35" spans="1:11" ht="15.75" thickBot="1">
      <c r="A35" s="34" t="s">
        <v>4</v>
      </c>
      <c r="B35" s="27"/>
      <c r="C35" s="9">
        <v>4195688.51</v>
      </c>
      <c r="D35" s="2"/>
      <c r="E35" s="16"/>
      <c r="F35" s="15"/>
      <c r="H35" s="32"/>
      <c r="I35" s="21"/>
      <c r="J35" s="22"/>
      <c r="K35" s="15"/>
    </row>
    <row r="36" spans="1:11" ht="15.75" thickBot="1">
      <c r="A36" t="s">
        <v>49</v>
      </c>
      <c r="B36" s="10"/>
      <c r="C36" s="11">
        <v>251699.32</v>
      </c>
      <c r="D36" s="2"/>
      <c r="E36" s="17"/>
      <c r="F36" s="18">
        <v>0</v>
      </c>
      <c r="H36" s="33"/>
      <c r="I36" s="23">
        <v>0</v>
      </c>
      <c r="J36" s="40"/>
      <c r="K36" s="18"/>
    </row>
    <row r="37" spans="1:11">
      <c r="B37" s="6" t="s">
        <v>2</v>
      </c>
      <c r="C37" s="7">
        <f>SUM(C3:C36)</f>
        <v>4979249.26</v>
      </c>
      <c r="D37" s="2"/>
      <c r="E37" s="24" t="s">
        <v>2</v>
      </c>
      <c r="F37" s="25">
        <f>SUM(F4:F36)</f>
        <v>4000197.7760000001</v>
      </c>
      <c r="H37" s="5" t="s">
        <v>2</v>
      </c>
      <c r="I37" s="4">
        <f>SUM(I4:I36)</f>
        <v>49144.68</v>
      </c>
      <c r="J37" s="4"/>
      <c r="K37" s="4">
        <f t="shared" ref="K37" si="0">SUM(K4:K36)</f>
        <v>85860.49</v>
      </c>
    </row>
    <row r="38" spans="1:11">
      <c r="I38" s="2"/>
      <c r="K38" s="2"/>
    </row>
    <row r="39" spans="1:11" ht="15.75" customHeight="1">
      <c r="A39" s="5" t="s">
        <v>20</v>
      </c>
      <c r="C39">
        <v>0</v>
      </c>
      <c r="D39" s="26"/>
      <c r="E39" s="26"/>
      <c r="F39" s="26"/>
      <c r="H39" s="86" t="s">
        <v>17</v>
      </c>
      <c r="I39" s="87"/>
      <c r="J39" s="84">
        <f>I37+K37</f>
        <v>135005.17000000001</v>
      </c>
      <c r="K39" s="85"/>
    </row>
    <row r="40" spans="1:11" ht="15" customHeight="1">
      <c r="D40" s="90" t="s">
        <v>18</v>
      </c>
      <c r="E40" s="90"/>
      <c r="F40" s="47">
        <f>F37-J39</f>
        <v>3865192.6060000001</v>
      </c>
      <c r="I40" s="41"/>
    </row>
    <row r="41" spans="1:11" ht="15.75" thickBot="1">
      <c r="D41" s="46"/>
      <c r="E41" s="46" t="s">
        <v>1</v>
      </c>
      <c r="F41" s="48">
        <f>-C37</f>
        <v>-4979249.26</v>
      </c>
    </row>
    <row r="42" spans="1:11" ht="15.75" thickTop="1">
      <c r="E42" t="s">
        <v>30</v>
      </c>
      <c r="F42" s="4">
        <f>SUM(F40:F41)</f>
        <v>-1114056.6539999996</v>
      </c>
    </row>
    <row r="43" spans="1:11" ht="15.75" thickBot="1">
      <c r="D43" s="76" t="s">
        <v>29</v>
      </c>
      <c r="E43" s="76"/>
      <c r="F43" s="52">
        <v>881650.69</v>
      </c>
    </row>
    <row r="44" spans="1:11">
      <c r="E44" s="6" t="s">
        <v>31</v>
      </c>
      <c r="F44" s="7">
        <f>F43+F42</f>
        <v>-232405.96399999969</v>
      </c>
    </row>
    <row r="45" spans="1:11" ht="15.75" thickBot="1">
      <c r="D45" s="55" t="s">
        <v>20</v>
      </c>
      <c r="F45" s="57">
        <v>455246.67</v>
      </c>
    </row>
    <row r="46" spans="1:11" ht="16.5" thickTop="1" thickBot="1">
      <c r="D46" s="88" t="s">
        <v>35</v>
      </c>
      <c r="E46" s="89"/>
      <c r="F46" s="58">
        <f>F45+F44</f>
        <v>222840.7060000003</v>
      </c>
    </row>
    <row r="47" spans="1:11" ht="15.75" thickTop="1"/>
  </sheetData>
  <mergeCells count="8">
    <mergeCell ref="C1:J1"/>
    <mergeCell ref="J39:K39"/>
    <mergeCell ref="H39:I39"/>
    <mergeCell ref="D46:E46"/>
    <mergeCell ref="D43:E43"/>
    <mergeCell ref="D40:E40"/>
    <mergeCell ref="E3:F3"/>
    <mergeCell ref="I3:K3"/>
  </mergeCells>
  <printOptions gridLines="1"/>
  <pageMargins left="0.83" right="0.43307086614173229" top="0.47244094488188981" bottom="0.22" header="0.33" footer="0.31496062992125984"/>
  <pageSetup scale="80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70C0"/>
  </sheetPr>
  <dimension ref="A1:K48"/>
  <sheetViews>
    <sheetView tabSelected="1" workbookViewId="0">
      <selection activeCell="B46" sqref="B46"/>
    </sheetView>
  </sheetViews>
  <sheetFormatPr baseColWidth="10" defaultRowHeight="15"/>
  <cols>
    <col min="2" max="2" width="8.42578125" customWidth="1"/>
    <col min="3" max="3" width="12.7109375" bestFit="1" customWidth="1"/>
    <col min="4" max="4" width="5.140625" customWidth="1"/>
    <col min="6" max="6" width="13.5703125" customWidth="1"/>
    <col min="7" max="7" width="4.85546875" customWidth="1"/>
  </cols>
  <sheetData>
    <row r="1" spans="1:11" ht="23.25">
      <c r="C1" s="92" t="s">
        <v>43</v>
      </c>
      <c r="D1" s="92"/>
      <c r="E1" s="92"/>
      <c r="F1" s="92"/>
      <c r="G1" s="92"/>
      <c r="H1" s="92"/>
      <c r="I1" s="92"/>
      <c r="J1" s="92"/>
    </row>
    <row r="2" spans="1:11" ht="15.75" thickBot="1">
      <c r="E2" s="1"/>
      <c r="F2" s="1"/>
    </row>
    <row r="3" spans="1:11" ht="15.75" thickBot="1">
      <c r="C3" s="30" t="s">
        <v>1</v>
      </c>
      <c r="D3" s="3"/>
    </row>
    <row r="4" spans="1:11" ht="20.25" thickTop="1" thickBot="1">
      <c r="A4" s="28" t="s">
        <v>3</v>
      </c>
      <c r="B4" s="29"/>
      <c r="C4" s="31">
        <v>67307.53</v>
      </c>
      <c r="D4" s="2"/>
      <c r="E4" s="93" t="s">
        <v>0</v>
      </c>
      <c r="F4" s="94"/>
      <c r="I4" s="80" t="s">
        <v>6</v>
      </c>
      <c r="J4" s="81"/>
      <c r="K4" s="82"/>
    </row>
    <row r="5" spans="1:11" ht="15.75" thickTop="1">
      <c r="B5" s="8">
        <v>39845</v>
      </c>
      <c r="C5" s="9">
        <v>0</v>
      </c>
      <c r="D5" s="2"/>
      <c r="E5" s="12">
        <v>39845</v>
      </c>
      <c r="F5" s="13">
        <v>68645.5</v>
      </c>
      <c r="H5" s="19">
        <v>39845</v>
      </c>
      <c r="I5" s="21">
        <v>300</v>
      </c>
      <c r="J5" s="38"/>
      <c r="K5" s="39"/>
    </row>
    <row r="6" spans="1:11">
      <c r="B6" s="8">
        <v>39846</v>
      </c>
      <c r="C6" s="9">
        <v>0</v>
      </c>
      <c r="D6" s="2"/>
      <c r="E6" s="14">
        <v>39846</v>
      </c>
      <c r="F6" s="15">
        <v>59258</v>
      </c>
      <c r="H6" s="20">
        <v>39846</v>
      </c>
      <c r="I6" s="21">
        <v>120</v>
      </c>
      <c r="J6" s="22" t="s">
        <v>7</v>
      </c>
      <c r="K6" s="15">
        <v>714</v>
      </c>
    </row>
    <row r="7" spans="1:11">
      <c r="B7" s="8">
        <v>39847</v>
      </c>
      <c r="C7" s="9">
        <v>0</v>
      </c>
      <c r="D7" s="2"/>
      <c r="E7" s="14">
        <v>39847</v>
      </c>
      <c r="F7" s="15">
        <v>33769.5</v>
      </c>
      <c r="H7" s="20">
        <v>39847</v>
      </c>
      <c r="I7" s="21">
        <v>0</v>
      </c>
      <c r="J7" s="22" t="s">
        <v>5</v>
      </c>
      <c r="K7" s="15">
        <v>0</v>
      </c>
    </row>
    <row r="8" spans="1:11">
      <c r="B8" s="8">
        <v>39848</v>
      </c>
      <c r="C8" s="9">
        <v>0</v>
      </c>
      <c r="D8" s="2"/>
      <c r="E8" s="14">
        <v>39848</v>
      </c>
      <c r="F8" s="15">
        <v>44247.5</v>
      </c>
      <c r="H8" s="20">
        <v>39848</v>
      </c>
      <c r="I8" s="21">
        <v>0</v>
      </c>
      <c r="J8" s="22" t="s">
        <v>8</v>
      </c>
      <c r="K8" s="15">
        <v>28750</v>
      </c>
    </row>
    <row r="9" spans="1:11">
      <c r="B9" s="8">
        <v>39849</v>
      </c>
      <c r="C9" s="9">
        <v>0</v>
      </c>
      <c r="D9" s="2"/>
      <c r="E9" s="14">
        <v>39849</v>
      </c>
      <c r="F9" s="15">
        <v>41546.5</v>
      </c>
      <c r="H9" s="20">
        <v>39849</v>
      </c>
      <c r="I9" s="21">
        <v>0</v>
      </c>
      <c r="J9" s="22" t="s">
        <v>12</v>
      </c>
      <c r="K9" s="15">
        <v>7532.5</v>
      </c>
    </row>
    <row r="10" spans="1:11">
      <c r="B10" s="8">
        <v>39850</v>
      </c>
      <c r="C10" s="9">
        <v>0</v>
      </c>
      <c r="D10" s="2"/>
      <c r="E10" s="14">
        <v>39850</v>
      </c>
      <c r="F10" s="15">
        <v>70112.5</v>
      </c>
      <c r="H10" s="20">
        <v>39850</v>
      </c>
      <c r="I10" s="21">
        <v>105</v>
      </c>
      <c r="J10" s="22" t="s">
        <v>13</v>
      </c>
      <c r="K10" s="15">
        <v>10196</v>
      </c>
    </row>
    <row r="11" spans="1:11">
      <c r="B11" s="8">
        <v>39851</v>
      </c>
      <c r="C11" s="9">
        <v>20769.5</v>
      </c>
      <c r="D11" s="2"/>
      <c r="E11" s="14">
        <v>39851</v>
      </c>
      <c r="F11" s="15">
        <v>79352.34</v>
      </c>
      <c r="H11" s="20">
        <v>39851</v>
      </c>
      <c r="I11" s="21">
        <v>360</v>
      </c>
      <c r="J11" s="22" t="s">
        <v>14</v>
      </c>
      <c r="K11" s="15">
        <v>9126.5</v>
      </c>
    </row>
    <row r="12" spans="1:11">
      <c r="B12" s="8">
        <v>39852</v>
      </c>
      <c r="C12" s="9">
        <v>0</v>
      </c>
      <c r="D12" s="2"/>
      <c r="E12" s="14">
        <v>39852</v>
      </c>
      <c r="F12" s="15">
        <v>51342.5</v>
      </c>
      <c r="H12" s="20">
        <v>39852</v>
      </c>
      <c r="I12" s="21">
        <v>0</v>
      </c>
      <c r="J12" s="22" t="s">
        <v>21</v>
      </c>
      <c r="K12" s="15">
        <v>7853</v>
      </c>
    </row>
    <row r="13" spans="1:11">
      <c r="B13" s="8">
        <v>39853</v>
      </c>
      <c r="C13" s="9">
        <v>0</v>
      </c>
      <c r="D13" s="2"/>
      <c r="E13" s="14">
        <v>39853</v>
      </c>
      <c r="F13" s="15">
        <v>53983.5</v>
      </c>
      <c r="H13" s="20">
        <v>39853</v>
      </c>
      <c r="I13" s="21">
        <v>1104</v>
      </c>
      <c r="J13" s="22" t="s">
        <v>16</v>
      </c>
      <c r="K13" s="15"/>
    </row>
    <row r="14" spans="1:11">
      <c r="B14" s="8">
        <v>39854</v>
      </c>
      <c r="C14" s="9">
        <v>0</v>
      </c>
      <c r="D14" s="2"/>
      <c r="E14" s="14">
        <v>39854</v>
      </c>
      <c r="F14" s="15">
        <v>55546.5</v>
      </c>
      <c r="H14" s="20">
        <v>39854</v>
      </c>
      <c r="I14" s="21">
        <v>236</v>
      </c>
      <c r="J14" s="22"/>
      <c r="K14" s="15"/>
    </row>
    <row r="15" spans="1:11">
      <c r="B15" s="8">
        <v>39855</v>
      </c>
      <c r="C15" s="9">
        <v>0</v>
      </c>
      <c r="D15" s="2"/>
      <c r="E15" s="14">
        <v>39855</v>
      </c>
      <c r="F15" s="15">
        <v>30346.1</v>
      </c>
      <c r="H15" s="20">
        <v>39855</v>
      </c>
      <c r="I15" s="21">
        <v>0</v>
      </c>
      <c r="J15" s="22"/>
      <c r="K15" s="15"/>
    </row>
    <row r="16" spans="1:11">
      <c r="B16" s="8">
        <v>39856</v>
      </c>
      <c r="C16" s="9">
        <v>0</v>
      </c>
      <c r="D16" s="2"/>
      <c r="E16" s="14">
        <v>39856</v>
      </c>
      <c r="F16" s="15">
        <v>64788</v>
      </c>
      <c r="H16" s="20">
        <v>39856</v>
      </c>
      <c r="I16" s="21">
        <v>922.5</v>
      </c>
      <c r="J16" s="22"/>
      <c r="K16" s="15"/>
    </row>
    <row r="17" spans="2:11">
      <c r="B17" s="8">
        <v>39857</v>
      </c>
      <c r="C17" s="9">
        <v>0</v>
      </c>
      <c r="D17" s="2"/>
      <c r="E17" s="14">
        <v>39857</v>
      </c>
      <c r="F17" s="15">
        <v>72262</v>
      </c>
      <c r="H17" s="20">
        <v>39857</v>
      </c>
      <c r="I17" s="21">
        <v>876</v>
      </c>
      <c r="J17" s="22"/>
      <c r="K17" s="15"/>
    </row>
    <row r="18" spans="2:11">
      <c r="B18" s="8">
        <v>39858</v>
      </c>
      <c r="C18" s="9">
        <v>7648</v>
      </c>
      <c r="D18" s="2"/>
      <c r="E18" s="14">
        <v>39858</v>
      </c>
      <c r="F18" s="15">
        <v>100337.5</v>
      </c>
      <c r="H18" s="20">
        <v>39858</v>
      </c>
      <c r="I18" s="21">
        <v>0</v>
      </c>
      <c r="J18" s="22"/>
      <c r="K18" s="15"/>
    </row>
    <row r="19" spans="2:11">
      <c r="B19" s="8">
        <v>39859</v>
      </c>
      <c r="C19" s="9">
        <v>0</v>
      </c>
      <c r="D19" s="2"/>
      <c r="E19" s="14">
        <v>39859</v>
      </c>
      <c r="F19" s="15">
        <v>53780</v>
      </c>
      <c r="H19" s="20">
        <v>39859</v>
      </c>
      <c r="I19" s="21">
        <v>345</v>
      </c>
      <c r="J19" s="22"/>
      <c r="K19" s="15"/>
    </row>
    <row r="20" spans="2:11">
      <c r="B20" s="8">
        <v>39860</v>
      </c>
      <c r="C20" s="9">
        <v>0</v>
      </c>
      <c r="D20" s="2"/>
      <c r="E20" s="14">
        <v>39860</v>
      </c>
      <c r="F20" s="15">
        <v>34623</v>
      </c>
      <c r="H20" s="20">
        <v>39860</v>
      </c>
      <c r="I20" s="21">
        <v>0</v>
      </c>
      <c r="J20" s="22"/>
      <c r="K20" s="15"/>
    </row>
    <row r="21" spans="2:11">
      <c r="B21" s="8">
        <v>39861</v>
      </c>
      <c r="C21" s="9">
        <v>0</v>
      </c>
      <c r="D21" s="2"/>
      <c r="E21" s="14">
        <v>39861</v>
      </c>
      <c r="F21" s="15">
        <v>50347.56</v>
      </c>
      <c r="H21" s="20">
        <v>39861</v>
      </c>
      <c r="I21" s="21">
        <v>408</v>
      </c>
      <c r="J21" s="22"/>
      <c r="K21" s="15"/>
    </row>
    <row r="22" spans="2:11">
      <c r="B22" s="8">
        <v>39862</v>
      </c>
      <c r="C22" s="9">
        <v>0</v>
      </c>
      <c r="D22" s="2"/>
      <c r="E22" s="14">
        <v>39862</v>
      </c>
      <c r="F22" s="15">
        <v>32967</v>
      </c>
      <c r="H22" s="20">
        <v>39862</v>
      </c>
      <c r="I22" s="21">
        <v>961.5</v>
      </c>
      <c r="J22" s="22"/>
      <c r="K22" s="15"/>
    </row>
    <row r="23" spans="2:11">
      <c r="B23" s="8">
        <v>39863</v>
      </c>
      <c r="C23" s="9">
        <v>0</v>
      </c>
      <c r="D23" s="2"/>
      <c r="E23" s="14">
        <v>39863</v>
      </c>
      <c r="F23" s="15">
        <v>44019</v>
      </c>
      <c r="H23" s="20">
        <v>39863</v>
      </c>
      <c r="I23" s="21">
        <v>3170</v>
      </c>
      <c r="J23" s="22"/>
      <c r="K23" s="15"/>
    </row>
    <row r="24" spans="2:11">
      <c r="B24" s="8">
        <v>39864</v>
      </c>
      <c r="C24" s="9">
        <v>0</v>
      </c>
      <c r="D24" s="2"/>
      <c r="E24" s="14">
        <v>39864</v>
      </c>
      <c r="F24" s="15">
        <v>85117</v>
      </c>
      <c r="H24" s="20">
        <v>39864</v>
      </c>
      <c r="I24" s="21">
        <v>120</v>
      </c>
      <c r="J24" s="22"/>
      <c r="K24" s="15"/>
    </row>
    <row r="25" spans="2:11">
      <c r="B25" s="8">
        <v>39865</v>
      </c>
      <c r="C25" s="9">
        <v>6852</v>
      </c>
      <c r="D25" s="2"/>
      <c r="E25" s="14">
        <v>39865</v>
      </c>
      <c r="F25" s="15">
        <v>82660</v>
      </c>
      <c r="H25" s="20">
        <v>39865</v>
      </c>
      <c r="I25" s="21">
        <v>555</v>
      </c>
      <c r="J25" s="22"/>
      <c r="K25" s="15"/>
    </row>
    <row r="26" spans="2:11">
      <c r="B26" s="8">
        <v>39866</v>
      </c>
      <c r="C26" s="9">
        <v>0</v>
      </c>
      <c r="D26" s="2"/>
      <c r="E26" s="14">
        <v>39866</v>
      </c>
      <c r="F26" s="15">
        <v>61070.51</v>
      </c>
      <c r="H26" s="20">
        <v>39866</v>
      </c>
      <c r="I26" s="21">
        <v>0</v>
      </c>
      <c r="J26" s="22"/>
      <c r="K26" s="15"/>
    </row>
    <row r="27" spans="2:11">
      <c r="B27" s="8">
        <v>39867</v>
      </c>
      <c r="C27" s="9">
        <v>0</v>
      </c>
      <c r="D27" s="2"/>
      <c r="E27" s="14">
        <v>39867</v>
      </c>
      <c r="F27" s="15">
        <v>52975</v>
      </c>
      <c r="H27" s="20">
        <v>39867</v>
      </c>
      <c r="I27" s="21">
        <v>0</v>
      </c>
      <c r="J27" s="22"/>
      <c r="K27" s="15"/>
    </row>
    <row r="28" spans="2:11">
      <c r="B28" s="8">
        <v>39868</v>
      </c>
      <c r="C28" s="9">
        <v>0</v>
      </c>
      <c r="D28" s="2"/>
      <c r="E28" s="14">
        <v>39868</v>
      </c>
      <c r="F28" s="15">
        <v>39931.519999999997</v>
      </c>
      <c r="H28" s="20">
        <v>39868</v>
      </c>
      <c r="I28" s="21">
        <v>272</v>
      </c>
      <c r="J28" s="22"/>
      <c r="K28" s="15"/>
    </row>
    <row r="29" spans="2:11">
      <c r="B29" s="8">
        <v>39869</v>
      </c>
      <c r="C29" s="9">
        <v>0</v>
      </c>
      <c r="D29" s="2"/>
      <c r="E29" s="14">
        <v>39869</v>
      </c>
      <c r="F29" s="15">
        <v>25397</v>
      </c>
      <c r="H29" s="20">
        <v>39869</v>
      </c>
      <c r="I29" s="21">
        <v>223.5</v>
      </c>
      <c r="J29" s="22"/>
      <c r="K29" s="15"/>
    </row>
    <row r="30" spans="2:11">
      <c r="B30" s="8">
        <v>39870</v>
      </c>
      <c r="C30" s="9">
        <v>0</v>
      </c>
      <c r="D30" s="2"/>
      <c r="E30" s="14">
        <v>39870</v>
      </c>
      <c r="F30" s="15">
        <v>39802.5</v>
      </c>
      <c r="H30" s="20">
        <v>39870</v>
      </c>
      <c r="I30" s="21">
        <v>768</v>
      </c>
      <c r="J30" s="22"/>
      <c r="K30" s="15"/>
    </row>
    <row r="31" spans="2:11">
      <c r="B31" s="8">
        <v>39871</v>
      </c>
      <c r="C31" s="9">
        <v>0</v>
      </c>
      <c r="D31" s="2"/>
      <c r="E31" s="14">
        <v>39871</v>
      </c>
      <c r="F31" s="15">
        <v>63534.5</v>
      </c>
      <c r="H31" s="20">
        <v>39871</v>
      </c>
      <c r="I31" s="21">
        <v>0</v>
      </c>
      <c r="J31" s="22"/>
      <c r="K31" s="15"/>
    </row>
    <row r="32" spans="2:11">
      <c r="B32" s="8">
        <v>39872</v>
      </c>
      <c r="C32" s="9">
        <v>0</v>
      </c>
      <c r="D32" s="2"/>
      <c r="E32" s="14">
        <v>39872</v>
      </c>
      <c r="F32" s="15">
        <v>89725</v>
      </c>
      <c r="H32" s="20">
        <v>39872</v>
      </c>
      <c r="I32" s="21">
        <v>0</v>
      </c>
      <c r="J32" s="22"/>
      <c r="K32" s="15"/>
    </row>
    <row r="33" spans="1:11">
      <c r="B33" s="8"/>
      <c r="C33" s="9"/>
      <c r="D33" s="2"/>
      <c r="E33" s="14"/>
      <c r="F33" s="15"/>
      <c r="H33" s="20"/>
      <c r="I33" s="21"/>
      <c r="J33" s="22"/>
      <c r="K33" s="15"/>
    </row>
    <row r="34" spans="1:11">
      <c r="B34" s="8"/>
      <c r="C34" s="9"/>
      <c r="D34" s="2"/>
      <c r="E34" s="14"/>
      <c r="F34" s="15"/>
      <c r="H34" s="20"/>
      <c r="I34" s="21"/>
      <c r="J34" s="22"/>
      <c r="K34" s="15"/>
    </row>
    <row r="35" spans="1:11" ht="15.75" thickBot="1">
      <c r="B35" s="8"/>
      <c r="C35" s="9"/>
      <c r="D35" s="2"/>
      <c r="E35" s="14"/>
      <c r="F35" s="15"/>
      <c r="H35" s="20"/>
      <c r="I35" s="21"/>
      <c r="J35" s="22"/>
      <c r="K35" s="15"/>
    </row>
    <row r="36" spans="1:11" ht="15.75" thickBot="1">
      <c r="A36" s="34" t="s">
        <v>4</v>
      </c>
      <c r="B36" s="27"/>
      <c r="C36" s="9">
        <v>1288500.29</v>
      </c>
      <c r="D36" s="2"/>
      <c r="E36" s="16"/>
      <c r="F36" s="15"/>
      <c r="H36" s="32"/>
      <c r="I36" s="21">
        <v>0</v>
      </c>
      <c r="J36" s="22"/>
      <c r="K36" s="15"/>
    </row>
    <row r="37" spans="1:11" ht="15.75" thickBot="1">
      <c r="A37" s="50" t="s">
        <v>28</v>
      </c>
      <c r="B37" s="53"/>
      <c r="C37" s="11">
        <v>122876.87</v>
      </c>
      <c r="D37" s="2"/>
      <c r="E37" s="17"/>
      <c r="F37" s="18">
        <v>0</v>
      </c>
      <c r="H37" s="33"/>
      <c r="I37" s="23">
        <v>0</v>
      </c>
      <c r="J37" s="40"/>
      <c r="K37" s="18"/>
    </row>
    <row r="38" spans="1:11">
      <c r="B38" s="6" t="s">
        <v>2</v>
      </c>
      <c r="C38" s="7">
        <f>SUM(C4:C37)</f>
        <v>1513954.19</v>
      </c>
      <c r="E38" s="24" t="s">
        <v>2</v>
      </c>
      <c r="F38" s="25">
        <f>SUM(F5:F37)</f>
        <v>1581487.53</v>
      </c>
      <c r="H38" s="1" t="s">
        <v>2</v>
      </c>
      <c r="I38" s="4">
        <f>SUM(I5:I37)</f>
        <v>10846.5</v>
      </c>
      <c r="J38" s="43" t="s">
        <v>2</v>
      </c>
      <c r="K38" s="4">
        <f t="shared" ref="K38" si="0">SUM(K5:K37)</f>
        <v>64172</v>
      </c>
    </row>
    <row r="39" spans="1:11">
      <c r="I39" s="2"/>
    </row>
    <row r="40" spans="1:11" ht="15.75">
      <c r="A40" s="5" t="s">
        <v>34</v>
      </c>
      <c r="C40" s="56">
        <v>0</v>
      </c>
      <c r="D40" s="26"/>
      <c r="E40" s="26"/>
      <c r="F40" s="26"/>
      <c r="H40" s="86" t="s">
        <v>17</v>
      </c>
      <c r="I40" s="87"/>
      <c r="J40" s="84">
        <f>I38+K38</f>
        <v>75018.5</v>
      </c>
      <c r="K40" s="85"/>
    </row>
    <row r="41" spans="1:11" ht="15.75">
      <c r="D41" s="90" t="s">
        <v>18</v>
      </c>
      <c r="E41" s="90"/>
      <c r="F41" s="47">
        <f>F38-J40</f>
        <v>1506469.03</v>
      </c>
      <c r="I41" s="41"/>
    </row>
    <row r="42" spans="1:11" ht="15.75" thickBot="1">
      <c r="D42" s="46"/>
      <c r="E42" s="46" t="s">
        <v>1</v>
      </c>
      <c r="F42" s="48">
        <f>-C38</f>
        <v>-1513954.19</v>
      </c>
    </row>
    <row r="43" spans="1:11" ht="15.75" thickTop="1">
      <c r="E43" s="5" t="s">
        <v>30</v>
      </c>
      <c r="F43" s="4">
        <f>SUM(F41:F42)</f>
        <v>-7485.1599999999162</v>
      </c>
    </row>
    <row r="44" spans="1:11" ht="15.75" thickBot="1">
      <c r="D44" s="76" t="s">
        <v>29</v>
      </c>
      <c r="E44" s="76"/>
      <c r="F44" s="52">
        <v>15352.5</v>
      </c>
    </row>
    <row r="45" spans="1:11">
      <c r="E45" s="6" t="s">
        <v>33</v>
      </c>
      <c r="F45" s="7">
        <f>F44+F43</f>
        <v>7867.3400000000838</v>
      </c>
    </row>
    <row r="46" spans="1:11" ht="15.75" thickBot="1">
      <c r="D46" s="91" t="s">
        <v>20</v>
      </c>
      <c r="E46" s="91"/>
      <c r="F46" s="57">
        <v>158500.64000000001</v>
      </c>
    </row>
    <row r="47" spans="1:11" ht="16.5" thickTop="1" thickBot="1">
      <c r="D47" s="88" t="s">
        <v>35</v>
      </c>
      <c r="E47" s="89"/>
      <c r="F47" s="58">
        <f>F46+F45</f>
        <v>166367.9800000001</v>
      </c>
    </row>
    <row r="48" spans="1:11" ht="15.75" thickTop="1"/>
  </sheetData>
  <mergeCells count="9">
    <mergeCell ref="D46:E46"/>
    <mergeCell ref="D47:E47"/>
    <mergeCell ref="D44:E44"/>
    <mergeCell ref="D41:E41"/>
    <mergeCell ref="C1:J1"/>
    <mergeCell ref="E4:F4"/>
    <mergeCell ref="I4:K4"/>
    <mergeCell ref="H40:I40"/>
    <mergeCell ref="J40:K40"/>
  </mergeCells>
  <printOptions gridLines="1"/>
  <pageMargins left="0.70866141732283472" right="0.70866141732283472" top="0.35433070866141736" bottom="0.26" header="0.31496062992125984" footer="0.31496062992125984"/>
  <pageSetup scale="8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N50"/>
  <sheetViews>
    <sheetView topLeftCell="A22" workbookViewId="0">
      <selection activeCell="A27" sqref="A27"/>
    </sheetView>
  </sheetViews>
  <sheetFormatPr baseColWidth="10" defaultRowHeight="15"/>
  <cols>
    <col min="1" max="1" width="13.5703125" customWidth="1"/>
    <col min="2" max="2" width="10.28515625" customWidth="1"/>
    <col min="3" max="3" width="12.7109375" bestFit="1" customWidth="1"/>
    <col min="4" max="4" width="5.28515625" customWidth="1"/>
    <col min="6" max="6" width="13.5703125" customWidth="1"/>
    <col min="7" max="7" width="4.85546875" customWidth="1"/>
  </cols>
  <sheetData>
    <row r="1" spans="1:11" ht="23.25">
      <c r="C1" s="96" t="s">
        <v>44</v>
      </c>
      <c r="D1" s="96"/>
      <c r="E1" s="96"/>
      <c r="F1" s="96"/>
      <c r="G1" s="96"/>
      <c r="H1" s="96"/>
      <c r="I1" s="96"/>
      <c r="J1" s="96"/>
    </row>
    <row r="2" spans="1:11" ht="15.75" thickBot="1">
      <c r="E2" s="1"/>
      <c r="F2" s="1"/>
    </row>
    <row r="3" spans="1:11" ht="15.75" thickBot="1">
      <c r="C3" s="30" t="s">
        <v>1</v>
      </c>
      <c r="D3" s="3"/>
    </row>
    <row r="4" spans="1:11" ht="20.25" thickTop="1" thickBot="1">
      <c r="A4" s="28" t="s">
        <v>3</v>
      </c>
      <c r="B4" s="29"/>
      <c r="C4" s="31">
        <v>42615.87</v>
      </c>
      <c r="D4" s="2"/>
      <c r="E4" s="93" t="s">
        <v>0</v>
      </c>
      <c r="F4" s="94"/>
      <c r="I4" s="80" t="s">
        <v>6</v>
      </c>
      <c r="J4" s="81"/>
      <c r="K4" s="82"/>
    </row>
    <row r="5" spans="1:11" ht="15.75" thickTop="1">
      <c r="B5" s="8">
        <v>39845</v>
      </c>
      <c r="C5" s="9">
        <v>0</v>
      </c>
      <c r="D5" s="2"/>
      <c r="E5" s="12">
        <v>39845</v>
      </c>
      <c r="F5" s="13">
        <v>21369.9</v>
      </c>
      <c r="H5" s="19">
        <v>39845</v>
      </c>
      <c r="I5" s="21">
        <v>0</v>
      </c>
      <c r="J5" s="38"/>
      <c r="K5" s="39"/>
    </row>
    <row r="6" spans="1:11">
      <c r="B6" s="8">
        <v>39846</v>
      </c>
      <c r="C6" s="9">
        <v>20665.599999999999</v>
      </c>
      <c r="D6" s="2"/>
      <c r="E6" s="14">
        <v>39846</v>
      </c>
      <c r="F6" s="15">
        <v>21649.8</v>
      </c>
      <c r="H6" s="20">
        <v>39846</v>
      </c>
      <c r="I6" s="21">
        <v>622.71</v>
      </c>
      <c r="J6" s="22"/>
      <c r="K6" s="15"/>
    </row>
    <row r="7" spans="1:11">
      <c r="B7" s="8">
        <v>39847</v>
      </c>
      <c r="C7" s="9">
        <v>0</v>
      </c>
      <c r="D7" s="2"/>
      <c r="E7" s="14">
        <v>39847</v>
      </c>
      <c r="F7" s="15">
        <v>13940.5</v>
      </c>
      <c r="H7" s="20">
        <v>39847</v>
      </c>
      <c r="I7" s="21">
        <v>0</v>
      </c>
      <c r="J7" s="22" t="s">
        <v>5</v>
      </c>
      <c r="K7" s="15"/>
    </row>
    <row r="8" spans="1:11">
      <c r="B8" s="8">
        <v>39848</v>
      </c>
      <c r="C8" s="9">
        <v>0</v>
      </c>
      <c r="D8" s="2"/>
      <c r="E8" s="14">
        <v>39848</v>
      </c>
      <c r="F8" s="15">
        <v>13050</v>
      </c>
      <c r="H8" s="20">
        <v>39848</v>
      </c>
      <c r="I8" s="21">
        <v>0</v>
      </c>
      <c r="J8" s="22" t="s">
        <v>8</v>
      </c>
      <c r="K8" s="15">
        <v>28750</v>
      </c>
    </row>
    <row r="9" spans="1:11">
      <c r="B9" s="8">
        <v>39849</v>
      </c>
      <c r="C9" s="9">
        <v>1260.5</v>
      </c>
      <c r="D9" s="2"/>
      <c r="E9" s="14">
        <v>39849</v>
      </c>
      <c r="F9" s="15">
        <v>12358</v>
      </c>
      <c r="H9" s="20">
        <v>39849</v>
      </c>
      <c r="I9" s="21">
        <v>345</v>
      </c>
      <c r="J9" s="22" t="s">
        <v>11</v>
      </c>
      <c r="K9" s="15">
        <v>509</v>
      </c>
    </row>
    <row r="10" spans="1:11">
      <c r="B10" s="8">
        <v>39850</v>
      </c>
      <c r="C10" s="9">
        <v>1999.5</v>
      </c>
      <c r="D10" s="2"/>
      <c r="E10" s="14">
        <v>39850</v>
      </c>
      <c r="F10" s="15">
        <v>22967.54</v>
      </c>
      <c r="H10" s="20">
        <v>39850</v>
      </c>
      <c r="I10" s="21">
        <v>0</v>
      </c>
      <c r="J10" s="22" t="s">
        <v>22</v>
      </c>
      <c r="K10" s="15">
        <v>4683</v>
      </c>
    </row>
    <row r="11" spans="1:11">
      <c r="B11" s="8">
        <v>39851</v>
      </c>
      <c r="C11" s="9">
        <v>25772</v>
      </c>
      <c r="D11" s="2"/>
      <c r="E11" s="14">
        <v>39851</v>
      </c>
      <c r="F11" s="15">
        <v>27261.9</v>
      </c>
      <c r="H11" s="20">
        <v>39851</v>
      </c>
      <c r="I11" s="21">
        <v>891.98</v>
      </c>
      <c r="J11" s="22" t="s">
        <v>23</v>
      </c>
      <c r="K11" s="15">
        <v>5332.67</v>
      </c>
    </row>
    <row r="12" spans="1:11">
      <c r="B12" s="8">
        <v>39852</v>
      </c>
      <c r="C12" s="9">
        <v>0</v>
      </c>
      <c r="D12" s="2"/>
      <c r="E12" s="14">
        <v>39852</v>
      </c>
      <c r="F12" s="15">
        <v>23782.94</v>
      </c>
      <c r="H12" s="20">
        <v>39852</v>
      </c>
      <c r="I12" s="21">
        <v>0</v>
      </c>
      <c r="J12" s="22" t="s">
        <v>24</v>
      </c>
      <c r="K12" s="15">
        <v>4683</v>
      </c>
    </row>
    <row r="13" spans="1:11">
      <c r="B13" s="8">
        <v>39853</v>
      </c>
      <c r="C13" s="9">
        <v>10737</v>
      </c>
      <c r="D13" s="2"/>
      <c r="E13" s="14">
        <v>39853</v>
      </c>
      <c r="F13" s="15">
        <v>14679</v>
      </c>
      <c r="H13" s="20">
        <v>39853</v>
      </c>
      <c r="I13" s="21">
        <v>1928</v>
      </c>
      <c r="J13" s="22" t="s">
        <v>25</v>
      </c>
      <c r="K13" s="15">
        <v>4683</v>
      </c>
    </row>
    <row r="14" spans="1:11">
      <c r="B14" s="8">
        <v>39854</v>
      </c>
      <c r="C14" s="9">
        <v>0</v>
      </c>
      <c r="D14" s="2"/>
      <c r="E14" s="14">
        <v>39854</v>
      </c>
      <c r="F14" s="15">
        <v>11850</v>
      </c>
      <c r="H14" s="20">
        <v>39854</v>
      </c>
      <c r="I14" s="21">
        <v>0</v>
      </c>
      <c r="J14" s="22" t="s">
        <v>26</v>
      </c>
      <c r="K14" s="15">
        <v>4014.02</v>
      </c>
    </row>
    <row r="15" spans="1:11">
      <c r="B15" s="8">
        <v>39855</v>
      </c>
      <c r="C15" s="9">
        <v>0</v>
      </c>
      <c r="D15" s="2"/>
      <c r="E15" s="14">
        <v>39855</v>
      </c>
      <c r="F15" s="15">
        <v>13668.5</v>
      </c>
      <c r="H15" s="20">
        <v>39855</v>
      </c>
      <c r="I15" s="21">
        <v>0</v>
      </c>
      <c r="J15" s="22"/>
      <c r="K15" s="15"/>
    </row>
    <row r="16" spans="1:11">
      <c r="B16" s="8">
        <v>39856</v>
      </c>
      <c r="C16" s="9">
        <v>0</v>
      </c>
      <c r="D16" s="2"/>
      <c r="E16" s="14">
        <v>39856</v>
      </c>
      <c r="F16" s="15">
        <v>13880</v>
      </c>
      <c r="H16" s="20">
        <v>39856</v>
      </c>
      <c r="I16" s="21">
        <v>0</v>
      </c>
      <c r="J16" s="22"/>
      <c r="K16" s="15"/>
    </row>
    <row r="17" spans="2:11">
      <c r="B17" s="8">
        <v>39857</v>
      </c>
      <c r="C17" s="9">
        <v>8635</v>
      </c>
      <c r="D17" s="2"/>
      <c r="E17" s="14">
        <v>39857</v>
      </c>
      <c r="F17" s="15">
        <v>21872.799999999999</v>
      </c>
      <c r="H17" s="20">
        <v>39857</v>
      </c>
      <c r="I17" s="21">
        <v>230.16</v>
      </c>
      <c r="J17" s="22"/>
      <c r="K17" s="15"/>
    </row>
    <row r="18" spans="2:11">
      <c r="B18" s="8">
        <v>39858</v>
      </c>
      <c r="C18" s="9">
        <v>12937.3</v>
      </c>
      <c r="D18" s="2"/>
      <c r="E18" s="14">
        <v>39858</v>
      </c>
      <c r="F18" s="15">
        <v>23100</v>
      </c>
      <c r="H18" s="20">
        <v>39858</v>
      </c>
      <c r="I18" s="21">
        <v>0</v>
      </c>
      <c r="J18" s="22"/>
      <c r="K18" s="15"/>
    </row>
    <row r="19" spans="2:11">
      <c r="B19" s="8">
        <v>39859</v>
      </c>
      <c r="C19" s="9">
        <v>0</v>
      </c>
      <c r="D19" s="2"/>
      <c r="E19" s="14">
        <v>39859</v>
      </c>
      <c r="F19" s="15">
        <v>31183</v>
      </c>
      <c r="H19" s="20">
        <v>39859</v>
      </c>
      <c r="I19" s="21">
        <v>0</v>
      </c>
      <c r="J19" s="22"/>
      <c r="K19" s="15"/>
    </row>
    <row r="20" spans="2:11">
      <c r="B20" s="8">
        <v>39860</v>
      </c>
      <c r="C20" s="9">
        <v>0</v>
      </c>
      <c r="D20" s="2"/>
      <c r="E20" s="14">
        <v>39860</v>
      </c>
      <c r="F20" s="15">
        <v>14750</v>
      </c>
      <c r="H20" s="20">
        <v>39860</v>
      </c>
      <c r="I20" s="21">
        <v>0</v>
      </c>
      <c r="J20" s="22"/>
      <c r="K20" s="15"/>
    </row>
    <row r="21" spans="2:11">
      <c r="B21" s="8">
        <v>39861</v>
      </c>
      <c r="C21" s="9">
        <v>0</v>
      </c>
      <c r="D21" s="2"/>
      <c r="E21" s="14">
        <v>39861</v>
      </c>
      <c r="F21" s="15">
        <v>10480</v>
      </c>
      <c r="H21" s="20">
        <v>39861</v>
      </c>
      <c r="I21" s="21">
        <v>292</v>
      </c>
      <c r="J21" s="22"/>
      <c r="K21" s="15"/>
    </row>
    <row r="22" spans="2:11">
      <c r="B22" s="8">
        <v>39862</v>
      </c>
      <c r="C22" s="9">
        <v>9920</v>
      </c>
      <c r="D22" s="2"/>
      <c r="E22" s="14">
        <v>39862</v>
      </c>
      <c r="F22" s="15">
        <v>12700</v>
      </c>
      <c r="H22" s="20">
        <v>39862</v>
      </c>
      <c r="I22" s="21">
        <v>0</v>
      </c>
      <c r="J22" s="22"/>
      <c r="K22" s="15"/>
    </row>
    <row r="23" spans="2:11">
      <c r="B23" s="8">
        <v>39863</v>
      </c>
      <c r="C23" s="9">
        <v>0</v>
      </c>
      <c r="D23" s="2"/>
      <c r="E23" s="14">
        <v>39863</v>
      </c>
      <c r="F23" s="15">
        <v>15150</v>
      </c>
      <c r="H23" s="20">
        <v>39863</v>
      </c>
      <c r="I23" s="21">
        <v>0</v>
      </c>
      <c r="J23" s="22"/>
      <c r="K23" s="15"/>
    </row>
    <row r="24" spans="2:11">
      <c r="B24" s="8">
        <v>39864</v>
      </c>
      <c r="C24" s="9">
        <v>9040.5</v>
      </c>
      <c r="D24" s="2"/>
      <c r="E24" s="14">
        <v>39864</v>
      </c>
      <c r="F24" s="15">
        <v>23455.5</v>
      </c>
      <c r="H24" s="20">
        <v>39864</v>
      </c>
      <c r="I24" s="21">
        <v>345</v>
      </c>
      <c r="J24" s="22"/>
      <c r="K24" s="15"/>
    </row>
    <row r="25" spans="2:11">
      <c r="B25" s="8">
        <v>39865</v>
      </c>
      <c r="C25" s="9">
        <v>16685.5</v>
      </c>
      <c r="D25" s="2"/>
      <c r="E25" s="14">
        <v>39865</v>
      </c>
      <c r="F25" s="15">
        <v>21644.54</v>
      </c>
      <c r="H25" s="20">
        <v>39865</v>
      </c>
      <c r="I25" s="21">
        <v>0</v>
      </c>
      <c r="J25" s="22"/>
      <c r="K25" s="15"/>
    </row>
    <row r="26" spans="2:11">
      <c r="B26" s="8">
        <v>39866</v>
      </c>
      <c r="C26" s="9">
        <v>0</v>
      </c>
      <c r="D26" s="2"/>
      <c r="E26" s="14">
        <v>39866</v>
      </c>
      <c r="F26" s="15">
        <v>24099.96</v>
      </c>
      <c r="H26" s="20">
        <v>39866</v>
      </c>
      <c r="I26" s="21">
        <v>0</v>
      </c>
      <c r="J26" s="22"/>
      <c r="K26" s="15"/>
    </row>
    <row r="27" spans="2:11">
      <c r="B27" s="8">
        <v>39867</v>
      </c>
      <c r="C27" s="9">
        <v>7142</v>
      </c>
      <c r="D27" s="2"/>
      <c r="E27" s="14">
        <v>39867</v>
      </c>
      <c r="F27" s="15">
        <v>15066.76</v>
      </c>
      <c r="H27" s="20">
        <v>39867</v>
      </c>
      <c r="I27" s="21">
        <v>466.72</v>
      </c>
      <c r="J27" s="22"/>
      <c r="K27" s="15"/>
    </row>
    <row r="28" spans="2:11">
      <c r="B28" s="8">
        <v>39868</v>
      </c>
      <c r="C28" s="9">
        <v>0</v>
      </c>
      <c r="D28" s="2"/>
      <c r="E28" s="14">
        <v>39868</v>
      </c>
      <c r="F28" s="15">
        <v>10780</v>
      </c>
      <c r="H28" s="20">
        <v>39868</v>
      </c>
      <c r="I28" s="21">
        <v>0</v>
      </c>
      <c r="J28" s="22"/>
      <c r="K28" s="15"/>
    </row>
    <row r="29" spans="2:11">
      <c r="B29" s="8">
        <v>39869</v>
      </c>
      <c r="C29" s="9">
        <v>0</v>
      </c>
      <c r="D29" s="2"/>
      <c r="E29" s="14">
        <v>39869</v>
      </c>
      <c r="F29" s="15">
        <v>6210</v>
      </c>
      <c r="H29" s="20">
        <v>39869</v>
      </c>
      <c r="I29" s="21">
        <v>0</v>
      </c>
      <c r="J29" s="22"/>
      <c r="K29" s="15"/>
    </row>
    <row r="30" spans="2:11">
      <c r="B30" s="8">
        <v>39870</v>
      </c>
      <c r="C30" s="9">
        <v>0</v>
      </c>
      <c r="D30" s="2"/>
      <c r="E30" s="14">
        <v>39870</v>
      </c>
      <c r="F30" s="15">
        <v>14440</v>
      </c>
      <c r="H30" s="20">
        <v>39870</v>
      </c>
      <c r="I30" s="21">
        <v>0</v>
      </c>
      <c r="J30" s="22"/>
      <c r="K30" s="15"/>
    </row>
    <row r="31" spans="2:11">
      <c r="B31" s="8">
        <v>39871</v>
      </c>
      <c r="C31" s="9">
        <v>0</v>
      </c>
      <c r="D31" s="2"/>
      <c r="E31" s="14">
        <v>39871</v>
      </c>
      <c r="F31" s="15">
        <v>23015</v>
      </c>
      <c r="H31" s="20">
        <v>39871</v>
      </c>
      <c r="I31" s="21">
        <v>0</v>
      </c>
      <c r="J31" s="22"/>
      <c r="K31" s="15"/>
    </row>
    <row r="32" spans="2:11">
      <c r="B32" s="8">
        <v>39872</v>
      </c>
      <c r="C32" s="9">
        <v>0</v>
      </c>
      <c r="D32" s="2"/>
      <c r="E32" s="14">
        <v>39872</v>
      </c>
      <c r="F32" s="15">
        <v>38634.980000000003</v>
      </c>
      <c r="H32" s="20">
        <v>39872</v>
      </c>
      <c r="I32" s="21">
        <v>0</v>
      </c>
      <c r="J32" s="22"/>
      <c r="K32" s="15"/>
    </row>
    <row r="33" spans="1:14">
      <c r="B33" s="8"/>
      <c r="C33" s="9"/>
      <c r="D33" s="2"/>
      <c r="E33" s="14"/>
      <c r="F33" s="15"/>
      <c r="H33" s="20"/>
      <c r="I33" s="21"/>
      <c r="J33" s="22"/>
      <c r="K33" s="15"/>
    </row>
    <row r="34" spans="1:14">
      <c r="B34" s="8"/>
      <c r="C34" s="9"/>
      <c r="D34" s="2"/>
      <c r="E34" s="14"/>
      <c r="F34" s="15"/>
      <c r="H34" s="20"/>
      <c r="I34" s="21"/>
      <c r="J34" s="22"/>
      <c r="K34" s="15"/>
    </row>
    <row r="35" spans="1:14" ht="15.75" thickBot="1">
      <c r="B35" s="8"/>
      <c r="C35" s="9"/>
      <c r="D35" s="2"/>
      <c r="E35" s="14"/>
      <c r="F35" s="15"/>
      <c r="H35" s="20"/>
      <c r="I35" s="21"/>
      <c r="J35" s="22"/>
      <c r="K35" s="15"/>
    </row>
    <row r="36" spans="1:14" ht="15.75" thickBot="1">
      <c r="A36" s="34" t="s">
        <v>4</v>
      </c>
      <c r="B36" s="27"/>
      <c r="C36" s="9">
        <v>343341.86</v>
      </c>
      <c r="D36" s="2"/>
      <c r="E36" s="16"/>
      <c r="F36" s="15"/>
      <c r="H36" s="32"/>
      <c r="I36" s="21">
        <v>0</v>
      </c>
      <c r="J36" s="22"/>
      <c r="K36" s="15"/>
    </row>
    <row r="37" spans="1:14" ht="15.75" thickBot="1">
      <c r="A37" t="s">
        <v>48</v>
      </c>
      <c r="B37" s="10"/>
      <c r="C37" s="11">
        <v>35594</v>
      </c>
      <c r="D37" s="2"/>
      <c r="E37" s="17"/>
      <c r="F37" s="18">
        <v>0</v>
      </c>
      <c r="H37" s="33"/>
      <c r="I37" s="23">
        <v>0</v>
      </c>
      <c r="J37" s="40"/>
      <c r="K37" s="18"/>
    </row>
    <row r="38" spans="1:14">
      <c r="B38" s="6" t="s">
        <v>2</v>
      </c>
      <c r="C38" s="7">
        <f>SUM(C4:C37)</f>
        <v>546346.63</v>
      </c>
      <c r="E38" s="24" t="s">
        <v>2</v>
      </c>
      <c r="F38" s="25">
        <f>SUM(F5:F37)</f>
        <v>517040.62</v>
      </c>
      <c r="H38" s="1" t="s">
        <v>2</v>
      </c>
      <c r="I38" s="4">
        <f>SUM(I5:I37)</f>
        <v>5121.5700000000006</v>
      </c>
      <c r="J38" s="43" t="s">
        <v>2</v>
      </c>
      <c r="K38" s="4">
        <f t="shared" ref="K38" si="0">SUM(K5:K37)</f>
        <v>52654.689999999995</v>
      </c>
    </row>
    <row r="39" spans="1:14">
      <c r="I39" s="2"/>
    </row>
    <row r="40" spans="1:14" ht="15.75">
      <c r="A40" s="5" t="s">
        <v>20</v>
      </c>
      <c r="B40" s="5"/>
      <c r="C40" s="49">
        <v>0</v>
      </c>
      <c r="D40" s="26"/>
      <c r="E40" s="26"/>
      <c r="F40" s="26"/>
      <c r="H40" s="86" t="s">
        <v>17</v>
      </c>
      <c r="I40" s="87"/>
      <c r="J40" s="84">
        <f>I38+K38</f>
        <v>57776.259999999995</v>
      </c>
      <c r="K40" s="85"/>
    </row>
    <row r="41" spans="1:14" ht="15.75">
      <c r="D41" s="90" t="s">
        <v>18</v>
      </c>
      <c r="E41" s="90"/>
      <c r="F41" s="47">
        <f>F38-J40</f>
        <v>459264.36</v>
      </c>
      <c r="I41" s="41"/>
    </row>
    <row r="42" spans="1:14" ht="15.75" thickBot="1">
      <c r="D42" s="46"/>
      <c r="E42" s="46" t="s">
        <v>1</v>
      </c>
      <c r="F42" s="48">
        <f>-C38</f>
        <v>-546346.63</v>
      </c>
    </row>
    <row r="43" spans="1:14" ht="15.75" thickTop="1">
      <c r="F43" s="4">
        <f>SUM(F41:F42)</f>
        <v>-87082.270000000019</v>
      </c>
    </row>
    <row r="44" spans="1:14" ht="15.75" thickBot="1">
      <c r="D44" s="95" t="s">
        <v>20</v>
      </c>
      <c r="E44" s="95"/>
      <c r="F44" s="57">
        <v>63287.95</v>
      </c>
    </row>
    <row r="45" spans="1:14" ht="15.75" thickBot="1">
      <c r="E45" s="66" t="s">
        <v>27</v>
      </c>
      <c r="F45" s="67">
        <f>F44+F43</f>
        <v>-23794.320000000022</v>
      </c>
    </row>
    <row r="46" spans="1:14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</row>
    <row r="47" spans="1:14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</row>
    <row r="48" spans="1:14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</row>
    <row r="49" spans="1:14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</row>
    <row r="50" spans="1:14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</row>
  </sheetData>
  <mergeCells count="7">
    <mergeCell ref="D44:E44"/>
    <mergeCell ref="D41:E41"/>
    <mergeCell ref="C1:J1"/>
    <mergeCell ref="E4:F4"/>
    <mergeCell ref="I4:K4"/>
    <mergeCell ref="H40:I40"/>
    <mergeCell ref="J40:K40"/>
  </mergeCells>
  <printOptions gridLines="1"/>
  <pageMargins left="0.70866141732283472" right="0.70866141732283472" top="0.28000000000000003" bottom="0.41" header="0.31496062992125984" footer="0.31496062992125984"/>
  <pageSetup scale="8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CENTRAL  </vt:lpstr>
      <vt:lpstr>COMERCIO</vt:lpstr>
      <vt:lpstr>HERRADURA</vt:lpstr>
      <vt:lpstr>11  SUR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Winxp</cp:lastModifiedBy>
  <cp:lastPrinted>2009-03-19T20:56:31Z</cp:lastPrinted>
  <dcterms:created xsi:type="dcterms:W3CDTF">2009-02-04T18:28:43Z</dcterms:created>
  <dcterms:modified xsi:type="dcterms:W3CDTF">2009-03-26T21:57:48Z</dcterms:modified>
</cp:coreProperties>
</file>