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</sheets>
  <calcPr calcId="124519"/>
</workbook>
</file>

<file path=xl/calcChain.xml><?xml version="1.0" encoding="utf-8"?>
<calcChain xmlns="http://schemas.openxmlformats.org/spreadsheetml/2006/main">
  <c r="G63" i="5"/>
  <c r="G64"/>
  <c r="G65"/>
  <c r="G66"/>
  <c r="G67"/>
  <c r="F77"/>
  <c r="D77"/>
  <c r="G76"/>
  <c r="G75"/>
  <c r="G74"/>
  <c r="G73"/>
  <c r="G72"/>
  <c r="G71"/>
  <c r="G70"/>
  <c r="G69"/>
  <c r="G68"/>
  <c r="G62"/>
  <c r="G61"/>
  <c r="G44"/>
  <c r="D56"/>
  <c r="G36" l="1"/>
  <c r="G37"/>
  <c r="G38"/>
  <c r="G39"/>
  <c r="G40"/>
  <c r="G41"/>
  <c r="G42"/>
  <c r="G43"/>
  <c r="G45"/>
  <c r="G46"/>
  <c r="G47"/>
  <c r="G48"/>
  <c r="G49"/>
  <c r="G50"/>
  <c r="F20" l="1"/>
  <c r="D20"/>
  <c r="G11" l="1"/>
  <c r="G12"/>
  <c r="G13"/>
  <c r="G14"/>
  <c r="G15"/>
  <c r="G16"/>
  <c r="G17"/>
  <c r="G7"/>
  <c r="G8"/>
  <c r="G9"/>
  <c r="G10"/>
  <c r="G18"/>
  <c r="G5"/>
  <c r="G6" l="1"/>
  <c r="E60" i="1"/>
  <c r="D28" i="4" l="1"/>
  <c r="E43" i="1" l="1"/>
  <c r="E52"/>
  <c r="L10" i="3"/>
  <c r="E38"/>
  <c r="F56" i="5"/>
  <c r="G29"/>
  <c r="G33"/>
  <c r="G34"/>
  <c r="G35"/>
  <c r="G51"/>
  <c r="G52"/>
  <c r="G53"/>
  <c r="G54"/>
  <c r="G55"/>
  <c r="G56"/>
  <c r="F30"/>
  <c r="E62" i="1" l="1"/>
  <c r="D30" i="5" l="1"/>
  <c r="D87" s="1"/>
  <c r="G26"/>
  <c r="G27"/>
  <c r="G28"/>
  <c r="G25"/>
  <c r="G24"/>
  <c r="G23"/>
  <c r="G22"/>
  <c r="G19"/>
  <c r="G4"/>
  <c r="F28" i="4" l="1"/>
  <c r="D36"/>
  <c r="G27"/>
  <c r="G26"/>
  <c r="G25"/>
  <c r="G24"/>
  <c r="G23"/>
  <c r="G22"/>
  <c r="G21"/>
  <c r="G20"/>
  <c r="G19"/>
  <c r="G18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F36" i="2" l="1"/>
  <c r="D36"/>
  <c r="D44" s="1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<sst xmlns="http://schemas.openxmlformats.org/spreadsheetml/2006/main" count="325" uniqueCount="159">
  <si>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</t>
    </r>
  </si>
  <si>
    <t>FECHA</t>
  </si>
  <si>
    <t># PEDIDO</t>
  </si>
  <si>
    <t>DESCRIPCION</t>
  </si>
  <si>
    <t>IMPORTE</t>
  </si>
  <si>
    <t>CENTRAL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</si>
  <si>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</si>
  <si>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</si>
  <si>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</si>
  <si>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</si>
  <si>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</si>
  <si>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</si>
  <si>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</si>
  <si>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</si>
  <si>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</si>
  <si>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1</t>
  </si>
  <si>
    <t>SUB TOTAL  2</t>
  </si>
  <si>
    <t xml:space="preserve">TOTAL DE LA COMPRA </t>
  </si>
  <si>
    <t>GERARDO PULIDO</t>
  </si>
  <si>
    <t>MAQUILA</t>
  </si>
  <si>
    <t xml:space="preserve">PAGOS </t>
  </si>
  <si>
    <t>SALDO  POR PAGAR</t>
  </si>
  <si>
    <t>HERRADURA</t>
  </si>
  <si>
    <t xml:space="preserve">SUB TOTAL 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</si>
  <si>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</si>
  <si>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>MAYO , JUNIO  .09</t>
  </si>
  <si>
    <t>2410.00 Kg  CANAL</t>
  </si>
  <si>
    <t>84.96 Kg  CABEZA</t>
  </si>
  <si>
    <t>220.07 Kg  CABEZA</t>
  </si>
  <si>
    <t>223.52 Kg CUERO</t>
  </si>
  <si>
    <t>2440.00 kg  CANAL</t>
  </si>
  <si>
    <t>40.24 Kg  ESPINAZO</t>
  </si>
  <si>
    <t>574.80 Kg  CANAL</t>
  </si>
  <si>
    <t>103.90 Kg  CABEZA</t>
  </si>
  <si>
    <t>1600.00 Kg CANAL</t>
  </si>
  <si>
    <t>531.84 Kg  CUERO</t>
  </si>
  <si>
    <t>955.91 Kg  CANAL</t>
  </si>
  <si>
    <t>1800.00 Kg CANAL</t>
  </si>
  <si>
    <t>182.58 Kg CABEZA</t>
  </si>
  <si>
    <t>820.00 Kg  CANAL</t>
  </si>
  <si>
    <t>1740.00 Kg CANAL</t>
  </si>
  <si>
    <t>2660.00 Kg  CANAL</t>
  </si>
  <si>
    <t>1400.00 Kg  CANAL</t>
  </si>
  <si>
    <t>30.86 Kg   ESPINAZO</t>
  </si>
  <si>
    <t>19.24 Kg  CABEZA</t>
  </si>
  <si>
    <t>1160.00 Kg CANAL</t>
  </si>
  <si>
    <t>500.98 Kg   CABEZA</t>
  </si>
  <si>
    <t>1500.00 Kg  CANAL</t>
  </si>
  <si>
    <t>2580.00 Kg CANAL</t>
  </si>
  <si>
    <t>1750.00 Kg CANAL</t>
  </si>
  <si>
    <t>748.22 Kg CANAL</t>
  </si>
  <si>
    <t>CH-2540--2541--2542</t>
  </si>
  <si>
    <t xml:space="preserve">34,081.40--4,080.75--18,241.87    </t>
  </si>
  <si>
    <t xml:space="preserve"> RECEPCION DE PRODUCTO       J U N I O      2009</t>
  </si>
  <si>
    <t>1850.00 Kg  CANAL</t>
  </si>
  <si>
    <t>1820.00 Kg  CANAL</t>
  </si>
  <si>
    <t>265.50 Kg  CABEZA</t>
  </si>
  <si>
    <t>1810.00 Kg CANAL</t>
  </si>
  <si>
    <t>2740.00 Kg  CANAL</t>
  </si>
  <si>
    <t>17.08 Kg ESPINAZO</t>
  </si>
  <si>
    <t>1730.00 Kg CANAL</t>
  </si>
  <si>
    <t>47.72 Kg   ESPINAZO</t>
  </si>
  <si>
    <t>934.20 Kg CANAL</t>
  </si>
  <si>
    <t>76.36 Kg  CUERO</t>
  </si>
  <si>
    <t>294.26 Kg   CABEZA</t>
  </si>
  <si>
    <t>1290.00 Kg  CANAL</t>
  </si>
  <si>
    <t>567.00 Kg  CANAL</t>
  </si>
  <si>
    <t>49.52 Kg CUERO</t>
  </si>
  <si>
    <t xml:space="preserve"> </t>
  </si>
  <si>
    <t>2790.00 Kg  CANAL</t>
  </si>
  <si>
    <t>2990.00 Kg  CANAL</t>
  </si>
  <si>
    <t>1840.00 Kg  CANAL</t>
  </si>
  <si>
    <t>932.70 Kg  CANALES</t>
  </si>
  <si>
    <t>1106.30 Kg CANAL</t>
  </si>
  <si>
    <t>CH-2582---2583--2584--2585</t>
  </si>
  <si>
    <t>19,424.48  31,481.82--34,175.04--34,211.94</t>
  </si>
  <si>
    <t>CH--2578</t>
  </si>
  <si>
    <t>CH-2586</t>
  </si>
  <si>
    <t>*rtr    03  JULIO   DEL    2009</t>
  </si>
  <si>
    <t>*rtr    06  JULIO    2009</t>
  </si>
  <si>
    <t>JUNIO  ,.09</t>
  </si>
  <si>
    <t>TOTAL DEL MES</t>
  </si>
  <si>
    <t>CH-2587</t>
  </si>
  <si>
    <t xml:space="preserve"> RECEPCION DE PRODUCTO Y MAQUILAS        DE   JUNIO   2009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</si>
  <si>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</si>
  <si>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</si>
  <si>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</si>
  <si>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</si>
  <si>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</si>
  <si>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</si>
  <si>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</si>
  <si>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</si>
  <si>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</si>
  <si>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</si>
  <si>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</si>
  <si>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</si>
  <si>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</si>
  <si>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</si>
  <si>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</si>
  <si>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</si>
  <si>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</si>
  <si>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</si>
  <si>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</si>
  <si>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</si>
  <si>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</si>
  <si>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</si>
  <si>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</si>
  <si>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</si>
  <si>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</si>
  <si>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</si>
  <si>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</si>
  <si>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</si>
  <si>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</si>
  <si>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</si>
  <si>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920.00 Kg  RES</t>
  </si>
  <si>
    <t>780.00 Kg  RES</t>
  </si>
  <si>
    <t>650.00 Kg RES</t>
  </si>
  <si>
    <t>1030.00 Kg RES</t>
  </si>
  <si>
    <t>1000.00 Kg RES</t>
  </si>
  <si>
    <t>610.00 Kg  RES</t>
  </si>
  <si>
    <t>910.00 Kg RES</t>
  </si>
  <si>
    <t>730.00 Kg RES</t>
  </si>
  <si>
    <t>600.00 Kg RES</t>
  </si>
  <si>
    <t>640.00 Kg RES</t>
  </si>
  <si>
    <t>1450.00 Kg RES</t>
  </si>
  <si>
    <t>CH-2588</t>
  </si>
  <si>
    <t xml:space="preserve"> RECEPCION DE PRODUCTO Y MAQUILAS        DE   JUNIO 2009</t>
  </si>
  <si>
    <t>900.00 Kg Codillo  ALMACEN</t>
  </si>
  <si>
    <t>,031</t>
  </si>
  <si>
    <t>PEDIDO Y MAQUILA</t>
  </si>
  <si>
    <t>,038</t>
  </si>
  <si>
    <t>,048</t>
  </si>
  <si>
    <t>,061</t>
  </si>
  <si>
    <t>,065</t>
  </si>
  <si>
    <t xml:space="preserve">PEDIDO   </t>
  </si>
  <si>
    <t>,090</t>
  </si>
  <si>
    <t>,002</t>
  </si>
  <si>
    <t>PEDIDO</t>
  </si>
  <si>
    <t>,014</t>
  </si>
  <si>
    <t>,024</t>
  </si>
  <si>
    <t>,027</t>
  </si>
  <si>
    <t>,033</t>
  </si>
  <si>
    <t>,039</t>
  </si>
  <si>
    <t>,040</t>
  </si>
  <si>
    <t>,072</t>
  </si>
  <si>
    <t>,070</t>
  </si>
  <si>
    <t>,079</t>
  </si>
  <si>
    <t>,080</t>
  </si>
  <si>
    <t>,066</t>
  </si>
  <si>
    <t>,077</t>
  </si>
  <si>
    <t>,097</t>
  </si>
  <si>
    <t>,010</t>
  </si>
  <si>
    <t>,011</t>
  </si>
  <si>
    <t>,023</t>
  </si>
  <si>
    <t>,021</t>
  </si>
  <si>
    <t>,056</t>
  </si>
  <si>
    <t>,087</t>
  </si>
  <si>
    <t>,073</t>
  </si>
  <si>
    <t>MAQUILA Y PEDIDO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</si>
</sst>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10" fillId="0" borderId="0" xfId="0" applyFont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13" fillId="0" borderId="0" xfId="0" applyNumberFormat="1" applyFont="1" applyFill="1"/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 applyFont="1" applyFill="1"/>
    <xf numFmtId="164" fontId="0" fillId="0" borderId="0" xfId="0" applyNumberFormat="1" applyFont="1" applyFill="1"/>
    <xf numFmtId="0" fontId="15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right"/>
    </xf>
    <xf numFmtId="16" fontId="16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4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164" fontId="1" fillId="0" borderId="0" xfId="0" applyNumberFormat="1" applyFont="1" applyBorder="1"/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20" fillId="0" borderId="0" xfId="0" applyNumberFormat="1" applyFont="1" applyFill="1"/>
    <xf numFmtId="16" fontId="4" fillId="0" borderId="0" xfId="0" applyNumberFormat="1" applyFont="1" applyFill="1"/>
    <xf numFmtId="164" fontId="4" fillId="0" borderId="0" xfId="0" applyNumberFormat="1" applyFont="1" applyFill="1"/>
    <xf numFmtId="0" fontId="21" fillId="0" borderId="0" xfId="0" applyFont="1" applyFill="1" applyBorder="1"/>
    <xf numFmtId="164" fontId="22" fillId="0" borderId="0" xfId="0" applyNumberFormat="1" applyFont="1" applyFill="1" applyBorder="1" applyAlignment="1">
      <alignment horizontal="right"/>
    </xf>
    <xf numFmtId="16" fontId="21" fillId="0" borderId="0" xfId="0" applyNumberFormat="1" applyFont="1" applyFill="1" applyBorder="1" applyAlignment="1">
      <alignment horizontal="center"/>
    </xf>
    <xf numFmtId="16" fontId="0" fillId="0" borderId="0" xfId="0" applyNumberFormat="1" applyFont="1" applyFill="1" applyBorder="1"/>
    <xf numFmtId="0" fontId="1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4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7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4" fillId="0" borderId="0" xfId="0" applyFont="1"/>
    <xf numFmtId="164" fontId="14" fillId="0" borderId="0" xfId="0" applyNumberFormat="1" applyFont="1" applyFill="1" applyBorder="1"/>
    <xf numFmtId="16" fontId="0" fillId="0" borderId="0" xfId="0" applyNumberFormat="1" applyFont="1"/>
    <xf numFmtId="0" fontId="0" fillId="0" borderId="0" xfId="0" applyFon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5" fillId="0" borderId="5" xfId="0" applyFont="1" applyFill="1" applyBorder="1"/>
    <xf numFmtId="0" fontId="21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" fontId="21" fillId="0" borderId="0" xfId="0" applyNumberFormat="1" applyFont="1" applyFill="1" applyBorder="1"/>
    <xf numFmtId="16" fontId="23" fillId="0" borderId="0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4" fontId="0" fillId="0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2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4" fillId="6" borderId="0" xfId="0" applyFont="1" applyFill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right"/>
    </xf>
    <xf numFmtId="164" fontId="27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64" fontId="1" fillId="0" borderId="0" xfId="0" applyNumberFormat="1" applyFont="1" applyFill="1" applyBorder="1"/>
    <xf numFmtId="164" fontId="0" fillId="0" borderId="0" xfId="0" applyNumberFormat="1" applyFill="1" applyBorder="1"/>
    <xf numFmtId="164" fontId="4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164" fontId="1" fillId="0" borderId="0" xfId="0" applyNumberFormat="1" applyFont="1"/>
    <xf numFmtId="16" fontId="4" fillId="0" borderId="0" xfId="0" applyNumberFormat="1" applyFont="1" applyFill="1" applyAlignment="1">
      <alignment horizontal="right"/>
    </xf>
    <xf numFmtId="0" fontId="0" fillId="0" borderId="5" xfId="0" applyBorder="1"/>
    <xf numFmtId="0" fontId="0" fillId="0" borderId="5" xfId="0" applyFill="1" applyBorder="1" applyAlignment="1">
      <alignment horizontal="left"/>
    </xf>
    <xf numFmtId="0" fontId="9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4" fontId="17" fillId="4" borderId="2" xfId="0" applyNumberFormat="1" applyFont="1" applyFill="1" applyBorder="1" applyAlignment="1">
      <alignment horizontal="center"/>
    </xf>
    <xf numFmtId="164" fontId="17" fillId="4" borderId="3" xfId="0" applyNumberFormat="1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164" fontId="17" fillId="0" borderId="2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38</xdr:row>
      <xdr:rowOff>57943</xdr:rowOff>
    </xdr:from>
    <xdr:to>
      <xdr:col>3</xdr:col>
      <xdr:colOff>505620</xdr:colOff>
      <xdr:row>41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38</xdr:row>
      <xdr:rowOff>19050</xdr:rowOff>
    </xdr:from>
    <xdr:to>
      <xdr:col>5</xdr:col>
      <xdr:colOff>485777</xdr:colOff>
      <xdr:row>40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30</xdr:row>
      <xdr:rowOff>57943</xdr:rowOff>
    </xdr:from>
    <xdr:to>
      <xdr:col>3</xdr:col>
      <xdr:colOff>505620</xdr:colOff>
      <xdr:row>33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30</xdr:row>
      <xdr:rowOff>19050</xdr:rowOff>
    </xdr:from>
    <xdr:to>
      <xdr:col>5</xdr:col>
      <xdr:colOff>485777</xdr:colOff>
      <xdr:row>32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81</xdr:row>
      <xdr:rowOff>57943</xdr:rowOff>
    </xdr:from>
    <xdr:to>
      <xdr:col>3</xdr:col>
      <xdr:colOff>505620</xdr:colOff>
      <xdr:row>84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81</xdr:row>
      <xdr:rowOff>19050</xdr:rowOff>
    </xdr:from>
    <xdr:to>
      <xdr:col>5</xdr:col>
      <xdr:colOff>485777</xdr:colOff>
      <xdr:row>83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opLeftCell="A43" workbookViewId="0">
      <selection activeCell="C60" sqref="C60"/>
    </sheetView>
  </sheetViews>
  <sheetFormatPr baseColWidth="10" defaultRowHeight="15"/>
  <cols>
    <col min="3" max="3" width="20.85546875" customWidth="1"/>
    <col min="4" max="4" width="26.42578125" bestFit="1" customWidth="1"/>
    <col min="5" max="5" width="20.5703125" bestFit="1" customWidth="1"/>
  </cols>
  <sheetData>
    <row r="1" spans="1:6" ht="18.75" customHeight="1">
      <c r="A1" s="1"/>
      <c r="C1" s="1"/>
      <c r="E1" s="115" t="s">
        <v>25</v>
      </c>
      <c r="F1" s="113">
        <v>1</v>
      </c>
    </row>
    <row r="2" spans="1:6" ht="18.75" customHeight="1" thickBot="1">
      <c r="A2" s="1"/>
      <c r="B2" s="114" t="s">
        <v>24</v>
      </c>
      <c r="C2" s="114"/>
      <c r="D2" s="114"/>
      <c r="E2" s="116"/>
      <c r="F2" s="113"/>
    </row>
    <row r="3" spans="1:6" ht="29.25" customHeight="1" thickBot="1">
      <c r="A3" s="9"/>
      <c r="B3" s="2" t="s">
        <v>1</v>
      </c>
      <c r="C3" s="3" t="s">
        <v>2</v>
      </c>
      <c r="D3" s="3" t="s">
        <v>3</v>
      </c>
      <c r="E3" s="4" t="s">
        <v>4</v>
      </c>
    </row>
    <row r="4" spans="1:6">
      <c r="A4" s="5">
        <v>1</v>
      </c>
      <c r="B4" s="69">
        <v>39961</v>
      </c>
      <c r="C4" s="70">
        <v>1644</v>
      </c>
      <c r="D4" t="s">
        <v>26</v>
      </c>
      <c r="E4" s="61">
        <v>56635</v>
      </c>
    </row>
    <row r="5" spans="1:6">
      <c r="A5" s="5">
        <v>2</v>
      </c>
      <c r="B5" s="69">
        <v>39961</v>
      </c>
      <c r="C5" s="70">
        <v>1646</v>
      </c>
      <c r="D5" t="s">
        <v>27</v>
      </c>
      <c r="E5" s="61">
        <v>3058.56</v>
      </c>
    </row>
    <row r="6" spans="1:6">
      <c r="A6" s="5">
        <v>3</v>
      </c>
      <c r="B6" s="69"/>
      <c r="C6" s="70">
        <v>1646</v>
      </c>
      <c r="D6" t="s">
        <v>28</v>
      </c>
      <c r="E6" s="61">
        <v>2970.95</v>
      </c>
    </row>
    <row r="7" spans="1:6">
      <c r="A7" s="5">
        <v>4</v>
      </c>
      <c r="B7" s="6">
        <v>39961</v>
      </c>
      <c r="C7" s="11">
        <v>10048</v>
      </c>
      <c r="D7" t="s">
        <v>29</v>
      </c>
      <c r="E7" s="61">
        <v>4246.88</v>
      </c>
    </row>
    <row r="8" spans="1:6">
      <c r="A8" s="5">
        <v>5</v>
      </c>
      <c r="B8" s="6">
        <v>39962</v>
      </c>
      <c r="C8" s="11">
        <v>1657</v>
      </c>
      <c r="D8" t="s">
        <v>30</v>
      </c>
      <c r="E8" s="28">
        <v>57340</v>
      </c>
    </row>
    <row r="9" spans="1:6">
      <c r="A9" s="5">
        <v>6</v>
      </c>
      <c r="B9" s="6">
        <v>39963</v>
      </c>
      <c r="C9" s="11">
        <v>1676</v>
      </c>
      <c r="D9" t="s">
        <v>31</v>
      </c>
      <c r="E9" s="61">
        <v>1207.2</v>
      </c>
    </row>
    <row r="10" spans="1:6">
      <c r="A10" s="5">
        <v>7</v>
      </c>
      <c r="B10" s="6">
        <v>39965</v>
      </c>
      <c r="C10" s="11">
        <v>1678</v>
      </c>
      <c r="D10" t="s">
        <v>37</v>
      </c>
      <c r="E10" s="61">
        <v>42660</v>
      </c>
    </row>
    <row r="11" spans="1:6">
      <c r="A11" s="5">
        <v>8</v>
      </c>
      <c r="B11" s="6">
        <v>39966</v>
      </c>
      <c r="C11" s="1">
        <v>1690</v>
      </c>
      <c r="D11" t="s">
        <v>34</v>
      </c>
      <c r="E11" s="61">
        <v>37920</v>
      </c>
    </row>
    <row r="12" spans="1:6">
      <c r="A12" s="5">
        <v>9</v>
      </c>
      <c r="B12" s="6">
        <v>39966</v>
      </c>
      <c r="C12" s="11">
        <v>1703</v>
      </c>
      <c r="D12" t="s">
        <v>33</v>
      </c>
      <c r="E12" s="61">
        <v>1454.6</v>
      </c>
    </row>
    <row r="13" spans="1:6">
      <c r="A13" s="5">
        <v>10</v>
      </c>
      <c r="B13" s="6">
        <v>39967</v>
      </c>
      <c r="C13" s="11">
        <v>1705</v>
      </c>
      <c r="D13" t="s">
        <v>36</v>
      </c>
      <c r="E13" s="61">
        <v>22655</v>
      </c>
    </row>
    <row r="14" spans="1:6">
      <c r="A14" s="5">
        <v>11</v>
      </c>
      <c r="B14" s="6">
        <v>39967</v>
      </c>
      <c r="C14" s="11">
        <v>1711</v>
      </c>
      <c r="D14" t="s">
        <v>35</v>
      </c>
      <c r="E14" s="61">
        <v>10105</v>
      </c>
    </row>
    <row r="15" spans="1:6" ht="15" customHeight="1">
      <c r="A15" s="5">
        <v>12</v>
      </c>
      <c r="B15" s="6">
        <v>39968</v>
      </c>
      <c r="C15" s="11">
        <v>1715</v>
      </c>
      <c r="D15" t="s">
        <v>38</v>
      </c>
      <c r="E15" s="61">
        <v>2556.12</v>
      </c>
    </row>
    <row r="16" spans="1:6" ht="15.75" customHeight="1">
      <c r="A16" s="5">
        <v>13</v>
      </c>
      <c r="B16" s="6">
        <v>39968</v>
      </c>
      <c r="C16" s="11">
        <v>1716</v>
      </c>
      <c r="D16" t="s">
        <v>39</v>
      </c>
      <c r="E16" s="61">
        <v>19434</v>
      </c>
    </row>
    <row r="17" spans="1:5">
      <c r="A17" s="5">
        <v>14</v>
      </c>
      <c r="B17" s="6">
        <v>39968</v>
      </c>
      <c r="C17" s="11">
        <v>1729</v>
      </c>
      <c r="D17" t="s">
        <v>40</v>
      </c>
      <c r="E17" s="61">
        <v>40890</v>
      </c>
    </row>
    <row r="18" spans="1:5">
      <c r="A18" s="5">
        <v>15</v>
      </c>
      <c r="B18" s="6">
        <v>39969</v>
      </c>
      <c r="C18" s="11">
        <v>1737</v>
      </c>
      <c r="D18" t="s">
        <v>41</v>
      </c>
      <c r="E18" s="103">
        <v>63042</v>
      </c>
    </row>
    <row r="19" spans="1:5">
      <c r="A19" s="5">
        <v>16</v>
      </c>
      <c r="B19" s="6">
        <v>39972</v>
      </c>
      <c r="C19" s="11">
        <v>1755</v>
      </c>
      <c r="D19" t="s">
        <v>42</v>
      </c>
      <c r="E19" s="103">
        <v>33180</v>
      </c>
    </row>
    <row r="20" spans="1:5">
      <c r="A20" s="5">
        <v>17</v>
      </c>
      <c r="B20" s="6">
        <v>39973</v>
      </c>
      <c r="C20" s="11">
        <v>1763</v>
      </c>
      <c r="D20" t="s">
        <v>43</v>
      </c>
      <c r="E20" s="103">
        <v>925.8</v>
      </c>
    </row>
    <row r="21" spans="1:5">
      <c r="A21" s="5"/>
      <c r="B21" s="6"/>
      <c r="C21" s="11">
        <v>1763</v>
      </c>
      <c r="D21" t="s">
        <v>44</v>
      </c>
      <c r="E21" s="103">
        <v>673.4</v>
      </c>
    </row>
    <row r="22" spans="1:5">
      <c r="A22" s="5">
        <v>18</v>
      </c>
      <c r="B22" s="6">
        <v>39973</v>
      </c>
      <c r="C22" s="11">
        <v>1769</v>
      </c>
      <c r="D22" t="s">
        <v>45</v>
      </c>
      <c r="E22" s="103">
        <v>27260</v>
      </c>
    </row>
    <row r="23" spans="1:5">
      <c r="A23" s="5">
        <v>19</v>
      </c>
      <c r="B23" s="6">
        <v>39974</v>
      </c>
      <c r="C23" s="11">
        <v>1778</v>
      </c>
      <c r="D23" t="s">
        <v>46</v>
      </c>
      <c r="E23" s="104">
        <v>6763.2</v>
      </c>
    </row>
    <row r="24" spans="1:5">
      <c r="A24" s="5">
        <v>20</v>
      </c>
      <c r="B24" s="6">
        <v>39975</v>
      </c>
      <c r="C24" s="11">
        <v>1783</v>
      </c>
      <c r="D24" t="s">
        <v>47</v>
      </c>
      <c r="E24" s="104">
        <v>35550</v>
      </c>
    </row>
    <row r="25" spans="1:5">
      <c r="A25" s="5">
        <v>21</v>
      </c>
      <c r="B25" s="6">
        <v>39976</v>
      </c>
      <c r="C25" s="11">
        <v>1798</v>
      </c>
      <c r="D25" t="s">
        <v>49</v>
      </c>
      <c r="E25" s="103">
        <v>41650</v>
      </c>
    </row>
    <row r="26" spans="1:5">
      <c r="A26" s="5">
        <v>22</v>
      </c>
      <c r="B26" s="6">
        <v>39976</v>
      </c>
      <c r="C26" s="11">
        <v>1805</v>
      </c>
      <c r="D26" t="s">
        <v>48</v>
      </c>
      <c r="E26" s="104">
        <v>61404</v>
      </c>
    </row>
    <row r="27" spans="1:5">
      <c r="A27" s="5">
        <v>22</v>
      </c>
      <c r="B27" s="6">
        <v>39979</v>
      </c>
      <c r="C27" s="11">
        <v>1831</v>
      </c>
      <c r="D27" t="s">
        <v>54</v>
      </c>
      <c r="E27" s="104">
        <v>44215</v>
      </c>
    </row>
    <row r="28" spans="1:5">
      <c r="A28" s="5">
        <v>23</v>
      </c>
      <c r="B28" s="6">
        <v>39979</v>
      </c>
      <c r="C28" s="11">
        <v>1837</v>
      </c>
      <c r="D28" t="s">
        <v>55</v>
      </c>
      <c r="E28" s="104">
        <v>43316</v>
      </c>
    </row>
    <row r="29" spans="1:5">
      <c r="A29" s="5">
        <v>24</v>
      </c>
      <c r="B29" s="6">
        <v>39980</v>
      </c>
      <c r="C29" s="11">
        <v>1845</v>
      </c>
      <c r="D29" t="s">
        <v>56</v>
      </c>
      <c r="E29" s="104">
        <v>3717</v>
      </c>
    </row>
    <row r="30" spans="1:5">
      <c r="A30" s="5">
        <v>25</v>
      </c>
      <c r="B30" s="6">
        <v>39981</v>
      </c>
      <c r="C30" s="11">
        <v>1856</v>
      </c>
      <c r="D30" t="s">
        <v>57</v>
      </c>
      <c r="E30" s="104">
        <v>43440</v>
      </c>
    </row>
    <row r="31" spans="1:5">
      <c r="A31" s="5">
        <v>26</v>
      </c>
      <c r="B31" s="6">
        <v>39983</v>
      </c>
      <c r="C31" s="11">
        <v>1869</v>
      </c>
      <c r="D31" t="s">
        <v>49</v>
      </c>
      <c r="E31" s="104">
        <v>42000</v>
      </c>
    </row>
    <row r="32" spans="1:5">
      <c r="A32" s="5">
        <v>27</v>
      </c>
      <c r="B32" s="6">
        <v>39983</v>
      </c>
      <c r="C32" s="11">
        <v>1877</v>
      </c>
      <c r="D32" t="s">
        <v>58</v>
      </c>
      <c r="E32" s="104">
        <v>65760</v>
      </c>
    </row>
    <row r="33" spans="1:5">
      <c r="A33" s="5">
        <v>28</v>
      </c>
      <c r="B33" s="6">
        <v>39984</v>
      </c>
      <c r="C33" s="11">
        <v>1890</v>
      </c>
      <c r="D33" t="s">
        <v>59</v>
      </c>
      <c r="E33" s="104">
        <v>529.48</v>
      </c>
    </row>
    <row r="34" spans="1:5">
      <c r="A34" s="5">
        <v>29</v>
      </c>
      <c r="B34" s="6">
        <v>39986</v>
      </c>
      <c r="C34" s="11">
        <v>1901</v>
      </c>
      <c r="D34" t="s">
        <v>60</v>
      </c>
      <c r="E34" s="104">
        <v>41520</v>
      </c>
    </row>
    <row r="35" spans="1:5">
      <c r="A35" s="5">
        <v>30</v>
      </c>
      <c r="B35" s="6">
        <v>39986</v>
      </c>
      <c r="C35" s="11">
        <v>1910</v>
      </c>
      <c r="D35" t="s">
        <v>61</v>
      </c>
      <c r="E35" s="104">
        <v>1431.6</v>
      </c>
    </row>
    <row r="36" spans="1:5">
      <c r="A36" s="5">
        <v>31</v>
      </c>
      <c r="B36" s="6">
        <v>39987</v>
      </c>
      <c r="C36" s="11">
        <v>1917</v>
      </c>
      <c r="D36" t="s">
        <v>62</v>
      </c>
      <c r="E36" s="104">
        <v>22420.799999999999</v>
      </c>
    </row>
    <row r="37" spans="1:5">
      <c r="A37" s="5"/>
      <c r="B37" s="6"/>
      <c r="C37" s="11">
        <v>1917</v>
      </c>
      <c r="D37" t="s">
        <v>63</v>
      </c>
      <c r="E37" s="104">
        <v>1832.64</v>
      </c>
    </row>
    <row r="38" spans="1:5">
      <c r="A38" s="5">
        <v>32</v>
      </c>
      <c r="B38" s="6">
        <v>39987</v>
      </c>
      <c r="C38" s="11">
        <v>1918</v>
      </c>
      <c r="D38" t="s">
        <v>64</v>
      </c>
      <c r="E38" s="104">
        <v>3825.38</v>
      </c>
    </row>
    <row r="39" spans="1:5">
      <c r="A39" s="5">
        <v>33</v>
      </c>
      <c r="B39" s="6">
        <v>39988</v>
      </c>
      <c r="C39" s="11">
        <v>1927</v>
      </c>
      <c r="D39" t="s">
        <v>65</v>
      </c>
      <c r="E39" s="104">
        <v>30960</v>
      </c>
    </row>
    <row r="40" spans="1:5">
      <c r="A40" s="5">
        <v>34</v>
      </c>
      <c r="B40" s="6">
        <v>39989</v>
      </c>
      <c r="C40" s="11">
        <v>1943</v>
      </c>
      <c r="D40" t="s">
        <v>69</v>
      </c>
      <c r="E40" s="104">
        <v>66960</v>
      </c>
    </row>
    <row r="41" spans="1:5">
      <c r="A41" s="5">
        <v>35</v>
      </c>
      <c r="B41" s="6">
        <v>39990</v>
      </c>
      <c r="C41" s="11">
        <v>1952</v>
      </c>
      <c r="D41" t="s">
        <v>70</v>
      </c>
      <c r="E41" s="104">
        <v>71760</v>
      </c>
    </row>
    <row r="42" spans="1:5" ht="15.75" thickBot="1">
      <c r="A42" s="5">
        <v>36</v>
      </c>
      <c r="B42" s="6">
        <v>39993</v>
      </c>
      <c r="C42" s="11">
        <v>1963</v>
      </c>
      <c r="D42" t="s">
        <v>71</v>
      </c>
      <c r="E42" s="41">
        <v>44712</v>
      </c>
    </row>
    <row r="43" spans="1:5" ht="15.75" thickTop="1">
      <c r="A43" s="5"/>
      <c r="B43" s="6"/>
      <c r="C43" s="11"/>
      <c r="D43" s="90" t="s">
        <v>23</v>
      </c>
      <c r="E43" s="105">
        <f>SUM(E4:E42)</f>
        <v>1101981.6099999999</v>
      </c>
    </row>
    <row r="44" spans="1:5" ht="18.75">
      <c r="A44" s="5"/>
      <c r="B44" s="6"/>
      <c r="C44" s="11"/>
      <c r="D44" s="57"/>
      <c r="E44" s="106"/>
    </row>
    <row r="45" spans="1:5">
      <c r="A45" s="5"/>
      <c r="B45" s="59"/>
      <c r="C45" s="89" t="s">
        <v>22</v>
      </c>
      <c r="E45" s="28"/>
    </row>
    <row r="46" spans="1:5">
      <c r="A46" s="5">
        <v>1</v>
      </c>
      <c r="B46" s="6">
        <v>39961</v>
      </c>
      <c r="C46" s="49">
        <v>1645</v>
      </c>
      <c r="D46" t="s">
        <v>32</v>
      </c>
      <c r="E46" s="48">
        <v>13680.24</v>
      </c>
    </row>
    <row r="47" spans="1:5">
      <c r="A47" s="5">
        <v>2</v>
      </c>
      <c r="B47" s="6">
        <v>39968</v>
      </c>
      <c r="C47" s="49">
        <v>1717</v>
      </c>
      <c r="D47" t="s">
        <v>50</v>
      </c>
      <c r="E47" s="94">
        <v>17732.82</v>
      </c>
    </row>
    <row r="48" spans="1:5">
      <c r="A48" s="5">
        <v>3</v>
      </c>
      <c r="B48" s="6">
        <v>39980</v>
      </c>
      <c r="C48" s="49">
        <v>1840</v>
      </c>
      <c r="D48" t="s">
        <v>66</v>
      </c>
      <c r="E48" s="94">
        <v>13494.6</v>
      </c>
    </row>
    <row r="49" spans="1:6">
      <c r="A49" s="5">
        <v>4</v>
      </c>
      <c r="B49" s="6">
        <v>39980</v>
      </c>
      <c r="C49" s="49">
        <v>1840</v>
      </c>
      <c r="D49" t="s">
        <v>67</v>
      </c>
      <c r="E49" s="94">
        <v>1178.58</v>
      </c>
    </row>
    <row r="50" spans="1:6">
      <c r="A50" s="5">
        <v>5</v>
      </c>
      <c r="B50" s="6">
        <v>39974</v>
      </c>
      <c r="C50" s="98">
        <v>1777</v>
      </c>
      <c r="D50" t="s">
        <v>72</v>
      </c>
      <c r="E50" s="94">
        <v>22104.99</v>
      </c>
    </row>
    <row r="51" spans="1:6" ht="15.75" thickBot="1">
      <c r="A51" s="5">
        <v>6</v>
      </c>
      <c r="B51" s="6">
        <v>39989</v>
      </c>
      <c r="C51" s="98">
        <v>1932</v>
      </c>
      <c r="D51" t="s">
        <v>73</v>
      </c>
      <c r="E51" s="86">
        <v>26551.200000000001</v>
      </c>
    </row>
    <row r="52" spans="1:6" ht="15.75" thickTop="1">
      <c r="A52" s="5"/>
      <c r="D52" s="87" t="s">
        <v>68</v>
      </c>
      <c r="E52" s="88">
        <f>SUM(E46:E51)</f>
        <v>94742.43</v>
      </c>
    </row>
    <row r="53" spans="1:6">
      <c r="A53" s="5"/>
    </row>
    <row r="54" spans="1:6">
      <c r="A54" s="5"/>
      <c r="B54" s="6">
        <v>39976</v>
      </c>
      <c r="C54" s="11" t="s">
        <v>51</v>
      </c>
      <c r="D54" s="93" t="s">
        <v>52</v>
      </c>
      <c r="E54" s="91">
        <v>56404.02</v>
      </c>
    </row>
    <row r="55" spans="1:6" ht="24.75">
      <c r="A55" s="53"/>
      <c r="B55" s="56">
        <v>39997</v>
      </c>
      <c r="C55" s="82" t="s">
        <v>74</v>
      </c>
      <c r="D55" s="92" t="s">
        <v>75</v>
      </c>
      <c r="E55" s="100">
        <v>119293.28</v>
      </c>
    </row>
    <row r="56" spans="1:6">
      <c r="A56" s="55"/>
      <c r="B56" s="56">
        <v>39995</v>
      </c>
      <c r="C56" s="99" t="s">
        <v>76</v>
      </c>
      <c r="D56" s="60"/>
      <c r="E56" s="101">
        <v>400000</v>
      </c>
      <c r="F56" s="14"/>
    </row>
    <row r="57" spans="1:6">
      <c r="A57" s="53"/>
      <c r="B57" s="81">
        <v>39997</v>
      </c>
      <c r="C57" s="80" t="s">
        <v>77</v>
      </c>
      <c r="D57" s="67"/>
      <c r="E57" s="108">
        <v>260000</v>
      </c>
      <c r="F57" s="12"/>
    </row>
    <row r="58" spans="1:6">
      <c r="A58" s="53"/>
      <c r="B58" s="81">
        <v>40001</v>
      </c>
      <c r="C58" s="80" t="s">
        <v>82</v>
      </c>
      <c r="D58" s="67"/>
      <c r="E58" s="108">
        <v>34245.46</v>
      </c>
      <c r="F58" s="12"/>
    </row>
    <row r="59" spans="1:6" ht="15.75" thickBot="1">
      <c r="A59" s="53"/>
      <c r="B59" s="81">
        <v>40001</v>
      </c>
      <c r="C59" s="80" t="s">
        <v>125</v>
      </c>
      <c r="D59" s="67"/>
      <c r="E59" s="83">
        <v>326781.28000000003</v>
      </c>
      <c r="F59" s="12"/>
    </row>
    <row r="60" spans="1:6" ht="15.75" customHeight="1" thickTop="1">
      <c r="A60" s="53"/>
      <c r="B60" s="53"/>
      <c r="C60" s="1"/>
      <c r="D60" s="85" t="s">
        <v>20</v>
      </c>
      <c r="E60" s="84">
        <f>SUM(E54:E59)</f>
        <v>1196724.04</v>
      </c>
      <c r="F60" s="12"/>
    </row>
    <row r="61" spans="1:6" ht="15.75" thickBot="1">
      <c r="A61" s="53"/>
      <c r="B61" s="53"/>
      <c r="C61" s="80"/>
      <c r="D61" s="60"/>
      <c r="E61" s="68"/>
    </row>
    <row r="62" spans="1:6" ht="19.5" thickBot="1">
      <c r="A62" s="53"/>
      <c r="B62" s="53"/>
      <c r="C62" s="54"/>
      <c r="D62" s="78" t="s">
        <v>21</v>
      </c>
      <c r="E62" s="79">
        <f>E43+E52-E60</f>
        <v>0</v>
      </c>
    </row>
    <row r="63" spans="1:6">
      <c r="A63" s="12"/>
    </row>
    <row r="64" spans="1:6">
      <c r="B64" s="13" t="s">
        <v>78</v>
      </c>
    </row>
  </sheetData>
  <mergeCells count="3">
    <mergeCell ref="F1:F2"/>
    <mergeCell ref="B2:D2"/>
    <mergeCell ref="E1:E2"/>
  </mergeCells>
  <printOptions gridLines="1"/>
  <pageMargins left="0.70866141732283472" right="0.70866141732283472" top="0.43307086614173229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31" workbookViewId="0">
      <selection activeCell="C42" sqref="C42"/>
    </sheetView>
  </sheetViews>
  <sheetFormatPr baseColWidth="10" defaultRowHeight="15"/>
  <cols>
    <col min="1" max="1" width="10.85546875" customWidth="1"/>
    <col min="2" max="2" width="6.42578125" customWidth="1"/>
    <col min="3" max="3" width="25.7109375" bestFit="1" customWidth="1"/>
    <col min="4" max="4" width="16.28515625" customWidth="1"/>
    <col min="5" max="5" width="13.5703125" bestFit="1" customWidth="1"/>
  </cols>
  <sheetData>
    <row r="1" spans="1:7" ht="18.75" customHeight="1">
      <c r="A1" s="11"/>
      <c r="B1" s="117" t="s">
        <v>83</v>
      </c>
      <c r="C1" s="117"/>
      <c r="D1" s="117"/>
      <c r="E1" s="117"/>
      <c r="F1" s="117"/>
      <c r="G1" s="15"/>
    </row>
    <row r="2" spans="1:7" ht="18.75" customHeight="1">
      <c r="A2" s="16"/>
      <c r="B2" s="118"/>
      <c r="C2" s="118"/>
      <c r="D2" s="17"/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39965</v>
      </c>
      <c r="B4" s="11" t="s">
        <v>84</v>
      </c>
      <c r="C4" s="29" t="s">
        <v>19</v>
      </c>
      <c r="D4" s="31"/>
      <c r="E4" s="27"/>
      <c r="F4" s="28"/>
      <c r="G4" s="28">
        <f>D4-F4</f>
        <v>0</v>
      </c>
    </row>
    <row r="5" spans="1:7">
      <c r="A5" s="25">
        <v>39965</v>
      </c>
      <c r="B5" s="11" t="s">
        <v>85</v>
      </c>
      <c r="C5" s="29" t="s">
        <v>114</v>
      </c>
      <c r="D5" s="28">
        <v>32200</v>
      </c>
      <c r="E5" s="27">
        <v>39999</v>
      </c>
      <c r="F5" s="28">
        <v>32200</v>
      </c>
      <c r="G5" s="28">
        <f t="shared" ref="G5:G35" si="0">D5-F5</f>
        <v>0</v>
      </c>
    </row>
    <row r="6" spans="1:7">
      <c r="A6" s="25">
        <v>39967</v>
      </c>
      <c r="B6" s="11" t="s">
        <v>86</v>
      </c>
      <c r="C6" s="29" t="s">
        <v>19</v>
      </c>
      <c r="D6" s="28">
        <v>445.4</v>
      </c>
      <c r="E6" s="51">
        <v>39999</v>
      </c>
      <c r="F6" s="52">
        <v>445.4</v>
      </c>
      <c r="G6" s="28">
        <f t="shared" si="0"/>
        <v>0</v>
      </c>
    </row>
    <row r="7" spans="1:7">
      <c r="A7" s="25">
        <v>39968</v>
      </c>
      <c r="B7" s="11" t="s">
        <v>87</v>
      </c>
      <c r="C7" s="29" t="s">
        <v>19</v>
      </c>
      <c r="D7" s="28">
        <v>526.9</v>
      </c>
      <c r="E7" s="51">
        <v>39999</v>
      </c>
      <c r="F7" s="52">
        <v>526.9</v>
      </c>
      <c r="G7" s="28">
        <f t="shared" si="0"/>
        <v>0</v>
      </c>
    </row>
    <row r="8" spans="1:7">
      <c r="A8" s="25">
        <v>39968</v>
      </c>
      <c r="B8" s="11" t="s">
        <v>88</v>
      </c>
      <c r="C8" s="29" t="s">
        <v>115</v>
      </c>
      <c r="D8" s="28">
        <v>27300</v>
      </c>
      <c r="E8" s="51">
        <v>39999</v>
      </c>
      <c r="F8" s="52">
        <v>27300</v>
      </c>
      <c r="G8" s="28">
        <f t="shared" si="0"/>
        <v>0</v>
      </c>
    </row>
    <row r="9" spans="1:7">
      <c r="A9" s="25">
        <v>39969</v>
      </c>
      <c r="B9" s="11" t="s">
        <v>89</v>
      </c>
      <c r="C9" s="29" t="s">
        <v>115</v>
      </c>
      <c r="D9" s="28">
        <v>27300</v>
      </c>
      <c r="E9" s="51">
        <v>39999</v>
      </c>
      <c r="F9" s="52">
        <v>27300</v>
      </c>
      <c r="G9" s="28">
        <f t="shared" si="0"/>
        <v>0</v>
      </c>
    </row>
    <row r="10" spans="1:7">
      <c r="A10" s="25">
        <v>39971</v>
      </c>
      <c r="B10" s="11" t="s">
        <v>90</v>
      </c>
      <c r="C10" s="29" t="s">
        <v>115</v>
      </c>
      <c r="D10" s="28">
        <v>27300</v>
      </c>
      <c r="E10" s="51">
        <v>39999</v>
      </c>
      <c r="F10" s="52">
        <v>27300</v>
      </c>
      <c r="G10" s="28">
        <f t="shared" si="0"/>
        <v>0</v>
      </c>
    </row>
    <row r="11" spans="1:7">
      <c r="A11" s="25">
        <v>39972</v>
      </c>
      <c r="B11" s="11" t="s">
        <v>91</v>
      </c>
      <c r="C11" s="29" t="s">
        <v>127</v>
      </c>
      <c r="D11" s="31"/>
      <c r="E11" s="51"/>
      <c r="F11" s="52"/>
      <c r="G11" s="28">
        <f t="shared" si="0"/>
        <v>0</v>
      </c>
    </row>
    <row r="12" spans="1:7">
      <c r="A12" s="25">
        <v>39973</v>
      </c>
      <c r="B12" s="11" t="s">
        <v>92</v>
      </c>
      <c r="C12" s="33" t="s">
        <v>116</v>
      </c>
      <c r="D12" s="31">
        <v>22750</v>
      </c>
      <c r="E12" s="51">
        <v>39999</v>
      </c>
      <c r="F12" s="52">
        <v>22750</v>
      </c>
      <c r="G12" s="28">
        <f t="shared" si="0"/>
        <v>0</v>
      </c>
    </row>
    <row r="13" spans="1:7">
      <c r="A13" s="25">
        <v>39974</v>
      </c>
      <c r="B13" s="11" t="s">
        <v>93</v>
      </c>
      <c r="C13" s="29" t="s">
        <v>19</v>
      </c>
      <c r="D13" s="31"/>
      <c r="E13" s="51"/>
      <c r="F13" s="52"/>
      <c r="G13" s="28">
        <f t="shared" si="0"/>
        <v>0</v>
      </c>
    </row>
    <row r="14" spans="1:7">
      <c r="A14" s="25">
        <v>39975</v>
      </c>
      <c r="B14" s="11" t="s">
        <v>94</v>
      </c>
      <c r="C14" s="29" t="s">
        <v>19</v>
      </c>
      <c r="D14" s="31"/>
      <c r="E14" s="51"/>
      <c r="F14" s="52"/>
      <c r="G14" s="28">
        <f t="shared" si="0"/>
        <v>0</v>
      </c>
    </row>
    <row r="15" spans="1:7">
      <c r="A15" s="25">
        <v>39975</v>
      </c>
      <c r="B15" s="11" t="s">
        <v>95</v>
      </c>
      <c r="C15" s="37" t="s">
        <v>117</v>
      </c>
      <c r="D15" s="31">
        <v>36050</v>
      </c>
      <c r="E15" s="51">
        <v>39999</v>
      </c>
      <c r="F15" s="52">
        <v>36050</v>
      </c>
      <c r="G15" s="28">
        <f t="shared" si="0"/>
        <v>0</v>
      </c>
    </row>
    <row r="16" spans="1:7">
      <c r="A16" s="25">
        <v>39976</v>
      </c>
      <c r="B16" s="11" t="s">
        <v>96</v>
      </c>
      <c r="C16" s="29" t="s">
        <v>18</v>
      </c>
      <c r="D16" s="31">
        <v>14704.6</v>
      </c>
      <c r="E16" s="51"/>
      <c r="F16" s="52"/>
      <c r="G16" s="28">
        <f t="shared" si="0"/>
        <v>14704.6</v>
      </c>
    </row>
    <row r="17" spans="1:7" ht="15" customHeight="1">
      <c r="A17" s="25">
        <v>39977</v>
      </c>
      <c r="B17" s="11" t="s">
        <v>97</v>
      </c>
      <c r="C17" s="29" t="s">
        <v>118</v>
      </c>
      <c r="D17" s="31">
        <v>35000</v>
      </c>
      <c r="E17" s="51">
        <v>39999</v>
      </c>
      <c r="F17" s="52">
        <v>35000</v>
      </c>
      <c r="G17" s="28">
        <f t="shared" si="0"/>
        <v>0</v>
      </c>
    </row>
    <row r="18" spans="1:7" ht="15.75" customHeight="1">
      <c r="A18" s="25">
        <v>39979</v>
      </c>
      <c r="B18" s="11" t="s">
        <v>98</v>
      </c>
      <c r="C18" s="29" t="s">
        <v>119</v>
      </c>
      <c r="D18" s="31">
        <v>21350</v>
      </c>
      <c r="E18" s="51">
        <v>39999</v>
      </c>
      <c r="F18" s="52">
        <v>21350</v>
      </c>
      <c r="G18" s="28">
        <f t="shared" si="0"/>
        <v>0</v>
      </c>
    </row>
    <row r="19" spans="1:7">
      <c r="A19" s="25">
        <v>39979</v>
      </c>
      <c r="B19" s="11" t="s">
        <v>99</v>
      </c>
      <c r="C19" s="37" t="s">
        <v>19</v>
      </c>
      <c r="D19" s="31"/>
      <c r="E19" s="51"/>
      <c r="F19" s="52"/>
      <c r="G19" s="28">
        <f t="shared" si="0"/>
        <v>0</v>
      </c>
    </row>
    <row r="20" spans="1:7">
      <c r="A20" s="25">
        <v>39980</v>
      </c>
      <c r="B20" s="11" t="s">
        <v>100</v>
      </c>
      <c r="C20" s="29" t="s">
        <v>120</v>
      </c>
      <c r="D20" s="28">
        <v>31850</v>
      </c>
      <c r="E20" s="51">
        <v>39999</v>
      </c>
      <c r="F20" s="52">
        <v>31850</v>
      </c>
      <c r="G20" s="28">
        <f t="shared" si="0"/>
        <v>0</v>
      </c>
    </row>
    <row r="21" spans="1:7">
      <c r="A21" s="25">
        <v>39980</v>
      </c>
      <c r="B21" s="11" t="s">
        <v>101</v>
      </c>
      <c r="C21" s="29" t="s">
        <v>19</v>
      </c>
      <c r="D21" s="31"/>
      <c r="E21" s="51"/>
      <c r="F21" s="52"/>
      <c r="G21" s="28">
        <f t="shared" si="0"/>
        <v>0</v>
      </c>
    </row>
    <row r="22" spans="1:7">
      <c r="A22" s="25">
        <v>39982</v>
      </c>
      <c r="B22" s="11" t="s">
        <v>102</v>
      </c>
      <c r="C22" s="34" t="s">
        <v>19</v>
      </c>
      <c r="D22" s="28"/>
      <c r="E22" s="51"/>
      <c r="F22" s="52"/>
      <c r="G22" s="28">
        <f t="shared" si="0"/>
        <v>0</v>
      </c>
    </row>
    <row r="23" spans="1:7">
      <c r="A23" s="25">
        <v>39983</v>
      </c>
      <c r="B23" s="11" t="s">
        <v>103</v>
      </c>
      <c r="C23" s="29" t="s">
        <v>19</v>
      </c>
      <c r="D23" s="31">
        <v>1035.2</v>
      </c>
      <c r="E23" s="50">
        <v>39999</v>
      </c>
      <c r="F23" s="52">
        <v>1035.2</v>
      </c>
      <c r="G23" s="28">
        <f t="shared" si="0"/>
        <v>0</v>
      </c>
    </row>
    <row r="24" spans="1:7">
      <c r="A24" s="25">
        <v>39983</v>
      </c>
      <c r="B24" s="11" t="s">
        <v>104</v>
      </c>
      <c r="C24" s="29" t="s">
        <v>18</v>
      </c>
      <c r="D24" s="28">
        <v>27862.5</v>
      </c>
      <c r="E24" s="51"/>
      <c r="F24" s="52"/>
      <c r="G24" s="28">
        <f t="shared" si="0"/>
        <v>27862.5</v>
      </c>
    </row>
    <row r="25" spans="1:7">
      <c r="A25" s="25">
        <v>39984</v>
      </c>
      <c r="B25" s="11" t="s">
        <v>105</v>
      </c>
      <c r="C25" s="29" t="s">
        <v>117</v>
      </c>
      <c r="D25" s="28">
        <v>36050</v>
      </c>
      <c r="E25" s="110">
        <v>39999</v>
      </c>
      <c r="F25" s="52">
        <v>36050</v>
      </c>
      <c r="G25" s="28">
        <f t="shared" si="0"/>
        <v>0</v>
      </c>
    </row>
    <row r="26" spans="1:7">
      <c r="A26" s="25">
        <v>39985</v>
      </c>
      <c r="B26" s="11" t="s">
        <v>106</v>
      </c>
      <c r="C26" s="29" t="s">
        <v>121</v>
      </c>
      <c r="D26" s="28">
        <v>25550</v>
      </c>
      <c r="E26" s="51">
        <v>39999</v>
      </c>
      <c r="F26" s="52">
        <v>25550</v>
      </c>
      <c r="G26" s="28">
        <f t="shared" si="0"/>
        <v>0</v>
      </c>
    </row>
    <row r="27" spans="1:7">
      <c r="A27" s="25">
        <v>39986</v>
      </c>
      <c r="B27" s="11" t="s">
        <v>107</v>
      </c>
      <c r="C27" s="29" t="s">
        <v>18</v>
      </c>
      <c r="D27" s="28">
        <v>16839</v>
      </c>
      <c r="E27" s="51"/>
      <c r="F27" s="52"/>
      <c r="G27" s="28">
        <f t="shared" si="0"/>
        <v>16839</v>
      </c>
    </row>
    <row r="28" spans="1:7">
      <c r="A28" s="25">
        <v>39987</v>
      </c>
      <c r="B28" s="11" t="s">
        <v>108</v>
      </c>
      <c r="C28" s="32" t="s">
        <v>19</v>
      </c>
      <c r="D28" s="28"/>
      <c r="E28" s="110"/>
      <c r="F28" s="52"/>
      <c r="G28" s="28">
        <f t="shared" si="0"/>
        <v>0</v>
      </c>
    </row>
    <row r="29" spans="1:7">
      <c r="A29" s="25">
        <v>39989</v>
      </c>
      <c r="B29" s="11" t="s">
        <v>109</v>
      </c>
      <c r="C29" s="29" t="s">
        <v>19</v>
      </c>
      <c r="D29" s="28">
        <v>373.8</v>
      </c>
      <c r="E29" s="51">
        <v>39999</v>
      </c>
      <c r="F29" s="52">
        <v>373.8</v>
      </c>
      <c r="G29" s="28">
        <f t="shared" si="0"/>
        <v>0</v>
      </c>
    </row>
    <row r="30" spans="1:7">
      <c r="A30" s="25">
        <v>39989</v>
      </c>
      <c r="B30" s="11" t="s">
        <v>110</v>
      </c>
      <c r="C30" s="29" t="s">
        <v>122</v>
      </c>
      <c r="D30" s="28">
        <v>21000</v>
      </c>
      <c r="E30" s="51">
        <v>39999</v>
      </c>
      <c r="F30" s="52">
        <v>21000</v>
      </c>
      <c r="G30" s="28">
        <f t="shared" si="0"/>
        <v>0</v>
      </c>
    </row>
    <row r="31" spans="1:7">
      <c r="A31" s="25">
        <v>39990</v>
      </c>
      <c r="B31" s="11" t="s">
        <v>111</v>
      </c>
      <c r="C31" s="37" t="s">
        <v>123</v>
      </c>
      <c r="D31" s="28">
        <v>22400</v>
      </c>
      <c r="E31" s="51">
        <v>39999</v>
      </c>
      <c r="F31" s="52">
        <v>22400</v>
      </c>
      <c r="G31" s="28">
        <f t="shared" si="0"/>
        <v>0</v>
      </c>
    </row>
    <row r="32" spans="1:7">
      <c r="A32" s="25">
        <v>39991</v>
      </c>
      <c r="B32" s="11" t="s">
        <v>112</v>
      </c>
      <c r="C32" s="37" t="s">
        <v>19</v>
      </c>
      <c r="D32" s="28"/>
      <c r="E32" s="51"/>
      <c r="F32" s="52"/>
      <c r="G32" s="28">
        <f t="shared" si="0"/>
        <v>0</v>
      </c>
    </row>
    <row r="33" spans="1:7" ht="15" customHeight="1">
      <c r="A33" s="25">
        <v>39991</v>
      </c>
      <c r="B33" s="11" t="s">
        <v>113</v>
      </c>
      <c r="C33" s="29" t="s">
        <v>124</v>
      </c>
      <c r="D33" s="28">
        <v>50750</v>
      </c>
      <c r="E33" s="51">
        <v>39999</v>
      </c>
      <c r="F33" s="52">
        <v>50750</v>
      </c>
      <c r="G33" s="28">
        <f t="shared" si="0"/>
        <v>0</v>
      </c>
    </row>
    <row r="34" spans="1:7">
      <c r="A34" s="25"/>
      <c r="B34" s="11"/>
      <c r="C34" s="29"/>
      <c r="D34" s="28"/>
      <c r="E34" s="27"/>
      <c r="F34" s="28"/>
      <c r="G34" s="28">
        <f t="shared" si="0"/>
        <v>0</v>
      </c>
    </row>
    <row r="35" spans="1:7" ht="15.75" thickBot="1">
      <c r="A35" s="39"/>
      <c r="B35" s="39"/>
      <c r="C35" s="40"/>
      <c r="D35" s="41"/>
      <c r="E35" s="42"/>
      <c r="F35" s="41"/>
      <c r="G35" s="41">
        <f t="shared" si="0"/>
        <v>0</v>
      </c>
    </row>
    <row r="36" spans="1:7" ht="15.75" thickTop="1">
      <c r="A36" s="43"/>
      <c r="B36" s="43"/>
      <c r="C36" s="15"/>
      <c r="D36" s="44">
        <f>SUM(D4:D35)</f>
        <v>478637.4</v>
      </c>
      <c r="E36" s="44"/>
      <c r="F36" s="44">
        <f>SUM(F4:F35)</f>
        <v>419231.3</v>
      </c>
      <c r="G36" s="44"/>
    </row>
    <row r="37" spans="1:7">
      <c r="A37" s="43"/>
      <c r="B37" s="43"/>
      <c r="C37" s="15"/>
      <c r="D37" s="44"/>
      <c r="E37" s="44"/>
      <c r="F37" s="44"/>
      <c r="G37" s="44"/>
    </row>
    <row r="38" spans="1:7">
      <c r="A38" s="43"/>
      <c r="B38" s="43"/>
      <c r="C38" s="15"/>
      <c r="D38" s="44"/>
      <c r="E38" s="44"/>
      <c r="F38" s="44"/>
      <c r="G38" s="44"/>
    </row>
    <row r="39" spans="1:7">
      <c r="A39" s="43"/>
      <c r="B39" s="43"/>
      <c r="C39" s="15"/>
      <c r="D39" s="44"/>
      <c r="E39" s="15"/>
      <c r="F39" s="44"/>
      <c r="G39" s="44"/>
    </row>
    <row r="40" spans="1:7">
      <c r="A40" s="43"/>
      <c r="B40" s="43"/>
      <c r="C40" s="15"/>
      <c r="D40" s="44"/>
      <c r="E40" s="15"/>
      <c r="F40" s="44"/>
      <c r="G40" s="44"/>
    </row>
    <row r="41" spans="1:7">
      <c r="A41" s="43"/>
      <c r="B41" s="43"/>
      <c r="C41" s="15"/>
      <c r="D41" s="44"/>
      <c r="E41" s="15"/>
      <c r="F41" s="44"/>
      <c r="G41" s="44"/>
    </row>
    <row r="42" spans="1:7" ht="30">
      <c r="A42" s="43"/>
      <c r="B42" s="43"/>
      <c r="C42" s="15"/>
      <c r="D42" s="45" t="s">
        <v>10</v>
      </c>
      <c r="E42" s="15"/>
      <c r="F42" s="46" t="s">
        <v>11</v>
      </c>
      <c r="G42" s="44"/>
    </row>
    <row r="43" spans="1:7" ht="15.75" thickBot="1">
      <c r="A43" s="43"/>
      <c r="B43" s="43"/>
      <c r="C43" s="15"/>
      <c r="D43" s="45"/>
      <c r="E43" s="15"/>
      <c r="F43" s="46"/>
      <c r="G43" s="44"/>
    </row>
    <row r="44" spans="1:7" ht="21.75" thickBot="1">
      <c r="A44" s="43"/>
      <c r="B44" s="43"/>
      <c r="C44" s="15"/>
      <c r="D44" s="119">
        <f>D36-F36</f>
        <v>59406.100000000035</v>
      </c>
      <c r="E44" s="120"/>
      <c r="F44" s="121"/>
      <c r="G44" s="15"/>
    </row>
    <row r="45" spans="1:7">
      <c r="A45" s="43"/>
      <c r="B45" s="43"/>
      <c r="C45" s="15"/>
      <c r="D45" s="15"/>
      <c r="E45" s="15"/>
      <c r="F45" s="15"/>
      <c r="G45" s="15"/>
    </row>
    <row r="46" spans="1:7">
      <c r="A46" s="43"/>
      <c r="B46" s="43"/>
      <c r="C46" s="15"/>
      <c r="D46" s="44"/>
      <c r="E46" s="15"/>
      <c r="F46" s="44"/>
      <c r="G46" s="15"/>
    </row>
    <row r="47" spans="1:7" ht="18.75">
      <c r="A47" s="43"/>
      <c r="B47" s="43"/>
      <c r="C47" s="15"/>
      <c r="D47" s="122" t="s">
        <v>13</v>
      </c>
      <c r="E47" s="122"/>
      <c r="F47" s="122"/>
      <c r="G47" s="15"/>
    </row>
    <row r="48" spans="1:7">
      <c r="A48" s="43"/>
      <c r="B48" s="43"/>
      <c r="C48" s="15"/>
      <c r="D48" s="15"/>
      <c r="E48" s="15"/>
      <c r="F48" s="15"/>
      <c r="G48" s="15"/>
    </row>
  </sheetData>
  <mergeCells count="4">
    <mergeCell ref="B1:F1"/>
    <mergeCell ref="B2:C2"/>
    <mergeCell ref="D44:F44"/>
    <mergeCell ref="D47:F47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3" workbookViewId="0">
      <selection activeCell="I22" sqref="I22"/>
    </sheetView>
  </sheetViews>
  <sheetFormatPr baseColWidth="10" defaultRowHeight="15"/>
  <cols>
    <col min="4" max="4" width="25.140625" customWidth="1"/>
    <col min="5" max="5" width="15.28515625" customWidth="1"/>
    <col min="7" max="7" width="7.42578125" customWidth="1"/>
    <col min="8" max="8" width="6.28515625" customWidth="1"/>
    <col min="11" max="11" width="27" customWidth="1"/>
  </cols>
  <sheetData>
    <row r="1" spans="1:13" ht="33.75">
      <c r="A1" s="1"/>
      <c r="B1" s="123" t="s">
        <v>0</v>
      </c>
      <c r="C1" s="123"/>
      <c r="D1" s="123"/>
      <c r="E1" s="10" t="s">
        <v>80</v>
      </c>
      <c r="F1" s="58">
        <v>1</v>
      </c>
      <c r="H1" s="1"/>
      <c r="I1" s="123" t="s">
        <v>0</v>
      </c>
      <c r="J1" s="123"/>
      <c r="K1" s="123"/>
      <c r="L1" s="10" t="s">
        <v>80</v>
      </c>
      <c r="M1" s="102">
        <v>1</v>
      </c>
    </row>
    <row r="2" spans="1:13" ht="19.5" thickBot="1">
      <c r="A2" s="1"/>
      <c r="C2" s="1"/>
      <c r="D2" s="8" t="s">
        <v>5</v>
      </c>
      <c r="H2" s="1"/>
      <c r="J2" s="1"/>
      <c r="K2" s="8" t="s">
        <v>22</v>
      </c>
    </row>
    <row r="3" spans="1:13" ht="15.75" thickBot="1">
      <c r="A3" s="9"/>
      <c r="B3" s="2" t="s">
        <v>1</v>
      </c>
      <c r="C3" s="3" t="s">
        <v>2</v>
      </c>
      <c r="D3" s="3" t="s">
        <v>3</v>
      </c>
      <c r="E3" s="4" t="s">
        <v>4</v>
      </c>
      <c r="H3" s="9"/>
      <c r="I3" s="2" t="s">
        <v>1</v>
      </c>
      <c r="J3" s="3" t="s">
        <v>2</v>
      </c>
      <c r="K3" s="3" t="s">
        <v>3</v>
      </c>
      <c r="L3" s="4" t="s">
        <v>4</v>
      </c>
    </row>
    <row r="4" spans="1:13">
      <c r="A4" s="5"/>
      <c r="E4">
        <v>0</v>
      </c>
    </row>
    <row r="5" spans="1:13">
      <c r="A5" s="5">
        <v>7</v>
      </c>
      <c r="B5" s="6">
        <v>39965</v>
      </c>
      <c r="C5" s="11">
        <v>1678</v>
      </c>
      <c r="D5" t="s">
        <v>37</v>
      </c>
      <c r="E5" s="61">
        <v>42660</v>
      </c>
      <c r="H5" s="5">
        <v>2</v>
      </c>
      <c r="I5" s="6">
        <v>39968</v>
      </c>
      <c r="J5" s="49">
        <v>1717</v>
      </c>
      <c r="K5" t="s">
        <v>50</v>
      </c>
      <c r="L5" s="108">
        <v>17732.82</v>
      </c>
    </row>
    <row r="6" spans="1:13">
      <c r="A6" s="5">
        <v>8</v>
      </c>
      <c r="B6" s="6">
        <v>39966</v>
      </c>
      <c r="C6" s="1">
        <v>1690</v>
      </c>
      <c r="D6" t="s">
        <v>34</v>
      </c>
      <c r="E6" s="61">
        <v>37920</v>
      </c>
      <c r="H6" s="5">
        <v>3</v>
      </c>
      <c r="I6" s="6">
        <v>39980</v>
      </c>
      <c r="J6" s="49">
        <v>1840</v>
      </c>
      <c r="K6" t="s">
        <v>66</v>
      </c>
      <c r="L6" s="108">
        <v>13494.6</v>
      </c>
    </row>
    <row r="7" spans="1:13">
      <c r="A7" s="5">
        <v>9</v>
      </c>
      <c r="B7" s="6">
        <v>39966</v>
      </c>
      <c r="C7" s="11">
        <v>1703</v>
      </c>
      <c r="D7" t="s">
        <v>33</v>
      </c>
      <c r="E7" s="61">
        <v>1454.6</v>
      </c>
      <c r="H7" s="5">
        <v>4</v>
      </c>
      <c r="I7" s="6">
        <v>39980</v>
      </c>
      <c r="J7" s="49">
        <v>1840</v>
      </c>
      <c r="K7" t="s">
        <v>67</v>
      </c>
      <c r="L7" s="108">
        <v>1178.58</v>
      </c>
    </row>
    <row r="8" spans="1:13">
      <c r="A8" s="5">
        <v>10</v>
      </c>
      <c r="B8" s="6">
        <v>39967</v>
      </c>
      <c r="C8" s="11">
        <v>1705</v>
      </c>
      <c r="D8" t="s">
        <v>36</v>
      </c>
      <c r="E8" s="61">
        <v>22655</v>
      </c>
      <c r="H8" s="5">
        <v>5</v>
      </c>
      <c r="I8" s="6">
        <v>39974</v>
      </c>
      <c r="J8" s="98">
        <v>1777</v>
      </c>
      <c r="K8" t="s">
        <v>72</v>
      </c>
      <c r="L8" s="108">
        <v>22104.99</v>
      </c>
    </row>
    <row r="9" spans="1:13" ht="15.75" thickBot="1">
      <c r="A9" s="5">
        <v>11</v>
      </c>
      <c r="B9" s="6">
        <v>39967</v>
      </c>
      <c r="C9" s="11">
        <v>1711</v>
      </c>
      <c r="D9" t="s">
        <v>35</v>
      </c>
      <c r="E9" s="61">
        <v>10105</v>
      </c>
      <c r="H9" s="5">
        <v>6</v>
      </c>
      <c r="I9" s="6">
        <v>39989</v>
      </c>
      <c r="J9" s="98">
        <v>1932</v>
      </c>
      <c r="K9" t="s">
        <v>73</v>
      </c>
      <c r="L9" s="83">
        <v>26551.200000000001</v>
      </c>
    </row>
    <row r="10" spans="1:13" ht="15.75" thickTop="1">
      <c r="A10" s="5">
        <v>12</v>
      </c>
      <c r="B10" s="6">
        <v>39968</v>
      </c>
      <c r="C10" s="11">
        <v>1715</v>
      </c>
      <c r="D10" t="s">
        <v>38</v>
      </c>
      <c r="E10" s="61">
        <v>2556.12</v>
      </c>
      <c r="K10" s="107" t="s">
        <v>81</v>
      </c>
      <c r="L10" s="109">
        <f>SUM(L5:L9)</f>
        <v>81062.19</v>
      </c>
    </row>
    <row r="11" spans="1:13">
      <c r="A11" s="5">
        <v>13</v>
      </c>
      <c r="B11" s="6">
        <v>39968</v>
      </c>
      <c r="C11" s="11">
        <v>1716</v>
      </c>
      <c r="D11" t="s">
        <v>39</v>
      </c>
      <c r="E11" s="61">
        <v>19434</v>
      </c>
      <c r="L11" s="7"/>
    </row>
    <row r="12" spans="1:13">
      <c r="A12" s="5">
        <v>14</v>
      </c>
      <c r="B12" s="6">
        <v>39968</v>
      </c>
      <c r="C12" s="11">
        <v>1729</v>
      </c>
      <c r="D12" t="s">
        <v>40</v>
      </c>
      <c r="E12" s="61">
        <v>40890</v>
      </c>
    </row>
    <row r="13" spans="1:13">
      <c r="A13" s="5">
        <v>15</v>
      </c>
      <c r="B13" s="6">
        <v>39969</v>
      </c>
      <c r="C13" s="11">
        <v>1737</v>
      </c>
      <c r="D13" t="s">
        <v>41</v>
      </c>
      <c r="E13" s="103">
        <v>63042</v>
      </c>
    </row>
    <row r="14" spans="1:13">
      <c r="A14" s="5">
        <v>16</v>
      </c>
      <c r="B14" s="6">
        <v>39972</v>
      </c>
      <c r="C14" s="11">
        <v>1755</v>
      </c>
      <c r="D14" t="s">
        <v>42</v>
      </c>
      <c r="E14" s="103">
        <v>33180</v>
      </c>
    </row>
    <row r="15" spans="1:13">
      <c r="A15" s="5">
        <v>17</v>
      </c>
      <c r="B15" s="6">
        <v>39973</v>
      </c>
      <c r="C15" s="11">
        <v>1763</v>
      </c>
      <c r="D15" t="s">
        <v>43</v>
      </c>
      <c r="E15" s="103">
        <v>925.8</v>
      </c>
    </row>
    <row r="16" spans="1:13" ht="15" customHeight="1">
      <c r="A16" s="5"/>
      <c r="B16" s="6"/>
      <c r="C16" s="11">
        <v>1763</v>
      </c>
      <c r="D16" t="s">
        <v>44</v>
      </c>
      <c r="E16" s="103">
        <v>673.4</v>
      </c>
    </row>
    <row r="17" spans="1:9" ht="15.75" customHeight="1">
      <c r="A17" s="5">
        <v>18</v>
      </c>
      <c r="B17" s="6">
        <v>39973</v>
      </c>
      <c r="C17" s="11">
        <v>1769</v>
      </c>
      <c r="D17" t="s">
        <v>45</v>
      </c>
      <c r="E17" s="103">
        <v>27260</v>
      </c>
    </row>
    <row r="18" spans="1:9">
      <c r="A18" s="5">
        <v>19</v>
      </c>
      <c r="B18" s="6">
        <v>39974</v>
      </c>
      <c r="C18" s="11">
        <v>1778</v>
      </c>
      <c r="D18" t="s">
        <v>46</v>
      </c>
      <c r="E18" s="104">
        <v>6763.2</v>
      </c>
    </row>
    <row r="19" spans="1:9">
      <c r="A19" s="5">
        <v>20</v>
      </c>
      <c r="B19" s="6">
        <v>39975</v>
      </c>
      <c r="C19" s="11">
        <v>1783</v>
      </c>
      <c r="D19" t="s">
        <v>47</v>
      </c>
      <c r="E19" s="104">
        <v>35550</v>
      </c>
      <c r="I19" s="13" t="s">
        <v>79</v>
      </c>
    </row>
    <row r="20" spans="1:9">
      <c r="A20" s="5">
        <v>21</v>
      </c>
      <c r="B20" s="6">
        <v>39976</v>
      </c>
      <c r="C20" s="11">
        <v>1798</v>
      </c>
      <c r="D20" t="s">
        <v>49</v>
      </c>
      <c r="E20" s="103">
        <v>41650</v>
      </c>
    </row>
    <row r="21" spans="1:9">
      <c r="A21" s="5">
        <v>22</v>
      </c>
      <c r="B21" s="6">
        <v>39976</v>
      </c>
      <c r="C21" s="11">
        <v>1805</v>
      </c>
      <c r="D21" t="s">
        <v>48</v>
      </c>
      <c r="E21" s="104">
        <v>61404</v>
      </c>
    </row>
    <row r="22" spans="1:9">
      <c r="A22" s="5">
        <v>22</v>
      </c>
      <c r="B22" s="6">
        <v>39979</v>
      </c>
      <c r="C22" s="11">
        <v>1831</v>
      </c>
      <c r="D22" t="s">
        <v>54</v>
      </c>
      <c r="E22" s="104">
        <v>44215</v>
      </c>
    </row>
    <row r="23" spans="1:9">
      <c r="A23" s="5">
        <v>23</v>
      </c>
      <c r="B23" s="6">
        <v>39979</v>
      </c>
      <c r="C23" s="11">
        <v>1837</v>
      </c>
      <c r="D23" t="s">
        <v>55</v>
      </c>
      <c r="E23" s="104">
        <v>43316</v>
      </c>
    </row>
    <row r="24" spans="1:9">
      <c r="A24" s="5">
        <v>24</v>
      </c>
      <c r="B24" s="6">
        <v>39980</v>
      </c>
      <c r="C24" s="11">
        <v>1845</v>
      </c>
      <c r="D24" t="s">
        <v>56</v>
      </c>
      <c r="E24" s="104">
        <v>3717</v>
      </c>
    </row>
    <row r="25" spans="1:9">
      <c r="A25" s="5">
        <v>25</v>
      </c>
      <c r="B25" s="6">
        <v>39981</v>
      </c>
      <c r="C25" s="11">
        <v>1856</v>
      </c>
      <c r="D25" t="s">
        <v>57</v>
      </c>
      <c r="E25" s="104">
        <v>43440</v>
      </c>
    </row>
    <row r="26" spans="1:9">
      <c r="A26" s="5">
        <v>26</v>
      </c>
      <c r="B26" s="6">
        <v>39983</v>
      </c>
      <c r="C26" s="11">
        <v>1869</v>
      </c>
      <c r="D26" t="s">
        <v>49</v>
      </c>
      <c r="E26" s="104">
        <v>42000</v>
      </c>
    </row>
    <row r="27" spans="1:9">
      <c r="A27" s="5">
        <v>27</v>
      </c>
      <c r="B27" s="6">
        <v>39983</v>
      </c>
      <c r="C27" s="11">
        <v>1877</v>
      </c>
      <c r="D27" t="s">
        <v>58</v>
      </c>
      <c r="E27" s="104">
        <v>65760</v>
      </c>
    </row>
    <row r="28" spans="1:9">
      <c r="A28" s="5">
        <v>28</v>
      </c>
      <c r="B28" s="6">
        <v>39984</v>
      </c>
      <c r="C28" s="11">
        <v>1890</v>
      </c>
      <c r="D28" t="s">
        <v>59</v>
      </c>
      <c r="E28" s="104">
        <v>529.48</v>
      </c>
    </row>
    <row r="29" spans="1:9">
      <c r="A29" s="5">
        <v>29</v>
      </c>
      <c r="B29" s="6">
        <v>39986</v>
      </c>
      <c r="C29" s="11">
        <v>1901</v>
      </c>
      <c r="D29" t="s">
        <v>60</v>
      </c>
      <c r="E29" s="104">
        <v>41520</v>
      </c>
    </row>
    <row r="30" spans="1:9">
      <c r="A30" s="5">
        <v>30</v>
      </c>
      <c r="B30" s="6">
        <v>39986</v>
      </c>
      <c r="C30" s="11">
        <v>1910</v>
      </c>
      <c r="D30" t="s">
        <v>61</v>
      </c>
      <c r="E30" s="104">
        <v>1431.6</v>
      </c>
    </row>
    <row r="31" spans="1:9">
      <c r="A31" s="5">
        <v>31</v>
      </c>
      <c r="B31" s="6">
        <v>39987</v>
      </c>
      <c r="C31" s="11">
        <v>1917</v>
      </c>
      <c r="D31" t="s">
        <v>62</v>
      </c>
      <c r="E31" s="104">
        <v>22420.799999999999</v>
      </c>
    </row>
    <row r="32" spans="1:9">
      <c r="A32" s="5"/>
      <c r="B32" s="6"/>
      <c r="C32" s="11">
        <v>1917</v>
      </c>
      <c r="D32" t="s">
        <v>63</v>
      </c>
      <c r="E32" s="104">
        <v>1832.64</v>
      </c>
    </row>
    <row r="33" spans="1:6">
      <c r="A33" s="5">
        <v>32</v>
      </c>
      <c r="B33" s="6">
        <v>39987</v>
      </c>
      <c r="C33" s="11">
        <v>1918</v>
      </c>
      <c r="D33" t="s">
        <v>64</v>
      </c>
      <c r="E33" s="104">
        <v>3825.38</v>
      </c>
    </row>
    <row r="34" spans="1:6" ht="12.75" customHeight="1">
      <c r="A34" s="5">
        <v>33</v>
      </c>
      <c r="B34" s="6">
        <v>39988</v>
      </c>
      <c r="C34" s="11">
        <v>1927</v>
      </c>
      <c r="D34" t="s">
        <v>65</v>
      </c>
      <c r="E34" s="104">
        <v>30960</v>
      </c>
    </row>
    <row r="35" spans="1:6">
      <c r="A35" s="5">
        <v>34</v>
      </c>
      <c r="B35" s="6">
        <v>39989</v>
      </c>
      <c r="C35" s="11">
        <v>1943</v>
      </c>
      <c r="D35" t="s">
        <v>69</v>
      </c>
      <c r="E35" s="104">
        <v>66960</v>
      </c>
      <c r="F35" s="14"/>
    </row>
    <row r="36" spans="1:6">
      <c r="A36" s="5">
        <v>35</v>
      </c>
      <c r="B36" s="6">
        <v>39990</v>
      </c>
      <c r="C36" s="11">
        <v>1952</v>
      </c>
      <c r="D36" t="s">
        <v>70</v>
      </c>
      <c r="E36" s="104">
        <v>71760</v>
      </c>
      <c r="F36" s="12"/>
    </row>
    <row r="37" spans="1:6" ht="15.75" thickBot="1">
      <c r="A37" s="5">
        <v>36</v>
      </c>
      <c r="B37" s="6">
        <v>39993</v>
      </c>
      <c r="C37" s="11">
        <v>1963</v>
      </c>
      <c r="D37" t="s">
        <v>71</v>
      </c>
      <c r="E37" s="41">
        <v>44712</v>
      </c>
      <c r="F37" s="12"/>
    </row>
    <row r="38" spans="1:6" ht="15.75" thickTop="1">
      <c r="A38" s="53"/>
      <c r="D38" s="107" t="s">
        <v>81</v>
      </c>
      <c r="E38" s="109">
        <f>SUM(E4:E37)</f>
        <v>976523.02</v>
      </c>
    </row>
    <row r="39" spans="1:6">
      <c r="A39" s="53"/>
    </row>
    <row r="40" spans="1:6">
      <c r="B40" s="59"/>
      <c r="C40" s="47"/>
      <c r="E40" s="7"/>
    </row>
    <row r="41" spans="1:6">
      <c r="C41" s="49"/>
      <c r="E41" s="48"/>
    </row>
    <row r="42" spans="1:6">
      <c r="B42" s="13" t="s">
        <v>79</v>
      </c>
      <c r="C42" s="49"/>
      <c r="E42" s="48"/>
    </row>
  </sheetData>
  <mergeCells count="2">
    <mergeCell ref="B1:D1"/>
    <mergeCell ref="I1:K1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F7" sqref="F7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</cols>
  <sheetData>
    <row r="1" spans="1:7" ht="18.75" customHeight="1">
      <c r="A1" s="117" t="s">
        <v>53</v>
      </c>
      <c r="B1" s="117"/>
      <c r="C1" s="117"/>
      <c r="D1" s="117"/>
      <c r="E1" s="117"/>
      <c r="F1" s="117"/>
      <c r="G1" s="15"/>
    </row>
    <row r="2" spans="1:7" ht="18.75" customHeight="1">
      <c r="A2" s="16"/>
      <c r="B2" s="118"/>
      <c r="C2" s="118"/>
      <c r="D2" s="17"/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39976</v>
      </c>
      <c r="B4" s="11" t="s">
        <v>96</v>
      </c>
      <c r="C4" s="29" t="s">
        <v>18</v>
      </c>
      <c r="D4" s="31">
        <v>14704.6</v>
      </c>
      <c r="E4" s="27">
        <v>40018</v>
      </c>
      <c r="F4" s="28">
        <v>14704.6</v>
      </c>
      <c r="G4" s="28">
        <f>D4-F4</f>
        <v>0</v>
      </c>
    </row>
    <row r="5" spans="1:7">
      <c r="A5" s="25">
        <v>39983</v>
      </c>
      <c r="B5" s="11" t="s">
        <v>104</v>
      </c>
      <c r="C5" s="29" t="s">
        <v>18</v>
      </c>
      <c r="D5" s="28">
        <v>27862.5</v>
      </c>
      <c r="E5" s="51">
        <v>40018</v>
      </c>
      <c r="F5" s="28">
        <v>27862.5</v>
      </c>
      <c r="G5" s="28">
        <f>G4+D5-F5</f>
        <v>0</v>
      </c>
    </row>
    <row r="6" spans="1:7">
      <c r="A6" s="25">
        <v>39986</v>
      </c>
      <c r="B6" s="11" t="s">
        <v>107</v>
      </c>
      <c r="C6" s="29" t="s">
        <v>18</v>
      </c>
      <c r="D6" s="28">
        <v>16839</v>
      </c>
      <c r="E6" s="51">
        <v>40018</v>
      </c>
      <c r="F6" s="28">
        <v>16839</v>
      </c>
      <c r="G6" s="28">
        <f t="shared" ref="G6:G17" si="0">G5+D6-F6</f>
        <v>0</v>
      </c>
    </row>
    <row r="7" spans="1:7">
      <c r="A7" s="25"/>
      <c r="B7" s="11"/>
      <c r="C7" s="37"/>
      <c r="D7" s="31"/>
      <c r="E7" s="51"/>
      <c r="F7" s="28"/>
      <c r="G7" s="28">
        <f t="shared" si="0"/>
        <v>0</v>
      </c>
    </row>
    <row r="8" spans="1:7">
      <c r="A8" s="25"/>
      <c r="B8" s="11"/>
      <c r="C8" s="29"/>
      <c r="D8" s="28"/>
      <c r="E8" s="51"/>
      <c r="F8" s="31"/>
      <c r="G8" s="28">
        <f t="shared" si="0"/>
        <v>0</v>
      </c>
    </row>
    <row r="9" spans="1:7" ht="15.75" customHeight="1">
      <c r="A9" s="25"/>
      <c r="B9" s="11"/>
      <c r="C9" s="29"/>
      <c r="D9" s="31"/>
      <c r="E9" s="51"/>
      <c r="F9" s="28"/>
      <c r="G9" s="28">
        <f t="shared" si="0"/>
        <v>0</v>
      </c>
    </row>
    <row r="10" spans="1:7">
      <c r="A10" s="25"/>
      <c r="B10" s="11"/>
      <c r="C10" s="34"/>
      <c r="D10" s="28"/>
      <c r="E10" s="51"/>
      <c r="F10" s="28"/>
      <c r="G10" s="28">
        <f t="shared" si="0"/>
        <v>0</v>
      </c>
    </row>
    <row r="11" spans="1:7">
      <c r="A11" s="25"/>
      <c r="B11" s="11"/>
      <c r="C11" s="29"/>
      <c r="D11" s="31"/>
      <c r="E11" s="50"/>
      <c r="F11" s="52"/>
      <c r="G11" s="28">
        <f t="shared" si="0"/>
        <v>0</v>
      </c>
    </row>
    <row r="12" spans="1:7">
      <c r="E12" s="27"/>
      <c r="F12" s="28"/>
      <c r="G12" s="28">
        <f t="shared" si="0"/>
        <v>0</v>
      </c>
    </row>
    <row r="13" spans="1:7">
      <c r="A13" s="25"/>
      <c r="B13" s="11"/>
      <c r="C13" s="29"/>
      <c r="D13" s="28"/>
      <c r="E13" s="35"/>
      <c r="F13" s="28"/>
      <c r="G13" s="28">
        <f t="shared" si="0"/>
        <v>0</v>
      </c>
    </row>
    <row r="14" spans="1:7">
      <c r="A14" s="25"/>
      <c r="B14" s="11"/>
      <c r="C14" s="29"/>
      <c r="D14" s="28"/>
      <c r="E14" s="30"/>
      <c r="F14" s="28"/>
      <c r="G14" s="28">
        <f t="shared" si="0"/>
        <v>0</v>
      </c>
    </row>
    <row r="15" spans="1:7">
      <c r="E15" s="27"/>
      <c r="F15" s="28"/>
      <c r="G15" s="28">
        <f t="shared" si="0"/>
        <v>0</v>
      </c>
    </row>
    <row r="16" spans="1:7">
      <c r="A16" s="25"/>
      <c r="B16" s="11"/>
      <c r="C16" s="29"/>
      <c r="D16" s="28"/>
      <c r="E16" s="36"/>
      <c r="F16" s="28"/>
      <c r="G16" s="28">
        <f t="shared" si="0"/>
        <v>0</v>
      </c>
    </row>
    <row r="17" spans="1:7">
      <c r="A17" s="25"/>
      <c r="B17" s="11"/>
      <c r="C17" s="29"/>
      <c r="D17" s="28"/>
      <c r="E17" s="27"/>
      <c r="F17" s="28"/>
      <c r="G17" s="28">
        <f t="shared" si="0"/>
        <v>0</v>
      </c>
    </row>
    <row r="18" spans="1:7">
      <c r="A18" s="25"/>
      <c r="B18" s="11"/>
      <c r="C18" s="37"/>
      <c r="D18" s="28"/>
      <c r="E18" s="27"/>
      <c r="F18" s="28"/>
      <c r="G18" s="28">
        <f t="shared" ref="G18:G27" si="1">D18-F18</f>
        <v>0</v>
      </c>
    </row>
    <row r="19" spans="1:7">
      <c r="A19" s="25"/>
      <c r="B19" s="11"/>
      <c r="C19" s="29"/>
      <c r="D19" s="28"/>
      <c r="E19" s="27"/>
      <c r="F19" s="28"/>
      <c r="G19" s="28">
        <f t="shared" si="1"/>
        <v>0</v>
      </c>
    </row>
    <row r="20" spans="1:7">
      <c r="A20" s="25"/>
      <c r="B20" s="11"/>
      <c r="C20" s="29"/>
      <c r="D20" s="31"/>
      <c r="E20" s="27"/>
      <c r="F20" s="28"/>
      <c r="G20" s="28">
        <f t="shared" si="1"/>
        <v>0</v>
      </c>
    </row>
    <row r="21" spans="1:7" ht="15" customHeight="1">
      <c r="A21" s="25"/>
      <c r="B21" s="11"/>
      <c r="C21" s="34"/>
      <c r="D21" s="28"/>
      <c r="E21" s="27"/>
      <c r="F21" s="28"/>
      <c r="G21" s="28">
        <f t="shared" si="1"/>
        <v>0</v>
      </c>
    </row>
    <row r="22" spans="1:7" ht="15.75" customHeight="1">
      <c r="A22" s="25"/>
      <c r="B22" s="11"/>
      <c r="C22" s="29"/>
      <c r="D22" s="26"/>
      <c r="E22" s="27"/>
      <c r="F22" s="28"/>
      <c r="G22" s="28">
        <f t="shared" si="1"/>
        <v>0</v>
      </c>
    </row>
    <row r="23" spans="1:7">
      <c r="A23" s="25"/>
      <c r="B23" s="11"/>
      <c r="C23" s="29"/>
      <c r="D23" s="28"/>
      <c r="E23" s="27"/>
      <c r="F23" s="28"/>
      <c r="G23" s="28">
        <f t="shared" si="1"/>
        <v>0</v>
      </c>
    </row>
    <row r="24" spans="1:7">
      <c r="A24" s="25"/>
      <c r="B24" s="11"/>
      <c r="C24" s="29"/>
      <c r="D24" s="28"/>
      <c r="E24" s="38"/>
      <c r="F24" s="28"/>
      <c r="G24" s="28">
        <f t="shared" si="1"/>
        <v>0</v>
      </c>
    </row>
    <row r="25" spans="1:7">
      <c r="A25" s="25"/>
      <c r="B25" s="11"/>
      <c r="C25" s="29"/>
      <c r="D25" s="28"/>
      <c r="E25" s="27"/>
      <c r="F25" s="28"/>
      <c r="G25" s="28">
        <f t="shared" si="1"/>
        <v>0</v>
      </c>
    </row>
    <row r="26" spans="1:7">
      <c r="A26" s="25"/>
      <c r="B26" s="11"/>
      <c r="C26" s="33"/>
      <c r="D26" s="28"/>
      <c r="E26" s="27"/>
      <c r="F26" s="28"/>
      <c r="G26" s="28">
        <f t="shared" si="1"/>
        <v>0</v>
      </c>
    </row>
    <row r="27" spans="1:7" ht="15.75" thickBot="1">
      <c r="A27" s="75"/>
      <c r="B27" s="39"/>
      <c r="C27" s="76"/>
      <c r="D27" s="41"/>
      <c r="E27" s="42"/>
      <c r="F27" s="41"/>
      <c r="G27" s="41">
        <f t="shared" si="1"/>
        <v>0</v>
      </c>
    </row>
    <row r="28" spans="1:7" ht="15.75" thickTop="1">
      <c r="A28" s="71"/>
      <c r="B28" s="43"/>
      <c r="C28" s="72"/>
      <c r="D28" s="44">
        <f>SUM(D4:D27)</f>
        <v>59406.1</v>
      </c>
      <c r="E28" s="44"/>
      <c r="F28" s="44">
        <f>SUM(F4:F27)</f>
        <v>59406.1</v>
      </c>
      <c r="G28" s="44"/>
    </row>
    <row r="29" spans="1:7">
      <c r="A29" s="71"/>
      <c r="B29" s="43"/>
      <c r="C29" s="72"/>
      <c r="D29" s="44"/>
      <c r="E29" s="44"/>
      <c r="F29" s="44"/>
      <c r="G29" s="44"/>
    </row>
    <row r="30" spans="1:7">
      <c r="A30" s="71"/>
      <c r="B30" s="71"/>
      <c r="C30" s="73"/>
      <c r="D30" s="44"/>
      <c r="E30" s="44"/>
      <c r="F30" s="44"/>
      <c r="G30" s="44"/>
    </row>
    <row r="31" spans="1:7">
      <c r="A31" s="71"/>
      <c r="B31" s="43"/>
      <c r="C31" s="74"/>
      <c r="D31" s="44"/>
      <c r="E31" s="15"/>
      <c r="F31" s="44"/>
      <c r="G31" s="44"/>
    </row>
    <row r="32" spans="1:7">
      <c r="A32" s="43"/>
      <c r="B32" s="43"/>
      <c r="C32" s="15"/>
      <c r="D32" s="44"/>
      <c r="E32" s="15"/>
      <c r="F32" s="44"/>
      <c r="G32" s="44"/>
    </row>
    <row r="33" spans="1:7">
      <c r="A33" s="43"/>
      <c r="B33" s="43"/>
      <c r="C33" s="15"/>
      <c r="D33" s="44"/>
      <c r="E33" s="15"/>
      <c r="F33" s="44"/>
      <c r="G33" s="44"/>
    </row>
    <row r="34" spans="1:7" ht="30">
      <c r="A34" s="43"/>
      <c r="B34" s="43"/>
      <c r="C34" s="15"/>
      <c r="D34" s="45" t="s">
        <v>10</v>
      </c>
      <c r="E34" s="15"/>
      <c r="F34" s="46" t="s">
        <v>11</v>
      </c>
      <c r="G34" s="44"/>
    </row>
    <row r="35" spans="1:7" ht="15.75" thickBot="1">
      <c r="A35" s="43"/>
      <c r="B35" s="43"/>
      <c r="C35" s="15"/>
      <c r="D35" s="45"/>
      <c r="E35" s="15"/>
      <c r="F35" s="46"/>
      <c r="G35" s="44"/>
    </row>
    <row r="36" spans="1:7" ht="21.75" thickBot="1">
      <c r="A36" s="43"/>
      <c r="B36" s="43"/>
      <c r="C36" s="15"/>
      <c r="D36" s="124">
        <f>D28-F28</f>
        <v>0</v>
      </c>
      <c r="E36" s="125"/>
      <c r="F36" s="126"/>
      <c r="G36" s="15"/>
    </row>
    <row r="37" spans="1:7">
      <c r="A37" s="43"/>
      <c r="B37" s="43"/>
      <c r="C37" s="15"/>
      <c r="D37" s="15"/>
      <c r="E37" s="15"/>
      <c r="F37" s="15"/>
      <c r="G37" s="15"/>
    </row>
    <row r="38" spans="1:7">
      <c r="A38" s="43"/>
      <c r="B38" s="43"/>
      <c r="C38" s="15"/>
      <c r="D38" s="44"/>
      <c r="E38" s="15"/>
      <c r="F38" s="44"/>
      <c r="G38" s="15"/>
    </row>
    <row r="39" spans="1:7" ht="18.75">
      <c r="A39" s="43"/>
      <c r="B39" s="43"/>
      <c r="C39" s="15"/>
      <c r="D39" s="122" t="s">
        <v>13</v>
      </c>
      <c r="E39" s="122"/>
      <c r="F39" s="122"/>
      <c r="G39" s="15"/>
    </row>
    <row r="40" spans="1:7">
      <c r="A40" s="43"/>
      <c r="B40" s="43"/>
      <c r="C40" s="15"/>
      <c r="D40" s="15"/>
      <c r="E40" s="15"/>
      <c r="F40" s="15"/>
      <c r="G40" s="15"/>
    </row>
    <row r="41" spans="1:7">
      <c r="A41" s="15"/>
      <c r="B41" s="15"/>
      <c r="C41" s="15"/>
      <c r="D41" s="15"/>
      <c r="E41" s="15"/>
      <c r="F41" s="15"/>
      <c r="G41" s="15"/>
    </row>
    <row r="42" spans="1:7">
      <c r="A42" s="15"/>
      <c r="B42" s="15"/>
      <c r="C42" s="15"/>
      <c r="D42" s="15"/>
      <c r="E42" s="15"/>
      <c r="F42" s="15"/>
      <c r="G42" s="15"/>
    </row>
    <row r="43" spans="1:7">
      <c r="A43" s="77"/>
      <c r="B43" s="77"/>
      <c r="C43" s="77"/>
      <c r="D43" s="77"/>
      <c r="E43" s="77"/>
      <c r="F43" s="77"/>
      <c r="G43" s="77"/>
    </row>
    <row r="44" spans="1:7">
      <c r="A44" s="77"/>
      <c r="B44" s="77"/>
      <c r="C44" s="77"/>
      <c r="D44" s="77"/>
      <c r="E44" s="77"/>
      <c r="F44" s="77"/>
      <c r="G44" s="77"/>
    </row>
  </sheetData>
  <mergeCells count="4">
    <mergeCell ref="B2:C2"/>
    <mergeCell ref="D36:F36"/>
    <mergeCell ref="D39:F39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1"/>
  <sheetViews>
    <sheetView topLeftCell="A73" workbookViewId="0">
      <selection activeCell="C84" sqref="C84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11"/>
      <c r="B1" s="117" t="s">
        <v>126</v>
      </c>
      <c r="C1" s="117"/>
      <c r="D1" s="117"/>
      <c r="E1" s="117"/>
      <c r="F1" s="117"/>
      <c r="G1" s="15"/>
    </row>
    <row r="2" spans="1:7" ht="18.75" customHeight="1">
      <c r="A2" s="16"/>
      <c r="B2" s="118"/>
      <c r="C2" s="118"/>
      <c r="D2" s="64" t="s">
        <v>14</v>
      </c>
      <c r="E2" s="18"/>
      <c r="F2" s="17"/>
      <c r="G2" s="18"/>
    </row>
    <row r="3" spans="1:7" ht="31.5" thickBot="1">
      <c r="A3" s="19" t="s">
        <v>1</v>
      </c>
      <c r="B3" s="19" t="s">
        <v>12</v>
      </c>
      <c r="C3" s="20" t="s">
        <v>6</v>
      </c>
      <c r="D3" s="21" t="s">
        <v>4</v>
      </c>
      <c r="E3" s="22" t="s">
        <v>7</v>
      </c>
      <c r="F3" s="23" t="s">
        <v>8</v>
      </c>
      <c r="G3" s="24" t="s">
        <v>9</v>
      </c>
    </row>
    <row r="4" spans="1:7" ht="15.75" thickTop="1">
      <c r="A4" s="25">
        <v>39965</v>
      </c>
      <c r="B4" s="11" t="s">
        <v>85</v>
      </c>
      <c r="C4" s="29" t="s">
        <v>114</v>
      </c>
      <c r="D4" s="28">
        <v>32200</v>
      </c>
      <c r="E4" s="27"/>
      <c r="F4" s="28"/>
      <c r="G4" s="28">
        <f>D4-F4</f>
        <v>32200</v>
      </c>
    </row>
    <row r="5" spans="1:7">
      <c r="A5" s="25">
        <v>39968</v>
      </c>
      <c r="B5" s="11" t="s">
        <v>88</v>
      </c>
      <c r="C5" s="29" t="s">
        <v>115</v>
      </c>
      <c r="D5" s="28">
        <v>27300</v>
      </c>
      <c r="E5" s="51"/>
      <c r="F5" s="52"/>
      <c r="G5" s="28">
        <f>D5-F5</f>
        <v>27300</v>
      </c>
    </row>
    <row r="6" spans="1:7">
      <c r="A6" s="25">
        <v>39969</v>
      </c>
      <c r="B6" s="11" t="s">
        <v>89</v>
      </c>
      <c r="C6" s="29" t="s">
        <v>115</v>
      </c>
      <c r="D6" s="28">
        <v>27300</v>
      </c>
      <c r="E6" s="51"/>
      <c r="F6" s="52"/>
      <c r="G6" s="28">
        <f t="shared" ref="G6:G17" si="0">D4-F4</f>
        <v>32200</v>
      </c>
    </row>
    <row r="7" spans="1:7">
      <c r="A7" s="25">
        <v>39971</v>
      </c>
      <c r="B7" s="11" t="s">
        <v>90</v>
      </c>
      <c r="C7" s="29" t="s">
        <v>115</v>
      </c>
      <c r="D7" s="28">
        <v>27300</v>
      </c>
      <c r="E7" s="51"/>
      <c r="F7" s="52"/>
      <c r="G7" s="28">
        <f t="shared" si="0"/>
        <v>27300</v>
      </c>
    </row>
    <row r="8" spans="1:7">
      <c r="A8" s="25">
        <v>39973</v>
      </c>
      <c r="B8" s="11" t="s">
        <v>92</v>
      </c>
      <c r="C8" s="62" t="s">
        <v>116</v>
      </c>
      <c r="D8" s="31">
        <v>22750</v>
      </c>
      <c r="E8" s="51"/>
      <c r="F8" s="52"/>
      <c r="G8" s="28">
        <f t="shared" si="0"/>
        <v>27300</v>
      </c>
    </row>
    <row r="9" spans="1:7">
      <c r="A9" s="25">
        <v>39975</v>
      </c>
      <c r="B9" s="11" t="s">
        <v>95</v>
      </c>
      <c r="C9" s="37" t="s">
        <v>117</v>
      </c>
      <c r="D9" s="31">
        <v>36050</v>
      </c>
      <c r="E9" s="51"/>
      <c r="F9" s="52"/>
      <c r="G9" s="28">
        <f t="shared" si="0"/>
        <v>27300</v>
      </c>
    </row>
    <row r="10" spans="1:7">
      <c r="A10" s="25">
        <v>39977</v>
      </c>
      <c r="B10" s="11" t="s">
        <v>97</v>
      </c>
      <c r="C10" s="29" t="s">
        <v>118</v>
      </c>
      <c r="D10" s="31">
        <v>35000</v>
      </c>
      <c r="E10" s="51"/>
      <c r="F10" s="52"/>
      <c r="G10" s="28">
        <f t="shared" si="0"/>
        <v>22750</v>
      </c>
    </row>
    <row r="11" spans="1:7">
      <c r="A11" s="25">
        <v>39979</v>
      </c>
      <c r="B11" s="11" t="s">
        <v>98</v>
      </c>
      <c r="C11" s="29" t="s">
        <v>119</v>
      </c>
      <c r="D11" s="31">
        <v>21350</v>
      </c>
      <c r="E11" s="51"/>
      <c r="F11" s="52"/>
      <c r="G11" s="28">
        <f t="shared" si="0"/>
        <v>36050</v>
      </c>
    </row>
    <row r="12" spans="1:7">
      <c r="A12" s="25">
        <v>39980</v>
      </c>
      <c r="B12" s="11" t="s">
        <v>100</v>
      </c>
      <c r="C12" s="29" t="s">
        <v>120</v>
      </c>
      <c r="D12" s="28">
        <v>31850</v>
      </c>
      <c r="E12" s="51"/>
      <c r="F12" s="52"/>
      <c r="G12" s="28">
        <f t="shared" si="0"/>
        <v>35000</v>
      </c>
    </row>
    <row r="13" spans="1:7">
      <c r="A13" s="25">
        <v>39984</v>
      </c>
      <c r="B13" s="11" t="s">
        <v>105</v>
      </c>
      <c r="C13" s="29" t="s">
        <v>117</v>
      </c>
      <c r="D13" s="28">
        <v>36050</v>
      </c>
      <c r="E13" s="110"/>
      <c r="F13" s="52"/>
      <c r="G13" s="28">
        <f t="shared" si="0"/>
        <v>21350</v>
      </c>
    </row>
    <row r="14" spans="1:7">
      <c r="A14" s="25">
        <v>39985</v>
      </c>
      <c r="B14" s="11" t="s">
        <v>106</v>
      </c>
      <c r="C14" s="29" t="s">
        <v>121</v>
      </c>
      <c r="D14" s="28">
        <v>25550</v>
      </c>
      <c r="E14" s="51"/>
      <c r="F14" s="52"/>
      <c r="G14" s="28">
        <f t="shared" si="0"/>
        <v>31850</v>
      </c>
    </row>
    <row r="15" spans="1:7">
      <c r="A15" s="25">
        <v>39989</v>
      </c>
      <c r="B15" s="11" t="s">
        <v>110</v>
      </c>
      <c r="C15" s="29" t="s">
        <v>122</v>
      </c>
      <c r="D15" s="28">
        <v>21000</v>
      </c>
      <c r="E15" s="51"/>
      <c r="F15" s="52"/>
      <c r="G15" s="28">
        <f t="shared" si="0"/>
        <v>36050</v>
      </c>
    </row>
    <row r="16" spans="1:7">
      <c r="A16" s="25">
        <v>39990</v>
      </c>
      <c r="B16" s="11" t="s">
        <v>111</v>
      </c>
      <c r="C16" s="37" t="s">
        <v>123</v>
      </c>
      <c r="D16" s="28">
        <v>22400</v>
      </c>
      <c r="E16" s="51"/>
      <c r="F16" s="52"/>
      <c r="G16" s="28">
        <f t="shared" si="0"/>
        <v>25550</v>
      </c>
    </row>
    <row r="17" spans="1:7">
      <c r="A17" s="25">
        <v>39991</v>
      </c>
      <c r="B17" s="11" t="s">
        <v>113</v>
      </c>
      <c r="C17" s="29" t="s">
        <v>124</v>
      </c>
      <c r="D17" s="28">
        <v>50750</v>
      </c>
      <c r="E17" s="51"/>
      <c r="F17" s="52"/>
      <c r="G17" s="28">
        <f t="shared" si="0"/>
        <v>21000</v>
      </c>
    </row>
    <row r="18" spans="1:7" ht="15" customHeight="1">
      <c r="D18" s="28">
        <v>0</v>
      </c>
      <c r="F18" s="52"/>
      <c r="G18" s="28">
        <f>D14-F14</f>
        <v>25550</v>
      </c>
    </row>
    <row r="19" spans="1:7" ht="15.75" thickBot="1">
      <c r="A19" s="111"/>
      <c r="B19" s="111"/>
      <c r="C19" s="111"/>
      <c r="D19" s="111">
        <v>0</v>
      </c>
      <c r="E19" s="111"/>
      <c r="F19" s="111">
        <v>0</v>
      </c>
      <c r="G19" s="41">
        <f>D7-F7</f>
        <v>27300</v>
      </c>
    </row>
    <row r="20" spans="1:7" ht="15.75" thickTop="1">
      <c r="A20" s="43"/>
      <c r="B20" s="43"/>
      <c r="C20" s="66" t="s">
        <v>15</v>
      </c>
      <c r="D20" s="65">
        <f>SUM(D4:D19)</f>
        <v>416850</v>
      </c>
      <c r="E20" s="65"/>
      <c r="F20" s="44">
        <f>SUM(F4:F19)</f>
        <v>0</v>
      </c>
      <c r="G20" s="44"/>
    </row>
    <row r="21" spans="1:7">
      <c r="A21" s="43"/>
      <c r="B21" s="43"/>
      <c r="C21" s="15"/>
      <c r="D21" s="44"/>
      <c r="E21" s="44"/>
      <c r="F21" s="44"/>
      <c r="G21" s="44"/>
    </row>
    <row r="22" spans="1:7">
      <c r="A22" s="25">
        <v>39965</v>
      </c>
      <c r="B22" s="11" t="s">
        <v>128</v>
      </c>
      <c r="C22" s="29" t="s">
        <v>129</v>
      </c>
      <c r="D22" s="28">
        <v>20849.52</v>
      </c>
      <c r="E22" s="51"/>
      <c r="F22" s="28"/>
      <c r="G22" s="28">
        <f t="shared" ref="G22:G56" si="1">D22-F22</f>
        <v>20849.52</v>
      </c>
    </row>
    <row r="23" spans="1:7">
      <c r="A23" s="25">
        <v>39966</v>
      </c>
      <c r="B23" s="11" t="s">
        <v>130</v>
      </c>
      <c r="C23" s="29" t="s">
        <v>19</v>
      </c>
      <c r="D23" s="28">
        <v>441</v>
      </c>
      <c r="E23" s="51"/>
      <c r="F23" s="28"/>
      <c r="G23" s="28">
        <f t="shared" si="1"/>
        <v>441</v>
      </c>
    </row>
    <row r="24" spans="1:7">
      <c r="A24" s="25">
        <v>39967</v>
      </c>
      <c r="B24" s="11" t="s">
        <v>131</v>
      </c>
      <c r="C24" s="29" t="s">
        <v>129</v>
      </c>
      <c r="D24" s="28">
        <v>4188.24</v>
      </c>
      <c r="E24" s="51"/>
      <c r="F24" s="28"/>
      <c r="G24" s="28">
        <f t="shared" si="1"/>
        <v>4188.24</v>
      </c>
    </row>
    <row r="25" spans="1:7">
      <c r="A25" s="25">
        <v>39968</v>
      </c>
      <c r="B25" s="11" t="s">
        <v>132</v>
      </c>
      <c r="C25" s="29" t="s">
        <v>19</v>
      </c>
      <c r="D25" s="28">
        <v>1064.8499999999999</v>
      </c>
      <c r="E25" s="51"/>
      <c r="F25" s="28"/>
      <c r="G25" s="28">
        <f t="shared" si="1"/>
        <v>1064.8499999999999</v>
      </c>
    </row>
    <row r="26" spans="1:7">
      <c r="A26" s="25">
        <v>39968</v>
      </c>
      <c r="B26" s="11" t="s">
        <v>133</v>
      </c>
      <c r="C26" s="29" t="s">
        <v>134</v>
      </c>
      <c r="D26" s="28">
        <v>1297.5</v>
      </c>
      <c r="E26" s="51"/>
      <c r="F26" s="28"/>
      <c r="G26" s="28">
        <f t="shared" si="1"/>
        <v>1297.5</v>
      </c>
    </row>
    <row r="27" spans="1:7">
      <c r="A27" s="25">
        <v>39970</v>
      </c>
      <c r="B27" s="11" t="s">
        <v>135</v>
      </c>
      <c r="C27" s="29" t="s">
        <v>19</v>
      </c>
      <c r="D27" s="28">
        <v>1924.4</v>
      </c>
      <c r="E27" s="51"/>
      <c r="F27" s="28"/>
      <c r="G27" s="28">
        <f t="shared" si="1"/>
        <v>1924.4</v>
      </c>
    </row>
    <row r="28" spans="1:7">
      <c r="A28" s="25">
        <v>39972</v>
      </c>
      <c r="B28" s="11" t="s">
        <v>136</v>
      </c>
      <c r="C28" s="29" t="s">
        <v>137</v>
      </c>
      <c r="D28" s="28">
        <v>25645.8</v>
      </c>
      <c r="E28" s="51"/>
      <c r="F28" s="28"/>
      <c r="G28" s="28">
        <f t="shared" si="1"/>
        <v>25645.8</v>
      </c>
    </row>
    <row r="29" spans="1:7" ht="15.75" thickBot="1">
      <c r="A29" s="39"/>
      <c r="B29" s="39"/>
      <c r="C29" s="63"/>
      <c r="D29" s="41"/>
      <c r="E29" s="41"/>
      <c r="F29" s="41">
        <v>0</v>
      </c>
      <c r="G29" s="41">
        <f t="shared" si="1"/>
        <v>0</v>
      </c>
    </row>
    <row r="30" spans="1:7" ht="15.75" thickTop="1">
      <c r="A30" s="43"/>
      <c r="B30" s="43"/>
      <c r="C30" s="66" t="s">
        <v>16</v>
      </c>
      <c r="D30" s="65">
        <f>SUM(D22:D29)</f>
        <v>55411.31</v>
      </c>
      <c r="E30" s="44"/>
      <c r="F30" s="44">
        <f>SUM(F22:F29)</f>
        <v>0</v>
      </c>
      <c r="G30" s="44"/>
    </row>
    <row r="31" spans="1:7">
      <c r="A31" s="43"/>
      <c r="B31" s="43"/>
      <c r="C31" s="66"/>
      <c r="D31" s="65"/>
      <c r="E31" s="44"/>
      <c r="F31" s="44"/>
      <c r="G31" s="44"/>
    </row>
    <row r="32" spans="1:7">
      <c r="A32" s="43"/>
      <c r="B32" s="43"/>
      <c r="C32" s="66"/>
      <c r="D32" s="65"/>
      <c r="E32" s="44"/>
      <c r="F32" s="44"/>
      <c r="G32" s="44"/>
    </row>
    <row r="33" spans="1:7">
      <c r="A33" s="25">
        <v>39974</v>
      </c>
      <c r="B33" s="11" t="s">
        <v>138</v>
      </c>
      <c r="C33" s="34" t="s">
        <v>19</v>
      </c>
      <c r="D33" s="61">
        <v>369</v>
      </c>
      <c r="E33" s="51"/>
      <c r="F33" s="28"/>
      <c r="G33" s="28">
        <f t="shared" si="1"/>
        <v>369</v>
      </c>
    </row>
    <row r="34" spans="1:7">
      <c r="A34" s="25">
        <v>39975</v>
      </c>
      <c r="B34" s="11" t="s">
        <v>139</v>
      </c>
      <c r="C34" s="34" t="s">
        <v>137</v>
      </c>
      <c r="D34" s="61">
        <v>20169.419999999998</v>
      </c>
      <c r="E34" s="51"/>
      <c r="F34" s="28"/>
      <c r="G34" s="28">
        <f t="shared" si="1"/>
        <v>20169.419999999998</v>
      </c>
    </row>
    <row r="35" spans="1:7">
      <c r="A35" s="25">
        <v>39975</v>
      </c>
      <c r="B35" s="11" t="s">
        <v>140</v>
      </c>
      <c r="C35" s="34" t="s">
        <v>137</v>
      </c>
      <c r="D35" s="61">
        <v>3000</v>
      </c>
      <c r="E35" s="51"/>
      <c r="F35" s="28"/>
      <c r="G35" s="28">
        <f t="shared" si="1"/>
        <v>3000</v>
      </c>
    </row>
    <row r="36" spans="1:7">
      <c r="A36" s="25">
        <v>39976</v>
      </c>
      <c r="B36" s="11" t="s">
        <v>141</v>
      </c>
      <c r="C36" s="34" t="s">
        <v>137</v>
      </c>
      <c r="D36" s="61">
        <v>1015.2</v>
      </c>
      <c r="E36" s="51"/>
      <c r="F36" s="28"/>
      <c r="G36" s="28">
        <f t="shared" si="1"/>
        <v>1015.2</v>
      </c>
    </row>
    <row r="37" spans="1:7">
      <c r="A37" s="25">
        <v>39976</v>
      </c>
      <c r="B37" s="11" t="s">
        <v>142</v>
      </c>
      <c r="C37" s="34" t="s">
        <v>129</v>
      </c>
      <c r="D37" s="61">
        <v>2884.64</v>
      </c>
      <c r="E37" s="51"/>
      <c r="F37" s="28"/>
      <c r="G37" s="28">
        <f t="shared" si="1"/>
        <v>2884.64</v>
      </c>
    </row>
    <row r="38" spans="1:7">
      <c r="A38" s="25">
        <v>39976</v>
      </c>
      <c r="B38" s="11" t="s">
        <v>143</v>
      </c>
      <c r="C38" s="34" t="s">
        <v>137</v>
      </c>
      <c r="D38" s="61">
        <v>36142</v>
      </c>
      <c r="E38" s="51"/>
      <c r="F38" s="28"/>
      <c r="G38" s="28">
        <f t="shared" si="1"/>
        <v>36142</v>
      </c>
    </row>
    <row r="39" spans="1:7">
      <c r="A39" s="25">
        <v>39980</v>
      </c>
      <c r="B39" s="11" t="s">
        <v>144</v>
      </c>
      <c r="C39" s="34" t="s">
        <v>137</v>
      </c>
      <c r="D39" s="61">
        <v>13179.32</v>
      </c>
      <c r="E39" s="51"/>
      <c r="F39" s="28"/>
      <c r="G39" s="28">
        <f t="shared" si="1"/>
        <v>13179.32</v>
      </c>
    </row>
    <row r="40" spans="1:7">
      <c r="A40" s="25">
        <v>39980</v>
      </c>
      <c r="B40" s="11" t="s">
        <v>145</v>
      </c>
      <c r="C40" s="34" t="s">
        <v>19</v>
      </c>
      <c r="D40" s="61">
        <v>270</v>
      </c>
      <c r="E40" s="51"/>
      <c r="F40" s="28"/>
      <c r="G40" s="28">
        <f t="shared" si="1"/>
        <v>270</v>
      </c>
    </row>
    <row r="41" spans="1:7">
      <c r="A41" s="25">
        <v>39981</v>
      </c>
      <c r="B41" s="11" t="s">
        <v>146</v>
      </c>
      <c r="C41" s="34" t="s">
        <v>19</v>
      </c>
      <c r="D41" s="61">
        <v>461</v>
      </c>
      <c r="E41" s="51"/>
      <c r="F41" s="28"/>
      <c r="G41" s="28">
        <f t="shared" si="1"/>
        <v>461</v>
      </c>
    </row>
    <row r="42" spans="1:7">
      <c r="A42" s="25">
        <v>39981</v>
      </c>
      <c r="B42" s="11" t="s">
        <v>147</v>
      </c>
      <c r="C42" s="34" t="s">
        <v>137</v>
      </c>
      <c r="D42" s="61">
        <v>600</v>
      </c>
      <c r="E42" s="51"/>
      <c r="F42" s="28"/>
      <c r="G42" s="28">
        <f t="shared" si="1"/>
        <v>600</v>
      </c>
    </row>
    <row r="43" spans="1:7">
      <c r="A43" s="25">
        <v>39982</v>
      </c>
      <c r="B43" s="11" t="s">
        <v>135</v>
      </c>
      <c r="C43" s="34" t="s">
        <v>137</v>
      </c>
      <c r="D43" s="61">
        <v>6816.6</v>
      </c>
      <c r="E43" s="51"/>
      <c r="F43" s="28"/>
      <c r="G43" s="28">
        <f t="shared" si="1"/>
        <v>6816.6</v>
      </c>
    </row>
    <row r="44" spans="1:7">
      <c r="A44" s="25">
        <v>39982</v>
      </c>
      <c r="B44" s="11" t="s">
        <v>156</v>
      </c>
      <c r="C44" s="34" t="s">
        <v>137</v>
      </c>
      <c r="D44" s="61">
        <v>871.04</v>
      </c>
      <c r="E44" s="51"/>
      <c r="F44" s="28"/>
      <c r="G44" s="28">
        <f t="shared" si="1"/>
        <v>871.04</v>
      </c>
    </row>
    <row r="45" spans="1:7">
      <c r="A45" s="25">
        <v>39984</v>
      </c>
      <c r="B45" s="11" t="s">
        <v>148</v>
      </c>
      <c r="C45" s="34" t="s">
        <v>137</v>
      </c>
      <c r="D45" s="61">
        <v>326.39999999999998</v>
      </c>
      <c r="E45" s="51"/>
      <c r="F45" s="28"/>
      <c r="G45" s="28">
        <f t="shared" si="1"/>
        <v>326.39999999999998</v>
      </c>
    </row>
    <row r="46" spans="1:7">
      <c r="A46" s="25">
        <v>39984</v>
      </c>
      <c r="B46" s="11" t="s">
        <v>144</v>
      </c>
      <c r="C46" s="34" t="s">
        <v>137</v>
      </c>
      <c r="D46" s="61">
        <v>8710.4</v>
      </c>
      <c r="E46" s="51"/>
      <c r="F46" s="28"/>
      <c r="G46" s="28">
        <f t="shared" si="1"/>
        <v>8710.4</v>
      </c>
    </row>
    <row r="47" spans="1:7">
      <c r="A47" s="25">
        <v>39985</v>
      </c>
      <c r="B47" s="11" t="s">
        <v>149</v>
      </c>
      <c r="C47" s="34" t="s">
        <v>137</v>
      </c>
      <c r="D47" s="61">
        <v>2435.52</v>
      </c>
      <c r="E47" s="51"/>
      <c r="F47" s="28"/>
      <c r="G47" s="28">
        <f t="shared" si="1"/>
        <v>2435.52</v>
      </c>
    </row>
    <row r="48" spans="1:7">
      <c r="A48" s="25">
        <v>39987</v>
      </c>
      <c r="B48" s="11">
        <v>89735</v>
      </c>
      <c r="C48" s="34" t="s">
        <v>19</v>
      </c>
      <c r="D48" s="61">
        <v>1035.2</v>
      </c>
      <c r="E48" s="51"/>
      <c r="F48" s="28"/>
      <c r="G48" s="28">
        <f t="shared" si="1"/>
        <v>1035.2</v>
      </c>
    </row>
    <row r="49" spans="1:7">
      <c r="A49" s="25">
        <v>39987</v>
      </c>
      <c r="B49" s="11" t="s">
        <v>150</v>
      </c>
      <c r="C49" s="34" t="s">
        <v>19</v>
      </c>
      <c r="D49" s="61">
        <v>360</v>
      </c>
      <c r="E49" s="51"/>
      <c r="F49" s="28"/>
      <c r="G49" s="28">
        <f t="shared" si="1"/>
        <v>360</v>
      </c>
    </row>
    <row r="50" spans="1:7">
      <c r="A50" s="25">
        <v>39988</v>
      </c>
      <c r="B50" s="11">
        <v>89755</v>
      </c>
      <c r="C50" s="34" t="s">
        <v>137</v>
      </c>
      <c r="D50" s="61">
        <v>1666.56</v>
      </c>
      <c r="E50" s="51"/>
      <c r="F50" s="28"/>
      <c r="G50" s="28">
        <f t="shared" si="1"/>
        <v>1666.56</v>
      </c>
    </row>
    <row r="51" spans="1:7">
      <c r="A51" s="25">
        <v>39989</v>
      </c>
      <c r="B51" s="11" t="s">
        <v>151</v>
      </c>
      <c r="C51" s="34" t="s">
        <v>137</v>
      </c>
      <c r="D51" s="61">
        <v>14278.16</v>
      </c>
      <c r="E51" s="51"/>
      <c r="F51" s="28"/>
      <c r="G51" s="28">
        <f t="shared" si="1"/>
        <v>14278.16</v>
      </c>
    </row>
    <row r="52" spans="1:7">
      <c r="A52" s="25">
        <v>39989</v>
      </c>
      <c r="B52" s="11" t="s">
        <v>152</v>
      </c>
      <c r="C52" s="34" t="s">
        <v>19</v>
      </c>
      <c r="D52" s="61">
        <v>373.8</v>
      </c>
      <c r="E52" s="51"/>
      <c r="F52" s="28"/>
      <c r="G52" s="28">
        <f t="shared" si="1"/>
        <v>373.8</v>
      </c>
    </row>
    <row r="53" spans="1:7">
      <c r="A53" s="25">
        <v>39990</v>
      </c>
      <c r="B53" s="11" t="s">
        <v>153</v>
      </c>
      <c r="C53" s="34" t="s">
        <v>137</v>
      </c>
      <c r="D53" s="61">
        <v>8710.4</v>
      </c>
      <c r="E53" s="51"/>
      <c r="F53" s="28"/>
      <c r="G53" s="28">
        <f t="shared" si="1"/>
        <v>8710.4</v>
      </c>
    </row>
    <row r="54" spans="1:7">
      <c r="A54" s="25">
        <v>39990</v>
      </c>
      <c r="B54" s="11" t="s">
        <v>154</v>
      </c>
      <c r="C54" s="34" t="s">
        <v>137</v>
      </c>
      <c r="D54" s="61">
        <v>17420.8</v>
      </c>
      <c r="E54" s="51"/>
      <c r="F54" s="28"/>
      <c r="G54" s="28">
        <f t="shared" si="1"/>
        <v>17420.8</v>
      </c>
    </row>
    <row r="55" spans="1:7" ht="15.75" thickBot="1">
      <c r="A55" s="75">
        <v>39994</v>
      </c>
      <c r="B55" s="39" t="s">
        <v>155</v>
      </c>
      <c r="C55" s="112" t="s">
        <v>129</v>
      </c>
      <c r="D55" s="96">
        <v>1787.6</v>
      </c>
      <c r="E55" s="97"/>
      <c r="F55" s="41">
        <v>0</v>
      </c>
      <c r="G55" s="41">
        <f t="shared" si="1"/>
        <v>1787.6</v>
      </c>
    </row>
    <row r="56" spans="1:7" ht="15.75" thickTop="1">
      <c r="A56" s="11"/>
      <c r="B56" s="11"/>
      <c r="C56" s="95"/>
      <c r="D56" s="61">
        <f>SUM(D33:D55)</f>
        <v>142883.05999999997</v>
      </c>
      <c r="E56" s="28"/>
      <c r="F56" s="28">
        <f>SUM(F33:F55)</f>
        <v>0</v>
      </c>
      <c r="G56" s="28">
        <f t="shared" si="1"/>
        <v>142883.05999999997</v>
      </c>
    </row>
    <row r="57" spans="1:7">
      <c r="A57" s="11"/>
      <c r="B57" s="11"/>
      <c r="C57" s="95"/>
      <c r="D57" s="61"/>
      <c r="E57" s="28"/>
      <c r="F57" s="28"/>
      <c r="G57" s="28"/>
    </row>
    <row r="58" spans="1:7" ht="18.75">
      <c r="A58" s="11"/>
      <c r="B58" s="117" t="s">
        <v>126</v>
      </c>
      <c r="C58" s="117"/>
      <c r="D58" s="117"/>
      <c r="E58" s="117"/>
      <c r="F58" s="117"/>
      <c r="G58" s="15"/>
    </row>
    <row r="59" spans="1:7" ht="21">
      <c r="A59" s="16"/>
      <c r="B59" s="118"/>
      <c r="C59" s="118"/>
      <c r="D59" s="64" t="s">
        <v>14</v>
      </c>
      <c r="E59" s="18"/>
      <c r="F59" s="17"/>
      <c r="G59" s="18"/>
    </row>
    <row r="60" spans="1:7" ht="31.5" thickBot="1">
      <c r="A60" s="19" t="s">
        <v>1</v>
      </c>
      <c r="B60" s="19" t="s">
        <v>12</v>
      </c>
      <c r="C60" s="20" t="s">
        <v>6</v>
      </c>
      <c r="D60" s="21" t="s">
        <v>4</v>
      </c>
      <c r="E60" s="22" t="s">
        <v>7</v>
      </c>
      <c r="F60" s="23" t="s">
        <v>8</v>
      </c>
      <c r="G60" s="24" t="s">
        <v>9</v>
      </c>
    </row>
    <row r="61" spans="1:7" ht="15.75" thickTop="1">
      <c r="A61" s="25">
        <v>39983</v>
      </c>
      <c r="B61" s="11" t="s">
        <v>155</v>
      </c>
      <c r="C61" s="29" t="s">
        <v>137</v>
      </c>
      <c r="D61" s="28">
        <v>580.48</v>
      </c>
      <c r="E61" s="27"/>
      <c r="F61" s="28"/>
      <c r="G61" s="28">
        <f>D61-F61</f>
        <v>580.48</v>
      </c>
    </row>
    <row r="62" spans="1:7">
      <c r="A62" s="25">
        <v>39984</v>
      </c>
      <c r="B62" s="11" t="s">
        <v>157</v>
      </c>
      <c r="C62" s="29" t="s">
        <v>158</v>
      </c>
      <c r="D62" s="28">
        <v>4715.59</v>
      </c>
      <c r="E62" s="51"/>
      <c r="F62" s="52"/>
      <c r="G62" s="28">
        <f>D62-F62</f>
        <v>4715.59</v>
      </c>
    </row>
    <row r="63" spans="1:7">
      <c r="A63" s="25">
        <v>39991</v>
      </c>
      <c r="B63" s="11" t="s">
        <v>128</v>
      </c>
      <c r="C63" s="29" t="s">
        <v>158</v>
      </c>
      <c r="D63" s="28">
        <v>2599.5</v>
      </c>
      <c r="E63" s="51"/>
      <c r="F63" s="52"/>
      <c r="G63" s="28">
        <f t="shared" ref="G63:G67" si="2">D63-F63</f>
        <v>2599.5</v>
      </c>
    </row>
    <row r="64" spans="1:7">
      <c r="A64" s="25"/>
      <c r="B64" s="11"/>
      <c r="C64" s="29"/>
      <c r="D64" s="28"/>
      <c r="E64" s="51"/>
      <c r="F64" s="52"/>
      <c r="G64" s="28">
        <f t="shared" si="2"/>
        <v>0</v>
      </c>
    </row>
    <row r="65" spans="1:7">
      <c r="A65" s="25"/>
      <c r="B65" s="11"/>
      <c r="C65" s="62"/>
      <c r="D65" s="31"/>
      <c r="E65" s="51"/>
      <c r="F65" s="52"/>
      <c r="G65" s="28">
        <f t="shared" si="2"/>
        <v>0</v>
      </c>
    </row>
    <row r="66" spans="1:7">
      <c r="A66" s="25"/>
      <c r="B66" s="11"/>
      <c r="C66" s="37"/>
      <c r="D66" s="31"/>
      <c r="E66" s="51"/>
      <c r="F66" s="52"/>
      <c r="G66" s="28">
        <f t="shared" si="2"/>
        <v>0</v>
      </c>
    </row>
    <row r="67" spans="1:7">
      <c r="A67" s="25"/>
      <c r="B67" s="11"/>
      <c r="C67" s="29"/>
      <c r="D67" s="31"/>
      <c r="E67" s="51"/>
      <c r="F67" s="52"/>
      <c r="G67" s="28">
        <f t="shared" si="2"/>
        <v>0</v>
      </c>
    </row>
    <row r="68" spans="1:7">
      <c r="A68" s="25"/>
      <c r="B68" s="11"/>
      <c r="C68" s="29"/>
      <c r="D68" s="31"/>
      <c r="E68" s="51"/>
      <c r="F68" s="52"/>
      <c r="G68" s="28">
        <f t="shared" ref="G68:G74" si="3">D66-F66</f>
        <v>0</v>
      </c>
    </row>
    <row r="69" spans="1:7">
      <c r="A69" s="25"/>
      <c r="B69" s="11"/>
      <c r="C69" s="29"/>
      <c r="D69" s="28"/>
      <c r="E69" s="51"/>
      <c r="F69" s="52"/>
      <c r="G69" s="28">
        <f t="shared" si="3"/>
        <v>0</v>
      </c>
    </row>
    <row r="70" spans="1:7">
      <c r="A70" s="25"/>
      <c r="B70" s="11"/>
      <c r="C70" s="29"/>
      <c r="D70" s="28"/>
      <c r="E70" s="110"/>
      <c r="F70" s="52"/>
      <c r="G70" s="28">
        <f t="shared" si="3"/>
        <v>0</v>
      </c>
    </row>
    <row r="71" spans="1:7">
      <c r="A71" s="25"/>
      <c r="B71" s="11"/>
      <c r="C71" s="29"/>
      <c r="D71" s="28"/>
      <c r="E71" s="51"/>
      <c r="F71" s="52"/>
      <c r="G71" s="28">
        <f t="shared" si="3"/>
        <v>0</v>
      </c>
    </row>
    <row r="72" spans="1:7">
      <c r="A72" s="25"/>
      <c r="B72" s="11"/>
      <c r="C72" s="29"/>
      <c r="D72" s="28"/>
      <c r="E72" s="51"/>
      <c r="F72" s="52"/>
      <c r="G72" s="28">
        <f t="shared" si="3"/>
        <v>0</v>
      </c>
    </row>
    <row r="73" spans="1:7">
      <c r="A73" s="25"/>
      <c r="B73" s="11"/>
      <c r="C73" s="37"/>
      <c r="D73" s="28"/>
      <c r="E73" s="51"/>
      <c r="F73" s="52"/>
      <c r="G73" s="28">
        <f t="shared" si="3"/>
        <v>0</v>
      </c>
    </row>
    <row r="74" spans="1:7">
      <c r="A74" s="25"/>
      <c r="B74" s="11"/>
      <c r="C74" s="29"/>
      <c r="D74" s="28"/>
      <c r="E74" s="51"/>
      <c r="F74" s="52"/>
      <c r="G74" s="28">
        <f t="shared" si="3"/>
        <v>0</v>
      </c>
    </row>
    <row r="75" spans="1:7">
      <c r="D75" s="28"/>
      <c r="F75" s="52"/>
      <c r="G75" s="28">
        <f>D71-F71</f>
        <v>0</v>
      </c>
    </row>
    <row r="76" spans="1:7" ht="15.75" thickBot="1">
      <c r="A76" s="111"/>
      <c r="B76" s="111"/>
      <c r="C76" s="111"/>
      <c r="D76" s="111">
        <v>0</v>
      </c>
      <c r="E76" s="111"/>
      <c r="F76" s="111">
        <v>0</v>
      </c>
      <c r="G76" s="41">
        <f>D64-F64</f>
        <v>0</v>
      </c>
    </row>
    <row r="77" spans="1:7" ht="15.75" thickTop="1">
      <c r="A77" s="43"/>
      <c r="B77" s="43"/>
      <c r="C77" s="66" t="s">
        <v>15</v>
      </c>
      <c r="D77" s="65">
        <f>SUM(D61:D76)</f>
        <v>7895.57</v>
      </c>
      <c r="E77" s="65"/>
      <c r="F77" s="44">
        <f>SUM(F61:F76)</f>
        <v>0</v>
      </c>
      <c r="G77" s="44"/>
    </row>
    <row r="78" spans="1:7">
      <c r="A78" s="11"/>
      <c r="B78" s="11"/>
      <c r="C78" s="95"/>
      <c r="D78" s="61"/>
      <c r="E78" s="28"/>
      <c r="F78" s="28"/>
      <c r="G78" s="28"/>
    </row>
    <row r="79" spans="1:7">
      <c r="A79" s="11"/>
      <c r="B79" s="11"/>
      <c r="C79" s="95"/>
      <c r="D79" s="61"/>
      <c r="E79" s="28"/>
      <c r="F79" s="28"/>
      <c r="G79" s="28"/>
    </row>
    <row r="80" spans="1:7">
      <c r="A80" s="11"/>
      <c r="B80" s="11"/>
      <c r="C80" s="95"/>
      <c r="D80" s="61"/>
      <c r="E80" s="28"/>
      <c r="F80" s="28"/>
      <c r="G80" s="28"/>
    </row>
    <row r="81" spans="1:7">
      <c r="A81" s="11"/>
      <c r="B81" s="11"/>
      <c r="C81" s="95"/>
      <c r="D81" s="61"/>
      <c r="E81" s="28"/>
      <c r="F81" s="28"/>
      <c r="G81" s="28"/>
    </row>
    <row r="82" spans="1:7">
      <c r="A82" s="43"/>
      <c r="B82" s="43"/>
      <c r="C82" s="15"/>
      <c r="D82" s="44"/>
      <c r="E82" s="15"/>
      <c r="F82" s="44"/>
      <c r="G82" s="44"/>
    </row>
    <row r="83" spans="1:7">
      <c r="A83" s="43"/>
      <c r="B83" s="43"/>
      <c r="C83" s="15"/>
      <c r="D83" s="44"/>
      <c r="E83" s="15"/>
      <c r="F83" s="44"/>
      <c r="G83" s="44"/>
    </row>
    <row r="84" spans="1:7">
      <c r="A84" s="43"/>
      <c r="B84" s="43"/>
      <c r="C84" s="15"/>
      <c r="D84" s="44"/>
      <c r="E84" s="15"/>
      <c r="F84" s="44"/>
      <c r="G84" s="44"/>
    </row>
    <row r="85" spans="1:7" ht="30">
      <c r="A85" s="43"/>
      <c r="B85" s="43"/>
      <c r="C85" s="15"/>
      <c r="D85" s="45" t="s">
        <v>10</v>
      </c>
      <c r="E85" s="15"/>
      <c r="F85" s="46" t="s">
        <v>11</v>
      </c>
      <c r="G85" s="44"/>
    </row>
    <row r="86" spans="1:7" ht="15.75" thickBot="1">
      <c r="A86" s="43"/>
      <c r="B86" s="43"/>
      <c r="C86" s="15"/>
      <c r="D86" s="45"/>
      <c r="E86" s="15"/>
      <c r="F86" s="46"/>
      <c r="G86" s="44"/>
    </row>
    <row r="87" spans="1:7" ht="21.75" thickBot="1">
      <c r="A87" s="43"/>
      <c r="B87" s="43"/>
      <c r="C87" s="15"/>
      <c r="D87" s="119">
        <f>D56+D30+D20+D77</f>
        <v>623039.93999999994</v>
      </c>
      <c r="E87" s="120"/>
      <c r="F87" s="121"/>
      <c r="G87" s="15"/>
    </row>
    <row r="88" spans="1:7">
      <c r="A88" s="43"/>
      <c r="B88" s="43"/>
      <c r="C88" s="15"/>
      <c r="D88" s="15"/>
      <c r="E88" s="15"/>
      <c r="F88" s="15"/>
      <c r="G88" s="15"/>
    </row>
    <row r="89" spans="1:7">
      <c r="A89" s="43"/>
      <c r="B89" s="43"/>
      <c r="C89" s="15"/>
      <c r="D89" s="44"/>
      <c r="E89" s="15"/>
      <c r="F89" s="44"/>
      <c r="G89" s="15"/>
    </row>
    <row r="90" spans="1:7" ht="18.75">
      <c r="A90" s="43"/>
      <c r="B90" s="43"/>
      <c r="C90" s="15"/>
      <c r="D90" s="122" t="s">
        <v>17</v>
      </c>
      <c r="E90" s="122"/>
      <c r="F90" s="122"/>
      <c r="G90" s="15"/>
    </row>
    <row r="91" spans="1:7">
      <c r="A91" s="43"/>
      <c r="B91" s="43"/>
      <c r="C91" s="15"/>
      <c r="D91" s="15"/>
      <c r="E91" s="15"/>
      <c r="F91" s="15"/>
      <c r="G91" s="15"/>
    </row>
  </sheetData>
  <sortState ref="A61:D63">
    <sortCondition ref="A63"/>
  </sortState>
  <mergeCells count="6">
    <mergeCell ref="B1:F1"/>
    <mergeCell ref="B2:C2"/>
    <mergeCell ref="D87:F87"/>
    <mergeCell ref="D90:F90"/>
    <mergeCell ref="B58:F58"/>
    <mergeCell ref="B59:C59"/>
  </mergeCells>
  <printOptions gridLines="1"/>
  <pageMargins left="0.35433070866141736" right="0.31496062992125984" top="0.48" bottom="0.46" header="0.31496062992125984" footer="0.31496062992125984"/>
  <pageSetup paperSize="9" scale="9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PROLEDO</vt:lpstr>
      <vt:lpstr>FOLIOS P-MAQ</vt:lpstr>
      <vt:lpstr>C O M P R A S  </vt:lpstr>
      <vt:lpstr>GERARDO PULIDO</vt:lpstr>
      <vt:lpstr>ALBICIA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2009-08-17T19:32:36Z</cp:lastPrinted>
  <dcterms:created xsi:type="dcterms:W3CDTF">2009-01-19T14:45:30Z</dcterms:created>
  <dcterms:modified xsi:type="dcterms:W3CDTF">2009-08-17T19:48:11Z</dcterms:modified>
</cp:coreProperties>
</file>