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7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</sheets>
  <calcPr calcId="124519"/>
</workbook>
</file>

<file path=xl/calcChain.xml><?xml version="1.0" encoding="utf-8"?>
<calcChain xmlns="http://schemas.openxmlformats.org/spreadsheetml/2006/main">
  <c r="K38" i="5"/>
  <c r="I38"/>
  <c r="J40" s="1"/>
  <c r="F38"/>
  <c r="F41" s="1"/>
  <c r="C38"/>
  <c r="F42" s="1"/>
  <c r="F43" l="1"/>
  <c r="F45" s="1"/>
  <c r="K38" i="4" l="1"/>
  <c r="I38"/>
  <c r="J40" s="1"/>
  <c r="F38"/>
  <c r="F41" s="1"/>
  <c r="C38"/>
  <c r="F42" s="1"/>
  <c r="F43" l="1"/>
  <c r="F45" s="1"/>
  <c r="X38" l="1"/>
  <c r="V38"/>
  <c r="W40" s="1"/>
  <c r="S38"/>
  <c r="S41" s="1"/>
  <c r="P38"/>
  <c r="S42" s="1"/>
  <c r="AK38"/>
  <c r="AI38"/>
  <c r="AJ40" s="1"/>
  <c r="AF38"/>
  <c r="AF41" s="1"/>
  <c r="AC38"/>
  <c r="AF42" s="1"/>
  <c r="C40" i="1"/>
  <c r="F42"/>
  <c r="S43" i="4" l="1"/>
  <c r="S45" s="1"/>
  <c r="AF43"/>
  <c r="AF45" s="1"/>
  <c r="AX38"/>
  <c r="I37" i="1"/>
  <c r="K37"/>
  <c r="F37"/>
  <c r="K38" i="3"/>
  <c r="K37" i="2" l="1"/>
  <c r="AP38" i="4"/>
  <c r="AS42" s="1"/>
  <c r="AV38"/>
  <c r="AW40" s="1"/>
  <c r="AS38"/>
  <c r="AS41" s="1"/>
  <c r="AS43" s="1"/>
  <c r="AS45" s="1"/>
  <c r="C38" i="3"/>
  <c r="F42" s="1"/>
  <c r="I38"/>
  <c r="J40" s="1"/>
  <c r="F38"/>
  <c r="F41" s="1"/>
  <c r="F43" s="1"/>
  <c r="F45" s="1"/>
  <c r="F47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<sst xmlns="http://schemas.openxmlformats.org/spreadsheetml/2006/main" count="203" uniqueCount="48">
  <si>
    <t>VENTAS ENERO 2009</t>
  </si>
  <si>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</si>
  <si>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</si>
  <si>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</si>
  <si>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</si>
  <si>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</si>
  <si>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</si>
  <si>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</si>
  <si>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</si>
  <si>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</si>
  <si>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</si>
  <si>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AXTEL</t>
  </si>
  <si>
    <t>NOMINA 1</t>
  </si>
  <si>
    <t>NOMINA 2</t>
  </si>
  <si>
    <t>NOMINA 3</t>
  </si>
  <si>
    <t>NOMIN A 4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</si>
  <si>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</si>
  <si>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</si>
  <si>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</si>
  <si>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</si>
  <si>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</si>
  <si>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</si>
  <si>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</si>
  <si>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</si>
  <si>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</si>
  <si>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</si>
  <si>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</si>
  <si>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</si>
  <si>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</si>
  <si>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</si>
  <si>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</si>
  <si>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</si>
  <si>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</si>
  <si>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INVETARIO FINAL</t>
  </si>
  <si>
    <t>GRAN TOTAL</t>
  </si>
  <si>
    <t>COMPRAS ALBICIA</t>
  </si>
  <si>
    <t>+</t>
  </si>
  <si>
    <t xml:space="preserve"> INVENTARIO FINAL</t>
  </si>
  <si>
    <t>COMPRAS GERARDO P</t>
  </si>
  <si>
    <t xml:space="preserve"> </t>
  </si>
  <si>
    <t>COMPRAS A CENTRAL</t>
  </si>
  <si>
    <t xml:space="preserve">CONCENTRADO DE  MARZO     2009      C E N T R A L </t>
  </si>
  <si>
    <t xml:space="preserve">CONCENTRADO DE   MARZO     2009      C O M E R C I O </t>
  </si>
  <si>
    <t xml:space="preserve">CONCENTRADO DE   MARZO      2009      HERRADURA </t>
  </si>
  <si>
    <t xml:space="preserve">CONCENTRADO DE   MARZO      2009      11     S U R </t>
  </si>
  <si>
    <t>GANANCIA</t>
  </si>
  <si>
    <t>CONCENTRADO DE   MARZO      2009     11 SUR</t>
  </si>
  <si>
    <t>PERDIDA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</si>
</sst>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FF00FF"/>
      <name val="Calibri"/>
      <family val="2"/>
      <scheme val="minor"/>
    </font>
    <font>
      <b/>
      <u/>
      <sz val="18"/>
      <color theme="9" tint="-0.249977111117893"/>
      <name val="Calibri"/>
      <family val="2"/>
      <scheme val="minor"/>
    </font>
    <font>
      <b/>
      <u/>
      <sz val="18"/>
      <color rgb="FF00B050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1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3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3" fillId="0" borderId="22" xfId="0" applyFont="1" applyBorder="1" applyAlignment="1">
      <alignment horizontal="center" wrapText="1"/>
    </xf>
    <xf numFmtId="164" fontId="1" fillId="0" borderId="24" xfId="0" applyNumberFormat="1" applyFont="1" applyBorder="1" applyAlignment="1">
      <alignment horizontal="left"/>
    </xf>
    <xf numFmtId="0" fontId="12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0" fontId="0" fillId="0" borderId="1" xfId="0" applyBorder="1"/>
    <xf numFmtId="164" fontId="10" fillId="0" borderId="32" xfId="0" applyNumberFormat="1" applyFont="1" applyBorder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 applyBorder="1"/>
    <xf numFmtId="0" fontId="4" fillId="0" borderId="0" xfId="0" applyFont="1" applyAlignment="1">
      <alignment horizontal="center"/>
    </xf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5" xfId="0" applyNumberFormat="1" applyFill="1" applyBorder="1"/>
    <xf numFmtId="0" fontId="16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7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9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0" borderId="0" xfId="0" applyFont="1" applyAlignment="1"/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37</xdr:row>
      <xdr:rowOff>180975</xdr:rowOff>
    </xdr:from>
    <xdr:to>
      <xdr:col>46</xdr:col>
      <xdr:colOff>0</xdr:colOff>
      <xdr:row>38</xdr:row>
      <xdr:rowOff>171450</xdr:rowOff>
    </xdr:to>
    <xdr:cxnSp macro="">
      <xdr:nvCxnSpPr>
        <xdr:cNvPr id="3" name="2 Conector recto de flecha"/>
        <xdr:cNvCxnSpPr/>
      </xdr:nvCxnSpPr>
      <xdr:spPr>
        <a:xfrm>
          <a:off x="4229100" y="7458075"/>
          <a:ext cx="28575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895351</xdr:colOff>
      <xdr:row>40</xdr:row>
      <xdr:rowOff>19049</xdr:rowOff>
    </xdr:from>
    <xdr:to>
      <xdr:col>45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4181476" y="7877174"/>
          <a:ext cx="3143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37</xdr:row>
      <xdr:rowOff>180975</xdr:rowOff>
    </xdr:from>
    <xdr:to>
      <xdr:col>33</xdr:col>
      <xdr:colOff>0</xdr:colOff>
      <xdr:row>38</xdr:row>
      <xdr:rowOff>171450</xdr:rowOff>
    </xdr:to>
    <xdr:cxnSp macro="">
      <xdr:nvCxnSpPr>
        <xdr:cNvPr id="4" name="3 Conector recto de flecha"/>
        <xdr:cNvCxnSpPr/>
      </xdr:nvCxnSpPr>
      <xdr:spPr>
        <a:xfrm>
          <a:off x="15163800" y="7458075"/>
          <a:ext cx="28575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895351</xdr:colOff>
      <xdr:row>40</xdr:row>
      <xdr:rowOff>19049</xdr:rowOff>
    </xdr:from>
    <xdr:to>
      <xdr:col>32</xdr:col>
      <xdr:colOff>304801</xdr:colOff>
      <xdr:row>40</xdr:row>
      <xdr:rowOff>123824</xdr:rowOff>
    </xdr:to>
    <xdr:cxnSp macro="">
      <xdr:nvCxnSpPr>
        <xdr:cNvPr id="6" name="5 Conector recto de flecha"/>
        <xdr:cNvCxnSpPr/>
      </xdr:nvCxnSpPr>
      <xdr:spPr>
        <a:xfrm rot="10800000" flipV="1">
          <a:off x="15116176" y="7877174"/>
          <a:ext cx="3143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37</xdr:row>
      <xdr:rowOff>180975</xdr:rowOff>
    </xdr:from>
    <xdr:to>
      <xdr:col>20</xdr:col>
      <xdr:colOff>0</xdr:colOff>
      <xdr:row>38</xdr:row>
      <xdr:rowOff>171450</xdr:rowOff>
    </xdr:to>
    <xdr:cxnSp macro="">
      <xdr:nvCxnSpPr>
        <xdr:cNvPr id="7" name="6 Conector recto de flecha"/>
        <xdr:cNvCxnSpPr/>
      </xdr:nvCxnSpPr>
      <xdr:spPr>
        <a:xfrm>
          <a:off x="14401800" y="7458075"/>
          <a:ext cx="28575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895351</xdr:colOff>
      <xdr:row>40</xdr:row>
      <xdr:rowOff>19049</xdr:rowOff>
    </xdr:from>
    <xdr:to>
      <xdr:col>19</xdr:col>
      <xdr:colOff>304801</xdr:colOff>
      <xdr:row>40</xdr:row>
      <xdr:rowOff>123824</xdr:rowOff>
    </xdr:to>
    <xdr:cxnSp macro="">
      <xdr:nvCxnSpPr>
        <xdr:cNvPr id="8" name="7 Conector recto de flecha"/>
        <xdr:cNvCxnSpPr/>
      </xdr:nvCxnSpPr>
      <xdr:spPr>
        <a:xfrm rot="10800000" flipV="1">
          <a:off x="14354176" y="7877174"/>
          <a:ext cx="3143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9" name="8 Conector recto de flecha"/>
        <xdr:cNvCxnSpPr/>
      </xdr:nvCxnSpPr>
      <xdr:spPr>
        <a:xfrm>
          <a:off x="14516100" y="7458075"/>
          <a:ext cx="72390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10" name="9 Conector recto de flecha"/>
        <xdr:cNvCxnSpPr/>
      </xdr:nvCxnSpPr>
      <xdr:spPr>
        <a:xfrm rot="10800000" flipV="1">
          <a:off x="14478001" y="7877174"/>
          <a:ext cx="3048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tabSelected="1" workbookViewId="0">
      <pane ySplit="4" topLeftCell="A32" activePane="bottomLeft" state="frozen"/>
      <selection pane="bottomLeft" activeCell="C40" sqref="C40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77" t="s">
        <v>41</v>
      </c>
      <c r="D1" s="77"/>
      <c r="E1" s="77"/>
      <c r="F1" s="77"/>
      <c r="G1" s="77"/>
      <c r="H1" s="77"/>
      <c r="I1" s="77"/>
      <c r="J1" s="77"/>
    </row>
    <row r="2" spans="1:11" ht="15.75" thickBot="1">
      <c r="E2" s="1"/>
      <c r="F2" s="1"/>
    </row>
    <row r="3" spans="1:11" ht="20.25" thickTop="1" thickBot="1">
      <c r="C3" s="30" t="s">
        <v>1</v>
      </c>
      <c r="D3" s="3"/>
      <c r="E3" s="87" t="s">
        <v>0</v>
      </c>
      <c r="F3" s="88"/>
      <c r="I3" s="89" t="s">
        <v>6</v>
      </c>
      <c r="J3" s="90"/>
      <c r="K3" s="91"/>
    </row>
    <row r="4" spans="1:11" ht="16.5" thickTop="1" thickBot="1">
      <c r="A4" s="28" t="s">
        <v>3</v>
      </c>
      <c r="B4" s="29"/>
      <c r="C4" s="31">
        <v>588408.77</v>
      </c>
      <c r="D4" s="2"/>
      <c r="E4" s="12"/>
      <c r="F4" s="15"/>
      <c r="H4" s="19"/>
      <c r="I4" s="21"/>
      <c r="J4" s="38"/>
      <c r="K4" s="39"/>
    </row>
    <row r="5" spans="1:11">
      <c r="B5" s="8">
        <v>39873</v>
      </c>
      <c r="C5" s="9">
        <v>8355.5</v>
      </c>
      <c r="D5" s="2"/>
      <c r="E5" s="14">
        <v>39873</v>
      </c>
      <c r="F5" s="15">
        <v>170477</v>
      </c>
      <c r="H5" s="20">
        <v>39873</v>
      </c>
      <c r="I5" s="21">
        <v>1175</v>
      </c>
      <c r="J5" s="22" t="s">
        <v>7</v>
      </c>
      <c r="K5" s="15">
        <v>5844</v>
      </c>
    </row>
    <row r="6" spans="1:11">
      <c r="B6" s="8">
        <v>39874</v>
      </c>
      <c r="C6" s="9">
        <v>18433</v>
      </c>
      <c r="D6" s="2"/>
      <c r="E6" s="14">
        <v>39874</v>
      </c>
      <c r="F6" s="15">
        <v>110428.91</v>
      </c>
      <c r="H6" s="20">
        <v>39874</v>
      </c>
      <c r="I6" s="21">
        <v>7881.67</v>
      </c>
      <c r="J6" s="22" t="s">
        <v>5</v>
      </c>
      <c r="K6" s="15">
        <v>14874</v>
      </c>
    </row>
    <row r="7" spans="1:11">
      <c r="B7" s="8">
        <v>39875</v>
      </c>
      <c r="C7" s="9">
        <v>4268.3999999999996</v>
      </c>
      <c r="D7" s="2"/>
      <c r="E7" s="14">
        <v>39875</v>
      </c>
      <c r="F7" s="15">
        <v>116359</v>
      </c>
      <c r="H7" s="20">
        <v>39875</v>
      </c>
      <c r="I7" s="21">
        <v>7720</v>
      </c>
      <c r="J7" s="22" t="s">
        <v>8</v>
      </c>
      <c r="K7" s="15">
        <v>28750</v>
      </c>
    </row>
    <row r="8" spans="1:11">
      <c r="B8" s="8">
        <v>39876</v>
      </c>
      <c r="C8" s="9">
        <v>10083.69</v>
      </c>
      <c r="D8" s="2"/>
      <c r="E8" s="14">
        <v>39876</v>
      </c>
      <c r="F8" s="15">
        <v>124153.24</v>
      </c>
      <c r="H8" s="20">
        <v>39876</v>
      </c>
      <c r="I8" s="21">
        <v>2222.8000000000002</v>
      </c>
      <c r="J8" s="22" t="s">
        <v>9</v>
      </c>
      <c r="K8" s="15">
        <v>6166</v>
      </c>
    </row>
    <row r="9" spans="1:11">
      <c r="B9" s="8">
        <v>39877</v>
      </c>
      <c r="C9" s="9">
        <v>4139.25</v>
      </c>
      <c r="D9" s="2"/>
      <c r="E9" s="14">
        <v>39877</v>
      </c>
      <c r="F9" s="15">
        <v>228792.4</v>
      </c>
      <c r="H9" s="20">
        <v>39877</v>
      </c>
      <c r="I9" s="21">
        <v>5668.7</v>
      </c>
      <c r="J9" s="22" t="s">
        <v>10</v>
      </c>
      <c r="K9" s="15">
        <v>5640.21</v>
      </c>
    </row>
    <row r="10" spans="1:11">
      <c r="B10" s="8">
        <v>39878</v>
      </c>
      <c r="C10" s="9">
        <v>9512.2000000000007</v>
      </c>
      <c r="D10" s="2"/>
      <c r="E10" s="14">
        <v>39878</v>
      </c>
      <c r="F10" s="15">
        <v>177318.7</v>
      </c>
      <c r="H10" s="20">
        <v>39878</v>
      </c>
      <c r="I10" s="21">
        <v>5437.2</v>
      </c>
      <c r="J10" s="22" t="s">
        <v>12</v>
      </c>
      <c r="K10" s="54">
        <v>39074.300000000003</v>
      </c>
    </row>
    <row r="11" spans="1:11">
      <c r="B11" s="8">
        <v>39879</v>
      </c>
      <c r="C11" s="9">
        <v>13704</v>
      </c>
      <c r="D11" s="2"/>
      <c r="E11" s="14">
        <v>39879</v>
      </c>
      <c r="F11" s="15">
        <v>241462.46</v>
      </c>
      <c r="H11" s="20">
        <v>39879</v>
      </c>
      <c r="I11" s="21">
        <v>5087</v>
      </c>
      <c r="J11" s="22" t="s">
        <v>13</v>
      </c>
      <c r="K11" s="54">
        <v>36307.5</v>
      </c>
    </row>
    <row r="12" spans="1:11">
      <c r="B12" s="8">
        <v>39880</v>
      </c>
      <c r="C12" s="9">
        <v>13937</v>
      </c>
      <c r="D12" s="2"/>
      <c r="E12" s="14">
        <v>39880</v>
      </c>
      <c r="F12" s="15">
        <v>153420.45000000001</v>
      </c>
      <c r="H12" s="20">
        <v>39880</v>
      </c>
      <c r="I12" s="21">
        <v>3519</v>
      </c>
      <c r="J12" s="22" t="s">
        <v>14</v>
      </c>
      <c r="K12" s="54">
        <v>42055</v>
      </c>
    </row>
    <row r="13" spans="1:11">
      <c r="B13" s="8">
        <v>39881</v>
      </c>
      <c r="C13" s="9">
        <v>8151.7</v>
      </c>
      <c r="D13" s="2"/>
      <c r="E13" s="14">
        <v>39881</v>
      </c>
      <c r="F13" s="15">
        <v>210837.2</v>
      </c>
      <c r="H13" s="20">
        <v>39881</v>
      </c>
      <c r="I13" s="21">
        <v>3373.5</v>
      </c>
      <c r="J13" s="22" t="s">
        <v>21</v>
      </c>
      <c r="K13" s="54">
        <v>36992.160000000003</v>
      </c>
    </row>
    <row r="14" spans="1:11">
      <c r="B14" s="8">
        <v>39882</v>
      </c>
      <c r="C14" s="9">
        <v>21812.3</v>
      </c>
      <c r="D14" s="2"/>
      <c r="E14" s="14">
        <v>39882</v>
      </c>
      <c r="F14" s="15">
        <v>164063</v>
      </c>
      <c r="H14" s="20">
        <v>39882</v>
      </c>
      <c r="I14" s="21">
        <v>4965</v>
      </c>
      <c r="J14" s="22" t="s">
        <v>16</v>
      </c>
      <c r="K14" s="54"/>
    </row>
    <row r="15" spans="1:11">
      <c r="B15" s="8">
        <v>39883</v>
      </c>
      <c r="C15" s="9">
        <v>2972.4</v>
      </c>
      <c r="D15" s="2"/>
      <c r="E15" s="14">
        <v>39883</v>
      </c>
      <c r="F15" s="15">
        <v>99070.96</v>
      </c>
      <c r="H15" s="20">
        <v>39883</v>
      </c>
      <c r="I15" s="21">
        <v>4225.5</v>
      </c>
      <c r="J15" s="22"/>
      <c r="K15" s="15"/>
    </row>
    <row r="16" spans="1:11">
      <c r="B16" s="8">
        <v>39884</v>
      </c>
      <c r="C16" s="9">
        <v>7854</v>
      </c>
      <c r="D16" s="2"/>
      <c r="E16" s="14">
        <v>39884</v>
      </c>
      <c r="F16" s="15">
        <v>140980.85</v>
      </c>
      <c r="H16" s="20">
        <v>39884</v>
      </c>
      <c r="I16" s="21">
        <v>1896.75</v>
      </c>
      <c r="J16" s="22"/>
      <c r="K16" s="15"/>
    </row>
    <row r="17" spans="2:11">
      <c r="B17" s="8">
        <v>39885</v>
      </c>
      <c r="C17" s="9">
        <v>14255.2</v>
      </c>
      <c r="D17" s="2"/>
      <c r="E17" s="14">
        <v>39885</v>
      </c>
      <c r="F17" s="15">
        <v>231444.1</v>
      </c>
      <c r="H17" s="20">
        <v>39885</v>
      </c>
      <c r="I17" s="21">
        <v>3442.5</v>
      </c>
      <c r="J17" s="22"/>
      <c r="K17" s="15"/>
    </row>
    <row r="18" spans="2:11">
      <c r="B18" s="8">
        <v>39886</v>
      </c>
      <c r="C18" s="9">
        <v>46002.8</v>
      </c>
      <c r="D18" s="2"/>
      <c r="E18" s="14">
        <v>39886</v>
      </c>
      <c r="F18" s="15">
        <v>268460.81</v>
      </c>
      <c r="H18" s="20">
        <v>39886</v>
      </c>
      <c r="I18" s="21">
        <v>9278</v>
      </c>
      <c r="J18" s="22"/>
      <c r="K18" s="15"/>
    </row>
    <row r="19" spans="2:11">
      <c r="B19" s="8">
        <v>39887</v>
      </c>
      <c r="C19" s="9">
        <v>9103.7000000000007</v>
      </c>
      <c r="D19" s="2"/>
      <c r="E19" s="14">
        <v>39887</v>
      </c>
      <c r="F19" s="15">
        <v>180209.77</v>
      </c>
      <c r="H19" s="20">
        <v>39887</v>
      </c>
      <c r="I19" s="21">
        <v>2646</v>
      </c>
      <c r="J19" s="22"/>
      <c r="K19" s="15"/>
    </row>
    <row r="20" spans="2:11">
      <c r="B20" s="8">
        <v>39888</v>
      </c>
      <c r="C20" s="9">
        <v>8620.6</v>
      </c>
      <c r="D20" s="2"/>
      <c r="E20" s="14">
        <v>39888</v>
      </c>
      <c r="F20" s="15">
        <v>132326.60999999999</v>
      </c>
      <c r="H20" s="20">
        <v>39888</v>
      </c>
      <c r="I20" s="21">
        <v>2032</v>
      </c>
      <c r="J20" s="22"/>
      <c r="K20" s="15"/>
    </row>
    <row r="21" spans="2:11">
      <c r="B21" s="8">
        <v>39889</v>
      </c>
      <c r="C21" s="9">
        <v>13794.55</v>
      </c>
      <c r="D21" s="2"/>
      <c r="E21" s="14">
        <v>39889</v>
      </c>
      <c r="F21" s="15">
        <v>133423.74</v>
      </c>
      <c r="H21" s="20">
        <v>39889</v>
      </c>
      <c r="I21" s="21">
        <v>8726.36</v>
      </c>
      <c r="J21" s="22"/>
      <c r="K21" s="15"/>
    </row>
    <row r="22" spans="2:11">
      <c r="B22" s="8">
        <v>39890</v>
      </c>
      <c r="C22" s="9">
        <v>15500.02</v>
      </c>
      <c r="D22" s="2"/>
      <c r="E22" s="14">
        <v>39890</v>
      </c>
      <c r="F22" s="15">
        <v>129921.06</v>
      </c>
      <c r="H22" s="20">
        <v>39890</v>
      </c>
      <c r="I22" s="21">
        <v>1733.97</v>
      </c>
      <c r="J22" s="22"/>
      <c r="K22" s="15"/>
    </row>
    <row r="23" spans="2:11">
      <c r="B23" s="8">
        <v>39891</v>
      </c>
      <c r="C23" s="9">
        <v>15194</v>
      </c>
      <c r="D23" s="2"/>
      <c r="E23" s="14">
        <v>39891</v>
      </c>
      <c r="F23" s="15">
        <v>319159.07</v>
      </c>
      <c r="H23" s="20">
        <v>39891</v>
      </c>
      <c r="I23" s="21">
        <v>5463.36</v>
      </c>
      <c r="J23" s="22"/>
      <c r="K23" s="15"/>
    </row>
    <row r="24" spans="2:11">
      <c r="B24" s="8">
        <v>39892</v>
      </c>
      <c r="C24" s="9">
        <v>1758.37</v>
      </c>
      <c r="D24" s="2"/>
      <c r="E24" s="14">
        <v>39892</v>
      </c>
      <c r="F24" s="15">
        <v>205544.78</v>
      </c>
      <c r="H24" s="20">
        <v>39892</v>
      </c>
      <c r="I24" s="21">
        <v>4943.6099999999997</v>
      </c>
      <c r="J24" s="22"/>
      <c r="K24" s="15"/>
    </row>
    <row r="25" spans="2:11">
      <c r="B25" s="8">
        <v>39893</v>
      </c>
      <c r="C25" s="9">
        <v>10563.68</v>
      </c>
      <c r="D25" s="2"/>
      <c r="E25" s="14">
        <v>39893</v>
      </c>
      <c r="F25" s="15">
        <v>253951.6</v>
      </c>
      <c r="H25" s="20">
        <v>39893</v>
      </c>
      <c r="I25" s="21">
        <v>2061</v>
      </c>
      <c r="J25" s="22"/>
      <c r="K25" s="15"/>
    </row>
    <row r="26" spans="2:11">
      <c r="B26" s="8">
        <v>39894</v>
      </c>
      <c r="C26" s="9">
        <v>6600.5</v>
      </c>
      <c r="D26" s="2"/>
      <c r="E26" s="14">
        <v>39894</v>
      </c>
      <c r="F26" s="15">
        <v>165568.66</v>
      </c>
      <c r="H26" s="20">
        <v>39894</v>
      </c>
      <c r="I26" s="21">
        <v>766</v>
      </c>
      <c r="J26" s="22"/>
      <c r="K26" s="15"/>
    </row>
    <row r="27" spans="2:11">
      <c r="B27" s="8">
        <v>39895</v>
      </c>
      <c r="C27" s="9">
        <v>10304.620000000001</v>
      </c>
      <c r="D27" s="2"/>
      <c r="E27" s="14">
        <v>39895</v>
      </c>
      <c r="F27" s="15">
        <v>238495.62</v>
      </c>
      <c r="H27" s="20">
        <v>39895</v>
      </c>
      <c r="I27" s="21">
        <v>7366.5</v>
      </c>
      <c r="J27" s="22"/>
      <c r="K27" s="15"/>
    </row>
    <row r="28" spans="2:11">
      <c r="B28" s="8">
        <v>39896</v>
      </c>
      <c r="C28" s="9">
        <v>16649.71</v>
      </c>
      <c r="D28" s="2"/>
      <c r="E28" s="14">
        <v>39896</v>
      </c>
      <c r="F28" s="15">
        <v>630955.43999999994</v>
      </c>
      <c r="H28" s="20">
        <v>39896</v>
      </c>
      <c r="I28" s="21">
        <v>9548.06</v>
      </c>
      <c r="J28" s="22"/>
      <c r="K28" s="15"/>
    </row>
    <row r="29" spans="2:11">
      <c r="B29" s="8">
        <v>39897</v>
      </c>
      <c r="C29" s="9">
        <v>23657.57</v>
      </c>
      <c r="D29" s="2"/>
      <c r="E29" s="14">
        <v>39897</v>
      </c>
      <c r="F29" s="15">
        <v>116777.51</v>
      </c>
      <c r="H29" s="20">
        <v>39897</v>
      </c>
      <c r="I29" s="21">
        <v>2334.14</v>
      </c>
      <c r="J29" s="22"/>
      <c r="K29" s="15"/>
    </row>
    <row r="30" spans="2:11">
      <c r="B30" s="8">
        <v>39898</v>
      </c>
      <c r="C30" s="9">
        <v>12489.44</v>
      </c>
      <c r="D30" s="2"/>
      <c r="E30" s="14">
        <v>39898</v>
      </c>
      <c r="F30" s="15">
        <v>231285.02</v>
      </c>
      <c r="H30" s="20">
        <v>39898</v>
      </c>
      <c r="I30" s="21">
        <v>9933.5</v>
      </c>
      <c r="J30" s="22"/>
      <c r="K30" s="15"/>
    </row>
    <row r="31" spans="2:11">
      <c r="B31" s="8">
        <v>39899</v>
      </c>
      <c r="C31" s="9">
        <v>5121.8</v>
      </c>
      <c r="D31" s="2"/>
      <c r="E31" s="14">
        <v>39899</v>
      </c>
      <c r="F31" s="15">
        <v>248816.52</v>
      </c>
      <c r="H31" s="20">
        <v>39899</v>
      </c>
      <c r="I31" s="21">
        <v>9007.15</v>
      </c>
      <c r="J31" s="22"/>
      <c r="K31" s="15"/>
    </row>
    <row r="32" spans="2:11">
      <c r="B32" s="8">
        <v>39900</v>
      </c>
      <c r="C32" s="9">
        <v>10383.700000000001</v>
      </c>
      <c r="D32" s="2"/>
      <c r="E32" s="14">
        <v>39900</v>
      </c>
      <c r="F32" s="15">
        <v>253863.12</v>
      </c>
      <c r="H32" s="20">
        <v>39900</v>
      </c>
      <c r="I32" s="21">
        <v>1822</v>
      </c>
      <c r="J32" s="22"/>
      <c r="K32" s="15"/>
    </row>
    <row r="33" spans="1:11">
      <c r="B33" s="8">
        <v>39901</v>
      </c>
      <c r="C33" s="9">
        <v>9443.9</v>
      </c>
      <c r="D33" s="2"/>
      <c r="E33" s="14">
        <v>39901</v>
      </c>
      <c r="F33" s="15">
        <v>171629.28</v>
      </c>
      <c r="H33" s="20">
        <v>39901</v>
      </c>
      <c r="I33" s="21">
        <v>959.8</v>
      </c>
      <c r="J33" s="22"/>
      <c r="K33" s="15"/>
    </row>
    <row r="34" spans="1:11">
      <c r="B34" s="8">
        <v>39902</v>
      </c>
      <c r="C34" s="9">
        <v>13257.4</v>
      </c>
      <c r="D34" s="2"/>
      <c r="E34" s="14">
        <v>39902</v>
      </c>
      <c r="F34" s="15">
        <v>216514.38</v>
      </c>
      <c r="H34" s="20">
        <v>39902</v>
      </c>
      <c r="I34" s="21">
        <v>3300</v>
      </c>
      <c r="J34" s="22"/>
      <c r="K34" s="15"/>
    </row>
    <row r="35" spans="1:11" ht="15.75" thickBot="1">
      <c r="B35" s="8">
        <v>39903</v>
      </c>
      <c r="C35" s="9">
        <v>3302.76</v>
      </c>
      <c r="D35" s="2"/>
      <c r="E35" s="14">
        <v>39903</v>
      </c>
      <c r="F35" s="15">
        <v>114289.5</v>
      </c>
      <c r="H35" s="20">
        <v>39903</v>
      </c>
      <c r="I35" s="21">
        <v>3509.54</v>
      </c>
      <c r="J35" s="22"/>
      <c r="K35" s="15"/>
    </row>
    <row r="36" spans="1:11" ht="15.75" thickBot="1">
      <c r="A36" s="34" t="s">
        <v>4</v>
      </c>
      <c r="B36" s="27"/>
      <c r="C36" s="9">
        <v>3503606.07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1" t="s">
        <v>27</v>
      </c>
      <c r="B37" s="10"/>
      <c r="C37" s="9">
        <v>1368022</v>
      </c>
      <c r="D37" s="2"/>
      <c r="E37" s="24" t="s">
        <v>2</v>
      </c>
      <c r="F37" s="25">
        <f>SUM(F4:F36)</f>
        <v>6180000.7599999988</v>
      </c>
      <c r="H37" s="5" t="s">
        <v>2</v>
      </c>
      <c r="I37" s="4">
        <f>SUM(I4:I36)</f>
        <v>142045.60999999999</v>
      </c>
      <c r="J37" s="44" t="s">
        <v>2</v>
      </c>
      <c r="K37" s="7">
        <f>SUM(K4:K36)</f>
        <v>215703.17</v>
      </c>
    </row>
    <row r="38" spans="1:11" ht="15.75" thickBot="1">
      <c r="A38" s="46" t="s">
        <v>35</v>
      </c>
      <c r="B38" s="46"/>
      <c r="C38" s="9">
        <v>600637.14</v>
      </c>
      <c r="I38" s="2"/>
      <c r="K38" s="2"/>
    </row>
    <row r="39" spans="1:11" ht="16.5" thickTop="1" thickBot="1">
      <c r="A39" s="62" t="s">
        <v>38</v>
      </c>
      <c r="B39" s="63"/>
      <c r="C39" s="11">
        <v>162125.65</v>
      </c>
      <c r="H39" s="78" t="s">
        <v>19</v>
      </c>
      <c r="I39" s="79"/>
      <c r="J39" s="80">
        <f>K37+I37</f>
        <v>357748.78</v>
      </c>
      <c r="K39" s="81"/>
    </row>
    <row r="40" spans="1:11">
      <c r="A40" s="5"/>
      <c r="B40" s="6" t="s">
        <v>2</v>
      </c>
      <c r="C40" s="7">
        <f>SUM(C4:C39)</f>
        <v>6592027.3899999997</v>
      </c>
    </row>
    <row r="41" spans="1:11">
      <c r="D41" s="86" t="s">
        <v>18</v>
      </c>
      <c r="E41" s="86"/>
      <c r="F41" s="45">
        <f>F37-J39</f>
        <v>5822251.9799999986</v>
      </c>
      <c r="G41" s="26"/>
    </row>
    <row r="42" spans="1:11" ht="15.75" thickBot="1">
      <c r="D42" s="46"/>
      <c r="E42" s="46" t="s">
        <v>1</v>
      </c>
      <c r="F42" s="42">
        <f>-C40</f>
        <v>-6592027.3899999997</v>
      </c>
    </row>
    <row r="43" spans="1:11" ht="15.75" thickTop="1">
      <c r="E43" s="1" t="s">
        <v>29</v>
      </c>
      <c r="F43" s="4">
        <f>SUM(F41:F42)</f>
        <v>-769775.41000000108</v>
      </c>
      <c r="H43" s="59" t="s">
        <v>36</v>
      </c>
      <c r="I43" s="83" t="s">
        <v>37</v>
      </c>
    </row>
    <row r="44" spans="1:11" ht="15.75" customHeight="1" thickBot="1">
      <c r="D44" s="85" t="s">
        <v>28</v>
      </c>
      <c r="E44" s="85"/>
      <c r="F44" s="52">
        <v>468146.62</v>
      </c>
      <c r="I44" s="84"/>
      <c r="J44" s="48">
        <v>498393.92</v>
      </c>
    </row>
    <row r="45" spans="1:11" ht="16.5" thickTop="1" thickBot="1">
      <c r="B45" t="s">
        <v>39</v>
      </c>
      <c r="E45" s="6" t="s">
        <v>31</v>
      </c>
      <c r="F45" s="45">
        <f>F44+F43</f>
        <v>-301628.79000000108</v>
      </c>
      <c r="I45" s="60" t="s">
        <v>34</v>
      </c>
      <c r="J45" s="61">
        <f>J44+F45</f>
        <v>196765.1299999989</v>
      </c>
    </row>
    <row r="46" spans="1:11" ht="15.75" thickTop="1">
      <c r="D46" s="82"/>
      <c r="E46" s="8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A41" sqref="A41"/>
    </sheetView>
  </sheetViews>
  <sheetFormatPr baseColWidth="10" defaultRowHeight="15"/>
  <cols>
    <col min="1" max="1" width="15.28515625" customWidth="1"/>
    <col min="2" max="2" width="10.710937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4" thickBot="1">
      <c r="C1" s="92" t="s">
        <v>42</v>
      </c>
      <c r="D1" s="92"/>
      <c r="E1" s="92"/>
      <c r="F1" s="92"/>
      <c r="G1" s="92"/>
      <c r="H1" s="92"/>
      <c r="I1" s="92"/>
      <c r="J1" s="92"/>
    </row>
    <row r="2" spans="1:11" ht="15.75" thickBot="1">
      <c r="C2" s="35" t="s">
        <v>1</v>
      </c>
      <c r="E2" s="1"/>
      <c r="F2" s="1"/>
    </row>
    <row r="3" spans="1:11" ht="20.25" thickTop="1" thickBot="1">
      <c r="A3" s="28" t="s">
        <v>3</v>
      </c>
      <c r="B3" s="29"/>
      <c r="C3" s="36">
        <v>455246.67</v>
      </c>
      <c r="D3" s="3"/>
      <c r="E3" s="87" t="s">
        <v>0</v>
      </c>
      <c r="F3" s="88"/>
      <c r="I3" s="89" t="s">
        <v>6</v>
      </c>
      <c r="J3" s="90"/>
      <c r="K3" s="91"/>
    </row>
    <row r="4" spans="1:11" ht="15.75" thickTop="1">
      <c r="B4" s="8">
        <v>39873</v>
      </c>
      <c r="C4" s="9">
        <v>0</v>
      </c>
      <c r="D4" s="2"/>
      <c r="E4" s="72">
        <v>39873</v>
      </c>
      <c r="F4" s="15">
        <v>74912.600000000006</v>
      </c>
      <c r="H4" s="19">
        <v>39873</v>
      </c>
      <c r="I4" s="21">
        <v>625</v>
      </c>
      <c r="J4" s="38"/>
      <c r="K4" s="39"/>
    </row>
    <row r="5" spans="1:11">
      <c r="B5" s="8">
        <v>39874</v>
      </c>
      <c r="C5" s="9">
        <v>836</v>
      </c>
      <c r="D5" s="2"/>
      <c r="E5" s="72">
        <v>39874</v>
      </c>
      <c r="F5" s="15">
        <v>91947.08</v>
      </c>
      <c r="H5" s="20">
        <v>39874</v>
      </c>
      <c r="I5" s="21">
        <v>938</v>
      </c>
      <c r="J5" s="22" t="s">
        <v>7</v>
      </c>
      <c r="K5" s="15">
        <v>1908</v>
      </c>
    </row>
    <row r="6" spans="1:11">
      <c r="B6" s="8">
        <v>39875</v>
      </c>
      <c r="C6" s="9">
        <v>779</v>
      </c>
      <c r="D6" s="2"/>
      <c r="E6" s="72">
        <v>39875</v>
      </c>
      <c r="F6" s="15">
        <v>128374.63</v>
      </c>
      <c r="H6" s="20">
        <v>39875</v>
      </c>
      <c r="I6" s="21">
        <v>1185</v>
      </c>
      <c r="J6" s="22" t="s">
        <v>5</v>
      </c>
      <c r="K6" s="15">
        <v>18095</v>
      </c>
    </row>
    <row r="7" spans="1:11">
      <c r="B7" s="8">
        <v>39876</v>
      </c>
      <c r="C7" s="9">
        <v>2817.5</v>
      </c>
      <c r="D7" s="2"/>
      <c r="E7" s="72">
        <v>39876</v>
      </c>
      <c r="F7" s="15">
        <v>139967</v>
      </c>
      <c r="H7" s="20">
        <v>39876</v>
      </c>
      <c r="I7" s="21">
        <v>1086</v>
      </c>
      <c r="J7" s="22" t="s">
        <v>8</v>
      </c>
      <c r="K7" s="15">
        <v>28750</v>
      </c>
    </row>
    <row r="8" spans="1:11">
      <c r="B8" s="8">
        <v>39877</v>
      </c>
      <c r="C8" s="9">
        <v>7459.5</v>
      </c>
      <c r="D8" s="2"/>
      <c r="E8" s="72">
        <v>39877</v>
      </c>
      <c r="F8" s="15">
        <v>126145.32</v>
      </c>
      <c r="H8" s="20">
        <v>39877</v>
      </c>
      <c r="I8" s="21">
        <v>640</v>
      </c>
      <c r="J8" s="22" t="s">
        <v>12</v>
      </c>
      <c r="K8" s="15">
        <v>8410.5499999999993</v>
      </c>
    </row>
    <row r="9" spans="1:11">
      <c r="B9" s="8">
        <v>39878</v>
      </c>
      <c r="C9" s="9">
        <v>1641.5</v>
      </c>
      <c r="D9" s="2"/>
      <c r="E9" s="72">
        <v>39878</v>
      </c>
      <c r="F9" s="15">
        <v>166443.70000000001</v>
      </c>
      <c r="H9" s="20">
        <v>39878</v>
      </c>
      <c r="I9" s="21">
        <v>1004</v>
      </c>
      <c r="J9" s="22" t="s">
        <v>13</v>
      </c>
      <c r="K9" s="15">
        <v>8330.99</v>
      </c>
    </row>
    <row r="10" spans="1:11">
      <c r="A10" s="64"/>
      <c r="B10" s="8">
        <v>39879</v>
      </c>
      <c r="C10" s="9">
        <v>0</v>
      </c>
      <c r="D10" s="2"/>
      <c r="E10" s="72">
        <v>39879</v>
      </c>
      <c r="F10" s="15">
        <v>184008.13</v>
      </c>
      <c r="H10" s="20">
        <v>39879</v>
      </c>
      <c r="I10" s="21">
        <v>1025</v>
      </c>
      <c r="J10" s="22" t="s">
        <v>14</v>
      </c>
      <c r="K10" s="15">
        <v>11408.54</v>
      </c>
    </row>
    <row r="11" spans="1:11">
      <c r="B11" s="8">
        <v>39880</v>
      </c>
      <c r="C11" s="9">
        <v>0</v>
      </c>
      <c r="D11" s="2"/>
      <c r="E11" s="72">
        <v>39880</v>
      </c>
      <c r="F11" s="15">
        <v>144501</v>
      </c>
      <c r="H11" s="20">
        <v>39880</v>
      </c>
      <c r="I11" s="21">
        <v>651</v>
      </c>
      <c r="J11" s="22" t="s">
        <v>15</v>
      </c>
      <c r="K11" s="15">
        <v>11640.69</v>
      </c>
    </row>
    <row r="12" spans="1:11">
      <c r="A12" s="37"/>
      <c r="B12" s="8">
        <v>39881</v>
      </c>
      <c r="C12" s="9">
        <v>2775</v>
      </c>
      <c r="D12" s="2"/>
      <c r="E12" s="72">
        <v>39881</v>
      </c>
      <c r="F12" s="15">
        <v>151070.5</v>
      </c>
      <c r="H12" s="20">
        <v>39881</v>
      </c>
      <c r="I12" s="21">
        <v>790</v>
      </c>
      <c r="J12" s="22" t="s">
        <v>16</v>
      </c>
      <c r="K12" s="15"/>
    </row>
    <row r="13" spans="1:11">
      <c r="A13" s="37"/>
      <c r="B13" s="8">
        <v>39882</v>
      </c>
      <c r="C13" s="9">
        <v>1189</v>
      </c>
      <c r="D13" s="2"/>
      <c r="E13" s="72">
        <v>39882</v>
      </c>
      <c r="F13" s="15">
        <v>120158.65</v>
      </c>
      <c r="H13" s="20">
        <v>39882</v>
      </c>
      <c r="I13" s="21">
        <v>1325</v>
      </c>
      <c r="J13" s="22"/>
      <c r="K13" s="15"/>
    </row>
    <row r="14" spans="1:11">
      <c r="B14" s="8">
        <v>39883</v>
      </c>
      <c r="C14" s="9">
        <v>8123</v>
      </c>
      <c r="D14" s="2"/>
      <c r="E14" s="72">
        <v>39883</v>
      </c>
      <c r="F14" s="15">
        <v>90011</v>
      </c>
      <c r="H14" s="20">
        <v>39883</v>
      </c>
      <c r="I14" s="21">
        <v>1105</v>
      </c>
      <c r="J14" s="22"/>
      <c r="K14" s="15"/>
    </row>
    <row r="15" spans="1:11">
      <c r="A15" s="37"/>
      <c r="B15" s="8">
        <v>39884</v>
      </c>
      <c r="C15" s="9">
        <v>0</v>
      </c>
      <c r="D15" s="2"/>
      <c r="E15" s="72">
        <v>39884</v>
      </c>
      <c r="F15" s="15">
        <v>140384.34</v>
      </c>
      <c r="H15" s="20">
        <v>39884</v>
      </c>
      <c r="I15" s="21">
        <v>1060</v>
      </c>
      <c r="J15" s="22"/>
      <c r="K15" s="15"/>
    </row>
    <row r="16" spans="1:11">
      <c r="A16" s="37"/>
      <c r="B16" s="8">
        <v>39885</v>
      </c>
      <c r="C16" s="9">
        <v>871</v>
      </c>
      <c r="D16" s="2"/>
      <c r="E16" s="72">
        <v>39885</v>
      </c>
      <c r="F16" s="15">
        <v>207708.41</v>
      </c>
      <c r="H16" s="20">
        <v>39885</v>
      </c>
      <c r="I16" s="21">
        <v>826</v>
      </c>
      <c r="J16" s="22"/>
      <c r="K16" s="15"/>
    </row>
    <row r="17" spans="1:11">
      <c r="A17" s="37"/>
      <c r="B17" s="8">
        <v>39886</v>
      </c>
      <c r="C17" s="9">
        <v>4011.5</v>
      </c>
      <c r="D17" s="2"/>
      <c r="E17" s="72">
        <v>39886</v>
      </c>
      <c r="F17" s="15">
        <v>150997.26</v>
      </c>
      <c r="H17" s="20">
        <v>39886</v>
      </c>
      <c r="I17" s="21">
        <v>1195</v>
      </c>
      <c r="J17" s="22"/>
      <c r="K17" s="15"/>
    </row>
    <row r="18" spans="1:11">
      <c r="B18" s="8">
        <v>39887</v>
      </c>
      <c r="C18" s="9">
        <v>0</v>
      </c>
      <c r="D18" s="2"/>
      <c r="E18" s="72">
        <v>39887</v>
      </c>
      <c r="F18" s="15">
        <v>103327.85</v>
      </c>
      <c r="H18" s="20">
        <v>39887</v>
      </c>
      <c r="I18" s="21">
        <v>500</v>
      </c>
      <c r="J18" s="22"/>
      <c r="K18" s="15"/>
    </row>
    <row r="19" spans="1:11">
      <c r="A19" s="37"/>
      <c r="B19" s="8">
        <v>39888</v>
      </c>
      <c r="C19" s="9">
        <v>3616.5</v>
      </c>
      <c r="D19" s="2"/>
      <c r="E19" s="72">
        <v>39888</v>
      </c>
      <c r="F19" s="15">
        <v>228090.28</v>
      </c>
      <c r="H19" s="20">
        <v>39888</v>
      </c>
      <c r="I19" s="21">
        <v>750</v>
      </c>
      <c r="J19" s="22"/>
      <c r="K19" s="15"/>
    </row>
    <row r="20" spans="1:11">
      <c r="B20" s="8">
        <v>39889</v>
      </c>
      <c r="C20" s="9">
        <v>470</v>
      </c>
      <c r="D20" s="2"/>
      <c r="E20" s="72">
        <v>39889</v>
      </c>
      <c r="F20" s="15">
        <v>159907</v>
      </c>
      <c r="H20" s="20">
        <v>39889</v>
      </c>
      <c r="I20" s="21">
        <v>2345</v>
      </c>
      <c r="J20" s="22"/>
      <c r="K20" s="15"/>
    </row>
    <row r="21" spans="1:11">
      <c r="B21" s="8">
        <v>39890</v>
      </c>
      <c r="C21" s="9">
        <v>924</v>
      </c>
      <c r="D21" s="2"/>
      <c r="E21" s="72">
        <v>39890</v>
      </c>
      <c r="F21" s="15">
        <v>172500.25</v>
      </c>
      <c r="H21" s="20">
        <v>39890</v>
      </c>
      <c r="I21" s="21">
        <v>750</v>
      </c>
      <c r="J21" s="22"/>
      <c r="K21" s="15"/>
    </row>
    <row r="22" spans="1:11">
      <c r="B22" s="8">
        <v>39891</v>
      </c>
      <c r="C22" s="9">
        <v>1232</v>
      </c>
      <c r="D22" s="2"/>
      <c r="E22" s="72">
        <v>39891</v>
      </c>
      <c r="F22" s="15">
        <v>119715.5</v>
      </c>
      <c r="H22" s="20">
        <v>39891</v>
      </c>
      <c r="I22" s="21">
        <v>3723.26</v>
      </c>
      <c r="J22" s="22"/>
      <c r="K22" s="15"/>
    </row>
    <row r="23" spans="1:11">
      <c r="A23" s="37"/>
      <c r="B23" s="8">
        <v>39892</v>
      </c>
      <c r="C23" s="9">
        <v>1392</v>
      </c>
      <c r="D23" s="2"/>
      <c r="E23" s="72">
        <v>39892</v>
      </c>
      <c r="F23" s="15">
        <v>186417</v>
      </c>
      <c r="H23" s="20">
        <v>39892</v>
      </c>
      <c r="I23" s="21">
        <v>1276</v>
      </c>
      <c r="J23" s="22"/>
      <c r="K23" s="15"/>
    </row>
    <row r="24" spans="1:11">
      <c r="A24" s="37"/>
      <c r="B24" s="8">
        <v>39893</v>
      </c>
      <c r="C24" s="9">
        <v>1153</v>
      </c>
      <c r="D24" s="2"/>
      <c r="E24" s="72">
        <v>39893</v>
      </c>
      <c r="F24" s="15">
        <v>245069.77</v>
      </c>
      <c r="H24" s="20">
        <v>39893</v>
      </c>
      <c r="I24" s="21">
        <v>2563.0300000000002</v>
      </c>
      <c r="J24" s="22"/>
      <c r="K24" s="15"/>
    </row>
    <row r="25" spans="1:11">
      <c r="B25" s="8">
        <v>39894</v>
      </c>
      <c r="C25" s="9">
        <v>0</v>
      </c>
      <c r="D25" s="2"/>
      <c r="E25" s="72">
        <v>39894</v>
      </c>
      <c r="F25" s="15">
        <v>101836.6</v>
      </c>
      <c r="H25" s="20">
        <v>39894</v>
      </c>
      <c r="I25" s="21">
        <v>750</v>
      </c>
      <c r="J25" s="22"/>
      <c r="K25" s="15"/>
    </row>
    <row r="26" spans="1:11">
      <c r="B26" s="8">
        <v>39895</v>
      </c>
      <c r="C26" s="9">
        <v>937</v>
      </c>
      <c r="D26" s="2"/>
      <c r="E26" s="72">
        <v>39895</v>
      </c>
      <c r="F26" s="15">
        <v>219469</v>
      </c>
      <c r="H26" s="20">
        <v>39895</v>
      </c>
      <c r="I26" s="21">
        <v>1108</v>
      </c>
      <c r="J26" s="22"/>
      <c r="K26" s="15"/>
    </row>
    <row r="27" spans="1:11">
      <c r="B27" s="8">
        <v>39896</v>
      </c>
      <c r="C27" s="9">
        <v>981</v>
      </c>
      <c r="D27" s="2"/>
      <c r="E27" s="72">
        <v>39896</v>
      </c>
      <c r="F27" s="15">
        <v>189740</v>
      </c>
      <c r="H27" s="20">
        <v>39896</v>
      </c>
      <c r="I27" s="21">
        <v>1975</v>
      </c>
      <c r="J27" s="22"/>
      <c r="K27" s="15"/>
    </row>
    <row r="28" spans="1:11">
      <c r="B28" s="8">
        <v>39897</v>
      </c>
      <c r="C28" s="9">
        <v>5984</v>
      </c>
      <c r="D28" s="2"/>
      <c r="E28" s="72">
        <v>39897</v>
      </c>
      <c r="F28" s="15">
        <v>166235.4</v>
      </c>
      <c r="H28" s="20">
        <v>39897</v>
      </c>
      <c r="I28" s="21">
        <v>526</v>
      </c>
      <c r="J28" s="22"/>
      <c r="K28" s="15"/>
    </row>
    <row r="29" spans="1:11">
      <c r="B29" s="8">
        <v>39898</v>
      </c>
      <c r="C29" s="9">
        <v>761</v>
      </c>
      <c r="D29" s="2"/>
      <c r="E29" s="72">
        <v>39898</v>
      </c>
      <c r="F29" s="15">
        <v>242774.6</v>
      </c>
      <c r="H29" s="20">
        <v>39898</v>
      </c>
      <c r="I29" s="21">
        <v>750</v>
      </c>
      <c r="J29" s="22"/>
      <c r="K29" s="15"/>
    </row>
    <row r="30" spans="1:11">
      <c r="B30" s="8">
        <v>39899</v>
      </c>
      <c r="C30" s="9">
        <v>977</v>
      </c>
      <c r="D30" s="2"/>
      <c r="E30" s="72">
        <v>39899</v>
      </c>
      <c r="F30" s="15">
        <v>203649.78</v>
      </c>
      <c r="H30" s="20">
        <v>39899</v>
      </c>
      <c r="I30" s="21">
        <v>1698.43</v>
      </c>
      <c r="J30" s="22"/>
      <c r="K30" s="15"/>
    </row>
    <row r="31" spans="1:11">
      <c r="B31" s="8">
        <v>39900</v>
      </c>
      <c r="C31" s="9">
        <v>743.6</v>
      </c>
      <c r="D31" s="2"/>
      <c r="E31" s="72">
        <v>39900</v>
      </c>
      <c r="F31" s="15">
        <v>209058.46</v>
      </c>
      <c r="H31" s="20">
        <v>39900</v>
      </c>
      <c r="I31" s="21">
        <v>1000</v>
      </c>
      <c r="J31" s="22"/>
      <c r="K31" s="15"/>
    </row>
    <row r="32" spans="1:11">
      <c r="B32" s="8">
        <v>39901</v>
      </c>
      <c r="C32" s="9">
        <v>0</v>
      </c>
      <c r="D32" s="2"/>
      <c r="E32" s="72">
        <v>39901</v>
      </c>
      <c r="F32" s="15">
        <v>84800.13</v>
      </c>
      <c r="H32" s="20">
        <v>39901</v>
      </c>
      <c r="I32" s="21">
        <v>1263.6099999999999</v>
      </c>
      <c r="J32" s="22"/>
      <c r="K32" s="15"/>
    </row>
    <row r="33" spans="1:11">
      <c r="B33" s="8">
        <v>39902</v>
      </c>
      <c r="C33" s="9">
        <v>2910</v>
      </c>
      <c r="D33" s="2"/>
      <c r="E33" s="72">
        <v>39902</v>
      </c>
      <c r="F33" s="15">
        <v>196782.1</v>
      </c>
      <c r="H33" s="20">
        <v>39902</v>
      </c>
      <c r="I33" s="21">
        <v>705</v>
      </c>
      <c r="J33" s="22"/>
      <c r="K33" s="15"/>
    </row>
    <row r="34" spans="1:11" ht="15.75" thickBot="1">
      <c r="A34" s="37"/>
      <c r="B34" s="8">
        <v>39903</v>
      </c>
      <c r="C34" s="9"/>
      <c r="D34" s="2"/>
      <c r="E34" s="72">
        <v>39903</v>
      </c>
      <c r="F34" s="15">
        <v>160166.56</v>
      </c>
      <c r="H34" s="20">
        <v>39903</v>
      </c>
      <c r="I34" s="21">
        <v>3051</v>
      </c>
      <c r="J34" s="22"/>
      <c r="K34" s="15"/>
    </row>
    <row r="35" spans="1:11" ht="15.75" thickBot="1">
      <c r="A35" s="34" t="s">
        <v>4</v>
      </c>
      <c r="B35" s="27"/>
      <c r="C35" s="9">
        <v>5081838.21</v>
      </c>
      <c r="D35" s="2"/>
      <c r="E35" s="16"/>
      <c r="F35" s="15"/>
      <c r="H35" s="32"/>
      <c r="I35" s="21"/>
      <c r="J35" s="22"/>
      <c r="K35" s="15"/>
    </row>
    <row r="36" spans="1:11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</row>
    <row r="37" spans="1:11">
      <c r="B37" s="6" t="s">
        <v>2</v>
      </c>
      <c r="C37" s="7">
        <f>SUM(C3:C36)</f>
        <v>5589668.9799999995</v>
      </c>
      <c r="D37" s="2"/>
      <c r="E37" s="24" t="s">
        <v>2</v>
      </c>
      <c r="F37" s="25">
        <f>SUM(F4:F36)</f>
        <v>4906169.8999999994</v>
      </c>
      <c r="H37" s="5" t="s">
        <v>2</v>
      </c>
      <c r="I37" s="4">
        <f>SUM(I4:I36)</f>
        <v>38189.33</v>
      </c>
      <c r="J37" s="4"/>
      <c r="K37" s="4">
        <f t="shared" ref="K37" si="0">SUM(K4:K36)</f>
        <v>88543.77</v>
      </c>
    </row>
    <row r="38" spans="1:11">
      <c r="I38" s="2"/>
      <c r="K38" s="2"/>
    </row>
    <row r="39" spans="1:11" ht="15.75" customHeight="1">
      <c r="A39" s="5"/>
      <c r="D39" s="26"/>
      <c r="E39" s="26"/>
      <c r="F39" s="26"/>
      <c r="H39" s="95" t="s">
        <v>17</v>
      </c>
      <c r="I39" s="96"/>
      <c r="J39" s="93">
        <f>I37+K37</f>
        <v>126733.1</v>
      </c>
      <c r="K39" s="94"/>
    </row>
    <row r="40" spans="1:11" ht="15" customHeight="1">
      <c r="D40" s="99" t="s">
        <v>18</v>
      </c>
      <c r="E40" s="99"/>
      <c r="F40" s="47">
        <f>F37-J39</f>
        <v>4779436.8</v>
      </c>
      <c r="I40" s="41"/>
    </row>
    <row r="41" spans="1:11" ht="15.75" thickBot="1">
      <c r="D41" s="46"/>
      <c r="E41" s="46" t="s">
        <v>1</v>
      </c>
      <c r="F41" s="48">
        <f>-C37</f>
        <v>-5589668.9799999995</v>
      </c>
    </row>
    <row r="42" spans="1:11" ht="15.75" thickTop="1">
      <c r="E42" t="s">
        <v>29</v>
      </c>
      <c r="F42" s="4">
        <f>SUM(F40:F41)</f>
        <v>-810232.1799999997</v>
      </c>
    </row>
    <row r="43" spans="1:11" ht="15.75" thickBot="1">
      <c r="D43" s="85" t="s">
        <v>28</v>
      </c>
      <c r="E43" s="85"/>
      <c r="F43" s="52">
        <v>856059.95</v>
      </c>
    </row>
    <row r="44" spans="1:11">
      <c r="E44" s="6" t="s">
        <v>30</v>
      </c>
      <c r="F44" s="7">
        <f>F43+F42</f>
        <v>45827.770000000251</v>
      </c>
    </row>
    <row r="45" spans="1:11" ht="15.75" thickBot="1">
      <c r="D45" s="55" t="s">
        <v>20</v>
      </c>
      <c r="F45" s="57">
        <v>456876.89</v>
      </c>
    </row>
    <row r="46" spans="1:11" ht="16.5" thickTop="1" thickBot="1">
      <c r="D46" s="97" t="s">
        <v>34</v>
      </c>
      <c r="E46" s="98"/>
      <c r="F46" s="58">
        <f>F45+F44</f>
        <v>502704.66000000027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43307086614173229" top="0.47244094488188981" bottom="0.23622047244094491" header="0.31496062992125984" footer="0.31496062992125984"/>
  <pageSetup scale="80" orientation="landscape" horizontalDpi="0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K48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B45" sqref="B45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3.25">
      <c r="C1" s="101" t="s">
        <v>43</v>
      </c>
      <c r="D1" s="101"/>
      <c r="E1" s="101"/>
      <c r="F1" s="101"/>
      <c r="G1" s="101"/>
      <c r="H1" s="101"/>
      <c r="I1" s="101"/>
      <c r="J1" s="101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158500.64000000001</v>
      </c>
      <c r="D4" s="2"/>
      <c r="E4" s="102" t="s">
        <v>0</v>
      </c>
      <c r="F4" s="103"/>
      <c r="I4" s="89" t="s">
        <v>6</v>
      </c>
      <c r="J4" s="90"/>
      <c r="K4" s="91"/>
    </row>
    <row r="5" spans="1:11" ht="15.75" thickTop="1">
      <c r="B5" s="8">
        <v>39873</v>
      </c>
      <c r="C5" s="9">
        <v>0</v>
      </c>
      <c r="D5" s="2"/>
      <c r="E5" s="12">
        <v>39873</v>
      </c>
      <c r="F5" s="13">
        <v>52875</v>
      </c>
      <c r="H5" s="19">
        <v>39873</v>
      </c>
      <c r="I5" s="21">
        <v>200</v>
      </c>
      <c r="J5" s="38"/>
      <c r="K5" s="39"/>
    </row>
    <row r="6" spans="1:11">
      <c r="B6" s="8">
        <v>39874</v>
      </c>
      <c r="C6" s="9">
        <v>0</v>
      </c>
      <c r="D6" s="2"/>
      <c r="E6" s="14">
        <v>39874</v>
      </c>
      <c r="F6" s="15">
        <v>38046.5</v>
      </c>
      <c r="H6" s="20">
        <v>39874</v>
      </c>
      <c r="I6" s="21">
        <v>380</v>
      </c>
      <c r="J6" s="22" t="s">
        <v>7</v>
      </c>
      <c r="K6" s="15">
        <v>757</v>
      </c>
    </row>
    <row r="7" spans="1:11">
      <c r="B7" s="8">
        <v>39875</v>
      </c>
      <c r="C7" s="9">
        <v>0</v>
      </c>
      <c r="D7" s="2"/>
      <c r="E7" s="14">
        <v>39875</v>
      </c>
      <c r="F7" s="15">
        <v>48753</v>
      </c>
      <c r="H7" s="20">
        <v>39875</v>
      </c>
      <c r="I7" s="21">
        <v>0</v>
      </c>
      <c r="J7" s="22" t="s">
        <v>5</v>
      </c>
      <c r="K7" s="15">
        <v>9766</v>
      </c>
    </row>
    <row r="8" spans="1:11">
      <c r="B8" s="8">
        <v>39876</v>
      </c>
      <c r="C8" s="9">
        <v>8782</v>
      </c>
      <c r="D8" s="2"/>
      <c r="E8" s="14">
        <v>39876</v>
      </c>
      <c r="F8" s="15">
        <v>45693.7</v>
      </c>
      <c r="H8" s="20">
        <v>39876</v>
      </c>
      <c r="I8" s="21">
        <v>0</v>
      </c>
      <c r="J8" s="22" t="s">
        <v>8</v>
      </c>
      <c r="K8" s="15">
        <v>28750</v>
      </c>
    </row>
    <row r="9" spans="1:11">
      <c r="B9" s="8">
        <v>39877</v>
      </c>
      <c r="C9" s="9">
        <v>0</v>
      </c>
      <c r="D9" s="2"/>
      <c r="E9" s="14">
        <v>39877</v>
      </c>
      <c r="F9" s="15">
        <v>44913.5</v>
      </c>
      <c r="H9" s="20">
        <v>39877</v>
      </c>
      <c r="I9" s="21">
        <v>203</v>
      </c>
      <c r="J9" s="22" t="s">
        <v>12</v>
      </c>
      <c r="K9" s="15">
        <v>7733</v>
      </c>
    </row>
    <row r="10" spans="1:11">
      <c r="B10" s="8">
        <v>39878</v>
      </c>
      <c r="C10" s="9">
        <v>0</v>
      </c>
      <c r="D10" s="2"/>
      <c r="E10" s="14">
        <v>39878</v>
      </c>
      <c r="F10" s="15">
        <v>55950.5</v>
      </c>
      <c r="H10" s="20">
        <v>39878</v>
      </c>
      <c r="I10" s="21">
        <v>285</v>
      </c>
      <c r="J10" s="22" t="s">
        <v>13</v>
      </c>
      <c r="K10" s="15">
        <v>7003</v>
      </c>
    </row>
    <row r="11" spans="1:11">
      <c r="B11" s="8">
        <v>39879</v>
      </c>
      <c r="C11" s="9">
        <v>0</v>
      </c>
      <c r="D11" s="2"/>
      <c r="E11" s="14">
        <v>39879</v>
      </c>
      <c r="F11" s="15">
        <v>108827.96</v>
      </c>
      <c r="H11" s="20">
        <v>39879</v>
      </c>
      <c r="I11" s="21">
        <v>0</v>
      </c>
      <c r="J11" s="22" t="s">
        <v>14</v>
      </c>
      <c r="K11" s="15">
        <v>7497</v>
      </c>
    </row>
    <row r="12" spans="1:11">
      <c r="B12" s="8">
        <v>39880</v>
      </c>
      <c r="C12" s="9">
        <v>65</v>
      </c>
      <c r="D12" s="2"/>
      <c r="E12" s="14">
        <v>39880</v>
      </c>
      <c r="F12" s="15">
        <v>41218.400000000001</v>
      </c>
      <c r="H12" s="20">
        <v>39880</v>
      </c>
      <c r="I12" s="21">
        <v>365</v>
      </c>
      <c r="J12" s="22" t="s">
        <v>21</v>
      </c>
      <c r="K12" s="15">
        <v>7007</v>
      </c>
    </row>
    <row r="13" spans="1:11">
      <c r="B13" s="8">
        <v>39881</v>
      </c>
      <c r="C13" s="9">
        <v>0</v>
      </c>
      <c r="D13" s="2"/>
      <c r="E13" s="14">
        <v>39881</v>
      </c>
      <c r="F13" s="15">
        <v>62748.1</v>
      </c>
      <c r="H13" s="20">
        <v>39881</v>
      </c>
      <c r="I13" s="21">
        <v>1270</v>
      </c>
      <c r="J13" s="22" t="s">
        <v>16</v>
      </c>
      <c r="K13" s="15"/>
    </row>
    <row r="14" spans="1:11">
      <c r="B14" s="8">
        <v>39882</v>
      </c>
      <c r="C14" s="9">
        <v>0</v>
      </c>
      <c r="D14" s="2"/>
      <c r="E14" s="14">
        <v>39882</v>
      </c>
      <c r="F14" s="15">
        <v>30515.5</v>
      </c>
      <c r="H14" s="20">
        <v>39882</v>
      </c>
      <c r="I14" s="21">
        <v>58</v>
      </c>
      <c r="J14" s="22"/>
      <c r="K14" s="15"/>
    </row>
    <row r="15" spans="1:11">
      <c r="B15" s="8">
        <v>39883</v>
      </c>
      <c r="C15" s="9">
        <v>1434</v>
      </c>
      <c r="D15" s="2"/>
      <c r="E15" s="14">
        <v>39883</v>
      </c>
      <c r="F15" s="15">
        <v>46225</v>
      </c>
      <c r="H15" s="20">
        <v>39883</v>
      </c>
      <c r="I15" s="21">
        <v>345</v>
      </c>
      <c r="J15" s="22"/>
      <c r="K15" s="15"/>
    </row>
    <row r="16" spans="1:11">
      <c r="B16" s="8">
        <v>39884</v>
      </c>
      <c r="C16" s="9">
        <v>564</v>
      </c>
      <c r="D16" s="2"/>
      <c r="E16" s="14">
        <v>39884</v>
      </c>
      <c r="F16" s="15">
        <v>18884</v>
      </c>
      <c r="H16" s="20">
        <v>39884</v>
      </c>
      <c r="I16" s="21">
        <v>219</v>
      </c>
      <c r="J16" s="22"/>
      <c r="K16" s="15"/>
    </row>
    <row r="17" spans="2:11">
      <c r="B17" s="8">
        <v>39885</v>
      </c>
      <c r="C17" s="9">
        <v>0</v>
      </c>
      <c r="D17" s="2"/>
      <c r="E17" s="14">
        <v>39885</v>
      </c>
      <c r="F17" s="15">
        <v>63988.88</v>
      </c>
      <c r="H17" s="20">
        <v>39885</v>
      </c>
      <c r="I17" s="21">
        <v>30</v>
      </c>
      <c r="J17" s="22"/>
      <c r="K17" s="15"/>
    </row>
    <row r="18" spans="2:11">
      <c r="B18" s="8">
        <v>39886</v>
      </c>
      <c r="C18" s="9">
        <v>8680.6</v>
      </c>
      <c r="D18" s="2"/>
      <c r="E18" s="14">
        <v>39886</v>
      </c>
      <c r="F18" s="15">
        <v>78232.479999999996</v>
      </c>
      <c r="H18" s="20">
        <v>39886</v>
      </c>
      <c r="I18" s="21">
        <v>440</v>
      </c>
      <c r="J18" s="22"/>
      <c r="K18" s="15"/>
    </row>
    <row r="19" spans="2:11">
      <c r="B19" s="8">
        <v>39887</v>
      </c>
      <c r="C19" s="9">
        <v>0</v>
      </c>
      <c r="D19" s="2"/>
      <c r="E19" s="14">
        <v>39887</v>
      </c>
      <c r="F19" s="15">
        <v>50664.5</v>
      </c>
      <c r="H19" s="20">
        <v>39887</v>
      </c>
      <c r="I19" s="21">
        <v>0</v>
      </c>
      <c r="J19" s="22"/>
      <c r="K19" s="15"/>
    </row>
    <row r="20" spans="2:11">
      <c r="B20" s="8">
        <v>39888</v>
      </c>
      <c r="C20" s="9">
        <v>0</v>
      </c>
      <c r="D20" s="2"/>
      <c r="E20" s="14">
        <v>39888</v>
      </c>
      <c r="F20" s="15">
        <v>98360.72</v>
      </c>
      <c r="H20" s="20">
        <v>39888</v>
      </c>
      <c r="I20" s="21">
        <v>200</v>
      </c>
      <c r="J20" s="22"/>
      <c r="K20" s="15"/>
    </row>
    <row r="21" spans="2:11">
      <c r="B21" s="8">
        <v>39889</v>
      </c>
      <c r="C21" s="9">
        <v>0</v>
      </c>
      <c r="D21" s="2"/>
      <c r="E21" s="14">
        <v>39889</v>
      </c>
      <c r="F21" s="15">
        <v>43483</v>
      </c>
      <c r="H21" s="20">
        <v>39889</v>
      </c>
      <c r="I21" s="21">
        <v>135</v>
      </c>
      <c r="J21" s="22"/>
      <c r="K21" s="15"/>
    </row>
    <row r="22" spans="2:11">
      <c r="B22" s="8">
        <v>39890</v>
      </c>
      <c r="C22" s="9">
        <v>0</v>
      </c>
      <c r="D22" s="2"/>
      <c r="E22" s="14">
        <v>39890</v>
      </c>
      <c r="F22" s="15">
        <v>35771</v>
      </c>
      <c r="H22" s="20">
        <v>39890</v>
      </c>
      <c r="I22" s="21">
        <v>290</v>
      </c>
      <c r="J22" s="22"/>
      <c r="K22" s="15"/>
    </row>
    <row r="23" spans="2:11">
      <c r="B23" s="8">
        <v>39891</v>
      </c>
      <c r="C23" s="9">
        <v>5250</v>
      </c>
      <c r="D23" s="2"/>
      <c r="E23" s="14">
        <v>39891</v>
      </c>
      <c r="F23" s="15">
        <v>59275.5</v>
      </c>
      <c r="H23" s="20">
        <v>39891</v>
      </c>
      <c r="I23" s="21">
        <v>120</v>
      </c>
      <c r="J23" s="22"/>
      <c r="K23" s="15"/>
    </row>
    <row r="24" spans="2:11">
      <c r="B24" s="8">
        <v>39892</v>
      </c>
      <c r="C24" s="9">
        <v>0</v>
      </c>
      <c r="D24" s="2"/>
      <c r="E24" s="14">
        <v>39892</v>
      </c>
      <c r="F24" s="15">
        <v>74472.240000000005</v>
      </c>
      <c r="H24" s="20">
        <v>39892</v>
      </c>
      <c r="I24" s="21">
        <v>0</v>
      </c>
      <c r="J24" s="22"/>
      <c r="K24" s="15"/>
    </row>
    <row r="25" spans="2:11">
      <c r="B25" s="8">
        <v>39893</v>
      </c>
      <c r="C25" s="9">
        <v>3055.2</v>
      </c>
      <c r="D25" s="2"/>
      <c r="E25" s="14">
        <v>39893</v>
      </c>
      <c r="F25" s="15">
        <v>83192.5</v>
      </c>
      <c r="H25" s="20">
        <v>39893</v>
      </c>
      <c r="I25" s="21">
        <v>20</v>
      </c>
      <c r="J25" s="22"/>
      <c r="K25" s="15"/>
    </row>
    <row r="26" spans="2:11">
      <c r="B26" s="8">
        <v>39894</v>
      </c>
      <c r="C26" s="9">
        <v>7422</v>
      </c>
      <c r="D26" s="2"/>
      <c r="E26" s="14">
        <v>39894</v>
      </c>
      <c r="F26" s="15">
        <v>59423.5</v>
      </c>
      <c r="H26" s="20">
        <v>39894</v>
      </c>
      <c r="I26" s="21">
        <v>1230</v>
      </c>
      <c r="J26" s="22"/>
      <c r="K26" s="15"/>
    </row>
    <row r="27" spans="2:11">
      <c r="B27" s="8">
        <v>39895</v>
      </c>
      <c r="C27" s="9">
        <v>0</v>
      </c>
      <c r="D27" s="2"/>
      <c r="E27" s="14">
        <v>39895</v>
      </c>
      <c r="F27" s="15">
        <v>41911</v>
      </c>
      <c r="H27" s="20">
        <v>39895</v>
      </c>
      <c r="I27" s="21">
        <v>120</v>
      </c>
      <c r="J27" s="22"/>
      <c r="K27" s="15"/>
    </row>
    <row r="28" spans="2:11">
      <c r="B28" s="8">
        <v>39896</v>
      </c>
      <c r="C28" s="9">
        <v>0</v>
      </c>
      <c r="D28" s="2"/>
      <c r="E28" s="14">
        <v>39896</v>
      </c>
      <c r="F28" s="15">
        <v>52356.5</v>
      </c>
      <c r="H28" s="20">
        <v>39896</v>
      </c>
      <c r="I28" s="21">
        <v>81</v>
      </c>
      <c r="J28" s="22"/>
      <c r="K28" s="15"/>
    </row>
    <row r="29" spans="2:11">
      <c r="B29" s="8">
        <v>39897</v>
      </c>
      <c r="C29" s="9">
        <v>0</v>
      </c>
      <c r="D29" s="2"/>
      <c r="E29" s="14">
        <v>39897</v>
      </c>
      <c r="F29" s="15">
        <v>54875.5</v>
      </c>
      <c r="H29" s="20">
        <v>39897</v>
      </c>
      <c r="I29" s="21">
        <v>847.5</v>
      </c>
      <c r="J29" s="22"/>
      <c r="K29" s="15"/>
    </row>
    <row r="30" spans="2:11">
      <c r="B30" s="8">
        <v>39898</v>
      </c>
      <c r="C30" s="9">
        <v>0</v>
      </c>
      <c r="D30" s="2"/>
      <c r="E30" s="14">
        <v>39898</v>
      </c>
      <c r="F30" s="15">
        <v>52745</v>
      </c>
      <c r="H30" s="20">
        <v>39898</v>
      </c>
      <c r="I30" s="21">
        <v>195</v>
      </c>
      <c r="J30" s="22"/>
      <c r="K30" s="15"/>
    </row>
    <row r="31" spans="2:11">
      <c r="B31" s="8">
        <v>39899</v>
      </c>
      <c r="C31" s="9">
        <v>0</v>
      </c>
      <c r="D31" s="2"/>
      <c r="E31" s="14">
        <v>39899</v>
      </c>
      <c r="F31" s="15">
        <v>73828.42</v>
      </c>
      <c r="H31" s="20">
        <v>39899</v>
      </c>
      <c r="I31" s="21">
        <v>120</v>
      </c>
      <c r="J31" s="22"/>
      <c r="K31" s="15"/>
    </row>
    <row r="32" spans="2:11">
      <c r="B32" s="8">
        <v>39900</v>
      </c>
      <c r="C32" s="9">
        <v>0</v>
      </c>
      <c r="D32" s="2"/>
      <c r="E32" s="14">
        <v>39900</v>
      </c>
      <c r="F32" s="15">
        <v>80492.5</v>
      </c>
      <c r="H32" s="20">
        <v>39900</v>
      </c>
      <c r="I32" s="21">
        <v>280</v>
      </c>
      <c r="J32" s="22"/>
      <c r="K32" s="15"/>
    </row>
    <row r="33" spans="1:11">
      <c r="B33" s="8">
        <v>39901</v>
      </c>
      <c r="C33" s="9">
        <v>0</v>
      </c>
      <c r="D33" s="2"/>
      <c r="E33" s="14">
        <v>39901</v>
      </c>
      <c r="F33" s="15">
        <v>64482</v>
      </c>
      <c r="H33" s="20">
        <v>39901</v>
      </c>
      <c r="I33" s="21">
        <v>0</v>
      </c>
      <c r="J33" s="22"/>
      <c r="K33" s="15"/>
    </row>
    <row r="34" spans="1:11">
      <c r="B34" s="8">
        <v>39902</v>
      </c>
      <c r="C34" s="9">
        <v>10668</v>
      </c>
      <c r="D34" s="2"/>
      <c r="E34" s="14">
        <v>39902</v>
      </c>
      <c r="F34" s="15">
        <v>31965.5</v>
      </c>
      <c r="H34" s="20">
        <v>39902</v>
      </c>
      <c r="I34" s="21">
        <v>30</v>
      </c>
      <c r="J34" s="22"/>
      <c r="K34" s="15"/>
    </row>
    <row r="35" spans="1:11" ht="15.75" thickBot="1">
      <c r="B35" s="8">
        <v>39903</v>
      </c>
      <c r="C35" s="9">
        <v>0</v>
      </c>
      <c r="D35" s="2"/>
      <c r="E35" s="14">
        <v>39903</v>
      </c>
      <c r="F35" s="15">
        <v>44918</v>
      </c>
      <c r="H35" s="20">
        <v>39903</v>
      </c>
      <c r="I35" s="21">
        <v>460</v>
      </c>
      <c r="J35" s="22"/>
      <c r="K35" s="15"/>
    </row>
    <row r="36" spans="1:11" ht="15.75" thickBot="1">
      <c r="A36" s="34" t="s">
        <v>4</v>
      </c>
      <c r="B36" s="27"/>
      <c r="C36" s="9">
        <v>1359804.98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 t="s">
        <v>27</v>
      </c>
      <c r="B37" s="53"/>
      <c r="C37" s="11">
        <v>119623.08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1683849.5</v>
      </c>
      <c r="E38" s="24" t="s">
        <v>2</v>
      </c>
      <c r="F38" s="25">
        <f>SUM(F5:F37)</f>
        <v>1739089.9</v>
      </c>
      <c r="H38" s="1" t="s">
        <v>2</v>
      </c>
      <c r="I38" s="4">
        <f>SUM(I5:I37)</f>
        <v>7923.5</v>
      </c>
      <c r="J38" s="43" t="s">
        <v>2</v>
      </c>
      <c r="K38" s="4">
        <f t="shared" ref="K38" si="0">SUM(K5:K37)</f>
        <v>68513</v>
      </c>
    </row>
    <row r="39" spans="1:11">
      <c r="I39" s="2"/>
    </row>
    <row r="40" spans="1:11" ht="15.75">
      <c r="A40" s="5" t="s">
        <v>33</v>
      </c>
      <c r="C40" s="56">
        <v>0</v>
      </c>
      <c r="D40" s="26"/>
      <c r="E40" s="26"/>
      <c r="F40" s="26"/>
      <c r="H40" s="95" t="s">
        <v>17</v>
      </c>
      <c r="I40" s="96"/>
      <c r="J40" s="93">
        <f>I38+K38</f>
        <v>76436.5</v>
      </c>
      <c r="K40" s="94"/>
    </row>
    <row r="41" spans="1:11" ht="15.75">
      <c r="D41" s="99" t="s">
        <v>18</v>
      </c>
      <c r="E41" s="99"/>
      <c r="F41" s="47">
        <f>F38-J40</f>
        <v>1662653.4</v>
      </c>
      <c r="I41" s="41"/>
    </row>
    <row r="42" spans="1:11" ht="15.75" thickBot="1">
      <c r="D42" s="46"/>
      <c r="E42" s="46" t="s">
        <v>1</v>
      </c>
      <c r="F42" s="48">
        <f>-C38</f>
        <v>-1683849.5</v>
      </c>
    </row>
    <row r="43" spans="1:11" ht="15.75" thickTop="1">
      <c r="E43" s="5" t="s">
        <v>29</v>
      </c>
      <c r="F43" s="4">
        <f>SUM(F41:F42)</f>
        <v>-21196.100000000093</v>
      </c>
    </row>
    <row r="44" spans="1:11" ht="15.75" thickBot="1">
      <c r="D44" s="85" t="s">
        <v>28</v>
      </c>
      <c r="E44" s="85"/>
      <c r="F44" s="52">
        <v>11427</v>
      </c>
    </row>
    <row r="45" spans="1:11">
      <c r="E45" s="6" t="s">
        <v>32</v>
      </c>
      <c r="F45" s="7">
        <f>F44+F43</f>
        <v>-9769.1000000000931</v>
      </c>
    </row>
    <row r="46" spans="1:11" ht="15.75" thickBot="1">
      <c r="D46" s="100" t="s">
        <v>20</v>
      </c>
      <c r="E46" s="100"/>
      <c r="F46" s="57">
        <v>82562.91</v>
      </c>
    </row>
    <row r="47" spans="1:11" ht="16.5" thickTop="1" thickBot="1">
      <c r="D47" s="97" t="s">
        <v>34</v>
      </c>
      <c r="E47" s="98"/>
      <c r="F47" s="58">
        <f>F46+F45</f>
        <v>72793.80999999991</v>
      </c>
    </row>
    <row r="48" spans="1:11" ht="15.75" thickTop="1"/>
  </sheetData>
  <mergeCells count="9">
    <mergeCell ref="D46:E46"/>
    <mergeCell ref="D47:E47"/>
    <mergeCell ref="D44:E44"/>
    <mergeCell ref="D41:E41"/>
    <mergeCell ref="C1:J1"/>
    <mergeCell ref="E4:F4"/>
    <mergeCell ref="I4:K4"/>
    <mergeCell ref="H40:I40"/>
    <mergeCell ref="J40:K40"/>
  </mergeCells>
  <printOptions gridLines="1"/>
  <pageMargins left="0.70866141732283472" right="0.70866141732283472" top="0.35433070866141736" bottom="0.26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A47"/>
  <sheetViews>
    <sheetView workbookViewId="0">
      <pane ySplit="4" topLeftCell="A29" activePane="bottomLeft" state="frozen"/>
      <selection pane="bottomLeft" activeCell="B45" sqref="B45"/>
    </sheetView>
  </sheetViews>
  <sheetFormatPr baseColWidth="10" defaultRowHeight="15"/>
  <cols>
    <col min="6" max="6" width="12.140625" customWidth="1"/>
    <col min="27" max="27" width="13.5703125" customWidth="1"/>
    <col min="28" max="28" width="10.28515625" customWidth="1"/>
    <col min="29" max="29" width="12.7109375" bestFit="1" customWidth="1"/>
    <col min="30" max="30" width="5.28515625" customWidth="1"/>
    <col min="32" max="32" width="13.5703125" customWidth="1"/>
    <col min="33" max="33" width="4.85546875" customWidth="1"/>
    <col min="40" max="40" width="13.5703125" customWidth="1"/>
    <col min="41" max="41" width="10.28515625" customWidth="1"/>
    <col min="42" max="42" width="12.7109375" bestFit="1" customWidth="1"/>
    <col min="43" max="43" width="5.28515625" customWidth="1"/>
    <col min="45" max="45" width="13.5703125" customWidth="1"/>
    <col min="46" max="46" width="4.85546875" customWidth="1"/>
  </cols>
  <sheetData>
    <row r="1" spans="1:50" ht="23.25">
      <c r="C1" s="105" t="s">
        <v>44</v>
      </c>
      <c r="D1" s="105"/>
      <c r="E1" s="105"/>
      <c r="F1" s="105"/>
      <c r="G1" s="105"/>
      <c r="H1" s="105"/>
      <c r="I1" s="105"/>
      <c r="J1" s="105"/>
      <c r="P1" s="105" t="s">
        <v>44</v>
      </c>
      <c r="Q1" s="105"/>
      <c r="R1" s="105"/>
      <c r="S1" s="105"/>
      <c r="T1" s="105"/>
      <c r="U1" s="105"/>
      <c r="V1" s="105"/>
      <c r="W1" s="105"/>
      <c r="AC1" s="105" t="s">
        <v>44</v>
      </c>
      <c r="AD1" s="105"/>
      <c r="AE1" s="105"/>
      <c r="AF1" s="105"/>
      <c r="AG1" s="105"/>
      <c r="AH1" s="105"/>
      <c r="AI1" s="105"/>
      <c r="AJ1" s="105"/>
      <c r="AP1" s="105" t="s">
        <v>44</v>
      </c>
      <c r="AQ1" s="105"/>
      <c r="AR1" s="105"/>
      <c r="AS1" s="105"/>
      <c r="AT1" s="105"/>
      <c r="AU1" s="105"/>
      <c r="AV1" s="105"/>
      <c r="AW1" s="105"/>
    </row>
    <row r="2" spans="1:50" ht="15.75" thickBot="1">
      <c r="E2" s="1"/>
      <c r="F2" s="1"/>
      <c r="R2" s="1"/>
      <c r="S2" s="1"/>
      <c r="AE2" s="1"/>
      <c r="AF2" s="1"/>
      <c r="AR2" s="1"/>
      <c r="AS2" s="1"/>
    </row>
    <row r="3" spans="1:50" ht="15.75" thickBot="1">
      <c r="C3" s="30" t="s">
        <v>1</v>
      </c>
      <c r="D3" s="3"/>
      <c r="P3" s="30" t="s">
        <v>1</v>
      </c>
      <c r="Q3" s="3"/>
      <c r="AC3" s="30" t="s">
        <v>1</v>
      </c>
      <c r="AD3" s="3"/>
      <c r="AP3" s="30" t="s">
        <v>1</v>
      </c>
      <c r="AQ3" s="3"/>
    </row>
    <row r="4" spans="1:50" ht="20.25" thickTop="1" thickBot="1">
      <c r="A4" s="28" t="s">
        <v>3</v>
      </c>
      <c r="B4" s="29"/>
      <c r="C4" s="31">
        <v>44318.94</v>
      </c>
      <c r="D4" s="2"/>
      <c r="E4" s="87" t="s">
        <v>0</v>
      </c>
      <c r="F4" s="88"/>
      <c r="I4" s="89" t="s">
        <v>6</v>
      </c>
      <c r="J4" s="90"/>
      <c r="K4" s="91"/>
      <c r="N4" s="28" t="s">
        <v>3</v>
      </c>
      <c r="O4" s="29"/>
      <c r="P4" s="31">
        <v>43621.18</v>
      </c>
      <c r="Q4" s="2"/>
      <c r="R4" s="87" t="s">
        <v>0</v>
      </c>
      <c r="S4" s="88"/>
      <c r="V4" s="89" t="s">
        <v>6</v>
      </c>
      <c r="W4" s="90"/>
      <c r="X4" s="91"/>
      <c r="AA4" s="28" t="s">
        <v>3</v>
      </c>
      <c r="AB4" s="29"/>
      <c r="AC4" s="31">
        <v>84797.75</v>
      </c>
      <c r="AD4" s="2"/>
      <c r="AE4" s="87" t="s">
        <v>0</v>
      </c>
      <c r="AF4" s="88"/>
      <c r="AI4" s="89" t="s">
        <v>6</v>
      </c>
      <c r="AJ4" s="90"/>
      <c r="AK4" s="91"/>
      <c r="AN4" s="28" t="s">
        <v>3</v>
      </c>
      <c r="AO4" s="29"/>
      <c r="AP4" s="31">
        <v>63287.95</v>
      </c>
      <c r="AQ4" s="2"/>
      <c r="AR4" s="87" t="s">
        <v>0</v>
      </c>
      <c r="AS4" s="88"/>
      <c r="AV4" s="89" t="s">
        <v>6</v>
      </c>
      <c r="AW4" s="90"/>
      <c r="AX4" s="91"/>
    </row>
    <row r="5" spans="1:50" ht="15.75" thickTop="1">
      <c r="B5" s="8">
        <v>39873</v>
      </c>
      <c r="C5" s="9"/>
      <c r="D5" s="2"/>
      <c r="E5" s="12">
        <v>39873</v>
      </c>
      <c r="F5" s="15"/>
      <c r="H5" s="19">
        <v>39873</v>
      </c>
      <c r="I5" s="21"/>
      <c r="J5" s="38"/>
      <c r="K5" s="39"/>
      <c r="O5" s="8">
        <v>39873</v>
      </c>
      <c r="P5" s="9"/>
      <c r="Q5" s="2"/>
      <c r="R5" s="12">
        <v>39873</v>
      </c>
      <c r="S5" s="15"/>
      <c r="U5" s="19">
        <v>39873</v>
      </c>
      <c r="V5" s="21"/>
      <c r="W5" s="38"/>
      <c r="X5" s="39"/>
      <c r="AB5" s="8">
        <v>39873</v>
      </c>
      <c r="AC5" s="9"/>
      <c r="AD5" s="2"/>
      <c r="AE5" s="12">
        <v>39873</v>
      </c>
      <c r="AF5" s="15"/>
      <c r="AH5" s="19">
        <v>39873</v>
      </c>
      <c r="AI5" s="21"/>
      <c r="AJ5" s="38"/>
      <c r="AK5" s="39"/>
      <c r="AO5" s="8">
        <v>39873</v>
      </c>
      <c r="AP5" s="9">
        <v>0</v>
      </c>
      <c r="AQ5" s="2"/>
      <c r="AR5" s="12">
        <v>39873</v>
      </c>
      <c r="AS5" s="74">
        <v>24437.85</v>
      </c>
      <c r="AU5" s="19">
        <v>39873</v>
      </c>
      <c r="AV5" s="75">
        <v>0</v>
      </c>
      <c r="AW5" s="38"/>
      <c r="AX5" s="39"/>
    </row>
    <row r="6" spans="1:50">
      <c r="B6" s="8">
        <v>39874</v>
      </c>
      <c r="C6" s="9"/>
      <c r="D6" s="2"/>
      <c r="E6" s="14">
        <v>39874</v>
      </c>
      <c r="F6" s="15"/>
      <c r="H6" s="20">
        <v>39874</v>
      </c>
      <c r="I6" s="21"/>
      <c r="J6" s="22"/>
      <c r="K6" s="15"/>
      <c r="O6" s="8">
        <v>39874</v>
      </c>
      <c r="P6" s="9"/>
      <c r="Q6" s="2"/>
      <c r="R6" s="14">
        <v>39874</v>
      </c>
      <c r="S6" s="15"/>
      <c r="U6" s="20">
        <v>39874</v>
      </c>
      <c r="V6" s="21"/>
      <c r="W6" s="22"/>
      <c r="X6" s="15"/>
      <c r="AB6" s="8">
        <v>39874</v>
      </c>
      <c r="AC6" s="9"/>
      <c r="AD6" s="2"/>
      <c r="AE6" s="14">
        <v>39874</v>
      </c>
      <c r="AF6" s="15"/>
      <c r="AH6" s="20">
        <v>39874</v>
      </c>
      <c r="AI6" s="21"/>
      <c r="AJ6" s="22"/>
      <c r="AK6" s="15"/>
      <c r="AO6" s="8">
        <v>39874</v>
      </c>
      <c r="AP6" s="9">
        <v>0</v>
      </c>
      <c r="AQ6" s="2"/>
      <c r="AR6" s="14">
        <v>39874</v>
      </c>
      <c r="AS6" s="74">
        <v>10458.32</v>
      </c>
      <c r="AU6" s="20">
        <v>39874</v>
      </c>
      <c r="AV6" s="75">
        <v>0</v>
      </c>
      <c r="AW6" s="22"/>
      <c r="AX6" s="15"/>
    </row>
    <row r="7" spans="1:50">
      <c r="B7" s="8">
        <v>39875</v>
      </c>
      <c r="C7" s="9"/>
      <c r="D7" s="2"/>
      <c r="E7" s="14">
        <v>39875</v>
      </c>
      <c r="F7" s="15"/>
      <c r="H7" s="20">
        <v>39875</v>
      </c>
      <c r="I7" s="21"/>
      <c r="J7" s="22" t="s">
        <v>5</v>
      </c>
      <c r="K7" s="15">
        <v>2290</v>
      </c>
      <c r="O7" s="8">
        <v>39875</v>
      </c>
      <c r="P7" s="9"/>
      <c r="Q7" s="2"/>
      <c r="R7" s="14">
        <v>39875</v>
      </c>
      <c r="S7" s="15"/>
      <c r="U7" s="20">
        <v>39875</v>
      </c>
      <c r="V7" s="21"/>
      <c r="W7" s="22" t="s">
        <v>5</v>
      </c>
      <c r="X7" s="15">
        <v>0</v>
      </c>
      <c r="AB7" s="8">
        <v>39875</v>
      </c>
      <c r="AC7" s="9"/>
      <c r="AD7" s="2"/>
      <c r="AE7" s="14">
        <v>39875</v>
      </c>
      <c r="AF7" s="15"/>
      <c r="AH7" s="20">
        <v>39875</v>
      </c>
      <c r="AI7" s="21"/>
      <c r="AJ7" s="22" t="s">
        <v>5</v>
      </c>
      <c r="AK7" s="15">
        <v>0</v>
      </c>
      <c r="AO7" s="8">
        <v>39875</v>
      </c>
      <c r="AP7" s="9">
        <v>0</v>
      </c>
      <c r="AQ7" s="2"/>
      <c r="AR7" s="14">
        <v>39875</v>
      </c>
      <c r="AS7" s="74">
        <v>13483.5</v>
      </c>
      <c r="AU7" s="20">
        <v>39875</v>
      </c>
      <c r="AV7" s="75">
        <v>170</v>
      </c>
      <c r="AW7" s="22" t="s">
        <v>5</v>
      </c>
      <c r="AX7" s="15">
        <v>0</v>
      </c>
    </row>
    <row r="8" spans="1:50">
      <c r="B8" s="8">
        <v>39876</v>
      </c>
      <c r="C8" s="9"/>
      <c r="D8" s="2"/>
      <c r="E8" s="14">
        <v>39876</v>
      </c>
      <c r="F8" s="15"/>
      <c r="H8" s="20">
        <v>39876</v>
      </c>
      <c r="I8" s="21"/>
      <c r="J8" s="22" t="s">
        <v>8</v>
      </c>
      <c r="K8" s="15">
        <v>5000</v>
      </c>
      <c r="O8" s="8">
        <v>39876</v>
      </c>
      <c r="P8" s="9"/>
      <c r="Q8" s="2"/>
      <c r="R8" s="14">
        <v>39876</v>
      </c>
      <c r="S8" s="15"/>
      <c r="U8" s="20">
        <v>39876</v>
      </c>
      <c r="V8" s="21"/>
      <c r="W8" s="22" t="s">
        <v>8</v>
      </c>
      <c r="X8" s="15">
        <v>5000</v>
      </c>
      <c r="AB8" s="8">
        <v>39876</v>
      </c>
      <c r="AC8" s="9"/>
      <c r="AD8" s="2"/>
      <c r="AE8" s="14">
        <v>39876</v>
      </c>
      <c r="AF8" s="15"/>
      <c r="AH8" s="20">
        <v>39876</v>
      </c>
      <c r="AI8" s="21"/>
      <c r="AJ8" s="22" t="s">
        <v>8</v>
      </c>
      <c r="AK8" s="15">
        <v>5000</v>
      </c>
      <c r="AO8" s="8">
        <v>39876</v>
      </c>
      <c r="AP8" s="9">
        <v>0</v>
      </c>
      <c r="AQ8" s="2"/>
      <c r="AR8" s="14">
        <v>39876</v>
      </c>
      <c r="AS8" s="74">
        <v>10187.5</v>
      </c>
      <c r="AU8" s="20">
        <v>39876</v>
      </c>
      <c r="AV8" s="75">
        <v>0</v>
      </c>
      <c r="AW8" s="22" t="s">
        <v>8</v>
      </c>
      <c r="AX8" s="15">
        <v>5000</v>
      </c>
    </row>
    <row r="9" spans="1:50">
      <c r="B9" s="8">
        <v>39877</v>
      </c>
      <c r="C9" s="9"/>
      <c r="D9" s="2"/>
      <c r="E9" s="14">
        <v>39877</v>
      </c>
      <c r="F9" s="15"/>
      <c r="H9" s="20">
        <v>39877</v>
      </c>
      <c r="I9" s="21"/>
      <c r="J9" s="22" t="s">
        <v>11</v>
      </c>
      <c r="K9" s="15">
        <v>0</v>
      </c>
      <c r="O9" s="8">
        <v>39877</v>
      </c>
      <c r="P9" s="9"/>
      <c r="Q9" s="2"/>
      <c r="R9" s="14">
        <v>39877</v>
      </c>
      <c r="S9" s="15"/>
      <c r="U9" s="20">
        <v>39877</v>
      </c>
      <c r="V9" s="21"/>
      <c r="W9" s="22" t="s">
        <v>11</v>
      </c>
      <c r="X9" s="15">
        <v>549</v>
      </c>
      <c r="AB9" s="8">
        <v>39877</v>
      </c>
      <c r="AC9" s="9"/>
      <c r="AD9" s="2"/>
      <c r="AE9" s="14">
        <v>39877</v>
      </c>
      <c r="AF9" s="15"/>
      <c r="AH9" s="20">
        <v>39877</v>
      </c>
      <c r="AI9" s="21"/>
      <c r="AJ9" s="22" t="s">
        <v>11</v>
      </c>
      <c r="AK9" s="15"/>
      <c r="AO9" s="8">
        <v>39877</v>
      </c>
      <c r="AP9" s="9">
        <v>0</v>
      </c>
      <c r="AQ9" s="2"/>
      <c r="AR9" s="14">
        <v>39877</v>
      </c>
      <c r="AS9" s="74">
        <v>8512</v>
      </c>
      <c r="AU9" s="20">
        <v>39877</v>
      </c>
      <c r="AV9" s="75">
        <v>28</v>
      </c>
      <c r="AW9" s="22" t="s">
        <v>11</v>
      </c>
      <c r="AX9" s="15"/>
    </row>
    <row r="10" spans="1:50">
      <c r="B10" s="8">
        <v>39878</v>
      </c>
      <c r="C10" s="9"/>
      <c r="D10" s="2"/>
      <c r="E10" s="14">
        <v>39878</v>
      </c>
      <c r="F10" s="15"/>
      <c r="H10" s="20">
        <v>39878</v>
      </c>
      <c r="I10" s="21"/>
      <c r="J10" s="22" t="s">
        <v>22</v>
      </c>
      <c r="K10" s="15">
        <v>0</v>
      </c>
      <c r="O10" s="8">
        <v>39878</v>
      </c>
      <c r="P10" s="9"/>
      <c r="Q10" s="2"/>
      <c r="R10" s="14">
        <v>39878</v>
      </c>
      <c r="S10" s="15"/>
      <c r="U10" s="20">
        <v>39878</v>
      </c>
      <c r="V10" s="21"/>
      <c r="W10" s="22" t="s">
        <v>22</v>
      </c>
      <c r="X10" s="15">
        <v>0</v>
      </c>
      <c r="AB10" s="8">
        <v>39878</v>
      </c>
      <c r="AC10" s="9"/>
      <c r="AD10" s="2"/>
      <c r="AE10" s="14">
        <v>39878</v>
      </c>
      <c r="AF10" s="15"/>
      <c r="AH10" s="20">
        <v>39878</v>
      </c>
      <c r="AI10" s="21"/>
      <c r="AJ10" s="22" t="s">
        <v>22</v>
      </c>
      <c r="AK10" s="15">
        <v>0</v>
      </c>
      <c r="AO10" s="8">
        <v>39878</v>
      </c>
      <c r="AP10" s="9">
        <v>0</v>
      </c>
      <c r="AQ10" s="2"/>
      <c r="AR10" s="14">
        <v>39878</v>
      </c>
      <c r="AS10" s="74">
        <v>9564.5</v>
      </c>
      <c r="AU10" s="20">
        <v>39878</v>
      </c>
      <c r="AV10" s="75">
        <v>351</v>
      </c>
      <c r="AW10" s="22" t="s">
        <v>22</v>
      </c>
      <c r="AX10" s="74">
        <v>668.98</v>
      </c>
    </row>
    <row r="11" spans="1:50">
      <c r="B11" s="8">
        <v>39879</v>
      </c>
      <c r="C11" s="9"/>
      <c r="D11" s="2"/>
      <c r="E11" s="14">
        <v>39879</v>
      </c>
      <c r="F11" s="15"/>
      <c r="H11" s="20">
        <v>39879</v>
      </c>
      <c r="I11" s="21"/>
      <c r="J11" s="22" t="s">
        <v>23</v>
      </c>
      <c r="K11" s="15">
        <v>0</v>
      </c>
      <c r="O11" s="8">
        <v>39879</v>
      </c>
      <c r="P11" s="9"/>
      <c r="Q11" s="2"/>
      <c r="R11" s="14">
        <v>39879</v>
      </c>
      <c r="S11" s="15"/>
      <c r="U11" s="20">
        <v>39879</v>
      </c>
      <c r="V11" s="21"/>
      <c r="W11" s="22" t="s">
        <v>23</v>
      </c>
      <c r="X11" s="15">
        <v>0</v>
      </c>
      <c r="AB11" s="8">
        <v>39879</v>
      </c>
      <c r="AC11" s="9"/>
      <c r="AD11" s="2"/>
      <c r="AE11" s="14">
        <v>39879</v>
      </c>
      <c r="AF11" s="15"/>
      <c r="AH11" s="20">
        <v>39879</v>
      </c>
      <c r="AI11" s="21"/>
      <c r="AJ11" s="22" t="s">
        <v>23</v>
      </c>
      <c r="AK11" s="15">
        <v>4650</v>
      </c>
      <c r="AO11" s="8">
        <v>39879</v>
      </c>
      <c r="AP11" s="9">
        <v>0</v>
      </c>
      <c r="AQ11" s="2"/>
      <c r="AR11" s="14">
        <v>39879</v>
      </c>
      <c r="AS11" s="74">
        <v>15377</v>
      </c>
      <c r="AU11" s="20">
        <v>39879</v>
      </c>
      <c r="AV11" s="75">
        <v>0</v>
      </c>
      <c r="AW11" s="22" t="s">
        <v>23</v>
      </c>
      <c r="AX11" s="15"/>
    </row>
    <row r="12" spans="1:50">
      <c r="B12" s="8">
        <v>39880</v>
      </c>
      <c r="C12" s="9"/>
      <c r="D12" s="2"/>
      <c r="E12" s="14">
        <v>39880</v>
      </c>
      <c r="F12" s="15"/>
      <c r="H12" s="20">
        <v>39880</v>
      </c>
      <c r="I12" s="21"/>
      <c r="J12" s="22" t="s">
        <v>24</v>
      </c>
      <c r="K12" s="15">
        <v>0</v>
      </c>
      <c r="O12" s="8">
        <v>39880</v>
      </c>
      <c r="P12" s="9"/>
      <c r="Q12" s="2"/>
      <c r="R12" s="14">
        <v>39880</v>
      </c>
      <c r="S12" s="15"/>
      <c r="U12" s="20">
        <v>39880</v>
      </c>
      <c r="V12" s="21"/>
      <c r="W12" s="22" t="s">
        <v>24</v>
      </c>
      <c r="X12" s="74">
        <v>4875</v>
      </c>
      <c r="AB12" s="8">
        <v>39880</v>
      </c>
      <c r="AC12" s="76">
        <v>0</v>
      </c>
      <c r="AD12" s="2"/>
      <c r="AE12" s="14">
        <v>39880</v>
      </c>
      <c r="AF12" s="74">
        <v>13916.5</v>
      </c>
      <c r="AH12" s="20">
        <v>39880</v>
      </c>
      <c r="AI12" s="75">
        <v>0</v>
      </c>
      <c r="AJ12" s="22" t="s">
        <v>24</v>
      </c>
      <c r="AK12" s="15"/>
      <c r="AO12" s="8">
        <v>39880</v>
      </c>
      <c r="AP12" s="9"/>
      <c r="AQ12" s="2"/>
      <c r="AR12" s="14">
        <v>39880</v>
      </c>
      <c r="AS12" s="15"/>
      <c r="AU12" s="20">
        <v>39880</v>
      </c>
      <c r="AV12" s="21"/>
      <c r="AW12" s="22" t="s">
        <v>24</v>
      </c>
      <c r="AX12" s="15"/>
    </row>
    <row r="13" spans="1:50">
      <c r="B13" s="8">
        <v>39881</v>
      </c>
      <c r="C13" s="9"/>
      <c r="D13" s="2"/>
      <c r="E13" s="14">
        <v>39881</v>
      </c>
      <c r="F13" s="15"/>
      <c r="H13" s="20">
        <v>39881</v>
      </c>
      <c r="I13" s="21"/>
      <c r="J13" s="22" t="s">
        <v>25</v>
      </c>
      <c r="K13" s="15">
        <v>5025</v>
      </c>
      <c r="O13" s="8">
        <v>39881</v>
      </c>
      <c r="P13" s="9"/>
      <c r="Q13" s="2"/>
      <c r="R13" s="14">
        <v>39881</v>
      </c>
      <c r="S13" s="15"/>
      <c r="U13" s="20">
        <v>39881</v>
      </c>
      <c r="V13" s="21"/>
      <c r="W13" s="22" t="s">
        <v>25</v>
      </c>
      <c r="X13" s="15"/>
      <c r="AB13" s="8">
        <v>39881</v>
      </c>
      <c r="AC13" s="76">
        <v>0</v>
      </c>
      <c r="AD13" s="2"/>
      <c r="AE13" s="14">
        <v>39881</v>
      </c>
      <c r="AF13" s="74">
        <v>7611</v>
      </c>
      <c r="AH13" s="20">
        <v>39881</v>
      </c>
      <c r="AI13" s="75">
        <v>0</v>
      </c>
      <c r="AJ13" s="22" t="s">
        <v>25</v>
      </c>
      <c r="AK13" s="15"/>
      <c r="AO13" s="8">
        <v>39881</v>
      </c>
      <c r="AP13" s="9"/>
      <c r="AQ13" s="2"/>
      <c r="AR13" s="14">
        <v>39881</v>
      </c>
      <c r="AS13" s="15"/>
      <c r="AU13" s="20">
        <v>39881</v>
      </c>
      <c r="AV13" s="21"/>
      <c r="AW13" s="22" t="s">
        <v>25</v>
      </c>
      <c r="AX13" s="15"/>
    </row>
    <row r="14" spans="1:50">
      <c r="B14" s="8">
        <v>39882</v>
      </c>
      <c r="C14" s="9"/>
      <c r="D14" s="2"/>
      <c r="E14" s="14">
        <v>39882</v>
      </c>
      <c r="F14" s="15"/>
      <c r="H14" s="20">
        <v>39882</v>
      </c>
      <c r="I14" s="21"/>
      <c r="J14" s="22" t="s">
        <v>26</v>
      </c>
      <c r="K14" s="15">
        <v>4875</v>
      </c>
      <c r="O14" s="8">
        <v>39882</v>
      </c>
      <c r="P14" s="9"/>
      <c r="Q14" s="2"/>
      <c r="R14" s="14">
        <v>39882</v>
      </c>
      <c r="S14" s="15"/>
      <c r="U14" s="20">
        <v>39882</v>
      </c>
      <c r="V14" s="21"/>
      <c r="W14" s="22" t="s">
        <v>26</v>
      </c>
      <c r="X14" s="15"/>
      <c r="AB14" s="8">
        <v>39882</v>
      </c>
      <c r="AC14" s="76">
        <v>3822.1</v>
      </c>
      <c r="AD14" s="2"/>
      <c r="AE14" s="14">
        <v>39882</v>
      </c>
      <c r="AF14" s="74">
        <v>5668.5</v>
      </c>
      <c r="AH14" s="20">
        <v>39882</v>
      </c>
      <c r="AI14" s="75">
        <v>0</v>
      </c>
      <c r="AJ14" s="22" t="s">
        <v>26</v>
      </c>
      <c r="AK14" s="15"/>
      <c r="AO14" s="8">
        <v>39882</v>
      </c>
      <c r="AP14" s="9"/>
      <c r="AQ14" s="2"/>
      <c r="AR14" s="14">
        <v>39882</v>
      </c>
      <c r="AS14" s="15"/>
      <c r="AU14" s="20">
        <v>39882</v>
      </c>
      <c r="AV14" s="21"/>
      <c r="AW14" s="22" t="s">
        <v>26</v>
      </c>
      <c r="AX14" s="15"/>
    </row>
    <row r="15" spans="1:50">
      <c r="B15" s="8">
        <v>39883</v>
      </c>
      <c r="C15" s="9"/>
      <c r="D15" s="2"/>
      <c r="E15" s="14">
        <v>39883</v>
      </c>
      <c r="F15" s="15"/>
      <c r="H15" s="20">
        <v>39883</v>
      </c>
      <c r="I15" s="21"/>
      <c r="J15" s="22"/>
      <c r="K15" s="15"/>
      <c r="O15" s="8">
        <v>39883</v>
      </c>
      <c r="P15" s="9"/>
      <c r="Q15" s="2"/>
      <c r="R15" s="14">
        <v>39883</v>
      </c>
      <c r="S15" s="15"/>
      <c r="U15" s="20">
        <v>39883</v>
      </c>
      <c r="V15" s="21"/>
      <c r="W15" s="22"/>
      <c r="X15" s="15"/>
      <c r="AB15" s="8">
        <v>39883</v>
      </c>
      <c r="AC15" s="76">
        <v>6321</v>
      </c>
      <c r="AD15" s="2"/>
      <c r="AE15" s="14">
        <v>39883</v>
      </c>
      <c r="AF15" s="74">
        <v>9868.5</v>
      </c>
      <c r="AH15" s="20">
        <v>39883</v>
      </c>
      <c r="AI15" s="75">
        <v>0</v>
      </c>
      <c r="AJ15" s="22"/>
      <c r="AK15" s="15"/>
      <c r="AO15" s="8">
        <v>39883</v>
      </c>
      <c r="AP15" s="9"/>
      <c r="AQ15" s="2"/>
      <c r="AR15" s="14">
        <v>39883</v>
      </c>
      <c r="AS15" s="15"/>
      <c r="AU15" s="20">
        <v>39883</v>
      </c>
      <c r="AV15" s="21"/>
      <c r="AW15" s="22"/>
      <c r="AX15" s="15"/>
    </row>
    <row r="16" spans="1:50">
      <c r="B16" s="8">
        <v>39884</v>
      </c>
      <c r="C16" s="9"/>
      <c r="D16" s="2"/>
      <c r="E16" s="14">
        <v>39884</v>
      </c>
      <c r="F16" s="15"/>
      <c r="H16" s="20">
        <v>39884</v>
      </c>
      <c r="I16" s="21"/>
      <c r="J16" s="22"/>
      <c r="K16" s="15"/>
      <c r="O16" s="8">
        <v>39884</v>
      </c>
      <c r="P16" s="9"/>
      <c r="Q16" s="2"/>
      <c r="R16" s="14">
        <v>39884</v>
      </c>
      <c r="S16" s="15"/>
      <c r="U16" s="20">
        <v>39884</v>
      </c>
      <c r="V16" s="21"/>
      <c r="W16" s="22"/>
      <c r="X16" s="15"/>
      <c r="AB16" s="8">
        <v>39884</v>
      </c>
      <c r="AC16" s="76">
        <v>8443.16</v>
      </c>
      <c r="AD16" s="2"/>
      <c r="AE16" s="14">
        <v>39884</v>
      </c>
      <c r="AF16" s="74">
        <v>12610</v>
      </c>
      <c r="AH16" s="20">
        <v>39884</v>
      </c>
      <c r="AI16" s="75">
        <v>176</v>
      </c>
      <c r="AJ16" s="22"/>
      <c r="AK16" s="15"/>
      <c r="AO16" s="8">
        <v>39884</v>
      </c>
      <c r="AP16" s="9"/>
      <c r="AQ16" s="2"/>
      <c r="AR16" s="14">
        <v>39884</v>
      </c>
      <c r="AS16" s="15"/>
      <c r="AU16" s="20">
        <v>39884</v>
      </c>
      <c r="AV16" s="21"/>
      <c r="AW16" s="22"/>
      <c r="AX16" s="15"/>
    </row>
    <row r="17" spans="2:50">
      <c r="B17" s="8">
        <v>39885</v>
      </c>
      <c r="C17" s="9"/>
      <c r="D17" s="2"/>
      <c r="E17" s="14">
        <v>39885</v>
      </c>
      <c r="F17" s="15"/>
      <c r="H17" s="20">
        <v>39885</v>
      </c>
      <c r="I17" s="21"/>
      <c r="J17" s="22"/>
      <c r="K17" s="15"/>
      <c r="O17" s="8">
        <v>39885</v>
      </c>
      <c r="P17" s="9"/>
      <c r="Q17" s="2"/>
      <c r="R17" s="14">
        <v>39885</v>
      </c>
      <c r="S17" s="15"/>
      <c r="U17" s="20">
        <v>39885</v>
      </c>
      <c r="V17" s="21"/>
      <c r="W17" s="22"/>
      <c r="X17" s="15"/>
      <c r="AB17" s="8">
        <v>39885</v>
      </c>
      <c r="AC17" s="76">
        <v>3165.44</v>
      </c>
      <c r="AD17" s="2"/>
      <c r="AE17" s="14">
        <v>39885</v>
      </c>
      <c r="AF17" s="74">
        <v>17340</v>
      </c>
      <c r="AH17" s="20">
        <v>39885</v>
      </c>
      <c r="AI17" s="75">
        <v>0</v>
      </c>
      <c r="AJ17" s="22"/>
      <c r="AK17" s="15"/>
      <c r="AO17" s="8">
        <v>39885</v>
      </c>
      <c r="AP17" s="9"/>
      <c r="AQ17" s="2"/>
      <c r="AR17" s="14">
        <v>39885</v>
      </c>
      <c r="AS17" s="15"/>
      <c r="AU17" s="20">
        <v>39885</v>
      </c>
      <c r="AV17" s="21"/>
      <c r="AW17" s="22"/>
      <c r="AX17" s="15"/>
    </row>
    <row r="18" spans="2:50">
      <c r="B18" s="8">
        <v>39886</v>
      </c>
      <c r="C18" s="9"/>
      <c r="D18" s="2"/>
      <c r="E18" s="14">
        <v>39886</v>
      </c>
      <c r="F18" s="15"/>
      <c r="H18" s="20">
        <v>39886</v>
      </c>
      <c r="I18" s="21"/>
      <c r="J18" s="22"/>
      <c r="K18" s="15"/>
      <c r="O18" s="8">
        <v>39886</v>
      </c>
      <c r="P18" s="9"/>
      <c r="Q18" s="2"/>
      <c r="R18" s="14">
        <v>39886</v>
      </c>
      <c r="S18" s="15"/>
      <c r="U18" s="20">
        <v>39886</v>
      </c>
      <c r="V18" s="21"/>
      <c r="W18" s="22"/>
      <c r="X18" s="15"/>
      <c r="AB18" s="8">
        <v>39886</v>
      </c>
      <c r="AC18" s="76">
        <v>13835.5</v>
      </c>
      <c r="AD18" s="2"/>
      <c r="AE18" s="14">
        <v>39886</v>
      </c>
      <c r="AF18" s="74">
        <v>22234</v>
      </c>
      <c r="AH18" s="20">
        <v>39886</v>
      </c>
      <c r="AI18" s="75">
        <v>0</v>
      </c>
      <c r="AJ18" s="22"/>
      <c r="AK18" s="15"/>
      <c r="AO18" s="8">
        <v>39886</v>
      </c>
      <c r="AP18" s="9"/>
      <c r="AQ18" s="2"/>
      <c r="AR18" s="14">
        <v>39886</v>
      </c>
      <c r="AS18" s="15"/>
      <c r="AU18" s="20">
        <v>39886</v>
      </c>
      <c r="AV18" s="21"/>
      <c r="AW18" s="22"/>
      <c r="AX18" s="15"/>
    </row>
    <row r="19" spans="2:50">
      <c r="B19" s="8">
        <v>39887</v>
      </c>
      <c r="C19" s="9"/>
      <c r="D19" s="2"/>
      <c r="E19" s="14">
        <v>39887</v>
      </c>
      <c r="F19" s="15"/>
      <c r="H19" s="20">
        <v>39887</v>
      </c>
      <c r="I19" s="21"/>
      <c r="J19" s="22"/>
      <c r="K19" s="15"/>
      <c r="O19" s="8">
        <v>39887</v>
      </c>
      <c r="P19" s="76">
        <v>0</v>
      </c>
      <c r="Q19" s="2"/>
      <c r="R19" s="14">
        <v>39887</v>
      </c>
      <c r="S19" s="74">
        <v>14534</v>
      </c>
      <c r="U19" s="20">
        <v>39887</v>
      </c>
      <c r="V19" s="75">
        <v>0</v>
      </c>
      <c r="W19" s="22"/>
      <c r="X19" s="15"/>
      <c r="AB19" s="8">
        <v>39887</v>
      </c>
      <c r="AC19" s="9"/>
      <c r="AD19" s="2"/>
      <c r="AE19" s="14">
        <v>39887</v>
      </c>
      <c r="AF19" s="15"/>
      <c r="AH19" s="20">
        <v>39887</v>
      </c>
      <c r="AI19" s="21">
        <v>0</v>
      </c>
      <c r="AJ19" s="22"/>
      <c r="AK19" s="15"/>
      <c r="AO19" s="8">
        <v>39887</v>
      </c>
      <c r="AP19" s="9"/>
      <c r="AQ19" s="2"/>
      <c r="AR19" s="14">
        <v>39887</v>
      </c>
      <c r="AS19" s="15"/>
      <c r="AU19" s="20">
        <v>39887</v>
      </c>
      <c r="AV19" s="21"/>
      <c r="AW19" s="22"/>
      <c r="AX19" s="15"/>
    </row>
    <row r="20" spans="2:50">
      <c r="B20" s="8">
        <v>39888</v>
      </c>
      <c r="C20" s="9"/>
      <c r="D20" s="2"/>
      <c r="E20" s="14">
        <v>39888</v>
      </c>
      <c r="F20" s="15"/>
      <c r="H20" s="20">
        <v>39888</v>
      </c>
      <c r="I20" s="21"/>
      <c r="J20" s="22"/>
      <c r="K20" s="15"/>
      <c r="O20" s="8">
        <v>39888</v>
      </c>
      <c r="P20" s="76">
        <v>0</v>
      </c>
      <c r="Q20" s="2"/>
      <c r="R20" s="14">
        <v>39888</v>
      </c>
      <c r="S20" s="74">
        <v>8314</v>
      </c>
      <c r="U20" s="20">
        <v>39888</v>
      </c>
      <c r="V20" s="75">
        <v>0</v>
      </c>
      <c r="W20" s="22"/>
      <c r="X20" s="15"/>
      <c r="AB20" s="8">
        <v>39888</v>
      </c>
      <c r="AC20" s="9"/>
      <c r="AD20" s="2"/>
      <c r="AE20" s="14">
        <v>39888</v>
      </c>
      <c r="AF20" s="15"/>
      <c r="AH20" s="20">
        <v>39888</v>
      </c>
      <c r="AI20" s="21"/>
      <c r="AJ20" s="22"/>
      <c r="AK20" s="15"/>
      <c r="AO20" s="8">
        <v>39888</v>
      </c>
      <c r="AP20" s="9"/>
      <c r="AQ20" s="2"/>
      <c r="AR20" s="14">
        <v>39888</v>
      </c>
      <c r="AS20" s="15"/>
      <c r="AU20" s="20">
        <v>39888</v>
      </c>
      <c r="AV20" s="21"/>
      <c r="AW20" s="22"/>
      <c r="AX20" s="15"/>
    </row>
    <row r="21" spans="2:50">
      <c r="B21" s="8">
        <v>39889</v>
      </c>
      <c r="C21" s="9"/>
      <c r="D21" s="2"/>
      <c r="E21" s="14">
        <v>39889</v>
      </c>
      <c r="F21" s="15"/>
      <c r="H21" s="20">
        <v>39889</v>
      </c>
      <c r="I21" s="21"/>
      <c r="J21" s="22"/>
      <c r="K21" s="15"/>
      <c r="O21" s="8">
        <v>39889</v>
      </c>
      <c r="P21" s="76">
        <v>8313.6</v>
      </c>
      <c r="Q21" s="2"/>
      <c r="R21" s="14">
        <v>39889</v>
      </c>
      <c r="S21" s="74">
        <v>7328.5</v>
      </c>
      <c r="U21" s="20">
        <v>39889</v>
      </c>
      <c r="V21" s="75">
        <v>0</v>
      </c>
      <c r="W21" s="22"/>
      <c r="X21" s="15"/>
      <c r="AB21" s="8">
        <v>39889</v>
      </c>
      <c r="AC21" s="9"/>
      <c r="AD21" s="2"/>
      <c r="AE21" s="14">
        <v>39889</v>
      </c>
      <c r="AF21" s="15"/>
      <c r="AH21" s="20">
        <v>39889</v>
      </c>
      <c r="AI21" s="21"/>
      <c r="AJ21" s="22"/>
      <c r="AK21" s="15"/>
      <c r="AO21" s="8">
        <v>39889</v>
      </c>
      <c r="AP21" s="9"/>
      <c r="AQ21" s="2"/>
      <c r="AR21" s="14">
        <v>39889</v>
      </c>
      <c r="AS21" s="15"/>
      <c r="AU21" s="20">
        <v>39889</v>
      </c>
      <c r="AV21" s="21"/>
      <c r="AW21" s="22"/>
      <c r="AX21" s="15"/>
    </row>
    <row r="22" spans="2:50">
      <c r="B22" s="8">
        <v>39890</v>
      </c>
      <c r="C22" s="9"/>
      <c r="D22" s="2"/>
      <c r="E22" s="14">
        <v>39890</v>
      </c>
      <c r="F22" s="15"/>
      <c r="H22" s="20">
        <v>39890</v>
      </c>
      <c r="I22" s="21"/>
      <c r="J22" s="22"/>
      <c r="K22" s="15"/>
      <c r="O22" s="8">
        <v>39890</v>
      </c>
      <c r="P22" s="76">
        <v>0</v>
      </c>
      <c r="Q22" s="2"/>
      <c r="R22" s="14">
        <v>39890</v>
      </c>
      <c r="S22" s="74">
        <v>6274.5</v>
      </c>
      <c r="U22" s="20">
        <v>39890</v>
      </c>
      <c r="V22" s="75">
        <v>0</v>
      </c>
      <c r="W22" s="22"/>
      <c r="X22" s="15"/>
      <c r="AB22" s="8">
        <v>39890</v>
      </c>
      <c r="AC22" s="9"/>
      <c r="AD22" s="2"/>
      <c r="AE22" s="14">
        <v>39890</v>
      </c>
      <c r="AF22" s="15"/>
      <c r="AH22" s="20">
        <v>39890</v>
      </c>
      <c r="AI22" s="21"/>
      <c r="AJ22" s="22"/>
      <c r="AK22" s="15"/>
      <c r="AO22" s="8">
        <v>39890</v>
      </c>
      <c r="AP22" s="9"/>
      <c r="AQ22" s="2"/>
      <c r="AR22" s="14">
        <v>39890</v>
      </c>
      <c r="AS22" s="15"/>
      <c r="AU22" s="20">
        <v>39890</v>
      </c>
      <c r="AV22" s="21"/>
      <c r="AW22" s="22"/>
      <c r="AX22" s="15"/>
    </row>
    <row r="23" spans="2:50">
      <c r="B23" s="8">
        <v>39891</v>
      </c>
      <c r="C23" s="9"/>
      <c r="D23" s="2"/>
      <c r="E23" s="14">
        <v>39891</v>
      </c>
      <c r="F23" s="15"/>
      <c r="H23" s="20">
        <v>39891</v>
      </c>
      <c r="I23" s="21"/>
      <c r="J23" s="22"/>
      <c r="K23" s="15"/>
      <c r="O23" s="8">
        <v>39891</v>
      </c>
      <c r="P23" s="76">
        <v>3449</v>
      </c>
      <c r="Q23" s="2"/>
      <c r="R23" s="14">
        <v>39891</v>
      </c>
      <c r="S23" s="74">
        <v>7562.5</v>
      </c>
      <c r="U23" s="20">
        <v>39891</v>
      </c>
      <c r="V23" s="75">
        <v>0</v>
      </c>
      <c r="W23" s="22"/>
      <c r="X23" s="15"/>
      <c r="AB23" s="8">
        <v>39891</v>
      </c>
      <c r="AC23" s="9"/>
      <c r="AD23" s="2"/>
      <c r="AE23" s="14">
        <v>39891</v>
      </c>
      <c r="AF23" s="15"/>
      <c r="AH23" s="20">
        <v>39891</v>
      </c>
      <c r="AI23" s="21"/>
      <c r="AJ23" s="22"/>
      <c r="AK23" s="15"/>
      <c r="AO23" s="8">
        <v>39891</v>
      </c>
      <c r="AP23" s="9"/>
      <c r="AQ23" s="2"/>
      <c r="AR23" s="14">
        <v>39891</v>
      </c>
      <c r="AS23" s="15"/>
      <c r="AU23" s="20">
        <v>39891</v>
      </c>
      <c r="AV23" s="21"/>
      <c r="AW23" s="22"/>
      <c r="AX23" s="15"/>
    </row>
    <row r="24" spans="2:50">
      <c r="B24" s="8">
        <v>39892</v>
      </c>
      <c r="C24" s="9"/>
      <c r="D24" s="2"/>
      <c r="E24" s="14">
        <v>39892</v>
      </c>
      <c r="F24" s="15"/>
      <c r="H24" s="20">
        <v>39892</v>
      </c>
      <c r="I24" s="21"/>
      <c r="J24" s="22"/>
      <c r="K24" s="15"/>
      <c r="O24" s="8">
        <v>39892</v>
      </c>
      <c r="P24" s="76">
        <v>0</v>
      </c>
      <c r="Q24" s="2"/>
      <c r="R24" s="14">
        <v>39892</v>
      </c>
      <c r="S24" s="74">
        <v>5218</v>
      </c>
      <c r="U24" s="20">
        <v>39892</v>
      </c>
      <c r="V24" s="75">
        <v>0</v>
      </c>
      <c r="W24" s="22"/>
      <c r="X24" s="15"/>
      <c r="AB24" s="8">
        <v>39892</v>
      </c>
      <c r="AC24" s="9"/>
      <c r="AD24" s="2"/>
      <c r="AE24" s="14">
        <v>39892</v>
      </c>
      <c r="AF24" s="15"/>
      <c r="AH24" s="20">
        <v>39892</v>
      </c>
      <c r="AI24" s="21"/>
      <c r="AJ24" s="22"/>
      <c r="AK24" s="15"/>
      <c r="AO24" s="8">
        <v>39892</v>
      </c>
      <c r="AP24" s="9"/>
      <c r="AQ24" s="2"/>
      <c r="AR24" s="14">
        <v>39892</v>
      </c>
      <c r="AS24" s="15"/>
      <c r="AU24" s="20">
        <v>39892</v>
      </c>
      <c r="AV24" s="21"/>
      <c r="AW24" s="22"/>
      <c r="AX24" s="15"/>
    </row>
    <row r="25" spans="2:50">
      <c r="B25" s="8">
        <v>39893</v>
      </c>
      <c r="C25" s="9"/>
      <c r="D25" s="2"/>
      <c r="E25" s="14">
        <v>39893</v>
      </c>
      <c r="F25" s="15"/>
      <c r="H25" s="20">
        <v>39893</v>
      </c>
      <c r="I25" s="21"/>
      <c r="J25" s="22"/>
      <c r="K25" s="15"/>
      <c r="O25" s="8">
        <v>39893</v>
      </c>
      <c r="P25" s="76">
        <v>6020</v>
      </c>
      <c r="Q25" s="2"/>
      <c r="R25" s="14">
        <v>39893</v>
      </c>
      <c r="S25" s="74">
        <v>15170</v>
      </c>
      <c r="U25" s="20">
        <v>39893</v>
      </c>
      <c r="V25" s="75">
        <v>0</v>
      </c>
      <c r="W25" s="22"/>
      <c r="X25" s="15"/>
      <c r="AB25" s="8">
        <v>39893</v>
      </c>
      <c r="AC25" s="9"/>
      <c r="AD25" s="2"/>
      <c r="AE25" s="14">
        <v>39893</v>
      </c>
      <c r="AF25" s="15"/>
      <c r="AH25" s="20">
        <v>39893</v>
      </c>
      <c r="AI25" s="21"/>
      <c r="AJ25" s="22"/>
      <c r="AK25" s="15"/>
      <c r="AO25" s="8">
        <v>39893</v>
      </c>
      <c r="AP25" s="9"/>
      <c r="AQ25" s="2"/>
      <c r="AR25" s="14">
        <v>39893</v>
      </c>
      <c r="AS25" s="15"/>
      <c r="AU25" s="20">
        <v>39893</v>
      </c>
      <c r="AV25" s="21"/>
      <c r="AW25" s="22"/>
      <c r="AX25" s="15"/>
    </row>
    <row r="26" spans="2:50">
      <c r="B26" s="8">
        <v>39894</v>
      </c>
      <c r="C26" s="9">
        <v>8849</v>
      </c>
      <c r="D26" s="2"/>
      <c r="E26" s="14">
        <v>39894</v>
      </c>
      <c r="F26" s="15">
        <v>11829.5</v>
      </c>
      <c r="H26" s="20">
        <v>39894</v>
      </c>
      <c r="I26" s="21">
        <v>80</v>
      </c>
      <c r="J26" s="22"/>
      <c r="K26" s="15"/>
      <c r="O26" s="8">
        <v>39894</v>
      </c>
      <c r="P26" s="9"/>
      <c r="Q26" s="2"/>
      <c r="R26" s="14">
        <v>39894</v>
      </c>
      <c r="S26" s="15"/>
      <c r="U26" s="20">
        <v>39894</v>
      </c>
      <c r="V26" s="21"/>
      <c r="W26" s="22"/>
      <c r="X26" s="15"/>
      <c r="AB26" s="8">
        <v>39894</v>
      </c>
      <c r="AC26" s="9"/>
      <c r="AD26" s="2"/>
      <c r="AE26" s="14">
        <v>39894</v>
      </c>
      <c r="AF26" s="15"/>
      <c r="AH26" s="20">
        <v>39894</v>
      </c>
      <c r="AI26" s="21"/>
      <c r="AJ26" s="22"/>
      <c r="AK26" s="15"/>
      <c r="AO26" s="8">
        <v>39894</v>
      </c>
      <c r="AP26" s="9"/>
      <c r="AQ26" s="2"/>
      <c r="AR26" s="14">
        <v>39894</v>
      </c>
      <c r="AS26" s="15"/>
      <c r="AU26" s="20">
        <v>39894</v>
      </c>
      <c r="AV26" s="21"/>
      <c r="AW26" s="22"/>
      <c r="AX26" s="15"/>
    </row>
    <row r="27" spans="2:50">
      <c r="B27" s="8">
        <v>39895</v>
      </c>
      <c r="C27" s="9">
        <v>0</v>
      </c>
      <c r="D27" s="2"/>
      <c r="E27" s="14">
        <v>39895</v>
      </c>
      <c r="F27" s="15">
        <v>7229</v>
      </c>
      <c r="H27" s="20">
        <v>39895</v>
      </c>
      <c r="I27" s="21">
        <v>300</v>
      </c>
      <c r="J27" s="22"/>
      <c r="K27" s="15"/>
      <c r="O27" s="8">
        <v>39895</v>
      </c>
      <c r="P27" s="9"/>
      <c r="Q27" s="2"/>
      <c r="R27" s="14">
        <v>39895</v>
      </c>
      <c r="S27" s="15"/>
      <c r="U27" s="20">
        <v>39895</v>
      </c>
      <c r="V27" s="21"/>
      <c r="W27" s="22"/>
      <c r="X27" s="15"/>
      <c r="AB27" s="8">
        <v>39895</v>
      </c>
      <c r="AC27" s="9"/>
      <c r="AD27" s="2"/>
      <c r="AE27" s="14">
        <v>39895</v>
      </c>
      <c r="AF27" s="15"/>
      <c r="AH27" s="20">
        <v>39895</v>
      </c>
      <c r="AI27" s="21"/>
      <c r="AJ27" s="22"/>
      <c r="AK27" s="15"/>
      <c r="AO27" s="8">
        <v>39895</v>
      </c>
      <c r="AP27" s="9"/>
      <c r="AQ27" s="2"/>
      <c r="AR27" s="14">
        <v>39895</v>
      </c>
      <c r="AS27" s="15"/>
      <c r="AU27" s="20">
        <v>39895</v>
      </c>
      <c r="AV27" s="21"/>
      <c r="AW27" s="22"/>
      <c r="AX27" s="15"/>
    </row>
    <row r="28" spans="2:50">
      <c r="B28" s="8">
        <v>39896</v>
      </c>
      <c r="C28" s="9">
        <v>1140</v>
      </c>
      <c r="D28" s="2"/>
      <c r="E28" s="14">
        <v>39896</v>
      </c>
      <c r="F28" s="15">
        <v>7508.5</v>
      </c>
      <c r="H28" s="20">
        <v>39896</v>
      </c>
      <c r="I28" s="21">
        <v>133.4</v>
      </c>
      <c r="J28" s="22"/>
      <c r="K28" s="15"/>
      <c r="O28" s="8">
        <v>39896</v>
      </c>
      <c r="P28" s="9"/>
      <c r="Q28" s="2"/>
      <c r="R28" s="14">
        <v>39896</v>
      </c>
      <c r="S28" s="15"/>
      <c r="U28" s="20">
        <v>39896</v>
      </c>
      <c r="V28" s="21"/>
      <c r="W28" s="22"/>
      <c r="X28" s="15"/>
      <c r="AB28" s="8">
        <v>39896</v>
      </c>
      <c r="AC28" s="9"/>
      <c r="AD28" s="2"/>
      <c r="AE28" s="14">
        <v>39896</v>
      </c>
      <c r="AF28" s="15"/>
      <c r="AH28" s="20">
        <v>39896</v>
      </c>
      <c r="AI28" s="21"/>
      <c r="AJ28" s="22"/>
      <c r="AK28" s="15"/>
      <c r="AO28" s="8">
        <v>39896</v>
      </c>
      <c r="AP28" s="9"/>
      <c r="AQ28" s="2"/>
      <c r="AR28" s="14">
        <v>39896</v>
      </c>
      <c r="AS28" s="15"/>
      <c r="AU28" s="20">
        <v>39896</v>
      </c>
      <c r="AV28" s="21"/>
      <c r="AW28" s="22"/>
      <c r="AX28" s="15"/>
    </row>
    <row r="29" spans="2:50">
      <c r="B29" s="8">
        <v>39897</v>
      </c>
      <c r="C29" s="9">
        <v>1090</v>
      </c>
      <c r="D29" s="2"/>
      <c r="E29" s="14">
        <v>39897</v>
      </c>
      <c r="F29" s="15">
        <v>5707.5</v>
      </c>
      <c r="H29" s="20">
        <v>39897</v>
      </c>
      <c r="I29" s="21">
        <v>494</v>
      </c>
      <c r="J29" s="22"/>
      <c r="K29" s="15"/>
      <c r="O29" s="8">
        <v>39897</v>
      </c>
      <c r="P29" s="9"/>
      <c r="Q29" s="2"/>
      <c r="R29" s="14">
        <v>39897</v>
      </c>
      <c r="S29" s="15"/>
      <c r="U29" s="20">
        <v>39897</v>
      </c>
      <c r="V29" s="21"/>
      <c r="W29" s="22"/>
      <c r="X29" s="15"/>
      <c r="AB29" s="8">
        <v>39897</v>
      </c>
      <c r="AC29" s="9"/>
      <c r="AD29" s="2"/>
      <c r="AE29" s="14">
        <v>39897</v>
      </c>
      <c r="AF29" s="15"/>
      <c r="AH29" s="20">
        <v>39897</v>
      </c>
      <c r="AI29" s="21"/>
      <c r="AJ29" s="22"/>
      <c r="AK29" s="15"/>
      <c r="AO29" s="8">
        <v>39897</v>
      </c>
      <c r="AP29" s="9"/>
      <c r="AQ29" s="2"/>
      <c r="AR29" s="14">
        <v>39897</v>
      </c>
      <c r="AS29" s="15"/>
      <c r="AU29" s="20">
        <v>39897</v>
      </c>
      <c r="AV29" s="21"/>
      <c r="AW29" s="22"/>
      <c r="AX29" s="15"/>
    </row>
    <row r="30" spans="2:50">
      <c r="B30" s="8">
        <v>39898</v>
      </c>
      <c r="C30" s="9">
        <v>2599</v>
      </c>
      <c r="D30" s="2"/>
      <c r="E30" s="14">
        <v>39898</v>
      </c>
      <c r="F30" s="15">
        <v>9725.5</v>
      </c>
      <c r="H30" s="20">
        <v>39898</v>
      </c>
      <c r="I30" s="21">
        <v>0</v>
      </c>
      <c r="J30" s="22"/>
      <c r="K30" s="15"/>
      <c r="O30" s="8">
        <v>39898</v>
      </c>
      <c r="P30" s="9"/>
      <c r="Q30" s="2"/>
      <c r="R30" s="14">
        <v>39898</v>
      </c>
      <c r="S30" s="15"/>
      <c r="U30" s="20">
        <v>39898</v>
      </c>
      <c r="V30" s="21"/>
      <c r="W30" s="22"/>
      <c r="X30" s="15"/>
      <c r="AB30" s="8">
        <v>39898</v>
      </c>
      <c r="AC30" s="9"/>
      <c r="AD30" s="2"/>
      <c r="AE30" s="14">
        <v>39898</v>
      </c>
      <c r="AF30" s="15"/>
      <c r="AH30" s="20">
        <v>39898</v>
      </c>
      <c r="AI30" s="21"/>
      <c r="AJ30" s="22"/>
      <c r="AK30" s="15"/>
      <c r="AO30" s="8">
        <v>39898</v>
      </c>
      <c r="AP30" s="9"/>
      <c r="AQ30" s="2"/>
      <c r="AR30" s="14">
        <v>39898</v>
      </c>
      <c r="AS30" s="15"/>
      <c r="AU30" s="20">
        <v>39898</v>
      </c>
      <c r="AV30" s="21"/>
      <c r="AW30" s="22"/>
      <c r="AX30" s="15"/>
    </row>
    <row r="31" spans="2:50">
      <c r="B31" s="8">
        <v>39899</v>
      </c>
      <c r="C31" s="9">
        <v>9696</v>
      </c>
      <c r="D31" s="2"/>
      <c r="E31" s="14">
        <v>39899</v>
      </c>
      <c r="F31" s="15">
        <v>15855.5</v>
      </c>
      <c r="H31" s="20">
        <v>39899</v>
      </c>
      <c r="I31" s="21">
        <v>0</v>
      </c>
      <c r="J31" s="22"/>
      <c r="K31" s="15"/>
      <c r="O31" s="8">
        <v>39899</v>
      </c>
      <c r="P31" s="9"/>
      <c r="Q31" s="2"/>
      <c r="R31" s="14">
        <v>39899</v>
      </c>
      <c r="S31" s="15"/>
      <c r="U31" s="20">
        <v>39899</v>
      </c>
      <c r="V31" s="21"/>
      <c r="W31" s="22"/>
      <c r="X31" s="15"/>
      <c r="AB31" s="8">
        <v>39899</v>
      </c>
      <c r="AC31" s="9"/>
      <c r="AD31" s="2"/>
      <c r="AE31" s="14">
        <v>39899</v>
      </c>
      <c r="AF31" s="15"/>
      <c r="AH31" s="20">
        <v>39899</v>
      </c>
      <c r="AI31" s="21"/>
      <c r="AJ31" s="22"/>
      <c r="AK31" s="15"/>
      <c r="AO31" s="8">
        <v>39899</v>
      </c>
      <c r="AP31" s="9"/>
      <c r="AQ31" s="2"/>
      <c r="AR31" s="14">
        <v>39899</v>
      </c>
      <c r="AS31" s="15"/>
      <c r="AU31" s="20">
        <v>39899</v>
      </c>
      <c r="AV31" s="21"/>
      <c r="AW31" s="22"/>
      <c r="AX31" s="15"/>
    </row>
    <row r="32" spans="2:50">
      <c r="B32" s="8">
        <v>39900</v>
      </c>
      <c r="C32" s="9">
        <v>6530.5</v>
      </c>
      <c r="D32" s="2"/>
      <c r="E32" s="14">
        <v>39900</v>
      </c>
      <c r="F32" s="15">
        <v>17738</v>
      </c>
      <c r="H32" s="20">
        <v>39900</v>
      </c>
      <c r="I32" s="21">
        <v>345</v>
      </c>
      <c r="J32" s="22"/>
      <c r="K32" s="15"/>
      <c r="O32" s="8">
        <v>39900</v>
      </c>
      <c r="P32" s="9"/>
      <c r="Q32" s="2"/>
      <c r="R32" s="14">
        <v>39900</v>
      </c>
      <c r="S32" s="15"/>
      <c r="U32" s="20">
        <v>39900</v>
      </c>
      <c r="V32" s="21"/>
      <c r="W32" s="22"/>
      <c r="X32" s="15"/>
      <c r="AB32" s="8">
        <v>39900</v>
      </c>
      <c r="AC32" s="9"/>
      <c r="AD32" s="2"/>
      <c r="AE32" s="14">
        <v>39900</v>
      </c>
      <c r="AF32" s="15"/>
      <c r="AH32" s="20">
        <v>39900</v>
      </c>
      <c r="AI32" s="21"/>
      <c r="AJ32" s="22"/>
      <c r="AK32" s="15"/>
      <c r="AO32" s="8">
        <v>39900</v>
      </c>
      <c r="AP32" s="9"/>
      <c r="AQ32" s="2"/>
      <c r="AR32" s="14">
        <v>39900</v>
      </c>
      <c r="AS32" s="15"/>
      <c r="AU32" s="20">
        <v>39900</v>
      </c>
      <c r="AV32" s="21"/>
      <c r="AW32" s="22"/>
      <c r="AX32" s="15"/>
    </row>
    <row r="33" spans="1:53">
      <c r="B33" s="8">
        <v>39901</v>
      </c>
      <c r="C33" s="9">
        <v>0</v>
      </c>
      <c r="D33" s="2"/>
      <c r="E33" s="14">
        <v>39901</v>
      </c>
      <c r="F33" s="15">
        <v>12776</v>
      </c>
      <c r="H33" s="20">
        <v>39901</v>
      </c>
      <c r="I33" s="21">
        <v>0</v>
      </c>
      <c r="J33" s="22"/>
      <c r="K33" s="15"/>
      <c r="O33" s="8">
        <v>39901</v>
      </c>
      <c r="P33" s="9"/>
      <c r="Q33" s="2"/>
      <c r="R33" s="14">
        <v>39901</v>
      </c>
      <c r="S33" s="15"/>
      <c r="U33" s="20">
        <v>39901</v>
      </c>
      <c r="V33" s="21"/>
      <c r="W33" s="22"/>
      <c r="X33" s="15"/>
      <c r="AB33" s="8">
        <v>39901</v>
      </c>
      <c r="AC33" s="9"/>
      <c r="AD33" s="2"/>
      <c r="AE33" s="14">
        <v>39901</v>
      </c>
      <c r="AF33" s="15"/>
      <c r="AH33" s="20">
        <v>39901</v>
      </c>
      <c r="AI33" s="21"/>
      <c r="AJ33" s="22"/>
      <c r="AK33" s="15"/>
      <c r="AO33" s="8">
        <v>39901</v>
      </c>
      <c r="AP33" s="9"/>
      <c r="AQ33" s="2"/>
      <c r="AR33" s="14">
        <v>39901</v>
      </c>
      <c r="AS33" s="15"/>
      <c r="AU33" s="20">
        <v>39901</v>
      </c>
      <c r="AV33" s="21"/>
      <c r="AW33" s="22"/>
      <c r="AX33" s="15"/>
    </row>
    <row r="34" spans="1:53">
      <c r="B34" s="8">
        <v>39902</v>
      </c>
      <c r="C34" s="9">
        <v>1779.5</v>
      </c>
      <c r="D34" s="2"/>
      <c r="E34" s="14">
        <v>39902</v>
      </c>
      <c r="F34" s="15">
        <v>7789.5</v>
      </c>
      <c r="H34" s="20">
        <v>39902</v>
      </c>
      <c r="I34" s="21">
        <v>300</v>
      </c>
      <c r="J34" s="22"/>
      <c r="K34" s="15"/>
      <c r="O34" s="8">
        <v>39902</v>
      </c>
      <c r="P34" s="9"/>
      <c r="Q34" s="2"/>
      <c r="R34" s="14">
        <v>39902</v>
      </c>
      <c r="S34" s="15"/>
      <c r="U34" s="20">
        <v>39902</v>
      </c>
      <c r="V34" s="21"/>
      <c r="W34" s="22"/>
      <c r="X34" s="15"/>
      <c r="AB34" s="8">
        <v>39902</v>
      </c>
      <c r="AC34" s="9"/>
      <c r="AD34" s="2"/>
      <c r="AE34" s="14">
        <v>39902</v>
      </c>
      <c r="AF34" s="15"/>
      <c r="AH34" s="20">
        <v>39902</v>
      </c>
      <c r="AI34" s="21"/>
      <c r="AJ34" s="22"/>
      <c r="AK34" s="15"/>
      <c r="AO34" s="8">
        <v>39902</v>
      </c>
      <c r="AP34" s="9"/>
      <c r="AQ34" s="2"/>
      <c r="AR34" s="14">
        <v>39902</v>
      </c>
      <c r="AS34" s="15"/>
      <c r="AU34" s="20">
        <v>39902</v>
      </c>
      <c r="AV34" s="21"/>
      <c r="AW34" s="22"/>
      <c r="AX34" s="15"/>
    </row>
    <row r="35" spans="1:53" ht="15.75" thickBot="1">
      <c r="B35" s="8">
        <v>39903</v>
      </c>
      <c r="C35" s="9">
        <v>12615</v>
      </c>
      <c r="D35" s="2"/>
      <c r="E35" s="14">
        <v>39903</v>
      </c>
      <c r="F35" s="15">
        <v>5260</v>
      </c>
      <c r="H35" s="20">
        <v>39903</v>
      </c>
      <c r="I35" s="21">
        <v>0</v>
      </c>
      <c r="J35" s="22"/>
      <c r="K35" s="15"/>
      <c r="O35" s="8">
        <v>39903</v>
      </c>
      <c r="P35" s="9"/>
      <c r="Q35" s="2"/>
      <c r="R35" s="14">
        <v>39903</v>
      </c>
      <c r="S35" s="15"/>
      <c r="U35" s="20">
        <v>39903</v>
      </c>
      <c r="V35" s="21"/>
      <c r="W35" s="22"/>
      <c r="X35" s="15"/>
      <c r="AB35" s="8">
        <v>39903</v>
      </c>
      <c r="AC35" s="9"/>
      <c r="AD35" s="2"/>
      <c r="AE35" s="14">
        <v>39903</v>
      </c>
      <c r="AF35" s="15"/>
      <c r="AH35" s="20">
        <v>39903</v>
      </c>
      <c r="AI35" s="21"/>
      <c r="AJ35" s="22"/>
      <c r="AK35" s="15"/>
      <c r="AO35" s="8">
        <v>39903</v>
      </c>
      <c r="AP35" s="9"/>
      <c r="AQ35" s="2"/>
      <c r="AR35" s="14">
        <v>39903</v>
      </c>
      <c r="AS35" s="15"/>
      <c r="AU35" s="20">
        <v>39903</v>
      </c>
      <c r="AV35" s="21"/>
      <c r="AW35" s="22"/>
      <c r="AX35" s="15"/>
    </row>
    <row r="36" spans="1:53" ht="15.75" thickBot="1">
      <c r="A36" s="34" t="s">
        <v>4</v>
      </c>
      <c r="B36" s="27"/>
      <c r="C36" s="9">
        <v>66648.95</v>
      </c>
      <c r="D36" s="2"/>
      <c r="E36" s="14"/>
      <c r="F36" s="15"/>
      <c r="H36" s="32"/>
      <c r="I36" s="21">
        <v>0</v>
      </c>
      <c r="J36" s="22"/>
      <c r="K36" s="15"/>
      <c r="N36" s="34" t="s">
        <v>4</v>
      </c>
      <c r="O36" s="27"/>
      <c r="P36" s="9">
        <v>23731.5</v>
      </c>
      <c r="Q36" s="2"/>
      <c r="R36" s="14"/>
      <c r="S36" s="15"/>
      <c r="U36" s="32"/>
      <c r="V36" s="21">
        <v>0</v>
      </c>
      <c r="W36" s="22"/>
      <c r="X36" s="15"/>
      <c r="AA36" s="34" t="s">
        <v>4</v>
      </c>
      <c r="AB36" s="27"/>
      <c r="AC36" s="9">
        <v>23904.11</v>
      </c>
      <c r="AD36" s="2"/>
      <c r="AE36" s="14"/>
      <c r="AF36" s="15"/>
      <c r="AH36" s="32"/>
      <c r="AI36" s="21">
        <v>0</v>
      </c>
      <c r="AJ36" s="22"/>
      <c r="AK36" s="15"/>
      <c r="AN36" s="34" t="s">
        <v>4</v>
      </c>
      <c r="AO36" s="27"/>
      <c r="AP36" s="9">
        <v>44861.35</v>
      </c>
      <c r="AQ36" s="2"/>
      <c r="AR36" s="14"/>
      <c r="AS36" s="15"/>
      <c r="AU36" s="32"/>
      <c r="AV36" s="21">
        <v>0</v>
      </c>
      <c r="AW36" s="22"/>
      <c r="AX36" s="15"/>
    </row>
    <row r="37" spans="1:53" ht="15.75" thickBot="1">
      <c r="B37" s="10"/>
      <c r="C37" s="11">
        <v>0</v>
      </c>
      <c r="D37" s="2"/>
      <c r="E37" s="68"/>
      <c r="F37" s="18">
        <v>0</v>
      </c>
      <c r="H37" s="33"/>
      <c r="I37" s="23">
        <v>0</v>
      </c>
      <c r="J37" s="40"/>
      <c r="K37" s="18"/>
      <c r="O37" s="10"/>
      <c r="P37" s="11">
        <v>0</v>
      </c>
      <c r="Q37" s="2"/>
      <c r="R37" s="68"/>
      <c r="S37" s="18">
        <v>0</v>
      </c>
      <c r="U37" s="33"/>
      <c r="V37" s="23">
        <v>0</v>
      </c>
      <c r="W37" s="40"/>
      <c r="X37" s="18"/>
      <c r="AB37" s="10"/>
      <c r="AC37" s="11">
        <v>0</v>
      </c>
      <c r="AD37" s="2"/>
      <c r="AE37" s="68"/>
      <c r="AF37" s="18">
        <v>0</v>
      </c>
      <c r="AH37" s="33"/>
      <c r="AI37" s="23">
        <v>0</v>
      </c>
      <c r="AJ37" s="40"/>
      <c r="AK37" s="18"/>
      <c r="AN37" t="s">
        <v>40</v>
      </c>
      <c r="AO37" s="10"/>
      <c r="AP37" s="11">
        <v>35553</v>
      </c>
      <c r="AQ37" s="2"/>
      <c r="AR37" s="68"/>
      <c r="AS37" s="18">
        <v>0</v>
      </c>
      <c r="AU37" s="33"/>
      <c r="AV37" s="23">
        <v>0</v>
      </c>
      <c r="AW37" s="40"/>
      <c r="AX37" s="18"/>
    </row>
    <row r="38" spans="1:53">
      <c r="B38" s="6" t="s">
        <v>2</v>
      </c>
      <c r="C38" s="7">
        <f>SUM(C4:C37)</f>
        <v>155266.89000000001</v>
      </c>
      <c r="E38" s="71" t="s">
        <v>2</v>
      </c>
      <c r="F38" s="25">
        <f>SUM(F5:F37)</f>
        <v>101419</v>
      </c>
      <c r="H38" s="1" t="s">
        <v>2</v>
      </c>
      <c r="I38" s="4">
        <f>SUM(I5:I37)</f>
        <v>1652.4</v>
      </c>
      <c r="J38" s="43" t="s">
        <v>2</v>
      </c>
      <c r="K38" s="4">
        <f t="shared" ref="K38" si="0">SUM(K5:K37)</f>
        <v>17190</v>
      </c>
      <c r="O38" s="6" t="s">
        <v>2</v>
      </c>
      <c r="P38" s="7">
        <f>SUM(P4:P37)</f>
        <v>85135.28</v>
      </c>
      <c r="R38" s="70" t="s">
        <v>2</v>
      </c>
      <c r="S38" s="25">
        <f>SUM(S5:S37)</f>
        <v>64401.5</v>
      </c>
      <c r="U38" s="1" t="s">
        <v>2</v>
      </c>
      <c r="V38" s="4">
        <f>SUM(V5:V37)</f>
        <v>0</v>
      </c>
      <c r="W38" s="43" t="s">
        <v>2</v>
      </c>
      <c r="X38" s="4">
        <f t="shared" ref="X38" si="1">SUM(X5:X37)</f>
        <v>10424</v>
      </c>
      <c r="AB38" s="6" t="s">
        <v>2</v>
      </c>
      <c r="AC38" s="7">
        <f>SUM(AC4:AC37)</f>
        <v>144289.06</v>
      </c>
      <c r="AE38" s="69" t="s">
        <v>2</v>
      </c>
      <c r="AF38" s="25">
        <f>SUM(AF5:AF37)</f>
        <v>89248.5</v>
      </c>
      <c r="AH38" s="1" t="s">
        <v>2</v>
      </c>
      <c r="AI38" s="4">
        <f>SUM(AI5:AI37)</f>
        <v>176</v>
      </c>
      <c r="AJ38" s="43" t="s">
        <v>2</v>
      </c>
      <c r="AK38" s="4">
        <f t="shared" ref="AK38" si="2">SUM(AK5:AK37)</f>
        <v>9650</v>
      </c>
      <c r="AO38" s="6" t="s">
        <v>2</v>
      </c>
      <c r="AP38" s="7">
        <f>SUM(AP4:AP37)</f>
        <v>143702.29999999999</v>
      </c>
      <c r="AR38" s="24" t="s">
        <v>2</v>
      </c>
      <c r="AS38" s="25">
        <f>SUM(AS5:AS37)</f>
        <v>92020.67</v>
      </c>
      <c r="AU38" s="1" t="s">
        <v>2</v>
      </c>
      <c r="AV38" s="4">
        <f>SUM(AV5:AV37)</f>
        <v>549</v>
      </c>
      <c r="AW38" s="43" t="s">
        <v>2</v>
      </c>
      <c r="AX38" s="4">
        <f t="shared" ref="AX38" si="3">SUM(AX5:AX37)</f>
        <v>5668.98</v>
      </c>
    </row>
    <row r="39" spans="1:53">
      <c r="I39" s="2"/>
      <c r="V39" s="2"/>
      <c r="AI39" s="2"/>
      <c r="AV39" s="2"/>
    </row>
    <row r="40" spans="1:53" ht="15.75">
      <c r="A40" s="5"/>
      <c r="B40" s="5"/>
      <c r="C40" s="49"/>
      <c r="D40" s="26"/>
      <c r="E40" s="26"/>
      <c r="F40" s="26"/>
      <c r="H40" s="95" t="s">
        <v>17</v>
      </c>
      <c r="I40" s="96"/>
      <c r="J40" s="93">
        <f>I38+K38</f>
        <v>18842.400000000001</v>
      </c>
      <c r="K40" s="94"/>
      <c r="N40" s="5"/>
      <c r="O40" s="5"/>
      <c r="P40" s="49"/>
      <c r="Q40" s="26"/>
      <c r="R40" s="26"/>
      <c r="S40" s="26"/>
      <c r="U40" s="95" t="s">
        <v>17</v>
      </c>
      <c r="V40" s="96"/>
      <c r="W40" s="93">
        <f>V38+X38</f>
        <v>10424</v>
      </c>
      <c r="X40" s="94"/>
      <c r="AA40" s="5"/>
      <c r="AB40" s="5"/>
      <c r="AC40" s="49"/>
      <c r="AD40" s="26"/>
      <c r="AE40" s="26"/>
      <c r="AF40" s="26"/>
      <c r="AH40" s="95" t="s">
        <v>17</v>
      </c>
      <c r="AI40" s="96"/>
      <c r="AJ40" s="93">
        <f>AI38+AK38</f>
        <v>9826</v>
      </c>
      <c r="AK40" s="94"/>
      <c r="AN40" s="5"/>
      <c r="AO40" s="5"/>
      <c r="AP40" s="49"/>
      <c r="AQ40" s="26"/>
      <c r="AR40" s="26"/>
      <c r="AS40" s="26"/>
      <c r="AU40" s="95" t="s">
        <v>17</v>
      </c>
      <c r="AV40" s="96"/>
      <c r="AW40" s="93">
        <f>AV38+AX38</f>
        <v>6217.98</v>
      </c>
      <c r="AX40" s="94"/>
    </row>
    <row r="41" spans="1:53" ht="15.75">
      <c r="D41" s="99" t="s">
        <v>18</v>
      </c>
      <c r="E41" s="99"/>
      <c r="F41" s="47">
        <f>F38-J40</f>
        <v>82576.600000000006</v>
      </c>
      <c r="I41" s="41"/>
      <c r="Q41" s="99" t="s">
        <v>18</v>
      </c>
      <c r="R41" s="99"/>
      <c r="S41" s="47">
        <f>S38-W40</f>
        <v>53977.5</v>
      </c>
      <c r="V41" s="41"/>
      <c r="AD41" s="99" t="s">
        <v>18</v>
      </c>
      <c r="AE41" s="99"/>
      <c r="AF41" s="47">
        <f>AF38-AJ40</f>
        <v>79422.5</v>
      </c>
      <c r="AI41" s="41"/>
      <c r="AQ41" s="99" t="s">
        <v>18</v>
      </c>
      <c r="AR41" s="99"/>
      <c r="AS41" s="47">
        <f>AS38-AW40</f>
        <v>85802.69</v>
      </c>
      <c r="AV41" s="41"/>
    </row>
    <row r="42" spans="1:53" ht="15.75" thickBot="1">
      <c r="D42" s="46"/>
      <c r="E42" s="46" t="s">
        <v>1</v>
      </c>
      <c r="F42" s="48">
        <f>-C38</f>
        <v>-155266.89000000001</v>
      </c>
      <c r="Q42" s="46"/>
      <c r="R42" s="46" t="s">
        <v>1</v>
      </c>
      <c r="S42" s="48">
        <f>-P38</f>
        <v>-85135.28</v>
      </c>
      <c r="AD42" s="46"/>
      <c r="AE42" s="46" t="s">
        <v>1</v>
      </c>
      <c r="AF42" s="48">
        <f>-AC38</f>
        <v>-144289.06</v>
      </c>
      <c r="AQ42" s="46"/>
      <c r="AR42" s="46" t="s">
        <v>1</v>
      </c>
      <c r="AS42" s="48">
        <f>-AP38</f>
        <v>-143702.29999999999</v>
      </c>
    </row>
    <row r="43" spans="1:53" ht="15.75" thickTop="1">
      <c r="F43" s="4">
        <f>SUM(F41:F42)</f>
        <v>-72690.290000000008</v>
      </c>
      <c r="S43" s="4">
        <f>SUM(S41:S42)</f>
        <v>-31157.78</v>
      </c>
      <c r="AF43" s="4">
        <f>SUM(AF41:AF42)</f>
        <v>-64866.559999999998</v>
      </c>
      <c r="AS43" s="4">
        <f>SUM(AS41:AS42)</f>
        <v>-57899.609999999986</v>
      </c>
    </row>
    <row r="44" spans="1:53" ht="15.75" thickBot="1">
      <c r="D44" s="104" t="s">
        <v>20</v>
      </c>
      <c r="E44" s="104"/>
      <c r="F44" s="57">
        <v>51406.53</v>
      </c>
      <c r="Q44" s="104" t="s">
        <v>20</v>
      </c>
      <c r="R44" s="104"/>
      <c r="S44" s="57">
        <v>44318.94</v>
      </c>
      <c r="AD44" s="104" t="s">
        <v>20</v>
      </c>
      <c r="AE44" s="104"/>
      <c r="AF44" s="57">
        <v>43621.18</v>
      </c>
      <c r="AQ44" s="104" t="s">
        <v>20</v>
      </c>
      <c r="AR44" s="104"/>
      <c r="AS44" s="57">
        <v>84797.75</v>
      </c>
    </row>
    <row r="45" spans="1:53" ht="15.75" thickBot="1">
      <c r="E45" s="66" t="s">
        <v>45</v>
      </c>
      <c r="F45" s="67">
        <f>F44+F43</f>
        <v>-21283.760000000009</v>
      </c>
      <c r="R45" s="66" t="s">
        <v>45</v>
      </c>
      <c r="S45" s="67">
        <f>S44+S43</f>
        <v>13161.160000000003</v>
      </c>
      <c r="AE45" s="66" t="s">
        <v>45</v>
      </c>
      <c r="AF45" s="67">
        <f>AF44+AF43</f>
        <v>-21245.379999999997</v>
      </c>
      <c r="AR45" s="66" t="s">
        <v>45</v>
      </c>
      <c r="AS45" s="67">
        <f>AS44+AS43</f>
        <v>26898.140000000014</v>
      </c>
    </row>
    <row r="46" spans="1:53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</row>
    <row r="47" spans="1:53"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</row>
  </sheetData>
  <mergeCells count="28">
    <mergeCell ref="AD41:AE41"/>
    <mergeCell ref="AD44:AE44"/>
    <mergeCell ref="AC1:AJ1"/>
    <mergeCell ref="AE4:AF4"/>
    <mergeCell ref="AI4:AK4"/>
    <mergeCell ref="AH40:AI40"/>
    <mergeCell ref="AJ40:AK40"/>
    <mergeCell ref="AQ44:AR44"/>
    <mergeCell ref="AQ41:AR41"/>
    <mergeCell ref="AP1:AW1"/>
    <mergeCell ref="AR4:AS4"/>
    <mergeCell ref="AV4:AX4"/>
    <mergeCell ref="AU40:AV40"/>
    <mergeCell ref="AW40:AX40"/>
    <mergeCell ref="Q41:R41"/>
    <mergeCell ref="Q44:R44"/>
    <mergeCell ref="P1:W1"/>
    <mergeCell ref="R4:S4"/>
    <mergeCell ref="V4:X4"/>
    <mergeCell ref="U40:V40"/>
    <mergeCell ref="W40:X40"/>
    <mergeCell ref="D41:E41"/>
    <mergeCell ref="D44:E44"/>
    <mergeCell ref="C1:J1"/>
    <mergeCell ref="E4:F4"/>
    <mergeCell ref="I4:K4"/>
    <mergeCell ref="H40:I40"/>
    <mergeCell ref="J40:K40"/>
  </mergeCells>
  <printOptions gridLines="1"/>
  <pageMargins left="0.70866141732283472" right="0.70866141732283472" top="0.28000000000000003" bottom="0.41" header="0.31496062992125984" footer="0.31496062992125984"/>
  <pageSetup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topLeftCell="A16" workbookViewId="0">
      <selection activeCell="L12" sqref="L12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3" max="16" width="11.42578125" style="65"/>
  </cols>
  <sheetData>
    <row r="1" spans="1:11" ht="23.25">
      <c r="C1" s="105" t="s">
        <v>46</v>
      </c>
      <c r="D1" s="105"/>
      <c r="E1" s="105"/>
      <c r="F1" s="105"/>
      <c r="G1" s="105"/>
      <c r="H1" s="105"/>
      <c r="I1" s="105"/>
      <c r="J1" s="105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63287.95</v>
      </c>
      <c r="D4" s="2"/>
      <c r="E4" s="87" t="s">
        <v>0</v>
      </c>
      <c r="F4" s="88"/>
      <c r="I4" s="89" t="s">
        <v>6</v>
      </c>
      <c r="J4" s="90"/>
      <c r="K4" s="91"/>
    </row>
    <row r="5" spans="1:11" ht="15.75" thickTop="1">
      <c r="B5" s="8">
        <v>39873</v>
      </c>
      <c r="C5" s="9">
        <v>0</v>
      </c>
      <c r="D5" s="2"/>
      <c r="E5" s="14">
        <v>39873</v>
      </c>
      <c r="F5" s="15">
        <v>24437.85</v>
      </c>
      <c r="H5" s="19">
        <v>39873</v>
      </c>
      <c r="I5" s="21">
        <v>0</v>
      </c>
      <c r="J5" s="38"/>
      <c r="K5" s="39"/>
    </row>
    <row r="6" spans="1:11">
      <c r="B6" s="8">
        <v>39874</v>
      </c>
      <c r="C6" s="9">
        <v>0</v>
      </c>
      <c r="D6" s="2"/>
      <c r="E6" s="14">
        <v>39874</v>
      </c>
      <c r="F6" s="15">
        <v>10458.32</v>
      </c>
      <c r="H6" s="20">
        <v>39874</v>
      </c>
      <c r="I6" s="21">
        <v>0</v>
      </c>
      <c r="J6" s="22" t="s">
        <v>11</v>
      </c>
      <c r="K6" s="15">
        <v>549</v>
      </c>
    </row>
    <row r="7" spans="1:11">
      <c r="B7" s="8">
        <v>39875</v>
      </c>
      <c r="C7" s="9">
        <v>14633.5</v>
      </c>
      <c r="D7" s="2"/>
      <c r="E7" s="14">
        <v>39875</v>
      </c>
      <c r="F7" s="15">
        <v>13483.5</v>
      </c>
      <c r="H7" s="20">
        <v>39875</v>
      </c>
      <c r="I7" s="21">
        <v>170</v>
      </c>
      <c r="J7" s="22" t="s">
        <v>5</v>
      </c>
      <c r="K7" s="15">
        <v>2990</v>
      </c>
    </row>
    <row r="8" spans="1:11">
      <c r="B8" s="8">
        <v>39876</v>
      </c>
      <c r="C8" s="9">
        <v>7752</v>
      </c>
      <c r="D8" s="2"/>
      <c r="E8" s="14">
        <v>39876</v>
      </c>
      <c r="F8" s="15">
        <v>10187.5</v>
      </c>
      <c r="H8" s="20">
        <v>39876</v>
      </c>
      <c r="I8" s="21">
        <v>0</v>
      </c>
      <c r="J8" s="22" t="s">
        <v>8</v>
      </c>
      <c r="K8" s="15">
        <v>20000</v>
      </c>
    </row>
    <row r="9" spans="1:11">
      <c r="B9" s="8">
        <v>39877</v>
      </c>
      <c r="C9" s="9">
        <v>0</v>
      </c>
      <c r="D9" s="2"/>
      <c r="E9" s="14">
        <v>39877</v>
      </c>
      <c r="F9" s="15">
        <v>8512</v>
      </c>
      <c r="H9" s="20">
        <v>39877</v>
      </c>
      <c r="I9" s="21">
        <v>28</v>
      </c>
      <c r="J9" s="22" t="s">
        <v>12</v>
      </c>
      <c r="K9" s="15">
        <v>668.98</v>
      </c>
    </row>
    <row r="10" spans="1:11">
      <c r="B10" s="8">
        <v>39878</v>
      </c>
      <c r="C10" s="9">
        <v>1706</v>
      </c>
      <c r="D10" s="2"/>
      <c r="E10" s="14">
        <v>39878</v>
      </c>
      <c r="F10" s="15">
        <v>9564.5</v>
      </c>
      <c r="H10" s="20">
        <v>39878</v>
      </c>
      <c r="I10" s="21">
        <v>351</v>
      </c>
      <c r="J10" s="22" t="s">
        <v>13</v>
      </c>
      <c r="K10" s="15">
        <v>4650</v>
      </c>
    </row>
    <row r="11" spans="1:11">
      <c r="B11" s="8">
        <v>39879</v>
      </c>
      <c r="C11" s="9">
        <v>11346</v>
      </c>
      <c r="D11" s="2"/>
      <c r="E11" s="14">
        <v>39879</v>
      </c>
      <c r="F11" s="15">
        <v>15377</v>
      </c>
      <c r="H11" s="20">
        <v>39879</v>
      </c>
      <c r="I11" s="21">
        <v>0</v>
      </c>
      <c r="J11" s="22" t="s">
        <v>14</v>
      </c>
      <c r="K11" s="15">
        <v>4875</v>
      </c>
    </row>
    <row r="12" spans="1:11">
      <c r="B12" s="8">
        <v>39880</v>
      </c>
      <c r="C12" s="9">
        <v>0</v>
      </c>
      <c r="D12" s="2"/>
      <c r="E12" s="14">
        <v>39880</v>
      </c>
      <c r="F12" s="15">
        <v>13916.5</v>
      </c>
      <c r="H12" s="20">
        <v>39880</v>
      </c>
      <c r="I12" s="21">
        <v>0</v>
      </c>
      <c r="J12" s="22" t="s">
        <v>21</v>
      </c>
      <c r="K12" s="15">
        <v>5025</v>
      </c>
    </row>
    <row r="13" spans="1:11">
      <c r="B13" s="8">
        <v>39881</v>
      </c>
      <c r="C13" s="9">
        <v>0</v>
      </c>
      <c r="D13" s="2"/>
      <c r="E13" s="14">
        <v>39881</v>
      </c>
      <c r="F13" s="15">
        <v>7611</v>
      </c>
      <c r="H13" s="20">
        <v>39881</v>
      </c>
      <c r="I13" s="21">
        <v>0</v>
      </c>
      <c r="J13" s="22" t="s">
        <v>16</v>
      </c>
      <c r="K13" s="15">
        <v>4875</v>
      </c>
    </row>
    <row r="14" spans="1:11">
      <c r="B14" s="8">
        <v>39882</v>
      </c>
      <c r="C14" s="9">
        <v>3822.1</v>
      </c>
      <c r="D14" s="2"/>
      <c r="E14" s="14">
        <v>39882</v>
      </c>
      <c r="F14" s="15">
        <v>5668.5</v>
      </c>
      <c r="H14" s="20">
        <v>39882</v>
      </c>
      <c r="I14" s="21">
        <v>0</v>
      </c>
      <c r="J14" s="22"/>
      <c r="K14" s="15"/>
    </row>
    <row r="15" spans="1:11">
      <c r="B15" s="8">
        <v>39883</v>
      </c>
      <c r="C15" s="9">
        <v>6321</v>
      </c>
      <c r="D15" s="2"/>
      <c r="E15" s="14">
        <v>39883</v>
      </c>
      <c r="F15" s="15">
        <v>9868.5</v>
      </c>
      <c r="H15" s="20">
        <v>39883</v>
      </c>
      <c r="I15" s="21">
        <v>0</v>
      </c>
      <c r="J15" s="22"/>
      <c r="K15" s="15"/>
    </row>
    <row r="16" spans="1:11">
      <c r="B16" s="8">
        <v>39884</v>
      </c>
      <c r="C16" s="9">
        <v>8443.16</v>
      </c>
      <c r="D16" s="2"/>
      <c r="E16" s="14">
        <v>39884</v>
      </c>
      <c r="F16" s="15">
        <v>12610</v>
      </c>
      <c r="H16" s="20">
        <v>39884</v>
      </c>
      <c r="I16" s="21">
        <v>176</v>
      </c>
      <c r="J16" s="22"/>
      <c r="K16" s="15"/>
    </row>
    <row r="17" spans="2:11">
      <c r="B17" s="8">
        <v>39885</v>
      </c>
      <c r="C17" s="9">
        <v>3165.44</v>
      </c>
      <c r="D17" s="2"/>
      <c r="E17" s="14">
        <v>39885</v>
      </c>
      <c r="F17" s="15">
        <v>17340</v>
      </c>
      <c r="H17" s="20">
        <v>39885</v>
      </c>
      <c r="I17" s="21">
        <v>0</v>
      </c>
      <c r="J17" s="22"/>
      <c r="K17" s="15"/>
    </row>
    <row r="18" spans="2:11">
      <c r="B18" s="8">
        <v>39886</v>
      </c>
      <c r="C18" s="9">
        <v>13835.5</v>
      </c>
      <c r="D18" s="2"/>
      <c r="E18" s="14">
        <v>39886</v>
      </c>
      <c r="F18" s="15">
        <v>22234</v>
      </c>
      <c r="H18" s="20">
        <v>39886</v>
      </c>
      <c r="I18" s="21">
        <v>0</v>
      </c>
      <c r="J18" s="22"/>
      <c r="K18" s="15"/>
    </row>
    <row r="19" spans="2:11">
      <c r="B19" s="8">
        <v>39887</v>
      </c>
      <c r="C19" s="9">
        <v>0</v>
      </c>
      <c r="D19" s="2"/>
      <c r="E19" s="14">
        <v>39887</v>
      </c>
      <c r="F19" s="15">
        <v>14534</v>
      </c>
      <c r="H19" s="20">
        <v>39887</v>
      </c>
      <c r="I19" s="21">
        <v>0</v>
      </c>
      <c r="J19" s="22"/>
      <c r="K19" s="15"/>
    </row>
    <row r="20" spans="2:11">
      <c r="B20" s="8">
        <v>39888</v>
      </c>
      <c r="C20" s="9">
        <v>0</v>
      </c>
      <c r="D20" s="2"/>
      <c r="E20" s="14">
        <v>39888</v>
      </c>
      <c r="F20" s="15">
        <v>8314</v>
      </c>
      <c r="H20" s="20">
        <v>39888</v>
      </c>
      <c r="I20" s="21">
        <v>0</v>
      </c>
      <c r="J20" s="22"/>
      <c r="K20" s="15"/>
    </row>
    <row r="21" spans="2:11">
      <c r="B21" s="8">
        <v>39889</v>
      </c>
      <c r="C21" s="9">
        <v>8313.6</v>
      </c>
      <c r="D21" s="2"/>
      <c r="E21" s="14">
        <v>39889</v>
      </c>
      <c r="F21" s="15">
        <v>7328.5</v>
      </c>
      <c r="H21" s="20">
        <v>39889</v>
      </c>
      <c r="I21" s="21">
        <v>0</v>
      </c>
      <c r="J21" s="22"/>
      <c r="K21" s="15"/>
    </row>
    <row r="22" spans="2:11">
      <c r="B22" s="8">
        <v>39890</v>
      </c>
      <c r="C22" s="9">
        <v>0</v>
      </c>
      <c r="D22" s="2"/>
      <c r="E22" s="14">
        <v>39890</v>
      </c>
      <c r="F22" s="15">
        <v>6274.5</v>
      </c>
      <c r="H22" s="20">
        <v>39890</v>
      </c>
      <c r="I22" s="21">
        <v>0</v>
      </c>
      <c r="J22" s="22"/>
      <c r="K22" s="15"/>
    </row>
    <row r="23" spans="2:11">
      <c r="B23" s="8">
        <v>39891</v>
      </c>
      <c r="C23" s="9">
        <v>3449</v>
      </c>
      <c r="D23" s="2"/>
      <c r="E23" s="14">
        <v>39891</v>
      </c>
      <c r="F23" s="15">
        <v>7562.5</v>
      </c>
      <c r="H23" s="20">
        <v>39891</v>
      </c>
      <c r="I23" s="21">
        <v>0</v>
      </c>
      <c r="J23" s="22"/>
      <c r="K23" s="15"/>
    </row>
    <row r="24" spans="2:11">
      <c r="B24" s="8">
        <v>39892</v>
      </c>
      <c r="C24" s="9">
        <v>0</v>
      </c>
      <c r="D24" s="2"/>
      <c r="E24" s="14">
        <v>39892</v>
      </c>
      <c r="F24" s="15">
        <v>5218</v>
      </c>
      <c r="H24" s="20">
        <v>39892</v>
      </c>
      <c r="I24" s="21">
        <v>0</v>
      </c>
      <c r="J24" s="22"/>
      <c r="K24" s="15"/>
    </row>
    <row r="25" spans="2:11">
      <c r="B25" s="8">
        <v>39893</v>
      </c>
      <c r="C25" s="9">
        <v>6020</v>
      </c>
      <c r="D25" s="2"/>
      <c r="E25" s="14">
        <v>39893</v>
      </c>
      <c r="F25" s="15">
        <v>15170</v>
      </c>
      <c r="H25" s="20">
        <v>39893</v>
      </c>
      <c r="I25" s="21">
        <v>0</v>
      </c>
      <c r="J25" s="22"/>
      <c r="K25" s="15"/>
    </row>
    <row r="26" spans="2:11">
      <c r="B26" s="8">
        <v>39894</v>
      </c>
      <c r="C26" s="9">
        <v>8849</v>
      </c>
      <c r="D26" s="2"/>
      <c r="E26" s="14">
        <v>39894</v>
      </c>
      <c r="F26" s="15">
        <v>11829.5</v>
      </c>
      <c r="H26" s="20">
        <v>39894</v>
      </c>
      <c r="I26" s="21">
        <v>80</v>
      </c>
      <c r="J26" s="22"/>
      <c r="K26" s="15"/>
    </row>
    <row r="27" spans="2:11">
      <c r="B27" s="8">
        <v>39895</v>
      </c>
      <c r="C27" s="9">
        <v>0</v>
      </c>
      <c r="D27" s="2"/>
      <c r="E27" s="14">
        <v>39895</v>
      </c>
      <c r="F27" s="15">
        <v>7229</v>
      </c>
      <c r="H27" s="20">
        <v>39895</v>
      </c>
      <c r="I27" s="21">
        <v>300</v>
      </c>
      <c r="J27" s="22"/>
      <c r="K27" s="15"/>
    </row>
    <row r="28" spans="2:11">
      <c r="B28" s="8">
        <v>39896</v>
      </c>
      <c r="C28" s="9">
        <v>1140</v>
      </c>
      <c r="D28" s="2"/>
      <c r="E28" s="14">
        <v>39896</v>
      </c>
      <c r="F28" s="15">
        <v>7508.5</v>
      </c>
      <c r="H28" s="20">
        <v>39896</v>
      </c>
      <c r="I28" s="21">
        <v>133.4</v>
      </c>
      <c r="J28" s="22"/>
      <c r="K28" s="15"/>
    </row>
    <row r="29" spans="2:11">
      <c r="B29" s="8">
        <v>39897</v>
      </c>
      <c r="C29" s="9">
        <v>1090</v>
      </c>
      <c r="D29" s="2"/>
      <c r="E29" s="14">
        <v>39897</v>
      </c>
      <c r="F29" s="15">
        <v>5707.5</v>
      </c>
      <c r="H29" s="20">
        <v>39897</v>
      </c>
      <c r="I29" s="21">
        <v>494</v>
      </c>
      <c r="J29" s="22"/>
      <c r="K29" s="15"/>
    </row>
    <row r="30" spans="2:11">
      <c r="B30" s="8">
        <v>39898</v>
      </c>
      <c r="C30" s="9">
        <v>2599</v>
      </c>
      <c r="D30" s="2"/>
      <c r="E30" s="14">
        <v>39898</v>
      </c>
      <c r="F30" s="15">
        <v>9725.5</v>
      </c>
      <c r="H30" s="20">
        <v>39898</v>
      </c>
      <c r="I30" s="21">
        <v>0</v>
      </c>
      <c r="J30" s="22"/>
      <c r="K30" s="15"/>
    </row>
    <row r="31" spans="2:11">
      <c r="B31" s="8">
        <v>39899</v>
      </c>
      <c r="C31" s="9">
        <v>9696</v>
      </c>
      <c r="D31" s="2"/>
      <c r="E31" s="14">
        <v>39899</v>
      </c>
      <c r="F31" s="15">
        <v>15855.5</v>
      </c>
      <c r="H31" s="20">
        <v>39899</v>
      </c>
      <c r="I31" s="21">
        <v>0</v>
      </c>
      <c r="J31" s="22"/>
      <c r="K31" s="15"/>
    </row>
    <row r="32" spans="2:11">
      <c r="B32" s="8">
        <v>39900</v>
      </c>
      <c r="C32" s="9">
        <v>6530.5</v>
      </c>
      <c r="D32" s="2"/>
      <c r="E32" s="14">
        <v>39900</v>
      </c>
      <c r="F32" s="15">
        <v>17738</v>
      </c>
      <c r="H32" s="20">
        <v>39900</v>
      </c>
      <c r="I32" s="21">
        <v>345</v>
      </c>
      <c r="J32" s="22"/>
      <c r="K32" s="15"/>
    </row>
    <row r="33" spans="1:11">
      <c r="B33" s="8">
        <v>39901</v>
      </c>
      <c r="C33" s="9">
        <v>0</v>
      </c>
      <c r="D33" s="2"/>
      <c r="E33" s="14">
        <v>39901</v>
      </c>
      <c r="F33" s="15">
        <v>12776</v>
      </c>
      <c r="H33" s="20">
        <v>39901</v>
      </c>
      <c r="I33" s="21">
        <v>0</v>
      </c>
      <c r="J33" s="22"/>
      <c r="K33" s="15"/>
    </row>
    <row r="34" spans="1:11">
      <c r="B34" s="8">
        <v>39902</v>
      </c>
      <c r="C34" s="9">
        <v>1779.5</v>
      </c>
      <c r="D34" s="2"/>
      <c r="E34" s="14">
        <v>39902</v>
      </c>
      <c r="F34" s="15">
        <v>7789.5</v>
      </c>
      <c r="H34" s="20">
        <v>39902</v>
      </c>
      <c r="I34" s="21">
        <v>300</v>
      </c>
      <c r="J34" s="22"/>
      <c r="K34" s="15"/>
    </row>
    <row r="35" spans="1:11" ht="15.75" thickBot="1">
      <c r="B35" s="8">
        <v>39903</v>
      </c>
      <c r="C35" s="9">
        <v>12615</v>
      </c>
      <c r="D35" s="2"/>
      <c r="E35" s="14">
        <v>39903</v>
      </c>
      <c r="F35" s="15">
        <v>5260</v>
      </c>
      <c r="H35" s="20">
        <v>39903</v>
      </c>
      <c r="I35" s="21">
        <v>0</v>
      </c>
      <c r="J35" s="22"/>
      <c r="K35" s="15"/>
    </row>
    <row r="36" spans="1:11" ht="15.75" thickBot="1">
      <c r="A36" s="34" t="s">
        <v>4</v>
      </c>
      <c r="B36" s="27"/>
      <c r="C36" s="9">
        <v>159145.91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0"/>
      <c r="B37" s="53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355540.16000000003</v>
      </c>
      <c r="E38" s="73" t="s">
        <v>2</v>
      </c>
      <c r="F38" s="25">
        <f>SUM(F5:F37)</f>
        <v>347089.67</v>
      </c>
      <c r="H38" s="1" t="s">
        <v>2</v>
      </c>
      <c r="I38" s="4">
        <f>SUM(I5:I37)</f>
        <v>2377.4</v>
      </c>
      <c r="J38" s="43" t="s">
        <v>2</v>
      </c>
      <c r="K38" s="4">
        <f t="shared" ref="K38" si="0">SUM(K5:K37)</f>
        <v>43632.979999999996</v>
      </c>
    </row>
    <row r="39" spans="1:11">
      <c r="I39" s="2"/>
    </row>
    <row r="40" spans="1:11" ht="15.75">
      <c r="A40" s="5"/>
      <c r="C40" s="56"/>
      <c r="D40" s="26"/>
      <c r="E40" s="26"/>
      <c r="F40" s="26"/>
      <c r="H40" s="95" t="s">
        <v>17</v>
      </c>
      <c r="I40" s="96"/>
      <c r="J40" s="93">
        <f>I38+K38</f>
        <v>46010.38</v>
      </c>
      <c r="K40" s="94"/>
    </row>
    <row r="41" spans="1:11" ht="15.75">
      <c r="D41" s="99" t="s">
        <v>18</v>
      </c>
      <c r="E41" s="99"/>
      <c r="F41" s="47">
        <f>F38-J40</f>
        <v>301079.28999999998</v>
      </c>
      <c r="I41" s="41"/>
    </row>
    <row r="42" spans="1:11" ht="15.75" thickBot="1">
      <c r="D42" s="46"/>
      <c r="E42" s="46" t="s">
        <v>1</v>
      </c>
      <c r="F42" s="48">
        <f>-C38</f>
        <v>-355540.16000000003</v>
      </c>
    </row>
    <row r="43" spans="1:11" ht="15.75" thickTop="1">
      <c r="E43" s="5" t="s">
        <v>29</v>
      </c>
      <c r="F43" s="4">
        <f>SUM(F41:F42)</f>
        <v>-54460.870000000054</v>
      </c>
    </row>
    <row r="44" spans="1:11" ht="15.75" thickBot="1">
      <c r="D44" s="100" t="s">
        <v>20</v>
      </c>
      <c r="E44" s="100"/>
      <c r="F44" s="57">
        <v>51406.53</v>
      </c>
    </row>
    <row r="45" spans="1:11" ht="17.25" thickTop="1" thickBot="1">
      <c r="D45" s="106" t="s">
        <v>47</v>
      </c>
      <c r="E45" s="107"/>
      <c r="F45" s="58">
        <f>F43+F44</f>
        <v>-3054.3400000000547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0.70866141732283472" right="1.8110236220472442" top="0.33" bottom="0.35433070866141736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</vt:lpstr>
      <vt:lpstr>COMERCIO</vt:lpstr>
      <vt:lpstr>HERRADURA</vt:lpstr>
      <vt:lpstr>11  SUR</vt:lpstr>
      <vt:lpstr>11 SUR MENSUAL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USUARIO FINAL</cp:lastModifiedBy>
  <cp:lastPrinted>2009-04-15T15:46:35Z</cp:lastPrinted>
  <dcterms:created xsi:type="dcterms:W3CDTF">2009-02-04T18:28:43Z</dcterms:created>
  <dcterms:modified xsi:type="dcterms:W3CDTF">2009-04-15T15:47:30Z</dcterms:modified>
</cp:coreProperties>
</file>