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875" activeTab="1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</sheets>
  <calcPr calcId="124519"/>
</workbook>
</file>

<file path=xl/calcChain.xml><?xml version="1.0" encoding="utf-8"?>
<calcChain xmlns="http://schemas.openxmlformats.org/spreadsheetml/2006/main">
  <c r="F37" i="1"/>
  <c r="C40"/>
  <c r="K38" i="4" l="1"/>
  <c r="I38"/>
  <c r="J40" s="1"/>
  <c r="F38"/>
  <c r="F41" s="1"/>
  <c r="C38"/>
  <c r="F42" s="1"/>
  <c r="X38"/>
  <c r="V38"/>
  <c r="W40" s="1"/>
  <c r="S38"/>
  <c r="S41" s="1"/>
  <c r="P38"/>
  <c r="S42" s="1"/>
  <c r="AF38"/>
  <c r="F43" l="1"/>
  <c r="F45" s="1"/>
  <c r="S43"/>
  <c r="S45" s="1"/>
  <c r="AK38"/>
  <c r="AI38"/>
  <c r="AJ40" s="1"/>
  <c r="AF41"/>
  <c r="AC38"/>
  <c r="AF42" s="1"/>
  <c r="AF43" l="1"/>
  <c r="AF45" s="1"/>
  <c r="K38" i="5" l="1"/>
  <c r="I38"/>
  <c r="J40" s="1"/>
  <c r="F38"/>
  <c r="F41" s="1"/>
  <c r="C38"/>
  <c r="F42" s="1"/>
  <c r="F43" l="1"/>
  <c r="F45" s="1"/>
  <c r="F42" i="1" l="1"/>
  <c r="I37" l="1"/>
  <c r="K37"/>
  <c r="K38" i="3"/>
  <c r="K37" i="2" l="1"/>
  <c r="C38" i="3"/>
  <c r="F42" s="1"/>
  <c r="I38"/>
  <c r="J40" s="1"/>
  <c r="F38"/>
  <c r="F41" s="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<sst xmlns="http://schemas.openxmlformats.org/spreadsheetml/2006/main" count="183" uniqueCount="51">
  <si>
    <t>VENTAS ENERO 2009</t>
  </si>
  <si>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</si>
  <si>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</si>
  <si>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</si>
  <si>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</si>
  <si>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</si>
  <si>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</si>
  <si>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</si>
  <si>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</si>
  <si>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</si>
  <si>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</si>
  <si>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AXTEL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</si>
  <si>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</si>
  <si>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</si>
  <si>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</si>
  <si>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</si>
  <si>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</si>
  <si>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</si>
  <si>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</si>
  <si>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</si>
  <si>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</si>
  <si>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</si>
  <si>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</si>
  <si>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</si>
  <si>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</si>
  <si>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</si>
  <si>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</si>
  <si>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</si>
  <si>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</si>
  <si>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</si>
  <si>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</si>
  <si>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</si>
  <si>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INVETARIO FINAL</t>
  </si>
  <si>
    <t>GRAN TOTAL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</si>
  <si>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</si>
  <si>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</si>
  <si>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</si>
  <si>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</si>
  <si>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</si>
  <si>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</si>
  <si>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PERDIDA</t>
  </si>
  <si>
    <t>,01</t>
  </si>
  <si>
    <t>VENTAS  2009</t>
  </si>
  <si>
    <t>VENTAS  MAYO  2009</t>
  </si>
  <si>
    <t xml:space="preserve">CONCENTRADO DE   MAYO      2009      11     S U R </t>
  </si>
  <si>
    <t>,02</t>
  </si>
  <si>
    <t xml:space="preserve">CONCENTRADO DE   MAYO     2009      C O M E R C I O </t>
  </si>
  <si>
    <t>,03</t>
  </si>
  <si>
    <t>CONCENTRADO  MENSUAL DE   MAYO     2009     11 SUR</t>
  </si>
  <si>
    <t xml:space="preserve">BALANCE    DE  MAYO     2009      C E N T R A L </t>
  </si>
  <si>
    <t xml:space="preserve">B A L A N C E      DE   MAYO     2009      HERRADURA 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</si>
</sst>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FF00FF"/>
      <name val="Calibri"/>
      <family val="2"/>
      <scheme val="minor"/>
    </font>
    <font>
      <b/>
      <u/>
      <sz val="18"/>
      <color theme="9" tint="-0.249977111117893"/>
      <name val="Calibri"/>
      <family val="2"/>
      <scheme val="minor"/>
    </font>
    <font>
      <b/>
      <u/>
      <sz val="18"/>
      <color rgb="FF00B050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64" fontId="0" fillId="0" borderId="9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15" fontId="0" fillId="0" borderId="0" xfId="0" applyNumberFormat="1" applyBorder="1"/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4" fontId="6" fillId="0" borderId="32" xfId="0" applyNumberFormat="1" applyFont="1" applyBorder="1"/>
    <xf numFmtId="0" fontId="4" fillId="0" borderId="0" xfId="0" applyFont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11" xfId="0" applyNumberFormat="1" applyFill="1" applyBorder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6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8" fillId="0" borderId="0" xfId="0" applyFont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1" fillId="0" borderId="0" xfId="0" applyFont="1" applyAlignment="1"/>
    <xf numFmtId="0" fontId="17" fillId="0" borderId="0" xfId="0" applyFont="1" applyAlignment="1"/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2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38100</xdr:colOff>
      <xdr:row>37</xdr:row>
      <xdr:rowOff>180975</xdr:rowOff>
    </xdr:from>
    <xdr:to>
      <xdr:col>33</xdr:col>
      <xdr:colOff>0</xdr:colOff>
      <xdr:row>38</xdr:row>
      <xdr:rowOff>171450</xdr:rowOff>
    </xdr:to>
    <xdr:cxnSp macro="">
      <xdr:nvCxnSpPr>
        <xdr:cNvPr id="12" name="11 Conector recto de flecha"/>
        <xdr:cNvCxnSpPr/>
      </xdr:nvCxnSpPr>
      <xdr:spPr>
        <a:xfrm>
          <a:off x="13792200" y="7562850"/>
          <a:ext cx="723900" cy="180975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895351</xdr:colOff>
      <xdr:row>40</xdr:row>
      <xdr:rowOff>19049</xdr:rowOff>
    </xdr:from>
    <xdr:to>
      <xdr:col>32</xdr:col>
      <xdr:colOff>304801</xdr:colOff>
      <xdr:row>40</xdr:row>
      <xdr:rowOff>123824</xdr:rowOff>
    </xdr:to>
    <xdr:cxnSp macro="">
      <xdr:nvCxnSpPr>
        <xdr:cNvPr id="13" name="12 Conector recto de flecha"/>
        <xdr:cNvCxnSpPr/>
      </xdr:nvCxnSpPr>
      <xdr:spPr>
        <a:xfrm rot="10800000" flipV="1">
          <a:off x="13754101" y="7981949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180975</xdr:rowOff>
    </xdr:from>
    <xdr:to>
      <xdr:col>20</xdr:col>
      <xdr:colOff>0</xdr:colOff>
      <xdr:row>38</xdr:row>
      <xdr:rowOff>171450</xdr:rowOff>
    </xdr:to>
    <xdr:cxnSp macro="">
      <xdr:nvCxnSpPr>
        <xdr:cNvPr id="4" name="3 Conector recto de flecha"/>
        <xdr:cNvCxnSpPr/>
      </xdr:nvCxnSpPr>
      <xdr:spPr>
        <a:xfrm>
          <a:off x="13782675" y="7562850"/>
          <a:ext cx="723900" cy="180975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895351</xdr:colOff>
      <xdr:row>40</xdr:row>
      <xdr:rowOff>19049</xdr:rowOff>
    </xdr:from>
    <xdr:to>
      <xdr:col>19</xdr:col>
      <xdr:colOff>304801</xdr:colOff>
      <xdr:row>40</xdr:row>
      <xdr:rowOff>123824</xdr:rowOff>
    </xdr:to>
    <xdr:cxnSp macro="">
      <xdr:nvCxnSpPr>
        <xdr:cNvPr id="5" name="4 Conector recto de flecha"/>
        <xdr:cNvCxnSpPr/>
      </xdr:nvCxnSpPr>
      <xdr:spPr>
        <a:xfrm rot="10800000" flipV="1">
          <a:off x="13744576" y="7981949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180975</xdr:rowOff>
    </xdr:from>
    <xdr:to>
      <xdr:col>7</xdr:col>
      <xdr:colOff>0</xdr:colOff>
      <xdr:row>38</xdr:row>
      <xdr:rowOff>171450</xdr:rowOff>
    </xdr:to>
    <xdr:cxnSp macro="">
      <xdr:nvCxnSpPr>
        <xdr:cNvPr id="6" name="5 Conector recto de flecha"/>
        <xdr:cNvCxnSpPr/>
      </xdr:nvCxnSpPr>
      <xdr:spPr>
        <a:xfrm>
          <a:off x="14630400" y="7562850"/>
          <a:ext cx="723900" cy="18097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895351</xdr:colOff>
      <xdr:row>40</xdr:row>
      <xdr:rowOff>19049</xdr:rowOff>
    </xdr:from>
    <xdr:to>
      <xdr:col>6</xdr:col>
      <xdr:colOff>304801</xdr:colOff>
      <xdr:row>40</xdr:row>
      <xdr:rowOff>123824</xdr:rowOff>
    </xdr:to>
    <xdr:cxnSp macro="">
      <xdr:nvCxnSpPr>
        <xdr:cNvPr id="7" name="6 Conector recto de flecha"/>
        <xdr:cNvCxnSpPr/>
      </xdr:nvCxnSpPr>
      <xdr:spPr>
        <a:xfrm rot="10800000" flipV="1">
          <a:off x="14592301" y="7981949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39" activePane="bottomLeft" state="frozen"/>
      <selection pane="bottomLeft" activeCell="B2" sqref="B2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79" t="s">
        <v>49</v>
      </c>
      <c r="D1" s="79"/>
      <c r="E1" s="79"/>
      <c r="F1" s="79"/>
      <c r="G1" s="79"/>
      <c r="H1" s="79"/>
      <c r="I1" s="79"/>
      <c r="J1" s="79"/>
    </row>
    <row r="2" spans="1:11" ht="15.75" thickBot="1">
      <c r="E2" s="1"/>
      <c r="F2" s="1"/>
    </row>
    <row r="3" spans="1:11" ht="20.25" thickTop="1" thickBot="1">
      <c r="C3" s="30" t="s">
        <v>1</v>
      </c>
      <c r="D3" s="3"/>
      <c r="E3" s="89" t="s">
        <v>42</v>
      </c>
      <c r="F3" s="90"/>
      <c r="I3" s="91" t="s">
        <v>6</v>
      </c>
      <c r="J3" s="92"/>
      <c r="K3" s="93"/>
    </row>
    <row r="4" spans="1:11" ht="16.5" thickTop="1" thickBot="1">
      <c r="A4" s="28" t="s">
        <v>3</v>
      </c>
      <c r="B4" s="29"/>
      <c r="C4" s="31">
        <v>246210.62</v>
      </c>
      <c r="D4" s="2"/>
      <c r="E4" s="12"/>
      <c r="F4" s="15"/>
      <c r="H4" s="19"/>
      <c r="I4" s="21"/>
      <c r="J4" s="38"/>
      <c r="K4" s="39"/>
    </row>
    <row r="5" spans="1:11">
      <c r="B5" s="8">
        <v>39934</v>
      </c>
      <c r="C5" s="9">
        <v>7286</v>
      </c>
      <c r="D5" s="2"/>
      <c r="E5" s="14">
        <v>39934</v>
      </c>
      <c r="F5" s="78">
        <v>182989.28</v>
      </c>
      <c r="H5" s="20">
        <v>39934</v>
      </c>
      <c r="I5" s="21">
        <v>10418.5</v>
      </c>
      <c r="J5" s="22" t="s">
        <v>7</v>
      </c>
      <c r="K5" s="15">
        <v>9791</v>
      </c>
    </row>
    <row r="6" spans="1:11">
      <c r="B6" s="8">
        <v>39935</v>
      </c>
      <c r="C6" s="9">
        <v>17530.5</v>
      </c>
      <c r="D6" s="2"/>
      <c r="E6" s="14">
        <v>39935</v>
      </c>
      <c r="F6" s="78">
        <v>170561.49</v>
      </c>
      <c r="H6" s="20">
        <v>39935</v>
      </c>
      <c r="I6" s="21">
        <v>3811</v>
      </c>
      <c r="J6" s="22" t="s">
        <v>5</v>
      </c>
      <c r="K6" s="15">
        <v>17504</v>
      </c>
    </row>
    <row r="7" spans="1:11">
      <c r="B7" s="8">
        <v>39936</v>
      </c>
      <c r="C7" s="9">
        <v>3355</v>
      </c>
      <c r="D7" s="2"/>
      <c r="E7" s="14">
        <v>39936</v>
      </c>
      <c r="F7" s="78">
        <v>152080.34</v>
      </c>
      <c r="H7" s="20">
        <v>39936</v>
      </c>
      <c r="I7" s="21">
        <v>1193</v>
      </c>
      <c r="J7" s="22" t="s">
        <v>8</v>
      </c>
      <c r="K7" s="15">
        <v>28750</v>
      </c>
    </row>
    <row r="8" spans="1:11">
      <c r="B8" s="8">
        <v>39937</v>
      </c>
      <c r="C8" s="9">
        <v>7864.2</v>
      </c>
      <c r="D8" s="2"/>
      <c r="E8" s="14">
        <v>39937</v>
      </c>
      <c r="F8" s="78">
        <v>106582.18</v>
      </c>
      <c r="H8" s="20">
        <v>39937</v>
      </c>
      <c r="I8" s="21">
        <v>8616</v>
      </c>
      <c r="J8" s="22" t="s">
        <v>9</v>
      </c>
      <c r="K8" s="15">
        <v>5930</v>
      </c>
    </row>
    <row r="9" spans="1:11">
      <c r="B9" s="8">
        <v>39938</v>
      </c>
      <c r="C9" s="9">
        <v>4104.3999999999996</v>
      </c>
      <c r="D9" s="2"/>
      <c r="E9" s="14">
        <v>39938</v>
      </c>
      <c r="F9" s="78">
        <v>99319.03</v>
      </c>
      <c r="H9" s="20">
        <v>39938</v>
      </c>
      <c r="I9" s="21">
        <v>2629.7</v>
      </c>
      <c r="J9" s="22" t="s">
        <v>10</v>
      </c>
      <c r="K9" s="15">
        <v>5836.97</v>
      </c>
    </row>
    <row r="10" spans="1:11">
      <c r="B10" s="8">
        <v>39939</v>
      </c>
      <c r="C10" s="9">
        <v>8015.87</v>
      </c>
      <c r="D10" s="2"/>
      <c r="E10" s="14">
        <v>39939</v>
      </c>
      <c r="F10" s="78">
        <v>98182.58</v>
      </c>
      <c r="H10" s="20">
        <v>39939</v>
      </c>
      <c r="I10" s="21">
        <v>3324.14</v>
      </c>
      <c r="J10" s="22" t="s">
        <v>21</v>
      </c>
      <c r="K10" s="54">
        <v>49180.44</v>
      </c>
    </row>
    <row r="11" spans="1:11">
      <c r="B11" s="8">
        <v>39940</v>
      </c>
      <c r="C11" s="9">
        <v>6738</v>
      </c>
      <c r="D11" s="2"/>
      <c r="E11" s="14">
        <v>39940</v>
      </c>
      <c r="F11" s="78">
        <v>130596.07</v>
      </c>
      <c r="H11" s="20">
        <v>39940</v>
      </c>
      <c r="I11" s="21">
        <v>2263.5</v>
      </c>
      <c r="J11" s="22" t="s">
        <v>22</v>
      </c>
      <c r="K11" s="54">
        <v>42074</v>
      </c>
    </row>
    <row r="12" spans="1:11">
      <c r="B12" s="8">
        <v>39941</v>
      </c>
      <c r="C12" s="9">
        <v>13412.2</v>
      </c>
      <c r="D12" s="2"/>
      <c r="E12" s="14">
        <v>39941</v>
      </c>
      <c r="F12" s="78">
        <v>200033.76</v>
      </c>
      <c r="H12" s="20">
        <v>39941</v>
      </c>
      <c r="I12" s="21">
        <v>1823.8</v>
      </c>
      <c r="J12" s="22" t="s">
        <v>23</v>
      </c>
      <c r="K12" s="54">
        <v>42883.28</v>
      </c>
    </row>
    <row r="13" spans="1:11">
      <c r="B13" s="8">
        <v>39942</v>
      </c>
      <c r="C13" s="9">
        <v>8959.4</v>
      </c>
      <c r="D13" s="2"/>
      <c r="E13" s="14">
        <v>39942</v>
      </c>
      <c r="F13" s="78">
        <v>291147.15999999997</v>
      </c>
      <c r="H13" s="20">
        <v>39942</v>
      </c>
      <c r="I13" s="21">
        <v>11323.42</v>
      </c>
      <c r="J13" s="22" t="s">
        <v>24</v>
      </c>
      <c r="K13" s="54">
        <v>40500.339999999997</v>
      </c>
    </row>
    <row r="14" spans="1:11">
      <c r="B14" s="8">
        <v>39943</v>
      </c>
      <c r="C14" s="9">
        <v>9957.7999999999993</v>
      </c>
      <c r="D14" s="2"/>
      <c r="E14" s="14">
        <v>39943</v>
      </c>
      <c r="F14" s="78">
        <v>198563.04</v>
      </c>
      <c r="H14" s="20">
        <v>39943</v>
      </c>
      <c r="I14" s="21">
        <v>1329</v>
      </c>
      <c r="J14" s="22" t="s">
        <v>25</v>
      </c>
      <c r="K14" s="54">
        <v>39259</v>
      </c>
    </row>
    <row r="15" spans="1:11">
      <c r="B15" s="8">
        <v>39944</v>
      </c>
      <c r="C15" s="9">
        <v>7201.4</v>
      </c>
      <c r="D15" s="2"/>
      <c r="E15" s="14">
        <v>39944</v>
      </c>
      <c r="F15" s="78">
        <v>152548.79999999999</v>
      </c>
      <c r="H15" s="20">
        <v>39944</v>
      </c>
      <c r="I15" s="21">
        <v>6544.5</v>
      </c>
      <c r="J15" s="22"/>
      <c r="K15" s="15"/>
    </row>
    <row r="16" spans="1:11">
      <c r="B16" s="8">
        <v>39945</v>
      </c>
      <c r="C16" s="9">
        <v>5638</v>
      </c>
      <c r="D16" s="2"/>
      <c r="E16" s="14">
        <v>39945</v>
      </c>
      <c r="F16" s="78">
        <v>132847.20000000001</v>
      </c>
      <c r="H16" s="20">
        <v>39945</v>
      </c>
      <c r="I16" s="21">
        <v>3848.5</v>
      </c>
      <c r="J16" s="22"/>
      <c r="K16" s="15"/>
    </row>
    <row r="17" spans="2:11">
      <c r="B17" s="8">
        <v>39946</v>
      </c>
      <c r="C17" s="9">
        <v>19632.68</v>
      </c>
      <c r="D17" s="2"/>
      <c r="E17" s="14">
        <v>39946</v>
      </c>
      <c r="F17" s="78">
        <v>178800.39</v>
      </c>
      <c r="H17" s="20">
        <v>39946</v>
      </c>
      <c r="I17" s="21">
        <v>2501</v>
      </c>
      <c r="J17" s="22"/>
      <c r="K17" s="15"/>
    </row>
    <row r="18" spans="2:11">
      <c r="B18" s="8">
        <v>39947</v>
      </c>
      <c r="C18" s="9">
        <v>4822.3999999999996</v>
      </c>
      <c r="D18" s="2"/>
      <c r="E18" s="14">
        <v>39947</v>
      </c>
      <c r="F18" s="78">
        <v>166174.92000000001</v>
      </c>
      <c r="H18" s="20">
        <v>39947</v>
      </c>
      <c r="I18" s="21">
        <v>6224.8</v>
      </c>
      <c r="J18" s="22"/>
      <c r="K18" s="15"/>
    </row>
    <row r="19" spans="2:11">
      <c r="B19" s="8">
        <v>39948</v>
      </c>
      <c r="C19" s="9">
        <v>3578.86</v>
      </c>
      <c r="D19" s="2"/>
      <c r="E19" s="14">
        <v>39948</v>
      </c>
      <c r="F19" s="78">
        <v>262904.71000000002</v>
      </c>
      <c r="H19" s="20">
        <v>39948</v>
      </c>
      <c r="I19" s="21">
        <v>6304.56</v>
      </c>
      <c r="J19" s="22"/>
      <c r="K19" s="15"/>
    </row>
    <row r="20" spans="2:11">
      <c r="B20" s="8">
        <v>39949</v>
      </c>
      <c r="C20" s="9">
        <v>18586.53</v>
      </c>
      <c r="D20" s="2"/>
      <c r="E20" s="14">
        <v>39949</v>
      </c>
      <c r="F20" s="78">
        <v>279427.51</v>
      </c>
      <c r="H20" s="20">
        <v>39949</v>
      </c>
      <c r="I20" s="21">
        <v>4712.92</v>
      </c>
      <c r="J20" s="22"/>
      <c r="K20" s="15"/>
    </row>
    <row r="21" spans="2:11">
      <c r="B21" s="8">
        <v>39950</v>
      </c>
      <c r="C21" s="9">
        <v>10010.200000000001</v>
      </c>
      <c r="D21" s="2"/>
      <c r="E21" s="14">
        <v>39950</v>
      </c>
      <c r="F21" s="78">
        <v>161479.92000000001</v>
      </c>
      <c r="H21" s="20">
        <v>39950</v>
      </c>
      <c r="I21" s="21">
        <v>1478.35</v>
      </c>
      <c r="J21" s="22"/>
      <c r="K21" s="15"/>
    </row>
    <row r="22" spans="2:11">
      <c r="B22" s="8">
        <v>39951</v>
      </c>
      <c r="C22" s="9">
        <v>7060.66</v>
      </c>
      <c r="D22" s="2"/>
      <c r="E22" s="14">
        <v>39951</v>
      </c>
      <c r="F22" s="78">
        <v>246716.6</v>
      </c>
      <c r="H22" s="20">
        <v>39951</v>
      </c>
      <c r="I22" s="21">
        <v>5121</v>
      </c>
      <c r="J22" s="22"/>
      <c r="K22" s="15"/>
    </row>
    <row r="23" spans="2:11">
      <c r="B23" s="8">
        <v>39952</v>
      </c>
      <c r="C23" s="9">
        <v>6780.86</v>
      </c>
      <c r="D23" s="2"/>
      <c r="E23" s="14">
        <v>39952</v>
      </c>
      <c r="F23" s="78">
        <v>124126.78</v>
      </c>
      <c r="H23" s="20">
        <v>39952</v>
      </c>
      <c r="I23" s="21">
        <v>2936.8</v>
      </c>
      <c r="J23" s="22"/>
      <c r="K23" s="15"/>
    </row>
    <row r="24" spans="2:11">
      <c r="B24" s="8">
        <v>39953</v>
      </c>
      <c r="C24" s="9">
        <v>7722</v>
      </c>
      <c r="D24" s="2"/>
      <c r="E24" s="14">
        <v>39953</v>
      </c>
      <c r="F24" s="78">
        <v>124404.02</v>
      </c>
      <c r="H24" s="20">
        <v>39953</v>
      </c>
      <c r="I24" s="21">
        <v>5355</v>
      </c>
      <c r="J24" s="22"/>
      <c r="K24" s="15"/>
    </row>
    <row r="25" spans="2:11">
      <c r="B25" s="8">
        <v>39954</v>
      </c>
      <c r="C25" s="9">
        <v>1571</v>
      </c>
      <c r="D25" s="2"/>
      <c r="E25" s="14">
        <v>39954</v>
      </c>
      <c r="F25" s="78">
        <v>179101.3</v>
      </c>
      <c r="H25" s="20">
        <v>39954</v>
      </c>
      <c r="I25" s="21">
        <v>1401.1</v>
      </c>
      <c r="J25" s="22"/>
      <c r="K25" s="15"/>
    </row>
    <row r="26" spans="2:11">
      <c r="B26" s="8">
        <v>39955</v>
      </c>
      <c r="C26" s="9">
        <v>4658.1499999999996</v>
      </c>
      <c r="D26" s="2"/>
      <c r="E26" s="14">
        <v>39955</v>
      </c>
      <c r="F26" s="78">
        <v>248037.08</v>
      </c>
      <c r="H26" s="20">
        <v>39955</v>
      </c>
      <c r="I26" s="21">
        <v>3900</v>
      </c>
      <c r="J26" s="22"/>
      <c r="K26" s="15"/>
    </row>
    <row r="27" spans="2:11">
      <c r="B27" s="8">
        <v>39956</v>
      </c>
      <c r="C27" s="9">
        <v>17595.240000000002</v>
      </c>
      <c r="D27" s="2"/>
      <c r="E27" s="14">
        <v>39956</v>
      </c>
      <c r="F27" s="78">
        <v>262966.07</v>
      </c>
      <c r="H27" s="20">
        <v>39956</v>
      </c>
      <c r="I27" s="21">
        <v>4166.34</v>
      </c>
      <c r="J27" s="22"/>
      <c r="K27" s="15"/>
    </row>
    <row r="28" spans="2:11">
      <c r="B28" s="8">
        <v>39957</v>
      </c>
      <c r="C28" s="9">
        <v>8815</v>
      </c>
      <c r="D28" s="2"/>
      <c r="E28" s="14">
        <v>39957</v>
      </c>
      <c r="F28" s="78">
        <v>142903.6</v>
      </c>
      <c r="H28" s="20">
        <v>39957</v>
      </c>
      <c r="I28" s="21">
        <v>1086</v>
      </c>
      <c r="J28" s="22"/>
      <c r="K28" s="15"/>
    </row>
    <row r="29" spans="2:11">
      <c r="B29" s="8">
        <v>39958</v>
      </c>
      <c r="C29" s="9">
        <v>6057.16</v>
      </c>
      <c r="D29" s="2"/>
      <c r="E29" s="14">
        <v>39958</v>
      </c>
      <c r="F29" s="78">
        <v>192250.57</v>
      </c>
      <c r="H29" s="20">
        <v>39958</v>
      </c>
      <c r="I29" s="21">
        <v>4167.7</v>
      </c>
      <c r="J29" s="22"/>
      <c r="K29" s="15"/>
    </row>
    <row r="30" spans="2:11">
      <c r="B30" s="8">
        <v>39959</v>
      </c>
      <c r="C30" s="9">
        <v>8318.36</v>
      </c>
      <c r="D30" s="2"/>
      <c r="E30" s="14">
        <v>39959</v>
      </c>
      <c r="F30" s="78">
        <v>85924.29</v>
      </c>
      <c r="H30" s="20">
        <v>39959</v>
      </c>
      <c r="I30" s="21">
        <v>2441.5</v>
      </c>
      <c r="J30" s="22"/>
      <c r="K30" s="15"/>
    </row>
    <row r="31" spans="2:11">
      <c r="B31" s="8">
        <v>39960</v>
      </c>
      <c r="C31" s="9">
        <v>6690.65</v>
      </c>
      <c r="D31" s="2"/>
      <c r="E31" s="14">
        <v>39960</v>
      </c>
      <c r="F31" s="78">
        <v>168771.33</v>
      </c>
      <c r="H31" s="20">
        <v>39960</v>
      </c>
      <c r="I31" s="21">
        <v>5348.42</v>
      </c>
      <c r="J31" s="22"/>
      <c r="K31" s="15"/>
    </row>
    <row r="32" spans="2:11">
      <c r="B32" s="8">
        <v>39961</v>
      </c>
      <c r="C32" s="9">
        <v>9129.2999999999993</v>
      </c>
      <c r="D32" s="2"/>
      <c r="E32" s="14">
        <v>39961</v>
      </c>
      <c r="F32" s="78">
        <v>136445.32</v>
      </c>
      <c r="H32" s="20">
        <v>39961</v>
      </c>
      <c r="I32" s="21">
        <v>6017.29</v>
      </c>
      <c r="J32" s="22"/>
      <c r="K32" s="15"/>
    </row>
    <row r="33" spans="1:11">
      <c r="B33" s="8">
        <v>39962</v>
      </c>
      <c r="C33" s="9">
        <v>3348.5</v>
      </c>
      <c r="D33" s="2"/>
      <c r="E33" s="14">
        <v>39962</v>
      </c>
      <c r="F33" s="78">
        <v>329925.08</v>
      </c>
      <c r="H33" s="20">
        <v>39962</v>
      </c>
      <c r="I33" s="21">
        <v>12767</v>
      </c>
      <c r="J33" s="22"/>
      <c r="K33" s="15"/>
    </row>
    <row r="34" spans="1:11">
      <c r="B34" s="8">
        <v>39963</v>
      </c>
      <c r="C34" s="9">
        <v>112618.2</v>
      </c>
      <c r="D34" s="2"/>
      <c r="E34" s="14">
        <v>39963</v>
      </c>
      <c r="F34" s="78">
        <v>284284.15000000002</v>
      </c>
      <c r="H34" s="20">
        <v>39963</v>
      </c>
      <c r="I34" s="21">
        <v>3805.5</v>
      </c>
      <c r="J34" s="22"/>
      <c r="K34" s="15"/>
    </row>
    <row r="35" spans="1:11" ht="15.75" thickBot="1">
      <c r="B35" s="8">
        <v>39964</v>
      </c>
      <c r="C35" s="9">
        <v>14094.44</v>
      </c>
      <c r="D35" s="2"/>
      <c r="E35" s="14">
        <v>39964</v>
      </c>
      <c r="F35" s="15">
        <v>201013.45</v>
      </c>
      <c r="H35" s="20">
        <v>39964</v>
      </c>
      <c r="I35" s="21">
        <v>855</v>
      </c>
      <c r="J35" s="22"/>
      <c r="K35" s="15"/>
    </row>
    <row r="36" spans="1:11" ht="15.75" thickBot="1">
      <c r="A36" s="34" t="s">
        <v>4</v>
      </c>
      <c r="B36" s="27"/>
      <c r="C36" s="9">
        <v>3697261.93</v>
      </c>
      <c r="D36" s="2"/>
      <c r="E36" s="17"/>
      <c r="F36" s="18">
        <v>0</v>
      </c>
      <c r="H36" s="33"/>
      <c r="I36" s="23">
        <v>0</v>
      </c>
      <c r="J36" s="40"/>
      <c r="K36" s="18"/>
    </row>
    <row r="37" spans="1:11" ht="15.75" thickBot="1">
      <c r="A37" s="51" t="s">
        <v>26</v>
      </c>
      <c r="B37" s="10"/>
      <c r="C37" s="9">
        <v>950675.85</v>
      </c>
      <c r="D37" s="2"/>
      <c r="E37" s="24" t="s">
        <v>2</v>
      </c>
      <c r="F37" s="25">
        <f>SUM(F5:F36)</f>
        <v>5691108.0200000005</v>
      </c>
      <c r="H37" s="5" t="s">
        <v>2</v>
      </c>
      <c r="I37" s="4">
        <f>SUM(I4:I36)</f>
        <v>137715.34</v>
      </c>
      <c r="J37" s="44" t="s">
        <v>2</v>
      </c>
      <c r="K37" s="7">
        <f>SUM(K4:K36)</f>
        <v>281709.03000000003</v>
      </c>
    </row>
    <row r="38" spans="1:11" ht="15.75" thickBot="1">
      <c r="A38" s="46" t="s">
        <v>34</v>
      </c>
      <c r="B38" s="46"/>
      <c r="C38" s="9">
        <v>409150</v>
      </c>
      <c r="I38" s="2"/>
      <c r="K38" s="2"/>
    </row>
    <row r="39" spans="1:11" ht="16.5" thickTop="1" thickBot="1">
      <c r="A39" s="61" t="s">
        <v>37</v>
      </c>
      <c r="B39" s="62"/>
      <c r="C39" s="11">
        <v>69352</v>
      </c>
      <c r="H39" s="80" t="s">
        <v>18</v>
      </c>
      <c r="I39" s="81"/>
      <c r="J39" s="82">
        <f>K37+I37</f>
        <v>419424.37</v>
      </c>
      <c r="K39" s="83"/>
    </row>
    <row r="40" spans="1:11">
      <c r="A40" s="5"/>
      <c r="B40" s="6" t="s">
        <v>2</v>
      </c>
      <c r="C40" s="7">
        <f>SUM(C4:C39)</f>
        <v>5743803.3599999994</v>
      </c>
    </row>
    <row r="41" spans="1:11">
      <c r="D41" s="88" t="s">
        <v>17</v>
      </c>
      <c r="E41" s="88"/>
      <c r="F41" s="45">
        <f>F37-J39</f>
        <v>5271683.6500000004</v>
      </c>
      <c r="G41" s="26"/>
    </row>
    <row r="42" spans="1:11" ht="15.75" thickBot="1">
      <c r="D42" s="46"/>
      <c r="E42" s="46" t="s">
        <v>1</v>
      </c>
      <c r="F42" s="42">
        <f>-C40</f>
        <v>-5743803.3599999994</v>
      </c>
    </row>
    <row r="43" spans="1:11" ht="15.75" thickTop="1">
      <c r="E43" s="1" t="s">
        <v>28</v>
      </c>
      <c r="F43" s="4">
        <f>SUM(F41:F42)</f>
        <v>-472119.70999999903</v>
      </c>
      <c r="H43" s="59" t="s">
        <v>35</v>
      </c>
      <c r="I43" s="85" t="s">
        <v>36</v>
      </c>
    </row>
    <row r="44" spans="1:11" ht="15.75" customHeight="1" thickBot="1">
      <c r="D44" s="87" t="s">
        <v>27</v>
      </c>
      <c r="E44" s="87"/>
      <c r="F44" s="52">
        <v>936009.8</v>
      </c>
      <c r="I44" s="86"/>
      <c r="J44" s="48">
        <v>449749.09</v>
      </c>
    </row>
    <row r="45" spans="1:11" ht="16.5" thickTop="1" thickBot="1">
      <c r="B45" t="s">
        <v>38</v>
      </c>
      <c r="E45" s="6" t="s">
        <v>30</v>
      </c>
      <c r="F45" s="45">
        <f>F44+F43</f>
        <v>463890.09000000102</v>
      </c>
      <c r="I45" s="60" t="s">
        <v>39</v>
      </c>
      <c r="J45" s="72">
        <f>J44+F45</f>
        <v>913639.1800000011</v>
      </c>
    </row>
    <row r="46" spans="1:11" ht="15.75" thickTop="1">
      <c r="D46" s="84"/>
      <c r="E46" s="84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tabSelected="1" workbookViewId="0">
      <pane ySplit="3" topLeftCell="A34" activePane="bottomLeft" state="frozen"/>
      <selection pane="bottomLeft" activeCell="F46" sqref="F46"/>
    </sheetView>
  </sheetViews>
  <sheetFormatPr baseColWidth="10" defaultRowHeight="15"/>
  <cols>
    <col min="1" max="1" width="15.28515625" customWidth="1"/>
    <col min="2" max="2" width="10.710937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</cols>
  <sheetData>
    <row r="1" spans="1:11" ht="24" thickBot="1">
      <c r="C1" s="94" t="s">
        <v>46</v>
      </c>
      <c r="D1" s="94"/>
      <c r="E1" s="94"/>
      <c r="F1" s="94"/>
      <c r="G1" s="94"/>
      <c r="H1" s="94"/>
      <c r="I1" s="94"/>
      <c r="J1" s="94"/>
    </row>
    <row r="2" spans="1:11" ht="15.75" thickBot="1">
      <c r="C2" s="35" t="s">
        <v>1</v>
      </c>
      <c r="E2" s="1"/>
      <c r="F2" s="1"/>
    </row>
    <row r="3" spans="1:11" ht="20.25" thickTop="1" thickBot="1">
      <c r="A3" s="28" t="s">
        <v>3</v>
      </c>
      <c r="B3" s="29"/>
      <c r="C3" s="36">
        <v>300509.77</v>
      </c>
      <c r="D3" s="3"/>
      <c r="E3" s="89" t="s">
        <v>42</v>
      </c>
      <c r="F3" s="90"/>
      <c r="I3" s="91" t="s">
        <v>6</v>
      </c>
      <c r="J3" s="92"/>
      <c r="K3" s="93"/>
    </row>
    <row r="4" spans="1:11" ht="15.75" thickTop="1">
      <c r="B4" s="8">
        <v>39934</v>
      </c>
      <c r="C4" s="9">
        <v>0</v>
      </c>
      <c r="D4" s="2"/>
      <c r="E4" s="66">
        <v>39934</v>
      </c>
      <c r="F4" s="15">
        <v>97540.5</v>
      </c>
      <c r="H4" s="19">
        <v>39934</v>
      </c>
      <c r="I4" s="21">
        <v>1134</v>
      </c>
      <c r="J4" s="38"/>
      <c r="K4" s="39"/>
    </row>
    <row r="5" spans="1:11">
      <c r="B5" s="8">
        <v>39935</v>
      </c>
      <c r="C5" s="9">
        <v>1038.4000000000001</v>
      </c>
      <c r="D5" s="2"/>
      <c r="E5" s="66">
        <v>39935</v>
      </c>
      <c r="F5" s="15">
        <v>113702.78</v>
      </c>
      <c r="G5" s="56"/>
      <c r="H5" s="20">
        <v>39935</v>
      </c>
      <c r="I5" s="21">
        <v>3827.52</v>
      </c>
      <c r="J5" s="22" t="s">
        <v>7</v>
      </c>
      <c r="K5" s="15">
        <v>2534</v>
      </c>
    </row>
    <row r="6" spans="1:11">
      <c r="B6" s="8">
        <v>39936</v>
      </c>
      <c r="C6" s="9">
        <v>0</v>
      </c>
      <c r="D6" s="2"/>
      <c r="E6" s="66">
        <v>39936</v>
      </c>
      <c r="F6" s="15">
        <v>49358.5</v>
      </c>
      <c r="H6" s="20">
        <v>39936</v>
      </c>
      <c r="I6" s="21">
        <v>250</v>
      </c>
      <c r="J6" s="22" t="s">
        <v>5</v>
      </c>
      <c r="K6" s="15">
        <v>20729</v>
      </c>
    </row>
    <row r="7" spans="1:11">
      <c r="B7" s="8">
        <v>39937</v>
      </c>
      <c r="C7" s="9">
        <v>928.4</v>
      </c>
      <c r="D7" s="2"/>
      <c r="E7" s="66">
        <v>39937</v>
      </c>
      <c r="F7" s="15">
        <v>89714.65</v>
      </c>
      <c r="H7" s="20">
        <v>39937</v>
      </c>
      <c r="I7" s="21">
        <v>250</v>
      </c>
      <c r="J7" s="22" t="s">
        <v>8</v>
      </c>
      <c r="K7" s="15">
        <v>28750</v>
      </c>
    </row>
    <row r="8" spans="1:11">
      <c r="B8" s="8">
        <v>39938</v>
      </c>
      <c r="C8" s="9">
        <v>1010.5</v>
      </c>
      <c r="D8" s="2"/>
      <c r="E8" s="66">
        <v>39938</v>
      </c>
      <c r="F8" s="15">
        <v>122976.87</v>
      </c>
      <c r="H8" s="20">
        <v>39938</v>
      </c>
      <c r="I8" s="21">
        <v>1550</v>
      </c>
      <c r="J8" s="22" t="s">
        <v>12</v>
      </c>
      <c r="K8" s="15">
        <v>9655.61</v>
      </c>
    </row>
    <row r="9" spans="1:11">
      <c r="B9" s="8">
        <v>39939</v>
      </c>
      <c r="C9" s="9">
        <v>670</v>
      </c>
      <c r="D9" s="2"/>
      <c r="E9" s="66">
        <v>39939</v>
      </c>
      <c r="F9" s="15">
        <v>61275.85</v>
      </c>
      <c r="H9" s="20">
        <v>39939</v>
      </c>
      <c r="I9" s="21">
        <v>975</v>
      </c>
      <c r="J9" s="22" t="s">
        <v>13</v>
      </c>
      <c r="K9" s="15">
        <v>7373</v>
      </c>
    </row>
    <row r="10" spans="1:11">
      <c r="A10" s="63"/>
      <c r="B10" s="8">
        <v>39940</v>
      </c>
      <c r="C10" s="9">
        <v>0</v>
      </c>
      <c r="D10" s="2"/>
      <c r="E10" s="66">
        <v>39940</v>
      </c>
      <c r="F10" s="15">
        <v>101259</v>
      </c>
      <c r="H10" s="20">
        <v>39940</v>
      </c>
      <c r="I10" s="21">
        <v>1430</v>
      </c>
      <c r="J10" s="22" t="s">
        <v>23</v>
      </c>
      <c r="K10" s="15">
        <v>8137.34</v>
      </c>
    </row>
    <row r="11" spans="1:11">
      <c r="B11" s="8">
        <v>39941</v>
      </c>
      <c r="C11" s="9">
        <v>5695</v>
      </c>
      <c r="D11" s="2"/>
      <c r="E11" s="66">
        <v>39941</v>
      </c>
      <c r="F11" s="15">
        <v>127517.35</v>
      </c>
      <c r="H11" s="20">
        <v>39941</v>
      </c>
      <c r="I11" s="21">
        <v>828</v>
      </c>
      <c r="J11" s="22" t="s">
        <v>24</v>
      </c>
      <c r="K11" s="15">
        <v>7493.66</v>
      </c>
    </row>
    <row r="12" spans="1:11">
      <c r="A12" s="37"/>
      <c r="B12" s="8">
        <v>39942</v>
      </c>
      <c r="C12" s="9">
        <v>0</v>
      </c>
      <c r="D12" s="2"/>
      <c r="E12" s="66">
        <v>39942</v>
      </c>
      <c r="F12" s="15">
        <v>239712.28</v>
      </c>
      <c r="H12" s="20">
        <v>39942</v>
      </c>
      <c r="I12" s="21">
        <v>788</v>
      </c>
      <c r="J12" s="22" t="s">
        <v>25</v>
      </c>
      <c r="K12" s="15">
        <v>8153</v>
      </c>
    </row>
    <row r="13" spans="1:11">
      <c r="A13" s="37"/>
      <c r="B13" s="8">
        <v>39943</v>
      </c>
      <c r="C13" s="9">
        <v>0</v>
      </c>
      <c r="D13" s="2"/>
      <c r="E13" s="66">
        <v>39943</v>
      </c>
      <c r="F13" s="15">
        <v>98235.14</v>
      </c>
      <c r="H13" s="20">
        <v>39943</v>
      </c>
      <c r="I13" s="21">
        <v>635</v>
      </c>
      <c r="J13" s="22"/>
      <c r="K13" s="15"/>
    </row>
    <row r="14" spans="1:11">
      <c r="B14" s="8">
        <v>39944</v>
      </c>
      <c r="C14" s="9">
        <v>899</v>
      </c>
      <c r="D14" s="2"/>
      <c r="E14" s="66">
        <v>39944</v>
      </c>
      <c r="F14" s="15">
        <v>148483.76999999999</v>
      </c>
      <c r="H14" s="20">
        <v>39944</v>
      </c>
      <c r="I14" s="21">
        <v>1550.25</v>
      </c>
      <c r="J14" s="22"/>
      <c r="K14" s="15"/>
    </row>
    <row r="15" spans="1:11">
      <c r="A15" s="37"/>
      <c r="B15" s="8">
        <v>39945</v>
      </c>
      <c r="C15" s="9">
        <v>844</v>
      </c>
      <c r="D15" s="2"/>
      <c r="E15" s="66">
        <v>39945</v>
      </c>
      <c r="F15" s="15">
        <v>133675</v>
      </c>
      <c r="H15" s="20">
        <v>39945</v>
      </c>
      <c r="I15" s="21">
        <v>830</v>
      </c>
      <c r="J15" s="22"/>
      <c r="K15" s="15"/>
    </row>
    <row r="16" spans="1:11">
      <c r="A16" s="37"/>
      <c r="B16" s="8">
        <v>39946</v>
      </c>
      <c r="C16" s="9">
        <v>0</v>
      </c>
      <c r="D16" s="2"/>
      <c r="E16" s="66">
        <v>39946</v>
      </c>
      <c r="F16" s="15">
        <v>105164</v>
      </c>
      <c r="H16" s="20">
        <v>39946</v>
      </c>
      <c r="I16" s="21">
        <v>828</v>
      </c>
      <c r="J16" s="22"/>
      <c r="K16" s="15"/>
    </row>
    <row r="17" spans="1:11">
      <c r="A17" s="37"/>
      <c r="B17" s="8">
        <v>39947</v>
      </c>
      <c r="C17" s="9">
        <v>1952</v>
      </c>
      <c r="D17" s="2"/>
      <c r="E17" s="66">
        <v>39947</v>
      </c>
      <c r="F17" s="15">
        <v>218562.65</v>
      </c>
      <c r="H17" s="20">
        <v>39947</v>
      </c>
      <c r="I17" s="21">
        <v>1133</v>
      </c>
      <c r="J17" s="22"/>
      <c r="K17" s="15"/>
    </row>
    <row r="18" spans="1:11">
      <c r="B18" s="8">
        <v>39948</v>
      </c>
      <c r="C18" s="9">
        <v>1750</v>
      </c>
      <c r="D18" s="2"/>
      <c r="E18" s="66">
        <v>39948</v>
      </c>
      <c r="F18" s="15">
        <v>172507.1</v>
      </c>
      <c r="H18" s="20">
        <v>39948</v>
      </c>
      <c r="I18" s="21">
        <v>3614.37</v>
      </c>
      <c r="J18" s="22"/>
      <c r="K18" s="15"/>
    </row>
    <row r="19" spans="1:11">
      <c r="A19" s="37"/>
      <c r="B19" s="8">
        <v>39949</v>
      </c>
      <c r="C19" s="9">
        <v>0</v>
      </c>
      <c r="D19" s="2"/>
      <c r="E19" s="66">
        <v>39949</v>
      </c>
      <c r="F19" s="15">
        <v>199833.15</v>
      </c>
      <c r="H19" s="20">
        <v>39949</v>
      </c>
      <c r="I19" s="21">
        <v>1051.1400000000001</v>
      </c>
      <c r="J19" s="22"/>
      <c r="K19" s="15"/>
    </row>
    <row r="20" spans="1:11">
      <c r="B20" s="8">
        <v>39950</v>
      </c>
      <c r="C20" s="9">
        <v>0</v>
      </c>
      <c r="D20" s="2"/>
      <c r="E20" s="66">
        <v>39950</v>
      </c>
      <c r="F20" s="15">
        <v>124988.5</v>
      </c>
      <c r="H20" s="20">
        <v>39950</v>
      </c>
      <c r="I20" s="21">
        <v>750</v>
      </c>
      <c r="J20" s="22"/>
      <c r="K20" s="15"/>
    </row>
    <row r="21" spans="1:11">
      <c r="B21" s="8">
        <v>39951</v>
      </c>
      <c r="C21" s="9">
        <v>0</v>
      </c>
      <c r="D21" s="2"/>
      <c r="E21" s="66">
        <v>39951</v>
      </c>
      <c r="F21" s="15">
        <v>140578.48000000001</v>
      </c>
      <c r="H21" s="20">
        <v>39951</v>
      </c>
      <c r="I21" s="21">
        <v>1800.92</v>
      </c>
      <c r="J21" s="22"/>
      <c r="K21" s="15"/>
    </row>
    <row r="22" spans="1:11">
      <c r="B22" s="8">
        <v>39952</v>
      </c>
      <c r="C22" s="9">
        <v>877.5</v>
      </c>
      <c r="D22" s="2"/>
      <c r="E22" s="66">
        <v>39952</v>
      </c>
      <c r="F22" s="15">
        <v>111572</v>
      </c>
      <c r="H22" s="20">
        <v>39952</v>
      </c>
      <c r="I22" s="21">
        <v>1775</v>
      </c>
      <c r="J22" s="22"/>
      <c r="K22" s="15"/>
    </row>
    <row r="23" spans="1:11">
      <c r="A23" s="37"/>
      <c r="B23" s="8">
        <v>39953</v>
      </c>
      <c r="C23" s="9">
        <v>0</v>
      </c>
      <c r="D23" s="2"/>
      <c r="E23" s="66">
        <v>39953</v>
      </c>
      <c r="F23" s="15">
        <v>261287</v>
      </c>
      <c r="H23" s="20">
        <v>39953</v>
      </c>
      <c r="I23" s="21">
        <v>1268.47</v>
      </c>
      <c r="J23" s="22"/>
      <c r="K23" s="15"/>
    </row>
    <row r="24" spans="1:11">
      <c r="A24" s="37"/>
      <c r="B24" s="8">
        <v>39954</v>
      </c>
      <c r="C24" s="9">
        <v>2435.5</v>
      </c>
      <c r="D24" s="2"/>
      <c r="E24" s="66">
        <v>39954</v>
      </c>
      <c r="F24" s="15">
        <v>151089</v>
      </c>
      <c r="H24" s="20">
        <v>39954</v>
      </c>
      <c r="I24" s="21">
        <v>990</v>
      </c>
      <c r="J24" s="22"/>
      <c r="K24" s="15"/>
    </row>
    <row r="25" spans="1:11">
      <c r="B25" s="8">
        <v>39955</v>
      </c>
      <c r="C25" s="9">
        <v>0</v>
      </c>
      <c r="D25" s="2"/>
      <c r="E25" s="66">
        <v>39955</v>
      </c>
      <c r="F25" s="15">
        <v>143704.9</v>
      </c>
      <c r="H25" s="20">
        <v>39955</v>
      </c>
      <c r="I25" s="21">
        <v>2884.74</v>
      </c>
      <c r="J25" s="22"/>
      <c r="K25" s="15"/>
    </row>
    <row r="26" spans="1:11">
      <c r="B26" s="8">
        <v>39956</v>
      </c>
      <c r="C26" s="9">
        <v>0</v>
      </c>
      <c r="D26" s="2"/>
      <c r="E26" s="66">
        <v>39956</v>
      </c>
      <c r="F26" s="15">
        <v>204987.49</v>
      </c>
      <c r="H26" s="20">
        <v>39956</v>
      </c>
      <c r="I26" s="21">
        <v>1270</v>
      </c>
      <c r="J26" s="22"/>
      <c r="K26" s="15"/>
    </row>
    <row r="27" spans="1:11">
      <c r="B27" s="8">
        <v>39957</v>
      </c>
      <c r="C27" s="9">
        <v>0</v>
      </c>
      <c r="D27" s="2"/>
      <c r="E27" s="66">
        <v>39957</v>
      </c>
      <c r="F27" s="15">
        <v>91830.87</v>
      </c>
      <c r="H27" s="20">
        <v>39957</v>
      </c>
      <c r="I27" s="21">
        <v>500</v>
      </c>
      <c r="J27" s="22"/>
      <c r="K27" s="15"/>
    </row>
    <row r="28" spans="1:11">
      <c r="B28" s="8">
        <v>39958</v>
      </c>
      <c r="C28" s="9">
        <v>0</v>
      </c>
      <c r="D28" s="2"/>
      <c r="E28" s="66">
        <v>39958</v>
      </c>
      <c r="F28" s="15">
        <v>139659.25</v>
      </c>
      <c r="H28" s="20">
        <v>39958</v>
      </c>
      <c r="I28" s="21">
        <v>535</v>
      </c>
      <c r="J28" s="22"/>
      <c r="K28" s="15"/>
    </row>
    <row r="29" spans="1:11">
      <c r="B29" s="8">
        <v>39959</v>
      </c>
      <c r="C29" s="9">
        <v>0</v>
      </c>
      <c r="D29" s="2"/>
      <c r="E29" s="66">
        <v>39959</v>
      </c>
      <c r="F29" s="15">
        <v>132942.6</v>
      </c>
      <c r="H29" s="20">
        <v>39959</v>
      </c>
      <c r="I29" s="21">
        <v>2017.79</v>
      </c>
      <c r="J29" s="22"/>
      <c r="K29" s="15"/>
    </row>
    <row r="30" spans="1:11">
      <c r="B30" s="8">
        <v>39960</v>
      </c>
      <c r="C30" s="9">
        <v>1496</v>
      </c>
      <c r="D30" s="2"/>
      <c r="E30" s="66">
        <v>39960</v>
      </c>
      <c r="F30" s="15">
        <v>137244.85</v>
      </c>
      <c r="H30" s="20">
        <v>39960</v>
      </c>
      <c r="I30" s="21">
        <v>1310</v>
      </c>
      <c r="J30" s="22"/>
      <c r="K30" s="15"/>
    </row>
    <row r="31" spans="1:11">
      <c r="B31" s="8">
        <v>39961</v>
      </c>
      <c r="C31" s="9">
        <v>5470</v>
      </c>
      <c r="D31" s="2"/>
      <c r="E31" s="66">
        <v>39961</v>
      </c>
      <c r="F31" s="15">
        <v>101672.9</v>
      </c>
      <c r="H31" s="20">
        <v>39961</v>
      </c>
      <c r="I31" s="21">
        <v>1980</v>
      </c>
      <c r="J31" s="22"/>
      <c r="K31" s="15"/>
    </row>
    <row r="32" spans="1:11">
      <c r="B32" s="8">
        <v>39962</v>
      </c>
      <c r="C32" s="9">
        <v>6776</v>
      </c>
      <c r="D32" s="2"/>
      <c r="E32" s="66">
        <v>39962</v>
      </c>
      <c r="F32" s="15">
        <v>192695.7</v>
      </c>
      <c r="H32" s="20">
        <v>39962</v>
      </c>
      <c r="I32" s="21">
        <v>553</v>
      </c>
      <c r="J32" s="22"/>
      <c r="K32" s="15"/>
    </row>
    <row r="33" spans="1:11">
      <c r="B33" s="8">
        <v>39963</v>
      </c>
      <c r="C33" s="9">
        <v>0</v>
      </c>
      <c r="D33" s="2"/>
      <c r="E33" s="66">
        <v>39963</v>
      </c>
      <c r="F33" s="15">
        <v>207540.07</v>
      </c>
      <c r="H33" s="20">
        <v>39963</v>
      </c>
      <c r="I33" s="21">
        <v>2696.92</v>
      </c>
      <c r="J33" s="22"/>
      <c r="K33" s="15"/>
    </row>
    <row r="34" spans="1:11" ht="15.75" thickBot="1">
      <c r="A34" s="37"/>
      <c r="B34" s="8">
        <v>39964</v>
      </c>
      <c r="C34" s="9">
        <v>0</v>
      </c>
      <c r="D34" s="2"/>
      <c r="E34" s="66">
        <v>39964</v>
      </c>
      <c r="F34" s="15">
        <v>134953.32</v>
      </c>
      <c r="H34" s="20">
        <v>39964</v>
      </c>
      <c r="I34" s="21">
        <v>290</v>
      </c>
      <c r="J34" s="22"/>
      <c r="K34" s="15"/>
    </row>
    <row r="35" spans="1:11" ht="15.75" thickBot="1">
      <c r="A35" s="34" t="s">
        <v>4</v>
      </c>
      <c r="B35" s="27"/>
      <c r="C35" s="9">
        <v>4653417.33</v>
      </c>
      <c r="D35" s="2"/>
      <c r="E35" s="16"/>
      <c r="F35" s="15"/>
      <c r="H35" s="32"/>
      <c r="I35" s="21"/>
      <c r="J35" s="22"/>
      <c r="K35" s="15"/>
    </row>
    <row r="36" spans="1:11" ht="15.75" thickBot="1">
      <c r="B36" s="10"/>
      <c r="C36" s="11"/>
      <c r="D36" s="2"/>
      <c r="E36" s="17"/>
      <c r="F36" s="18">
        <v>0</v>
      </c>
      <c r="H36" s="33"/>
      <c r="I36" s="23">
        <v>0</v>
      </c>
      <c r="J36" s="40"/>
      <c r="K36" s="18"/>
    </row>
    <row r="37" spans="1:11">
      <c r="B37" s="6" t="s">
        <v>2</v>
      </c>
      <c r="C37" s="7">
        <f>SUM(C3:C36)</f>
        <v>4985769.4000000004</v>
      </c>
      <c r="D37" s="2"/>
      <c r="E37" s="24" t="s">
        <v>2</v>
      </c>
      <c r="F37" s="25">
        <f>SUM(F4:F36)</f>
        <v>4356265.5200000005</v>
      </c>
      <c r="H37" s="5" t="s">
        <v>2</v>
      </c>
      <c r="I37" s="4">
        <f>SUM(I4:I36)</f>
        <v>41296.119999999995</v>
      </c>
      <c r="J37" s="4"/>
      <c r="K37" s="4">
        <f t="shared" ref="K37" si="0">SUM(K4:K36)</f>
        <v>92825.61</v>
      </c>
    </row>
    <row r="38" spans="1:11">
      <c r="I38" s="2"/>
      <c r="K38" s="2"/>
    </row>
    <row r="39" spans="1:11" ht="15.75" customHeight="1">
      <c r="A39" s="5"/>
      <c r="D39" s="26"/>
      <c r="E39" s="26"/>
      <c r="F39" s="26"/>
      <c r="H39" s="97" t="s">
        <v>16</v>
      </c>
      <c r="I39" s="98"/>
      <c r="J39" s="95">
        <f>I37+K37</f>
        <v>134121.72999999998</v>
      </c>
      <c r="K39" s="96"/>
    </row>
    <row r="40" spans="1:11" ht="15" customHeight="1">
      <c r="D40" s="101" t="s">
        <v>17</v>
      </c>
      <c r="E40" s="101"/>
      <c r="F40" s="47">
        <f>F37-J39</f>
        <v>4222143.790000001</v>
      </c>
      <c r="I40" s="41"/>
    </row>
    <row r="41" spans="1:11" ht="15.75" thickBot="1">
      <c r="D41" s="46"/>
      <c r="E41" s="46" t="s">
        <v>1</v>
      </c>
      <c r="F41" s="48">
        <f>-C37</f>
        <v>-4985769.4000000004</v>
      </c>
    </row>
    <row r="42" spans="1:11" ht="15.75" thickTop="1">
      <c r="E42" t="s">
        <v>28</v>
      </c>
      <c r="F42" s="4">
        <f>SUM(F40:F41)</f>
        <v>-763625.6099999994</v>
      </c>
    </row>
    <row r="43" spans="1:11" ht="15.75" thickBot="1">
      <c r="D43" s="87" t="s">
        <v>27</v>
      </c>
      <c r="E43" s="87"/>
      <c r="F43" s="52">
        <v>623494.53</v>
      </c>
    </row>
    <row r="44" spans="1:11">
      <c r="E44" s="6" t="s">
        <v>29</v>
      </c>
      <c r="F44" s="7">
        <f>F43+F42</f>
        <v>-140131.07999999938</v>
      </c>
    </row>
    <row r="45" spans="1:11" ht="15.75" thickBot="1">
      <c r="D45" s="55" t="s">
        <v>19</v>
      </c>
      <c r="F45" s="57">
        <v>271891.20000000001</v>
      </c>
    </row>
    <row r="46" spans="1:11" ht="16.5" thickTop="1" thickBot="1">
      <c r="D46" s="99" t="s">
        <v>33</v>
      </c>
      <c r="E46" s="100"/>
      <c r="F46" s="58">
        <f>F45+F44</f>
        <v>131760.12000000064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43307086614173229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K46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2" sqref="C2"/>
    </sheetView>
  </sheetViews>
  <sheetFormatPr baseColWidth="10" defaultRowHeight="15"/>
  <cols>
    <col min="2" max="2" width="8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</cols>
  <sheetData>
    <row r="1" spans="1:11" ht="23.25">
      <c r="C1" s="103" t="s">
        <v>50</v>
      </c>
      <c r="D1" s="103"/>
      <c r="E1" s="103"/>
      <c r="F1" s="103"/>
      <c r="G1" s="103"/>
      <c r="H1" s="103"/>
      <c r="I1" s="103"/>
      <c r="J1" s="103"/>
    </row>
    <row r="2" spans="1:11" ht="15.75" thickBot="1">
      <c r="E2" s="1"/>
      <c r="F2" s="1"/>
    </row>
    <row r="3" spans="1:11" ht="15.75" thickBot="1">
      <c r="C3" s="30" t="s">
        <v>1</v>
      </c>
      <c r="D3" s="3"/>
    </row>
    <row r="4" spans="1:11" ht="20.25" thickTop="1" thickBot="1">
      <c r="A4" s="28" t="s">
        <v>3</v>
      </c>
      <c r="B4" s="29"/>
      <c r="C4" s="31">
        <v>58075.28</v>
      </c>
      <c r="D4" s="2"/>
      <c r="E4" s="104" t="s">
        <v>42</v>
      </c>
      <c r="F4" s="105"/>
      <c r="I4" s="91" t="s">
        <v>6</v>
      </c>
      <c r="J4" s="92"/>
      <c r="K4" s="93"/>
    </row>
    <row r="5" spans="1:11" ht="15.75" thickTop="1">
      <c r="B5" s="8">
        <v>39934</v>
      </c>
      <c r="C5" s="9">
        <v>469</v>
      </c>
      <c r="D5" s="2"/>
      <c r="E5" s="12">
        <v>39934</v>
      </c>
      <c r="F5" s="13">
        <v>58211.5</v>
      </c>
      <c r="H5" s="19">
        <v>39934</v>
      </c>
      <c r="I5" s="21">
        <v>517.5</v>
      </c>
      <c r="J5" s="38"/>
      <c r="K5" s="39"/>
    </row>
    <row r="6" spans="1:11">
      <c r="B6" s="8">
        <v>39935</v>
      </c>
      <c r="C6" s="9">
        <v>3180</v>
      </c>
      <c r="D6" s="2"/>
      <c r="E6" s="14">
        <v>39935</v>
      </c>
      <c r="F6" s="15">
        <v>84249.9</v>
      </c>
      <c r="H6" s="20">
        <v>39935</v>
      </c>
      <c r="I6" s="21">
        <v>252</v>
      </c>
      <c r="J6" s="22" t="s">
        <v>7</v>
      </c>
      <c r="K6" s="15">
        <v>1084</v>
      </c>
    </row>
    <row r="7" spans="1:11">
      <c r="B7" s="8">
        <v>39936</v>
      </c>
      <c r="C7" s="9">
        <v>0</v>
      </c>
      <c r="D7" s="2"/>
      <c r="E7" s="14">
        <v>39936</v>
      </c>
      <c r="F7" s="15">
        <v>66077</v>
      </c>
      <c r="H7" s="20">
        <v>39936</v>
      </c>
      <c r="I7" s="21">
        <v>0</v>
      </c>
      <c r="J7" s="22" t="s">
        <v>5</v>
      </c>
      <c r="K7" s="15">
        <v>13036</v>
      </c>
    </row>
    <row r="8" spans="1:11">
      <c r="B8" s="8">
        <v>39937</v>
      </c>
      <c r="C8" s="9">
        <v>5034</v>
      </c>
      <c r="D8" s="2"/>
      <c r="E8" s="14">
        <v>39937</v>
      </c>
      <c r="F8" s="15">
        <v>12355</v>
      </c>
      <c r="H8" s="20">
        <v>39937</v>
      </c>
      <c r="I8" s="21">
        <v>1034</v>
      </c>
      <c r="J8" s="22" t="s">
        <v>8</v>
      </c>
      <c r="K8" s="15">
        <v>28750</v>
      </c>
    </row>
    <row r="9" spans="1:11">
      <c r="B9" s="8">
        <v>39938</v>
      </c>
      <c r="C9" s="9">
        <v>0</v>
      </c>
      <c r="D9" s="2"/>
      <c r="E9" s="14">
        <v>39938</v>
      </c>
      <c r="F9" s="15">
        <v>31440.5</v>
      </c>
      <c r="H9" s="20">
        <v>39938</v>
      </c>
      <c r="I9" s="21">
        <v>465</v>
      </c>
      <c r="J9" s="22" t="s">
        <v>12</v>
      </c>
      <c r="K9" s="15">
        <v>6763.84</v>
      </c>
    </row>
    <row r="10" spans="1:11">
      <c r="B10" s="8">
        <v>39939</v>
      </c>
      <c r="C10" s="9">
        <v>102</v>
      </c>
      <c r="D10" s="2"/>
      <c r="E10" s="14">
        <v>39939</v>
      </c>
      <c r="F10" s="15">
        <v>29170</v>
      </c>
      <c r="H10" s="20">
        <v>39939</v>
      </c>
      <c r="I10" s="21">
        <v>0</v>
      </c>
      <c r="J10" s="22" t="s">
        <v>13</v>
      </c>
      <c r="K10" s="15">
        <v>6638.5</v>
      </c>
    </row>
    <row r="11" spans="1:11">
      <c r="B11" s="8">
        <v>39940</v>
      </c>
      <c r="C11" s="9">
        <v>0</v>
      </c>
      <c r="D11" s="2"/>
      <c r="E11" s="14">
        <v>39940</v>
      </c>
      <c r="F11" s="15">
        <v>49742</v>
      </c>
      <c r="H11" s="20">
        <v>39940</v>
      </c>
      <c r="I11" s="21">
        <v>414.5</v>
      </c>
      <c r="J11" s="22" t="s">
        <v>14</v>
      </c>
      <c r="K11" s="15">
        <v>6770.64</v>
      </c>
    </row>
    <row r="12" spans="1:11">
      <c r="B12" s="8">
        <v>39941</v>
      </c>
      <c r="C12" s="9">
        <v>6993.5</v>
      </c>
      <c r="D12" s="2"/>
      <c r="E12" s="14">
        <v>39941</v>
      </c>
      <c r="F12" s="15">
        <v>44975.18</v>
      </c>
      <c r="H12" s="20">
        <v>39941</v>
      </c>
      <c r="I12" s="21">
        <v>40</v>
      </c>
      <c r="J12" s="22" t="s">
        <v>20</v>
      </c>
      <c r="K12" s="15">
        <v>6888.5</v>
      </c>
    </row>
    <row r="13" spans="1:11">
      <c r="B13" s="8">
        <v>39942</v>
      </c>
      <c r="C13" s="9">
        <v>421</v>
      </c>
      <c r="D13" s="2"/>
      <c r="E13" s="14">
        <v>39942</v>
      </c>
      <c r="F13" s="15">
        <v>86449.5</v>
      </c>
      <c r="H13" s="20">
        <v>39942</v>
      </c>
      <c r="I13" s="21">
        <v>930.5</v>
      </c>
      <c r="J13" s="22" t="s">
        <v>15</v>
      </c>
      <c r="K13" s="15">
        <v>6638.5</v>
      </c>
    </row>
    <row r="14" spans="1:11">
      <c r="B14" s="8">
        <v>39943</v>
      </c>
      <c r="C14" s="9">
        <v>0</v>
      </c>
      <c r="D14" s="2"/>
      <c r="E14" s="14">
        <v>39943</v>
      </c>
      <c r="F14" s="15">
        <v>70632.38</v>
      </c>
      <c r="H14" s="20">
        <v>39943</v>
      </c>
      <c r="I14" s="21">
        <v>792.5</v>
      </c>
      <c r="J14" s="22"/>
      <c r="K14" s="15"/>
    </row>
    <row r="15" spans="1:11">
      <c r="B15" s="8">
        <v>39944</v>
      </c>
      <c r="C15" s="9">
        <v>4515</v>
      </c>
      <c r="D15" s="2"/>
      <c r="E15" s="14">
        <v>39944</v>
      </c>
      <c r="F15" s="15">
        <v>27343.5</v>
      </c>
      <c r="H15" s="20">
        <v>39944</v>
      </c>
      <c r="I15" s="21">
        <v>393</v>
      </c>
      <c r="J15" s="22"/>
      <c r="K15" s="15"/>
    </row>
    <row r="16" spans="1:11">
      <c r="B16" s="8">
        <v>39945</v>
      </c>
      <c r="C16" s="9">
        <v>3574</v>
      </c>
      <c r="D16" s="2"/>
      <c r="E16" s="14">
        <v>39945</v>
      </c>
      <c r="F16" s="15">
        <v>30627.5</v>
      </c>
      <c r="H16" s="20">
        <v>39945</v>
      </c>
      <c r="I16" s="21">
        <v>286</v>
      </c>
      <c r="J16" s="22"/>
      <c r="K16" s="15"/>
    </row>
    <row r="17" spans="2:11">
      <c r="B17" s="8">
        <v>39946</v>
      </c>
      <c r="C17" s="9">
        <v>0</v>
      </c>
      <c r="D17" s="2"/>
      <c r="E17" s="14">
        <v>39946</v>
      </c>
      <c r="F17" s="15">
        <v>45989</v>
      </c>
      <c r="H17" s="20">
        <v>39946</v>
      </c>
      <c r="I17" s="21">
        <v>18</v>
      </c>
      <c r="J17" s="22"/>
      <c r="K17" s="15"/>
    </row>
    <row r="18" spans="2:11">
      <c r="B18" s="8">
        <v>39947</v>
      </c>
      <c r="C18" s="9">
        <v>0</v>
      </c>
      <c r="D18" s="2"/>
      <c r="E18" s="14">
        <v>39947</v>
      </c>
      <c r="F18" s="15">
        <v>40134</v>
      </c>
      <c r="H18" s="20">
        <v>39947</v>
      </c>
      <c r="I18" s="21">
        <v>588</v>
      </c>
      <c r="J18" s="22"/>
      <c r="K18" s="15"/>
    </row>
    <row r="19" spans="2:11">
      <c r="B19" s="8">
        <v>39948</v>
      </c>
      <c r="C19" s="9">
        <v>0</v>
      </c>
      <c r="D19" s="2"/>
      <c r="E19" s="14">
        <v>39948</v>
      </c>
      <c r="F19" s="15">
        <v>80729.919999999998</v>
      </c>
      <c r="H19" s="20">
        <v>39948</v>
      </c>
      <c r="I19" s="21">
        <v>620</v>
      </c>
      <c r="J19" s="22"/>
      <c r="K19" s="15"/>
    </row>
    <row r="20" spans="2:11">
      <c r="B20" s="8">
        <v>39949</v>
      </c>
      <c r="C20" s="9">
        <v>205.2</v>
      </c>
      <c r="D20" s="2"/>
      <c r="E20" s="14">
        <v>39949</v>
      </c>
      <c r="F20" s="15">
        <v>76682.600000000006</v>
      </c>
      <c r="H20" s="20">
        <v>39949</v>
      </c>
      <c r="I20" s="21">
        <v>270</v>
      </c>
      <c r="J20" s="22"/>
      <c r="K20" s="15"/>
    </row>
    <row r="21" spans="2:11">
      <c r="B21" s="8">
        <v>39950</v>
      </c>
      <c r="C21" s="9">
        <v>0</v>
      </c>
      <c r="D21" s="2"/>
      <c r="E21" s="14">
        <v>39950</v>
      </c>
      <c r="F21" s="15">
        <v>67348.5</v>
      </c>
      <c r="H21" s="20">
        <v>39950</v>
      </c>
      <c r="I21" s="21">
        <v>20</v>
      </c>
      <c r="J21" s="22"/>
      <c r="K21" s="15"/>
    </row>
    <row r="22" spans="2:11">
      <c r="B22" s="8">
        <v>39951</v>
      </c>
      <c r="C22" s="9">
        <v>6392</v>
      </c>
      <c r="D22" s="2"/>
      <c r="E22" s="14">
        <v>39951</v>
      </c>
      <c r="F22" s="15">
        <v>33580</v>
      </c>
      <c r="H22" s="20">
        <v>39951</v>
      </c>
      <c r="I22" s="21">
        <v>0</v>
      </c>
      <c r="J22" s="22"/>
      <c r="K22" s="15"/>
    </row>
    <row r="23" spans="2:11">
      <c r="B23" s="8">
        <v>39952</v>
      </c>
      <c r="C23" s="9">
        <v>0</v>
      </c>
      <c r="D23" s="2"/>
      <c r="E23" s="14">
        <v>39952</v>
      </c>
      <c r="F23" s="15">
        <v>32895.279999999999</v>
      </c>
      <c r="H23" s="20">
        <v>39952</v>
      </c>
      <c r="I23" s="21">
        <v>453</v>
      </c>
      <c r="J23" s="22"/>
      <c r="K23" s="15"/>
    </row>
    <row r="24" spans="2:11">
      <c r="B24" s="8">
        <v>39953</v>
      </c>
      <c r="C24" s="9">
        <v>0</v>
      </c>
      <c r="D24" s="2"/>
      <c r="E24" s="14">
        <v>39953</v>
      </c>
      <c r="F24" s="15">
        <v>48437.5</v>
      </c>
      <c r="H24" s="20">
        <v>39953</v>
      </c>
      <c r="I24" s="21">
        <v>314.5</v>
      </c>
      <c r="J24" s="22"/>
      <c r="K24" s="15"/>
    </row>
    <row r="25" spans="2:11">
      <c r="B25" s="8">
        <v>39954</v>
      </c>
      <c r="C25" s="9">
        <v>0</v>
      </c>
      <c r="D25" s="2"/>
      <c r="E25" s="14">
        <v>39954</v>
      </c>
      <c r="F25" s="15">
        <v>57326.400000000001</v>
      </c>
      <c r="H25" s="20">
        <v>39954</v>
      </c>
      <c r="I25" s="21">
        <v>103</v>
      </c>
      <c r="J25" s="22"/>
      <c r="K25" s="15"/>
    </row>
    <row r="26" spans="2:11">
      <c r="B26" s="8">
        <v>39955</v>
      </c>
      <c r="C26" s="9">
        <v>1955.7</v>
      </c>
      <c r="D26" s="2"/>
      <c r="E26" s="14">
        <v>39955</v>
      </c>
      <c r="F26" s="15">
        <v>65960.820000000007</v>
      </c>
      <c r="H26" s="20">
        <v>39955</v>
      </c>
      <c r="I26" s="21">
        <v>418</v>
      </c>
      <c r="J26" s="22"/>
      <c r="K26" s="15"/>
    </row>
    <row r="27" spans="2:11">
      <c r="B27" s="8">
        <v>39956</v>
      </c>
      <c r="C27" s="9">
        <v>0</v>
      </c>
      <c r="D27" s="2"/>
      <c r="E27" s="14">
        <v>39956</v>
      </c>
      <c r="F27" s="15">
        <v>82316.77</v>
      </c>
      <c r="H27" s="20">
        <v>39956</v>
      </c>
      <c r="I27" s="21">
        <v>965.3</v>
      </c>
      <c r="J27" s="22"/>
      <c r="K27" s="15"/>
    </row>
    <row r="28" spans="2:11">
      <c r="B28" s="8">
        <v>39957</v>
      </c>
      <c r="C28" s="9">
        <v>0</v>
      </c>
      <c r="D28" s="2"/>
      <c r="E28" s="14">
        <v>39957</v>
      </c>
      <c r="F28" s="15">
        <v>51642.5</v>
      </c>
      <c r="H28" s="20">
        <v>39957</v>
      </c>
      <c r="I28" s="21">
        <v>635</v>
      </c>
      <c r="J28" s="22"/>
      <c r="K28" s="15"/>
    </row>
    <row r="29" spans="2:11">
      <c r="B29" s="8">
        <v>39958</v>
      </c>
      <c r="C29" s="9">
        <v>0</v>
      </c>
      <c r="D29" s="2"/>
      <c r="E29" s="14">
        <v>39958</v>
      </c>
      <c r="F29" s="15">
        <v>49688.5</v>
      </c>
      <c r="H29" s="20">
        <v>39958</v>
      </c>
      <c r="I29" s="21">
        <v>92</v>
      </c>
      <c r="J29" s="22"/>
      <c r="K29" s="15"/>
    </row>
    <row r="30" spans="2:11">
      <c r="B30" s="8">
        <v>39959</v>
      </c>
      <c r="C30" s="9">
        <v>0</v>
      </c>
      <c r="D30" s="2"/>
      <c r="E30" s="14">
        <v>39959</v>
      </c>
      <c r="F30" s="15">
        <v>34012.5</v>
      </c>
      <c r="H30" s="20">
        <v>39959</v>
      </c>
      <c r="I30" s="21">
        <v>449</v>
      </c>
      <c r="J30" s="22"/>
      <c r="K30" s="15"/>
    </row>
    <row r="31" spans="2:11">
      <c r="B31" s="8">
        <v>39960</v>
      </c>
      <c r="C31" s="9">
        <v>0</v>
      </c>
      <c r="D31" s="2"/>
      <c r="E31" s="14">
        <v>39960</v>
      </c>
      <c r="F31" s="15">
        <v>35024.92</v>
      </c>
      <c r="H31" s="20">
        <v>39960</v>
      </c>
      <c r="I31" s="21">
        <v>101.5</v>
      </c>
      <c r="J31" s="22"/>
      <c r="K31" s="15"/>
    </row>
    <row r="32" spans="2:11">
      <c r="B32" s="8">
        <v>39961</v>
      </c>
      <c r="C32" s="9">
        <v>1241</v>
      </c>
      <c r="D32" s="2"/>
      <c r="E32" s="14">
        <v>39961</v>
      </c>
      <c r="F32" s="15">
        <v>27623.56</v>
      </c>
      <c r="H32" s="20">
        <v>39961</v>
      </c>
      <c r="I32" s="21">
        <v>1583.67</v>
      </c>
      <c r="J32" s="22"/>
      <c r="K32" s="15"/>
    </row>
    <row r="33" spans="1:11">
      <c r="B33" s="8">
        <v>39962</v>
      </c>
      <c r="C33" s="9">
        <v>0</v>
      </c>
      <c r="D33" s="2"/>
      <c r="E33" s="14">
        <v>39962</v>
      </c>
      <c r="F33" s="15">
        <v>70647</v>
      </c>
      <c r="H33" s="20">
        <v>39962</v>
      </c>
      <c r="I33" s="21">
        <v>18</v>
      </c>
      <c r="J33" s="22"/>
      <c r="K33" s="15"/>
    </row>
    <row r="34" spans="1:11">
      <c r="B34" s="8">
        <v>39963</v>
      </c>
      <c r="C34" s="9">
        <v>3952</v>
      </c>
      <c r="D34" s="2"/>
      <c r="E34" s="14">
        <v>39963</v>
      </c>
      <c r="F34" s="15">
        <v>106431.5</v>
      </c>
      <c r="H34" s="20">
        <v>39963</v>
      </c>
      <c r="I34" s="21">
        <v>18</v>
      </c>
      <c r="J34" s="22"/>
      <c r="K34" s="15"/>
    </row>
    <row r="35" spans="1:11" ht="15.75" thickBot="1">
      <c r="B35" s="8"/>
      <c r="C35" s="9"/>
      <c r="D35" s="2"/>
      <c r="E35" s="14">
        <v>39964</v>
      </c>
      <c r="F35" s="15">
        <v>59388.5</v>
      </c>
      <c r="H35" s="20">
        <v>39964</v>
      </c>
      <c r="I35" s="21">
        <v>240</v>
      </c>
      <c r="J35" s="22"/>
      <c r="K35" s="15"/>
    </row>
    <row r="36" spans="1:11" ht="15.75" thickBot="1">
      <c r="A36" s="34" t="s">
        <v>4</v>
      </c>
      <c r="B36" s="27"/>
      <c r="C36" s="9">
        <v>1347944.31</v>
      </c>
      <c r="D36" s="2"/>
      <c r="E36" s="16"/>
      <c r="F36" s="15"/>
      <c r="H36" s="32"/>
      <c r="I36" s="21">
        <v>0</v>
      </c>
      <c r="J36" s="22"/>
      <c r="K36" s="15"/>
    </row>
    <row r="37" spans="1:11" ht="15.75" thickBot="1">
      <c r="A37" s="50" t="s">
        <v>26</v>
      </c>
      <c r="B37" s="53"/>
      <c r="C37" s="11">
        <v>47839.34</v>
      </c>
      <c r="D37" s="2"/>
      <c r="E37" s="17"/>
      <c r="F37" s="18">
        <v>0</v>
      </c>
      <c r="H37" s="33"/>
      <c r="I37" s="23">
        <v>0</v>
      </c>
      <c r="J37" s="40"/>
      <c r="K37" s="18"/>
    </row>
    <row r="38" spans="1:11">
      <c r="B38" s="6" t="s">
        <v>2</v>
      </c>
      <c r="C38" s="7">
        <f>SUM(C4:C37)</f>
        <v>1491893.33</v>
      </c>
      <c r="E38" s="24" t="s">
        <v>2</v>
      </c>
      <c r="F38" s="25">
        <f>SUM(F5:F37)</f>
        <v>1657133.73</v>
      </c>
      <c r="H38" s="1" t="s">
        <v>2</v>
      </c>
      <c r="I38" s="4">
        <f>SUM(I5:I37)</f>
        <v>12031.97</v>
      </c>
      <c r="J38" s="43" t="s">
        <v>2</v>
      </c>
      <c r="K38" s="4">
        <f t="shared" ref="K38" si="0">SUM(K5:K37)</f>
        <v>76569.98</v>
      </c>
    </row>
    <row r="39" spans="1:11">
      <c r="I39" s="2"/>
    </row>
    <row r="40" spans="1:11" ht="15.75">
      <c r="A40" s="5" t="s">
        <v>32</v>
      </c>
      <c r="C40" s="56">
        <v>0</v>
      </c>
      <c r="D40" s="26"/>
      <c r="E40" s="26"/>
      <c r="F40" s="26"/>
      <c r="H40" s="97" t="s">
        <v>16</v>
      </c>
      <c r="I40" s="98"/>
      <c r="J40" s="95">
        <f>I38+K38</f>
        <v>88601.95</v>
      </c>
      <c r="K40" s="96"/>
    </row>
    <row r="41" spans="1:11" ht="15.75">
      <c r="D41" s="101" t="s">
        <v>17</v>
      </c>
      <c r="E41" s="101"/>
      <c r="F41" s="47">
        <f>F38-J40</f>
        <v>1568531.78</v>
      </c>
      <c r="I41" s="41"/>
    </row>
    <row r="42" spans="1:11" ht="15.75" thickBot="1">
      <c r="D42" s="46"/>
      <c r="E42" s="46" t="s">
        <v>1</v>
      </c>
      <c r="F42" s="48">
        <f>-C38</f>
        <v>-1491893.33</v>
      </c>
    </row>
    <row r="43" spans="1:11" ht="15.75" thickTop="1">
      <c r="E43" s="5" t="s">
        <v>28</v>
      </c>
      <c r="F43" s="4">
        <f>SUM(F41:F42)</f>
        <v>76638.449999999953</v>
      </c>
      <c r="I43" s="106"/>
      <c r="J43" s="106"/>
      <c r="K43" s="2"/>
    </row>
    <row r="44" spans="1:11" ht="15.75" thickBot="1">
      <c r="D44" s="87" t="s">
        <v>27</v>
      </c>
      <c r="E44" s="87"/>
      <c r="F44" s="52">
        <v>35896</v>
      </c>
      <c r="I44" s="107" t="s">
        <v>19</v>
      </c>
      <c r="J44" s="107"/>
      <c r="K44" s="2">
        <v>49302.97</v>
      </c>
    </row>
    <row r="45" spans="1:11" ht="16.5" thickTop="1" thickBot="1">
      <c r="E45" s="6" t="s">
        <v>31</v>
      </c>
      <c r="F45" s="7">
        <f>F44+F43</f>
        <v>112534.44999999995</v>
      </c>
      <c r="I45" s="99" t="s">
        <v>33</v>
      </c>
      <c r="J45" s="100"/>
      <c r="K45" s="71">
        <f>F45+K44</f>
        <v>161837.41999999995</v>
      </c>
    </row>
    <row r="46" spans="1:11" ht="15.75" thickTop="1">
      <c r="D46" s="102"/>
      <c r="E46" s="102"/>
      <c r="F46" s="57"/>
    </row>
  </sheetData>
  <mergeCells count="11">
    <mergeCell ref="D46:E46"/>
    <mergeCell ref="D44:E44"/>
    <mergeCell ref="D41:E41"/>
    <mergeCell ref="C1:J1"/>
    <mergeCell ref="E4:F4"/>
    <mergeCell ref="I4:K4"/>
    <mergeCell ref="H40:I40"/>
    <mergeCell ref="J40:K40"/>
    <mergeCell ref="I45:J45"/>
    <mergeCell ref="I43:J43"/>
    <mergeCell ref="I44:J44"/>
  </mergeCells>
  <printOptions gridLines="1"/>
  <pageMargins left="0.70866141732283472" right="0.70866141732283472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P61"/>
  <sheetViews>
    <sheetView workbookViewId="0">
      <pane ySplit="4" topLeftCell="A6" activePane="bottomLeft" state="frozen"/>
      <selection pane="bottomLeft" activeCell="A19" sqref="A19"/>
    </sheetView>
  </sheetViews>
  <sheetFormatPr baseColWidth="10" defaultRowHeight="15"/>
  <cols>
    <col min="6" max="6" width="11.85546875" bestFit="1" customWidth="1"/>
    <col min="19" max="19" width="13.140625" bestFit="1" customWidth="1"/>
    <col min="32" max="32" width="11.85546875" bestFit="1" customWidth="1"/>
    <col min="39" max="39" width="11.42578125" style="2"/>
    <col min="40" max="40" width="11.42578125" style="73"/>
    <col min="41" max="41" width="11.42578125" style="2"/>
  </cols>
  <sheetData>
    <row r="1" spans="1:42" ht="31.5">
      <c r="C1" s="111" t="s">
        <v>44</v>
      </c>
      <c r="D1" s="111"/>
      <c r="E1" s="111"/>
      <c r="F1" s="111"/>
      <c r="G1" s="111"/>
      <c r="H1" s="111"/>
      <c r="I1" s="111"/>
      <c r="J1" s="111"/>
      <c r="K1" s="68" t="s">
        <v>47</v>
      </c>
      <c r="P1" s="112" t="s">
        <v>44</v>
      </c>
      <c r="Q1" s="112"/>
      <c r="R1" s="112"/>
      <c r="S1" s="112"/>
      <c r="T1" s="112"/>
      <c r="U1" s="112"/>
      <c r="V1" s="112"/>
      <c r="W1" s="112"/>
      <c r="X1" s="68" t="s">
        <v>45</v>
      </c>
      <c r="AC1" s="112" t="s">
        <v>44</v>
      </c>
      <c r="AD1" s="112"/>
      <c r="AE1" s="112"/>
      <c r="AF1" s="112"/>
      <c r="AG1" s="112"/>
      <c r="AH1" s="112"/>
      <c r="AI1" s="112"/>
      <c r="AJ1" s="112"/>
      <c r="AK1" s="68" t="s">
        <v>41</v>
      </c>
    </row>
    <row r="2" spans="1:42" ht="15.75" thickBot="1">
      <c r="E2" s="77"/>
      <c r="F2" s="77"/>
      <c r="R2" s="75"/>
      <c r="S2" s="75"/>
      <c r="AE2" s="1"/>
      <c r="AF2" s="1"/>
      <c r="AP2" s="2"/>
    </row>
    <row r="3" spans="1:42" ht="15.75" thickBot="1">
      <c r="C3" s="30" t="s">
        <v>1</v>
      </c>
      <c r="D3" s="3"/>
      <c r="P3" s="30" t="s">
        <v>1</v>
      </c>
      <c r="Q3" s="3"/>
      <c r="AC3" s="30" t="s">
        <v>1</v>
      </c>
      <c r="AD3" s="3"/>
      <c r="AP3" s="2"/>
    </row>
    <row r="4" spans="1:42" ht="20.25" thickTop="1" thickBot="1">
      <c r="A4" s="28" t="s">
        <v>3</v>
      </c>
      <c r="B4" s="29"/>
      <c r="C4" s="31">
        <v>44718.2</v>
      </c>
      <c r="D4" s="2"/>
      <c r="E4" s="89" t="s">
        <v>43</v>
      </c>
      <c r="F4" s="90"/>
      <c r="I4" s="91" t="s">
        <v>6</v>
      </c>
      <c r="J4" s="92"/>
      <c r="K4" s="93"/>
      <c r="N4" s="28" t="s">
        <v>3</v>
      </c>
      <c r="O4" s="29"/>
      <c r="P4" s="31">
        <v>43220.23</v>
      </c>
      <c r="Q4" s="2"/>
      <c r="R4" s="89" t="s">
        <v>43</v>
      </c>
      <c r="S4" s="90"/>
      <c r="V4" s="91" t="s">
        <v>6</v>
      </c>
      <c r="W4" s="92"/>
      <c r="X4" s="93"/>
      <c r="AA4" s="28" t="s">
        <v>3</v>
      </c>
      <c r="AB4" s="29"/>
      <c r="AC4" s="31">
        <v>57740.95</v>
      </c>
      <c r="AD4" s="2"/>
      <c r="AE4" s="89" t="s">
        <v>43</v>
      </c>
      <c r="AF4" s="90"/>
      <c r="AI4" s="91" t="s">
        <v>6</v>
      </c>
      <c r="AJ4" s="92"/>
      <c r="AK4" s="93"/>
      <c r="AP4" s="2"/>
    </row>
    <row r="5" spans="1:42" ht="15.75" thickTop="1">
      <c r="B5" s="8">
        <v>39934</v>
      </c>
      <c r="C5" s="9">
        <v>0</v>
      </c>
      <c r="D5" s="2"/>
      <c r="E5" s="12">
        <v>39934</v>
      </c>
      <c r="F5" s="15">
        <v>0</v>
      </c>
      <c r="H5" s="19">
        <v>39934</v>
      </c>
      <c r="I5" s="21">
        <v>0</v>
      </c>
      <c r="J5" s="38"/>
      <c r="K5" s="39"/>
      <c r="O5" s="8">
        <v>39934</v>
      </c>
      <c r="P5" s="9">
        <v>0</v>
      </c>
      <c r="Q5" s="2"/>
      <c r="R5" s="12">
        <v>39934</v>
      </c>
      <c r="S5" s="15">
        <v>0</v>
      </c>
      <c r="U5" s="19">
        <v>39934</v>
      </c>
      <c r="V5" s="21">
        <v>0</v>
      </c>
      <c r="W5" s="38"/>
      <c r="X5" s="39"/>
      <c r="AB5" s="8">
        <v>39934</v>
      </c>
      <c r="AC5" s="9">
        <v>644</v>
      </c>
      <c r="AD5" s="2"/>
      <c r="AE5" s="12">
        <v>39934</v>
      </c>
      <c r="AF5" s="15">
        <v>15027</v>
      </c>
      <c r="AH5" s="19">
        <v>39934</v>
      </c>
      <c r="AI5" s="21">
        <v>0</v>
      </c>
      <c r="AJ5" s="38"/>
      <c r="AK5" s="39"/>
      <c r="AP5" s="2"/>
    </row>
    <row r="6" spans="1:42">
      <c r="B6" s="8">
        <v>39935</v>
      </c>
      <c r="C6" s="9">
        <v>0</v>
      </c>
      <c r="D6" s="2"/>
      <c r="E6" s="14">
        <v>39935</v>
      </c>
      <c r="F6" s="15">
        <v>0</v>
      </c>
      <c r="H6" s="20">
        <v>39935</v>
      </c>
      <c r="I6" s="21">
        <v>0</v>
      </c>
      <c r="J6" s="22"/>
      <c r="K6" s="15"/>
      <c r="O6" s="8">
        <v>39935</v>
      </c>
      <c r="P6" s="9">
        <v>0</v>
      </c>
      <c r="Q6" s="2"/>
      <c r="R6" s="14">
        <v>39935</v>
      </c>
      <c r="S6" s="15">
        <v>0</v>
      </c>
      <c r="U6" s="20">
        <v>39935</v>
      </c>
      <c r="V6" s="21">
        <v>0</v>
      </c>
      <c r="W6" s="22"/>
      <c r="X6" s="15"/>
      <c r="AB6" s="8">
        <v>39935</v>
      </c>
      <c r="AC6" s="9">
        <v>15992</v>
      </c>
      <c r="AD6" s="2"/>
      <c r="AE6" s="14">
        <v>39935</v>
      </c>
      <c r="AF6" s="15">
        <v>13141</v>
      </c>
      <c r="AH6" s="20">
        <v>39935</v>
      </c>
      <c r="AI6" s="21">
        <v>155</v>
      </c>
      <c r="AJ6" s="22"/>
      <c r="AK6" s="15"/>
      <c r="AP6" s="2"/>
    </row>
    <row r="7" spans="1:42">
      <c r="B7" s="8">
        <v>39936</v>
      </c>
      <c r="C7" s="9">
        <v>0</v>
      </c>
      <c r="D7" s="2"/>
      <c r="E7" s="14">
        <v>39936</v>
      </c>
      <c r="F7" s="15">
        <v>0</v>
      </c>
      <c r="H7" s="20">
        <v>39936</v>
      </c>
      <c r="I7" s="21">
        <v>0</v>
      </c>
      <c r="J7" s="22" t="s">
        <v>5</v>
      </c>
      <c r="K7" s="15">
        <v>0</v>
      </c>
      <c r="O7" s="8">
        <v>39936</v>
      </c>
      <c r="P7" s="9">
        <v>0</v>
      </c>
      <c r="Q7" s="2"/>
      <c r="R7" s="14">
        <v>39936</v>
      </c>
      <c r="S7" s="15">
        <v>0</v>
      </c>
      <c r="U7" s="20">
        <v>39936</v>
      </c>
      <c r="V7" s="21">
        <v>0</v>
      </c>
      <c r="W7" s="22" t="s">
        <v>5</v>
      </c>
      <c r="X7" s="15">
        <v>0</v>
      </c>
      <c r="AB7" s="8">
        <v>39936</v>
      </c>
      <c r="AC7" s="9">
        <v>0</v>
      </c>
      <c r="AD7" s="2"/>
      <c r="AE7" s="14">
        <v>39936</v>
      </c>
      <c r="AF7" s="15">
        <v>13978</v>
      </c>
      <c r="AH7" s="20">
        <v>39936</v>
      </c>
      <c r="AI7" s="21">
        <v>53</v>
      </c>
      <c r="AJ7" s="22" t="s">
        <v>5</v>
      </c>
      <c r="AK7" s="15"/>
      <c r="AP7" s="2"/>
    </row>
    <row r="8" spans="1:42">
      <c r="B8" s="8">
        <v>39937</v>
      </c>
      <c r="C8" s="9">
        <v>0</v>
      </c>
      <c r="D8" s="2"/>
      <c r="E8" s="14">
        <v>39937</v>
      </c>
      <c r="F8" s="15">
        <v>0</v>
      </c>
      <c r="H8" s="20">
        <v>39937</v>
      </c>
      <c r="I8" s="21">
        <v>0</v>
      </c>
      <c r="J8" s="22" t="s">
        <v>8</v>
      </c>
      <c r="K8" s="15">
        <v>5000</v>
      </c>
      <c r="O8" s="8">
        <v>39937</v>
      </c>
      <c r="P8" s="9">
        <v>0</v>
      </c>
      <c r="Q8" s="2"/>
      <c r="R8" s="14">
        <v>39937</v>
      </c>
      <c r="S8" s="15">
        <v>0</v>
      </c>
      <c r="U8" s="20">
        <v>39937</v>
      </c>
      <c r="V8" s="21">
        <v>0</v>
      </c>
      <c r="W8" s="22" t="s">
        <v>8</v>
      </c>
      <c r="X8" s="15">
        <v>5000</v>
      </c>
      <c r="AB8" s="8">
        <v>39937</v>
      </c>
      <c r="AC8" s="9">
        <v>6485</v>
      </c>
      <c r="AD8" s="2"/>
      <c r="AE8" s="14">
        <v>39937</v>
      </c>
      <c r="AF8" s="15">
        <v>7104</v>
      </c>
      <c r="AH8" s="20">
        <v>39937</v>
      </c>
      <c r="AI8" s="21">
        <v>300</v>
      </c>
      <c r="AJ8" s="22" t="s">
        <v>8</v>
      </c>
      <c r="AK8" s="15">
        <v>5000</v>
      </c>
      <c r="AP8" s="2"/>
    </row>
    <row r="9" spans="1:42">
      <c r="B9" s="8">
        <v>39938</v>
      </c>
      <c r="C9" s="9">
        <v>0</v>
      </c>
      <c r="D9" s="2"/>
      <c r="E9" s="14">
        <v>39938</v>
      </c>
      <c r="F9" s="15">
        <v>0</v>
      </c>
      <c r="H9" s="20">
        <v>39938</v>
      </c>
      <c r="I9" s="21">
        <v>0</v>
      </c>
      <c r="J9" s="22" t="s">
        <v>11</v>
      </c>
      <c r="K9" s="15">
        <v>0</v>
      </c>
      <c r="O9" s="8">
        <v>39938</v>
      </c>
      <c r="P9" s="9">
        <v>0</v>
      </c>
      <c r="Q9" s="2"/>
      <c r="R9" s="14">
        <v>39938</v>
      </c>
      <c r="S9" s="15">
        <v>0</v>
      </c>
      <c r="U9" s="20">
        <v>39938</v>
      </c>
      <c r="V9" s="21">
        <v>0</v>
      </c>
      <c r="W9" s="22" t="s">
        <v>11</v>
      </c>
      <c r="X9" s="15">
        <v>487</v>
      </c>
      <c r="AB9" s="8">
        <v>39938</v>
      </c>
      <c r="AC9" s="9">
        <v>4687.5</v>
      </c>
      <c r="AD9" s="2"/>
      <c r="AE9" s="14">
        <v>39938</v>
      </c>
      <c r="AF9" s="15">
        <v>9630</v>
      </c>
      <c r="AH9" s="20">
        <v>39938</v>
      </c>
      <c r="AI9" s="21">
        <v>18</v>
      </c>
      <c r="AJ9" s="22" t="s">
        <v>11</v>
      </c>
      <c r="AK9" s="15"/>
      <c r="AP9" s="2"/>
    </row>
    <row r="10" spans="1:42">
      <c r="B10" s="8">
        <v>39939</v>
      </c>
      <c r="C10" s="9">
        <v>0</v>
      </c>
      <c r="D10" s="2"/>
      <c r="E10" s="14">
        <v>39939</v>
      </c>
      <c r="F10" s="15">
        <v>0</v>
      </c>
      <c r="H10" s="20">
        <v>39939</v>
      </c>
      <c r="I10" s="21">
        <v>0</v>
      </c>
      <c r="J10" s="22" t="s">
        <v>21</v>
      </c>
      <c r="K10" s="15">
        <v>0</v>
      </c>
      <c r="O10" s="8">
        <v>39939</v>
      </c>
      <c r="P10" s="9">
        <v>0</v>
      </c>
      <c r="Q10" s="2"/>
      <c r="R10" s="14">
        <v>39939</v>
      </c>
      <c r="S10" s="15">
        <v>0</v>
      </c>
      <c r="U10" s="20">
        <v>39939</v>
      </c>
      <c r="V10" s="21">
        <v>0</v>
      </c>
      <c r="W10" s="22" t="s">
        <v>21</v>
      </c>
      <c r="X10" s="15">
        <v>0</v>
      </c>
      <c r="AB10" s="8">
        <v>39939</v>
      </c>
      <c r="AC10" s="9">
        <v>0</v>
      </c>
      <c r="AD10" s="2"/>
      <c r="AE10" s="14">
        <v>39939</v>
      </c>
      <c r="AF10" s="15">
        <v>6764.5</v>
      </c>
      <c r="AH10" s="20">
        <v>39939</v>
      </c>
      <c r="AI10" s="21">
        <v>0</v>
      </c>
      <c r="AJ10" s="22" t="s">
        <v>21</v>
      </c>
      <c r="AK10" s="15">
        <v>5475</v>
      </c>
      <c r="AP10" s="2"/>
    </row>
    <row r="11" spans="1:42">
      <c r="B11" s="8">
        <v>39940</v>
      </c>
      <c r="C11" s="9">
        <v>0</v>
      </c>
      <c r="D11" s="2"/>
      <c r="E11" s="14">
        <v>39940</v>
      </c>
      <c r="F11" s="15">
        <v>0</v>
      </c>
      <c r="H11" s="20">
        <v>39940</v>
      </c>
      <c r="I11" s="21">
        <v>0</v>
      </c>
      <c r="J11" s="22" t="s">
        <v>22</v>
      </c>
      <c r="K11" s="15">
        <v>0</v>
      </c>
      <c r="O11" s="8">
        <v>39940</v>
      </c>
      <c r="P11" s="9">
        <v>0</v>
      </c>
      <c r="Q11" s="2"/>
      <c r="R11" s="14">
        <v>39940</v>
      </c>
      <c r="S11" s="15">
        <v>0</v>
      </c>
      <c r="U11" s="20">
        <v>39940</v>
      </c>
      <c r="V11" s="21">
        <v>0</v>
      </c>
      <c r="W11" s="22" t="s">
        <v>22</v>
      </c>
      <c r="X11" s="15">
        <v>0</v>
      </c>
      <c r="AB11" s="8">
        <v>39940</v>
      </c>
      <c r="AC11" s="9">
        <v>10126</v>
      </c>
      <c r="AD11" s="2"/>
      <c r="AE11" s="14">
        <v>39940</v>
      </c>
      <c r="AF11" s="15">
        <v>11114</v>
      </c>
      <c r="AH11" s="20">
        <v>39940</v>
      </c>
      <c r="AI11" s="21">
        <v>0</v>
      </c>
      <c r="AJ11" s="22" t="s">
        <v>22</v>
      </c>
      <c r="AK11" s="15">
        <v>4650</v>
      </c>
      <c r="AP11" s="2"/>
    </row>
    <row r="12" spans="1:42">
      <c r="B12" s="8">
        <v>39941</v>
      </c>
      <c r="C12" s="9">
        <v>0</v>
      </c>
      <c r="D12" s="2"/>
      <c r="E12" s="14">
        <v>39941</v>
      </c>
      <c r="F12" s="15">
        <v>0</v>
      </c>
      <c r="H12" s="20">
        <v>39941</v>
      </c>
      <c r="I12" s="21">
        <v>0</v>
      </c>
      <c r="J12" s="22" t="s">
        <v>23</v>
      </c>
      <c r="K12" s="15">
        <v>0</v>
      </c>
      <c r="O12" s="8">
        <v>39941</v>
      </c>
      <c r="P12" s="9">
        <v>0</v>
      </c>
      <c r="Q12" s="2"/>
      <c r="R12" s="14">
        <v>39941</v>
      </c>
      <c r="S12" s="15">
        <v>0</v>
      </c>
      <c r="U12" s="20">
        <v>39941</v>
      </c>
      <c r="V12" s="21">
        <v>0</v>
      </c>
      <c r="W12" s="22" t="s">
        <v>23</v>
      </c>
      <c r="X12" s="15">
        <v>4875</v>
      </c>
      <c r="AB12" s="8">
        <v>39941</v>
      </c>
      <c r="AC12" s="9">
        <v>10437</v>
      </c>
      <c r="AD12" s="2"/>
      <c r="AE12" s="14">
        <v>39941</v>
      </c>
      <c r="AF12" s="15">
        <v>14625.5</v>
      </c>
      <c r="AH12" s="20">
        <v>39941</v>
      </c>
      <c r="AI12" s="21">
        <v>0</v>
      </c>
      <c r="AJ12" s="22" t="s">
        <v>23</v>
      </c>
      <c r="AK12" s="15"/>
      <c r="AL12" t="s">
        <v>38</v>
      </c>
      <c r="AP12" s="2"/>
    </row>
    <row r="13" spans="1:42">
      <c r="B13" s="8">
        <v>39942</v>
      </c>
      <c r="C13" s="9">
        <v>0</v>
      </c>
      <c r="D13" s="2"/>
      <c r="E13" s="14">
        <v>39942</v>
      </c>
      <c r="F13" s="15">
        <v>0</v>
      </c>
      <c r="H13" s="20">
        <v>39942</v>
      </c>
      <c r="I13" s="21">
        <v>0</v>
      </c>
      <c r="J13" s="22" t="s">
        <v>24</v>
      </c>
      <c r="K13" s="15">
        <v>4875</v>
      </c>
      <c r="O13" s="8">
        <v>39942</v>
      </c>
      <c r="P13" s="9">
        <v>0</v>
      </c>
      <c r="Q13" s="2"/>
      <c r="R13" s="14">
        <v>39942</v>
      </c>
      <c r="S13" s="15">
        <v>0</v>
      </c>
      <c r="U13" s="20">
        <v>39942</v>
      </c>
      <c r="V13" s="21">
        <v>0</v>
      </c>
      <c r="W13" s="22" t="s">
        <v>24</v>
      </c>
      <c r="X13" s="15"/>
      <c r="AB13" s="8">
        <v>39942</v>
      </c>
      <c r="AC13" s="9">
        <v>4812</v>
      </c>
      <c r="AD13" s="2"/>
      <c r="AE13" s="14">
        <v>39942</v>
      </c>
      <c r="AF13" s="15">
        <v>16032</v>
      </c>
      <c r="AH13" s="20">
        <v>39942</v>
      </c>
      <c r="AI13" s="21">
        <v>47</v>
      </c>
      <c r="AJ13" s="22" t="s">
        <v>24</v>
      </c>
      <c r="AK13" s="15"/>
      <c r="AP13" s="2"/>
    </row>
    <row r="14" spans="1:42">
      <c r="B14" s="8">
        <v>39943</v>
      </c>
      <c r="C14" s="9">
        <v>0</v>
      </c>
      <c r="D14" s="2"/>
      <c r="E14" s="14">
        <v>39943</v>
      </c>
      <c r="F14" s="15">
        <v>0</v>
      </c>
      <c r="H14" s="20">
        <v>39943</v>
      </c>
      <c r="I14" s="21">
        <v>0</v>
      </c>
      <c r="J14" s="22" t="s">
        <v>25</v>
      </c>
      <c r="K14" s="15">
        <v>4875</v>
      </c>
      <c r="O14" s="8">
        <v>39943</v>
      </c>
      <c r="P14" s="9">
        <v>0</v>
      </c>
      <c r="Q14" s="2"/>
      <c r="R14" s="14">
        <v>39943</v>
      </c>
      <c r="S14" s="15">
        <v>0</v>
      </c>
      <c r="U14" s="20">
        <v>39943</v>
      </c>
      <c r="V14" s="21">
        <v>0</v>
      </c>
      <c r="W14" s="22" t="s">
        <v>25</v>
      </c>
      <c r="X14" s="15"/>
      <c r="AB14" s="8">
        <v>39943</v>
      </c>
      <c r="AC14" s="9">
        <v>6808.5</v>
      </c>
      <c r="AD14" s="2"/>
      <c r="AE14" s="14">
        <v>39943</v>
      </c>
      <c r="AF14" s="15">
        <v>20188</v>
      </c>
      <c r="AH14" s="20">
        <v>39943</v>
      </c>
      <c r="AI14" s="21">
        <v>0</v>
      </c>
      <c r="AJ14" s="22" t="s">
        <v>25</v>
      </c>
      <c r="AK14" s="15"/>
      <c r="AP14" s="2"/>
    </row>
    <row r="15" spans="1:42">
      <c r="B15" s="8">
        <v>39944</v>
      </c>
      <c r="C15" s="9">
        <v>0</v>
      </c>
      <c r="D15" s="2"/>
      <c r="E15" s="14">
        <v>39944</v>
      </c>
      <c r="F15" s="15">
        <v>0</v>
      </c>
      <c r="H15" s="20">
        <v>39944</v>
      </c>
      <c r="I15" s="21">
        <v>0</v>
      </c>
      <c r="J15" s="22"/>
      <c r="K15" s="15"/>
      <c r="O15" s="8">
        <v>39944</v>
      </c>
      <c r="P15" s="9">
        <v>0</v>
      </c>
      <c r="Q15" s="2"/>
      <c r="R15" s="14">
        <v>39944</v>
      </c>
      <c r="S15" s="15">
        <v>0</v>
      </c>
      <c r="U15" s="20">
        <v>39944</v>
      </c>
      <c r="V15" s="21">
        <v>0</v>
      </c>
      <c r="W15" s="22"/>
      <c r="X15" s="15"/>
      <c r="AB15" s="8">
        <v>39944</v>
      </c>
      <c r="AC15" s="9">
        <v>0</v>
      </c>
      <c r="AD15" s="2"/>
      <c r="AE15" s="14">
        <v>39944</v>
      </c>
      <c r="AF15" s="15">
        <v>9074</v>
      </c>
      <c r="AH15" s="20">
        <v>39944</v>
      </c>
      <c r="AI15" s="21">
        <v>300</v>
      </c>
      <c r="AJ15" s="22"/>
      <c r="AK15" s="15"/>
      <c r="AP15" s="2"/>
    </row>
    <row r="16" spans="1:42">
      <c r="B16" s="8">
        <v>39945</v>
      </c>
      <c r="C16" s="9">
        <v>0</v>
      </c>
      <c r="D16" s="2"/>
      <c r="E16" s="14">
        <v>39945</v>
      </c>
      <c r="F16" s="15">
        <v>0</v>
      </c>
      <c r="H16" s="20">
        <v>39945</v>
      </c>
      <c r="I16" s="21">
        <v>0</v>
      </c>
      <c r="J16" s="22"/>
      <c r="K16" s="15"/>
      <c r="O16" s="8">
        <v>39945</v>
      </c>
      <c r="P16" s="9">
        <v>0</v>
      </c>
      <c r="Q16" s="2"/>
      <c r="R16" s="14">
        <v>39945</v>
      </c>
      <c r="S16" s="15">
        <v>0</v>
      </c>
      <c r="U16" s="20">
        <v>39945</v>
      </c>
      <c r="V16" s="21">
        <v>0</v>
      </c>
      <c r="W16" s="22"/>
      <c r="X16" s="15"/>
      <c r="AB16" s="8">
        <v>39945</v>
      </c>
      <c r="AC16" s="9">
        <v>5158.1000000000004</v>
      </c>
      <c r="AD16" s="2"/>
      <c r="AE16" s="14">
        <v>39945</v>
      </c>
      <c r="AF16" s="15">
        <v>6251</v>
      </c>
      <c r="AH16" s="20">
        <v>39945</v>
      </c>
      <c r="AI16" s="21">
        <v>595</v>
      </c>
      <c r="AJ16" s="22"/>
      <c r="AK16" s="15"/>
      <c r="AP16" s="2"/>
    </row>
    <row r="17" spans="2:42">
      <c r="B17" s="8">
        <v>39946</v>
      </c>
      <c r="C17" s="9">
        <v>0</v>
      </c>
      <c r="D17" s="2"/>
      <c r="E17" s="14">
        <v>39946</v>
      </c>
      <c r="F17" s="15">
        <v>0</v>
      </c>
      <c r="H17" s="20">
        <v>39946</v>
      </c>
      <c r="I17" s="21">
        <v>0</v>
      </c>
      <c r="J17" s="22"/>
      <c r="K17" s="15"/>
      <c r="O17" s="8">
        <v>39946</v>
      </c>
      <c r="P17" s="9">
        <v>0</v>
      </c>
      <c r="Q17" s="2"/>
      <c r="R17" s="14">
        <v>39946</v>
      </c>
      <c r="S17" s="15">
        <v>0</v>
      </c>
      <c r="U17" s="20">
        <v>39946</v>
      </c>
      <c r="V17" s="21">
        <v>0</v>
      </c>
      <c r="W17" s="22"/>
      <c r="X17" s="15"/>
      <c r="AB17" s="8">
        <v>39946</v>
      </c>
      <c r="AC17" s="9">
        <v>6269.5</v>
      </c>
      <c r="AD17" s="2"/>
      <c r="AE17" s="14">
        <v>39946</v>
      </c>
      <c r="AF17" s="15">
        <v>10155.5</v>
      </c>
      <c r="AH17" s="20">
        <v>39946</v>
      </c>
      <c r="AI17" s="21">
        <v>34</v>
      </c>
      <c r="AJ17" s="22"/>
      <c r="AK17" s="15"/>
      <c r="AP17" s="2"/>
    </row>
    <row r="18" spans="2:42">
      <c r="B18" s="8">
        <v>39947</v>
      </c>
      <c r="C18" s="9">
        <v>0</v>
      </c>
      <c r="D18" s="2"/>
      <c r="E18" s="14">
        <v>39947</v>
      </c>
      <c r="F18" s="15">
        <v>0</v>
      </c>
      <c r="H18" s="20">
        <v>39947</v>
      </c>
      <c r="I18" s="21">
        <v>0</v>
      </c>
      <c r="J18" s="22"/>
      <c r="K18" s="15"/>
      <c r="O18" s="8">
        <v>39947</v>
      </c>
      <c r="P18" s="9">
        <v>11012.5</v>
      </c>
      <c r="Q18" s="2"/>
      <c r="R18" s="14">
        <v>39947</v>
      </c>
      <c r="S18" s="15">
        <v>9165</v>
      </c>
      <c r="U18" s="20">
        <v>39947</v>
      </c>
      <c r="V18" s="21">
        <v>0</v>
      </c>
      <c r="W18" s="22"/>
      <c r="X18" s="15"/>
      <c r="AB18" s="8">
        <v>39947</v>
      </c>
      <c r="AC18" s="9"/>
      <c r="AD18" s="2"/>
      <c r="AE18" s="14">
        <v>39947</v>
      </c>
      <c r="AF18" s="15"/>
      <c r="AH18" s="20">
        <v>39947</v>
      </c>
      <c r="AI18" s="21"/>
      <c r="AJ18" s="22"/>
      <c r="AK18" s="15"/>
      <c r="AP18" s="2"/>
    </row>
    <row r="19" spans="2:42">
      <c r="B19" s="8">
        <v>39948</v>
      </c>
      <c r="C19" s="9">
        <v>0</v>
      </c>
      <c r="D19" s="2"/>
      <c r="E19" s="14">
        <v>39948</v>
      </c>
      <c r="F19" s="15">
        <v>0</v>
      </c>
      <c r="H19" s="20">
        <v>39948</v>
      </c>
      <c r="I19" s="21">
        <v>0</v>
      </c>
      <c r="J19" s="22"/>
      <c r="K19" s="15"/>
      <c r="O19" s="8">
        <v>39948</v>
      </c>
      <c r="P19" s="9">
        <v>12215</v>
      </c>
      <c r="Q19" s="2"/>
      <c r="R19" s="14">
        <v>39948</v>
      </c>
      <c r="S19" s="15">
        <v>22123</v>
      </c>
      <c r="U19" s="20">
        <v>39948</v>
      </c>
      <c r="V19" s="21">
        <v>0</v>
      </c>
      <c r="W19" s="22"/>
      <c r="X19" s="15"/>
      <c r="AB19" s="8">
        <v>39948</v>
      </c>
      <c r="AC19" s="9"/>
      <c r="AD19" s="2"/>
      <c r="AE19" s="14">
        <v>39948</v>
      </c>
      <c r="AF19" s="15"/>
      <c r="AH19" s="20">
        <v>39948</v>
      </c>
      <c r="AI19" s="21"/>
      <c r="AJ19" s="22"/>
      <c r="AK19" s="15"/>
      <c r="AP19" s="2"/>
    </row>
    <row r="20" spans="2:42">
      <c r="B20" s="8">
        <v>39949</v>
      </c>
      <c r="C20" s="9">
        <v>0</v>
      </c>
      <c r="D20" s="2"/>
      <c r="E20" s="14">
        <v>39949</v>
      </c>
      <c r="F20" s="15">
        <v>0</v>
      </c>
      <c r="H20" s="20">
        <v>39949</v>
      </c>
      <c r="I20" s="21">
        <v>0</v>
      </c>
      <c r="J20" s="22"/>
      <c r="K20" s="15"/>
      <c r="O20" s="8">
        <v>39949</v>
      </c>
      <c r="P20" s="9">
        <v>1998</v>
      </c>
      <c r="Q20" s="2"/>
      <c r="R20" s="14">
        <v>39949</v>
      </c>
      <c r="S20" s="15">
        <v>21834.5</v>
      </c>
      <c r="U20" s="20">
        <v>39949</v>
      </c>
      <c r="V20" s="21">
        <v>43</v>
      </c>
      <c r="W20" s="22"/>
      <c r="X20" s="15"/>
      <c r="AB20" s="8">
        <v>39949</v>
      </c>
      <c r="AC20" s="9"/>
      <c r="AD20" s="2"/>
      <c r="AE20" s="14">
        <v>39949</v>
      </c>
      <c r="AF20" s="15"/>
      <c r="AH20" s="20">
        <v>39949</v>
      </c>
      <c r="AI20" s="21"/>
      <c r="AJ20" s="22"/>
      <c r="AK20" s="15"/>
      <c r="AP20" s="2"/>
    </row>
    <row r="21" spans="2:42">
      <c r="B21" s="8">
        <v>39950</v>
      </c>
      <c r="C21" s="9">
        <v>0</v>
      </c>
      <c r="D21" s="2"/>
      <c r="E21" s="14">
        <v>39950</v>
      </c>
      <c r="F21" s="15">
        <v>0</v>
      </c>
      <c r="H21" s="20">
        <v>39950</v>
      </c>
      <c r="I21" s="21">
        <v>0</v>
      </c>
      <c r="J21" s="22"/>
      <c r="K21" s="15"/>
      <c r="O21" s="8">
        <v>39950</v>
      </c>
      <c r="P21" s="9">
        <v>0</v>
      </c>
      <c r="Q21" s="2"/>
      <c r="R21" s="14">
        <v>39950</v>
      </c>
      <c r="S21" s="15">
        <v>16435</v>
      </c>
      <c r="U21" s="20">
        <v>39950</v>
      </c>
      <c r="V21" s="21">
        <v>0</v>
      </c>
      <c r="W21" s="22"/>
      <c r="X21" s="15"/>
      <c r="AB21" s="8">
        <v>39950</v>
      </c>
      <c r="AC21" s="9"/>
      <c r="AD21" s="2"/>
      <c r="AE21" s="14">
        <v>39950</v>
      </c>
      <c r="AF21" s="15"/>
      <c r="AH21" s="20">
        <v>39950</v>
      </c>
      <c r="AI21" s="21"/>
      <c r="AJ21" s="22"/>
      <c r="AK21" s="15"/>
      <c r="AP21" s="2"/>
    </row>
    <row r="22" spans="2:42">
      <c r="B22" s="8">
        <v>39951</v>
      </c>
      <c r="C22" s="9">
        <v>0</v>
      </c>
      <c r="D22" s="2"/>
      <c r="E22" s="14">
        <v>39951</v>
      </c>
      <c r="F22" s="15">
        <v>0</v>
      </c>
      <c r="H22" s="20">
        <v>39951</v>
      </c>
      <c r="I22" s="21">
        <v>0</v>
      </c>
      <c r="J22" s="22"/>
      <c r="K22" s="15"/>
      <c r="O22" s="8">
        <v>39951</v>
      </c>
      <c r="P22" s="9">
        <v>7826.5</v>
      </c>
      <c r="Q22" s="2"/>
      <c r="R22" s="14">
        <v>39951</v>
      </c>
      <c r="S22" s="15">
        <v>6744.5</v>
      </c>
      <c r="U22" s="20">
        <v>39951</v>
      </c>
      <c r="V22" s="21">
        <v>318</v>
      </c>
      <c r="W22" s="22"/>
      <c r="X22" s="15"/>
      <c r="AB22" s="8">
        <v>39951</v>
      </c>
      <c r="AC22" s="9"/>
      <c r="AD22" s="2"/>
      <c r="AE22" s="14">
        <v>39951</v>
      </c>
      <c r="AF22" s="15"/>
      <c r="AH22" s="20">
        <v>39951</v>
      </c>
      <c r="AI22" s="21"/>
      <c r="AJ22" s="22"/>
      <c r="AK22" s="15"/>
      <c r="AP22" s="2"/>
    </row>
    <row r="23" spans="2:42">
      <c r="B23" s="8">
        <v>39952</v>
      </c>
      <c r="C23" s="9">
        <v>0</v>
      </c>
      <c r="D23" s="2"/>
      <c r="E23" s="14">
        <v>39952</v>
      </c>
      <c r="F23" s="15">
        <v>0</v>
      </c>
      <c r="H23" s="20">
        <v>39952</v>
      </c>
      <c r="I23" s="21">
        <v>0</v>
      </c>
      <c r="J23" s="22"/>
      <c r="K23" s="15"/>
      <c r="O23" s="8">
        <v>39952</v>
      </c>
      <c r="P23" s="9">
        <v>0</v>
      </c>
      <c r="Q23" s="2"/>
      <c r="R23" s="14">
        <v>39952</v>
      </c>
      <c r="S23" s="15">
        <v>8762</v>
      </c>
      <c r="U23" s="20">
        <v>39952</v>
      </c>
      <c r="V23" s="21">
        <v>0</v>
      </c>
      <c r="W23" s="22"/>
      <c r="X23" s="15"/>
      <c r="AB23" s="8">
        <v>39952</v>
      </c>
      <c r="AC23" s="9"/>
      <c r="AD23" s="2"/>
      <c r="AE23" s="14">
        <v>39952</v>
      </c>
      <c r="AF23" s="15"/>
      <c r="AH23" s="20">
        <v>39952</v>
      </c>
      <c r="AI23" s="21"/>
      <c r="AJ23" s="22"/>
      <c r="AK23" s="15"/>
      <c r="AP23" s="2"/>
    </row>
    <row r="24" spans="2:42">
      <c r="B24" s="8">
        <v>39953</v>
      </c>
      <c r="C24" s="9">
        <v>0</v>
      </c>
      <c r="D24" s="2"/>
      <c r="E24" s="14">
        <v>39953</v>
      </c>
      <c r="F24" s="15">
        <v>0</v>
      </c>
      <c r="H24" s="20">
        <v>39953</v>
      </c>
      <c r="I24" s="21">
        <v>0</v>
      </c>
      <c r="J24" s="22"/>
      <c r="K24" s="15"/>
      <c r="O24" s="8">
        <v>39953</v>
      </c>
      <c r="P24" s="9">
        <v>2060</v>
      </c>
      <c r="Q24" s="2"/>
      <c r="R24" s="14">
        <v>39953</v>
      </c>
      <c r="S24" s="15">
        <v>6970.5</v>
      </c>
      <c r="U24" s="20">
        <v>39953</v>
      </c>
      <c r="V24" s="21">
        <v>973</v>
      </c>
      <c r="W24" s="22"/>
      <c r="X24" s="15"/>
      <c r="AB24" s="8">
        <v>39953</v>
      </c>
      <c r="AC24" s="9"/>
      <c r="AD24" s="2"/>
      <c r="AE24" s="14">
        <v>39953</v>
      </c>
      <c r="AF24" s="15"/>
      <c r="AH24" s="20">
        <v>39953</v>
      </c>
      <c r="AI24" s="21"/>
      <c r="AJ24" s="22"/>
      <c r="AK24" s="15"/>
      <c r="AP24" s="2"/>
    </row>
    <row r="25" spans="2:42">
      <c r="B25" s="8">
        <v>39954</v>
      </c>
      <c r="C25" s="9">
        <v>0</v>
      </c>
      <c r="D25" s="2"/>
      <c r="E25" s="14">
        <v>39954</v>
      </c>
      <c r="F25" s="15">
        <v>0</v>
      </c>
      <c r="H25" s="20">
        <v>39954</v>
      </c>
      <c r="I25" s="21">
        <v>0</v>
      </c>
      <c r="J25" s="22"/>
      <c r="K25" s="15"/>
      <c r="O25" s="8">
        <v>39954</v>
      </c>
      <c r="P25" s="9">
        <v>12690</v>
      </c>
      <c r="Q25" s="2"/>
      <c r="R25" s="14">
        <v>39954</v>
      </c>
      <c r="S25" s="15">
        <v>11372.5</v>
      </c>
      <c r="U25" s="20">
        <v>39954</v>
      </c>
      <c r="V25" s="21">
        <v>34</v>
      </c>
      <c r="W25" s="22"/>
      <c r="X25" s="15"/>
      <c r="AB25" s="8">
        <v>39954</v>
      </c>
      <c r="AC25" s="9"/>
      <c r="AD25" s="2"/>
      <c r="AE25" s="14">
        <v>39954</v>
      </c>
      <c r="AF25" s="15"/>
      <c r="AH25" s="20">
        <v>39954</v>
      </c>
      <c r="AI25" s="21"/>
      <c r="AJ25" s="22"/>
      <c r="AK25" s="15"/>
      <c r="AP25" s="2"/>
    </row>
    <row r="26" spans="2:42">
      <c r="B26" s="8">
        <v>39955</v>
      </c>
      <c r="C26" s="9">
        <v>0</v>
      </c>
      <c r="D26" s="2"/>
      <c r="E26" s="14">
        <v>39955</v>
      </c>
      <c r="F26" s="15">
        <v>0</v>
      </c>
      <c r="H26" s="20">
        <v>39955</v>
      </c>
      <c r="I26" s="21">
        <v>0</v>
      </c>
      <c r="J26" s="22"/>
      <c r="K26" s="15"/>
      <c r="O26" s="8">
        <v>39955</v>
      </c>
      <c r="P26" s="9">
        <v>12813</v>
      </c>
      <c r="Q26" s="2"/>
      <c r="R26" s="14">
        <v>39955</v>
      </c>
      <c r="S26" s="15">
        <v>21204.5</v>
      </c>
      <c r="U26" s="20">
        <v>39955</v>
      </c>
      <c r="V26" s="21">
        <v>18</v>
      </c>
      <c r="W26" s="22"/>
      <c r="X26" s="15"/>
      <c r="AB26" s="8">
        <v>39955</v>
      </c>
      <c r="AC26" s="9"/>
      <c r="AD26" s="2"/>
      <c r="AE26" s="14">
        <v>39955</v>
      </c>
      <c r="AF26" s="15"/>
      <c r="AH26" s="20">
        <v>39955</v>
      </c>
      <c r="AI26" s="21"/>
      <c r="AJ26" s="22"/>
      <c r="AK26" s="15"/>
      <c r="AP26" s="2"/>
    </row>
    <row r="27" spans="2:42">
      <c r="B27" s="8">
        <v>39956</v>
      </c>
      <c r="C27" s="9">
        <v>0</v>
      </c>
      <c r="D27" s="2"/>
      <c r="E27" s="14">
        <v>39956</v>
      </c>
      <c r="F27" s="15">
        <v>0</v>
      </c>
      <c r="H27" s="20">
        <v>39956</v>
      </c>
      <c r="I27" s="21">
        <v>0</v>
      </c>
      <c r="J27" s="22"/>
      <c r="K27" s="15"/>
      <c r="O27" s="8">
        <v>39956</v>
      </c>
      <c r="P27" s="9">
        <v>5199.29</v>
      </c>
      <c r="Q27" s="2"/>
      <c r="R27" s="14">
        <v>39956</v>
      </c>
      <c r="S27" s="15">
        <v>17548.5</v>
      </c>
      <c r="U27" s="20">
        <v>39956</v>
      </c>
      <c r="V27" s="21"/>
      <c r="W27" s="22"/>
      <c r="X27" s="15"/>
      <c r="AB27" s="8">
        <v>39956</v>
      </c>
      <c r="AC27" s="9"/>
      <c r="AD27" s="2"/>
      <c r="AE27" s="14">
        <v>39956</v>
      </c>
      <c r="AF27" s="15"/>
      <c r="AH27" s="20">
        <v>39956</v>
      </c>
      <c r="AI27" s="21"/>
      <c r="AJ27" s="22"/>
      <c r="AK27" s="15"/>
      <c r="AP27" s="2"/>
    </row>
    <row r="28" spans="2:42">
      <c r="B28" s="8">
        <v>39957</v>
      </c>
      <c r="C28" s="9">
        <v>0</v>
      </c>
      <c r="D28" s="2"/>
      <c r="E28" s="14">
        <v>39957</v>
      </c>
      <c r="F28" s="15">
        <v>11547.5</v>
      </c>
      <c r="H28" s="20">
        <v>39957</v>
      </c>
      <c r="I28" s="21">
        <v>0</v>
      </c>
      <c r="J28" s="22"/>
      <c r="K28" s="15"/>
      <c r="O28" s="8">
        <v>39957</v>
      </c>
      <c r="P28" s="9"/>
      <c r="Q28" s="2"/>
      <c r="R28" s="14">
        <v>39957</v>
      </c>
      <c r="S28" s="15"/>
      <c r="U28" s="20">
        <v>39957</v>
      </c>
      <c r="V28" s="21"/>
      <c r="W28" s="22"/>
      <c r="X28" s="15"/>
      <c r="AB28" s="8">
        <v>39957</v>
      </c>
      <c r="AC28" s="9"/>
      <c r="AD28" s="2"/>
      <c r="AE28" s="14">
        <v>39957</v>
      </c>
      <c r="AF28" s="15"/>
      <c r="AH28" s="20">
        <v>39957</v>
      </c>
      <c r="AI28" s="21"/>
      <c r="AJ28" s="22"/>
      <c r="AK28" s="15"/>
      <c r="AP28" s="2"/>
    </row>
    <row r="29" spans="2:42">
      <c r="B29" s="8">
        <v>39958</v>
      </c>
      <c r="C29" s="9">
        <v>3769</v>
      </c>
      <c r="D29" s="2"/>
      <c r="E29" s="14">
        <v>39958</v>
      </c>
      <c r="F29" s="15">
        <v>7040.5</v>
      </c>
      <c r="H29" s="20">
        <v>39958</v>
      </c>
      <c r="I29" s="21">
        <v>334</v>
      </c>
      <c r="J29" s="22"/>
      <c r="K29" s="15"/>
      <c r="O29" s="8">
        <v>39958</v>
      </c>
      <c r="P29" s="9"/>
      <c r="Q29" s="2"/>
      <c r="R29" s="14">
        <v>39958</v>
      </c>
      <c r="S29" s="15"/>
      <c r="U29" s="20">
        <v>39958</v>
      </c>
      <c r="V29" s="21"/>
      <c r="W29" s="22"/>
      <c r="X29" s="15"/>
      <c r="AB29" s="8">
        <v>39958</v>
      </c>
      <c r="AC29" s="9"/>
      <c r="AD29" s="2"/>
      <c r="AE29" s="14">
        <v>39958</v>
      </c>
      <c r="AF29" s="15"/>
      <c r="AH29" s="20">
        <v>39958</v>
      </c>
      <c r="AI29" s="21"/>
      <c r="AJ29" s="22"/>
      <c r="AK29" s="15"/>
      <c r="AP29" s="2"/>
    </row>
    <row r="30" spans="2:42">
      <c r="B30" s="8">
        <v>39959</v>
      </c>
      <c r="C30" s="9">
        <v>10934</v>
      </c>
      <c r="D30" s="2"/>
      <c r="E30" s="14">
        <v>39959</v>
      </c>
      <c r="F30" s="15">
        <v>8390.5</v>
      </c>
      <c r="H30" s="20">
        <v>39959</v>
      </c>
      <c r="I30" s="21">
        <v>0</v>
      </c>
      <c r="J30" s="22"/>
      <c r="K30" s="15"/>
      <c r="O30" s="8">
        <v>39959</v>
      </c>
      <c r="P30" s="9"/>
      <c r="Q30" s="2"/>
      <c r="R30" s="14">
        <v>39959</v>
      </c>
      <c r="S30" s="15"/>
      <c r="U30" s="20">
        <v>39959</v>
      </c>
      <c r="V30" s="21"/>
      <c r="W30" s="22"/>
      <c r="X30" s="15"/>
      <c r="AB30" s="8">
        <v>39959</v>
      </c>
      <c r="AC30" s="9"/>
      <c r="AD30" s="2"/>
      <c r="AE30" s="14">
        <v>39959</v>
      </c>
      <c r="AF30" s="15"/>
      <c r="AH30" s="20">
        <v>39959</v>
      </c>
      <c r="AI30" s="21"/>
      <c r="AJ30" s="22"/>
      <c r="AK30" s="15"/>
      <c r="AP30" s="2"/>
    </row>
    <row r="31" spans="2:42">
      <c r="B31" s="8">
        <v>39960</v>
      </c>
      <c r="C31" s="9">
        <v>3508.4</v>
      </c>
      <c r="D31" s="2"/>
      <c r="E31" s="14">
        <v>39960</v>
      </c>
      <c r="F31" s="15">
        <v>8145</v>
      </c>
      <c r="H31" s="20">
        <v>39960</v>
      </c>
      <c r="I31" s="21">
        <v>0</v>
      </c>
      <c r="J31" s="22"/>
      <c r="K31" s="15"/>
      <c r="O31" s="8">
        <v>39960</v>
      </c>
      <c r="P31" s="9"/>
      <c r="Q31" s="2"/>
      <c r="R31" s="14">
        <v>39960</v>
      </c>
      <c r="S31" s="15"/>
      <c r="U31" s="20">
        <v>39960</v>
      </c>
      <c r="V31" s="21"/>
      <c r="W31" s="22"/>
      <c r="X31" s="15"/>
      <c r="AB31" s="8">
        <v>39960</v>
      </c>
      <c r="AC31" s="9"/>
      <c r="AD31" s="2"/>
      <c r="AE31" s="14">
        <v>39960</v>
      </c>
      <c r="AF31" s="15"/>
      <c r="AH31" s="20">
        <v>39960</v>
      </c>
      <c r="AI31" s="21"/>
      <c r="AJ31" s="22"/>
      <c r="AK31" s="15"/>
      <c r="AP31" s="2"/>
    </row>
    <row r="32" spans="2:42">
      <c r="B32" s="8">
        <v>39961</v>
      </c>
      <c r="C32" s="9">
        <v>1423</v>
      </c>
      <c r="D32" s="2"/>
      <c r="E32" s="14">
        <v>39961</v>
      </c>
      <c r="F32" s="15">
        <v>8126</v>
      </c>
      <c r="H32" s="20">
        <v>39961</v>
      </c>
      <c r="I32" s="21">
        <v>20</v>
      </c>
      <c r="J32" s="22"/>
      <c r="K32" s="15"/>
      <c r="O32" s="8">
        <v>39961</v>
      </c>
      <c r="P32" s="9"/>
      <c r="Q32" s="2"/>
      <c r="R32" s="14">
        <v>39961</v>
      </c>
      <c r="S32" s="15"/>
      <c r="U32" s="20">
        <v>39961</v>
      </c>
      <c r="V32" s="21"/>
      <c r="W32" s="22"/>
      <c r="X32" s="15"/>
      <c r="AB32" s="8">
        <v>39961</v>
      </c>
      <c r="AC32" s="9"/>
      <c r="AD32" s="2"/>
      <c r="AE32" s="14">
        <v>39961</v>
      </c>
      <c r="AF32" s="15"/>
      <c r="AH32" s="20">
        <v>39961</v>
      </c>
      <c r="AI32" s="21"/>
      <c r="AJ32" s="22"/>
      <c r="AK32" s="15"/>
      <c r="AP32" s="2"/>
    </row>
    <row r="33" spans="1:42">
      <c r="B33" s="8">
        <v>39962</v>
      </c>
      <c r="C33" s="9">
        <v>10490</v>
      </c>
      <c r="D33" s="2"/>
      <c r="E33" s="14">
        <v>39962</v>
      </c>
      <c r="F33" s="15">
        <v>14395.5</v>
      </c>
      <c r="H33" s="20">
        <v>39962</v>
      </c>
      <c r="I33" s="21">
        <v>0</v>
      </c>
      <c r="J33" s="22"/>
      <c r="K33" s="15"/>
      <c r="O33" s="8">
        <v>39962</v>
      </c>
      <c r="P33" s="9"/>
      <c r="Q33" s="2"/>
      <c r="R33" s="14">
        <v>39962</v>
      </c>
      <c r="S33" s="15"/>
      <c r="U33" s="20">
        <v>39962</v>
      </c>
      <c r="V33" s="21"/>
      <c r="W33" s="22"/>
      <c r="X33" s="15"/>
      <c r="AB33" s="8">
        <v>39962</v>
      </c>
      <c r="AC33" s="9"/>
      <c r="AD33" s="2"/>
      <c r="AE33" s="14">
        <v>39962</v>
      </c>
      <c r="AF33" s="15"/>
      <c r="AH33" s="20">
        <v>39962</v>
      </c>
      <c r="AI33" s="21"/>
      <c r="AJ33" s="22"/>
      <c r="AK33" s="15"/>
      <c r="AP33" s="2"/>
    </row>
    <row r="34" spans="1:42">
      <c r="B34" s="8">
        <v>39963</v>
      </c>
      <c r="C34" s="9">
        <v>4110</v>
      </c>
      <c r="D34" s="2"/>
      <c r="E34" s="14">
        <v>39963</v>
      </c>
      <c r="F34" s="15">
        <v>22575.5</v>
      </c>
      <c r="H34" s="20">
        <v>39963</v>
      </c>
      <c r="I34" s="21">
        <v>38</v>
      </c>
      <c r="J34" s="22"/>
      <c r="K34" s="15"/>
      <c r="O34" s="8">
        <v>39963</v>
      </c>
      <c r="P34" s="9"/>
      <c r="Q34" s="2"/>
      <c r="R34" s="14">
        <v>39963</v>
      </c>
      <c r="S34" s="15"/>
      <c r="U34" s="20">
        <v>39963</v>
      </c>
      <c r="V34" s="21"/>
      <c r="W34" s="22"/>
      <c r="X34" s="15"/>
      <c r="AB34" s="8">
        <v>39963</v>
      </c>
      <c r="AC34" s="9"/>
      <c r="AD34" s="2"/>
      <c r="AE34" s="14">
        <v>39963</v>
      </c>
      <c r="AF34" s="15"/>
      <c r="AH34" s="20">
        <v>39963</v>
      </c>
      <c r="AI34" s="21"/>
      <c r="AJ34" s="22"/>
      <c r="AK34" s="15"/>
      <c r="AP34" s="2"/>
    </row>
    <row r="35" spans="1:42" ht="15.75" thickBot="1">
      <c r="B35" s="8">
        <v>39964</v>
      </c>
      <c r="C35" s="9">
        <v>4600</v>
      </c>
      <c r="D35" s="2"/>
      <c r="E35" s="14">
        <v>39964</v>
      </c>
      <c r="F35" s="15">
        <v>18909</v>
      </c>
      <c r="H35" s="20">
        <v>39964</v>
      </c>
      <c r="I35" s="21"/>
      <c r="J35" s="22"/>
      <c r="K35" s="15"/>
      <c r="O35" s="8">
        <v>39964</v>
      </c>
      <c r="P35" s="9"/>
      <c r="Q35" s="2"/>
      <c r="R35" s="14">
        <v>39964</v>
      </c>
      <c r="S35" s="15">
        <v>0</v>
      </c>
      <c r="U35" s="20">
        <v>39964</v>
      </c>
      <c r="V35" s="21"/>
      <c r="W35" s="22"/>
      <c r="X35" s="15"/>
      <c r="AB35" s="8">
        <v>39964</v>
      </c>
      <c r="AC35" s="9"/>
      <c r="AD35" s="2"/>
      <c r="AE35" s="14">
        <v>39964</v>
      </c>
      <c r="AF35" s="15">
        <v>0</v>
      </c>
      <c r="AH35" s="20">
        <v>39964</v>
      </c>
      <c r="AI35" s="21"/>
      <c r="AJ35" s="22"/>
      <c r="AK35" s="15"/>
      <c r="AP35" s="2"/>
    </row>
    <row r="36" spans="1:42" ht="15.75" thickBot="1">
      <c r="A36" s="34" t="s">
        <v>4</v>
      </c>
      <c r="B36" s="27"/>
      <c r="C36" s="9">
        <v>34934.199999999997</v>
      </c>
      <c r="D36" s="2"/>
      <c r="E36" s="14"/>
      <c r="F36" s="15">
        <v>0</v>
      </c>
      <c r="H36" s="32"/>
      <c r="I36" s="21">
        <v>0</v>
      </c>
      <c r="J36" s="22"/>
      <c r="K36" s="15"/>
      <c r="N36" s="34" t="s">
        <v>4</v>
      </c>
      <c r="O36" s="27"/>
      <c r="P36" s="9">
        <v>56573.38</v>
      </c>
      <c r="Q36" s="2"/>
      <c r="R36" s="14"/>
      <c r="S36" s="15">
        <v>0</v>
      </c>
      <c r="U36" s="32"/>
      <c r="V36" s="21">
        <v>0</v>
      </c>
      <c r="W36" s="22"/>
      <c r="X36" s="15"/>
      <c r="AA36" s="34" t="s">
        <v>4</v>
      </c>
      <c r="AB36" s="27"/>
      <c r="AC36" s="9">
        <v>54648.97</v>
      </c>
      <c r="AD36" s="2"/>
      <c r="AE36" s="14"/>
      <c r="AF36" s="15">
        <v>0</v>
      </c>
      <c r="AH36" s="32"/>
      <c r="AI36" s="21">
        <v>0</v>
      </c>
      <c r="AJ36" s="22"/>
      <c r="AK36" s="15"/>
      <c r="AP36" s="2"/>
    </row>
    <row r="37" spans="1:42" ht="15.75" thickBot="1">
      <c r="B37" s="10"/>
      <c r="C37" s="11">
        <v>0</v>
      </c>
      <c r="D37" s="2"/>
      <c r="E37" s="65"/>
      <c r="F37" s="18">
        <v>0</v>
      </c>
      <c r="H37" s="33"/>
      <c r="I37" s="23">
        <v>0</v>
      </c>
      <c r="J37" s="40"/>
      <c r="K37" s="18"/>
      <c r="O37" s="10"/>
      <c r="P37" s="11">
        <v>0</v>
      </c>
      <c r="Q37" s="2"/>
      <c r="R37" s="65"/>
      <c r="S37" s="18">
        <v>0</v>
      </c>
      <c r="U37" s="33"/>
      <c r="V37" s="23">
        <v>0</v>
      </c>
      <c r="W37" s="40"/>
      <c r="X37" s="18"/>
      <c r="AB37" s="10"/>
      <c r="AC37" s="11">
        <v>0</v>
      </c>
      <c r="AD37" s="2"/>
      <c r="AE37" s="65"/>
      <c r="AF37" s="18">
        <v>0</v>
      </c>
      <c r="AH37" s="33"/>
      <c r="AI37" s="23">
        <v>0</v>
      </c>
      <c r="AJ37" s="40"/>
      <c r="AK37" s="18"/>
      <c r="AP37" s="2"/>
    </row>
    <row r="38" spans="1:42">
      <c r="B38" s="6" t="s">
        <v>2</v>
      </c>
      <c r="C38" s="7">
        <f>SUM(C4:C37)</f>
        <v>118486.8</v>
      </c>
      <c r="E38" s="76" t="s">
        <v>2</v>
      </c>
      <c r="F38" s="25">
        <f>SUM(F5:F37)</f>
        <v>99129.5</v>
      </c>
      <c r="H38" s="77" t="s">
        <v>2</v>
      </c>
      <c r="I38" s="4">
        <f>SUM(I5:I37)</f>
        <v>392</v>
      </c>
      <c r="J38" s="43" t="s">
        <v>2</v>
      </c>
      <c r="K38" s="4">
        <f t="shared" ref="K38" si="0">SUM(K5:K37)</f>
        <v>14750</v>
      </c>
      <c r="O38" s="6" t="s">
        <v>2</v>
      </c>
      <c r="P38" s="7">
        <f>SUM(P4:P37)</f>
        <v>165607.9</v>
      </c>
      <c r="R38" s="74" t="s">
        <v>2</v>
      </c>
      <c r="S38" s="25">
        <f>SUM(S5:S37)</f>
        <v>142160</v>
      </c>
      <c r="U38" s="75" t="s">
        <v>2</v>
      </c>
      <c r="V38" s="4">
        <f>SUM(V5:V37)</f>
        <v>1386</v>
      </c>
      <c r="W38" s="43" t="s">
        <v>2</v>
      </c>
      <c r="X38" s="4">
        <f t="shared" ref="X38" si="1">SUM(X5:X37)</f>
        <v>10362</v>
      </c>
      <c r="AB38" s="6" t="s">
        <v>2</v>
      </c>
      <c r="AC38" s="7">
        <f>SUM(AC4:AC37)</f>
        <v>183809.52000000002</v>
      </c>
      <c r="AE38" s="70" t="s">
        <v>2</v>
      </c>
      <c r="AF38" s="25">
        <f>SUM(AF5:AF37)</f>
        <v>153084.5</v>
      </c>
      <c r="AH38" s="1" t="s">
        <v>2</v>
      </c>
      <c r="AI38" s="4">
        <f>SUM(AI5:AI37)</f>
        <v>1502</v>
      </c>
      <c r="AJ38" s="43" t="s">
        <v>2</v>
      </c>
      <c r="AK38" s="4">
        <f t="shared" ref="AK38" si="2">SUM(AK5:AK37)</f>
        <v>15125</v>
      </c>
      <c r="AP38" s="2"/>
    </row>
    <row r="39" spans="1:42">
      <c r="I39" s="2"/>
      <c r="V39" s="2"/>
      <c r="AI39" s="2"/>
      <c r="AP39" s="2"/>
    </row>
    <row r="40" spans="1:42" ht="15.75" customHeight="1">
      <c r="A40" s="5"/>
      <c r="B40" s="5"/>
      <c r="C40" s="49"/>
      <c r="D40" s="26"/>
      <c r="E40" s="26"/>
      <c r="F40" s="26"/>
      <c r="H40" s="97" t="s">
        <v>16</v>
      </c>
      <c r="I40" s="98"/>
      <c r="J40" s="95">
        <f>I38+K38</f>
        <v>15142</v>
      </c>
      <c r="K40" s="96"/>
      <c r="N40" s="5"/>
      <c r="O40" s="5"/>
      <c r="P40" s="49"/>
      <c r="Q40" s="26"/>
      <c r="R40" s="26"/>
      <c r="S40" s="26"/>
      <c r="U40" s="97" t="s">
        <v>16</v>
      </c>
      <c r="V40" s="98"/>
      <c r="W40" s="95">
        <f>V38+X38</f>
        <v>11748</v>
      </c>
      <c r="X40" s="96"/>
      <c r="AA40" s="5"/>
      <c r="AB40" s="5"/>
      <c r="AC40" s="49"/>
      <c r="AD40" s="26"/>
      <c r="AE40" s="26"/>
      <c r="AF40" s="26"/>
      <c r="AH40" s="97" t="s">
        <v>16</v>
      </c>
      <c r="AI40" s="98"/>
      <c r="AJ40" s="95">
        <f>AI38+AK38</f>
        <v>16627</v>
      </c>
      <c r="AK40" s="96"/>
      <c r="AP40" s="2"/>
    </row>
    <row r="41" spans="1:42" ht="15.75" customHeight="1">
      <c r="D41" s="101" t="s">
        <v>17</v>
      </c>
      <c r="E41" s="101"/>
      <c r="F41" s="47">
        <f>F38-J40</f>
        <v>83987.5</v>
      </c>
      <c r="I41" s="41"/>
      <c r="Q41" s="101" t="s">
        <v>17</v>
      </c>
      <c r="R41" s="101"/>
      <c r="S41" s="47">
        <f>S38-W40</f>
        <v>130412</v>
      </c>
      <c r="V41" s="41"/>
      <c r="AD41" s="101" t="s">
        <v>17</v>
      </c>
      <c r="AE41" s="101"/>
      <c r="AF41" s="47">
        <f>AF38-AJ40</f>
        <v>136457.5</v>
      </c>
      <c r="AI41" s="41"/>
      <c r="AP41" s="2"/>
    </row>
    <row r="42" spans="1:42" ht="15.75" thickBot="1">
      <c r="D42" s="46"/>
      <c r="E42" s="46" t="s">
        <v>1</v>
      </c>
      <c r="F42" s="48">
        <f>-C38</f>
        <v>-118486.8</v>
      </c>
      <c r="Q42" s="46"/>
      <c r="R42" s="46" t="s">
        <v>1</v>
      </c>
      <c r="S42" s="48">
        <f>-P38</f>
        <v>-165607.9</v>
      </c>
      <c r="AD42" s="46"/>
      <c r="AE42" s="46" t="s">
        <v>1</v>
      </c>
      <c r="AF42" s="48">
        <f>-AC38</f>
        <v>-183809.52000000002</v>
      </c>
      <c r="AP42" s="2"/>
    </row>
    <row r="43" spans="1:42" ht="15.75" thickTop="1">
      <c r="F43" s="4">
        <f>SUM(F41:F42)</f>
        <v>-34499.300000000003</v>
      </c>
      <c r="S43" s="4">
        <f>SUM(S41:S42)</f>
        <v>-35195.899999999994</v>
      </c>
      <c r="AF43" s="4">
        <f>SUM(AF41:AF42)</f>
        <v>-47352.020000000019</v>
      </c>
      <c r="AP43" s="2"/>
    </row>
    <row r="44" spans="1:42" ht="15.75" thickBot="1">
      <c r="D44" s="108" t="s">
        <v>19</v>
      </c>
      <c r="E44" s="108"/>
      <c r="F44" s="48">
        <v>35983.339999999997</v>
      </c>
      <c r="Q44" s="108" t="s">
        <v>19</v>
      </c>
      <c r="R44" s="108"/>
      <c r="S44" s="48">
        <v>44718.2</v>
      </c>
      <c r="AD44" s="108" t="s">
        <v>19</v>
      </c>
      <c r="AE44" s="108"/>
      <c r="AF44" s="48">
        <v>43220.23</v>
      </c>
      <c r="AP44" s="2"/>
    </row>
    <row r="45" spans="1:42" ht="17.25" thickTop="1" thickBot="1">
      <c r="D45" s="109" t="s">
        <v>39</v>
      </c>
      <c r="E45" s="110"/>
      <c r="F45" s="69">
        <f>F44+F43</f>
        <v>1484.0399999999936</v>
      </c>
      <c r="Q45" s="109" t="s">
        <v>39</v>
      </c>
      <c r="R45" s="110"/>
      <c r="S45" s="69">
        <f>S44+S43</f>
        <v>9522.3000000000029</v>
      </c>
      <c r="AD45" s="109" t="s">
        <v>40</v>
      </c>
      <c r="AE45" s="110"/>
      <c r="AF45" s="69">
        <f>AF44+AF43</f>
        <v>-4131.7900000000154</v>
      </c>
      <c r="AP45" s="2"/>
    </row>
    <row r="46" spans="1:42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P46" s="2"/>
    </row>
    <row r="47" spans="1:42">
      <c r="AP47" s="2"/>
    </row>
    <row r="48" spans="1:42">
      <c r="AP48" s="2"/>
    </row>
    <row r="49" spans="42:42">
      <c r="AP49" s="2"/>
    </row>
    <row r="50" spans="42:42">
      <c r="AP50" s="2"/>
    </row>
    <row r="51" spans="42:42">
      <c r="AP51" s="2"/>
    </row>
    <row r="52" spans="42:42">
      <c r="AP52" s="2"/>
    </row>
    <row r="53" spans="42:42">
      <c r="AP53" s="2"/>
    </row>
    <row r="54" spans="42:42">
      <c r="AP54" s="2"/>
    </row>
    <row r="55" spans="42:42">
      <c r="AP55" s="2"/>
    </row>
    <row r="56" spans="42:42">
      <c r="AP56" s="2"/>
    </row>
    <row r="57" spans="42:42">
      <c r="AP57" s="2"/>
    </row>
    <row r="58" spans="42:42">
      <c r="AP58" s="2"/>
    </row>
    <row r="59" spans="42:42">
      <c r="AP59" s="2"/>
    </row>
    <row r="60" spans="42:42">
      <c r="AP60" s="2"/>
    </row>
    <row r="61" spans="42:42">
      <c r="AP61" s="2"/>
    </row>
  </sheetData>
  <mergeCells count="24">
    <mergeCell ref="AD45:AE45"/>
    <mergeCell ref="AD41:AE41"/>
    <mergeCell ref="AD44:AE44"/>
    <mergeCell ref="AC1:AJ1"/>
    <mergeCell ref="AE4:AF4"/>
    <mergeCell ref="AI4:AK4"/>
    <mergeCell ref="AH40:AI40"/>
    <mergeCell ref="AJ40:AK40"/>
    <mergeCell ref="Q41:R41"/>
    <mergeCell ref="Q44:R44"/>
    <mergeCell ref="Q45:R45"/>
    <mergeCell ref="P1:W1"/>
    <mergeCell ref="R4:S4"/>
    <mergeCell ref="V4:X4"/>
    <mergeCell ref="U40:V40"/>
    <mergeCell ref="W40:X40"/>
    <mergeCell ref="D41:E41"/>
    <mergeCell ref="D44:E44"/>
    <mergeCell ref="D45:E45"/>
    <mergeCell ref="C1:J1"/>
    <mergeCell ref="E4:F4"/>
    <mergeCell ref="I4:K4"/>
    <mergeCell ref="H40:I40"/>
    <mergeCell ref="J40:K40"/>
  </mergeCells>
  <printOptions gridLines="1"/>
  <pageMargins left="0.70866141732283472" right="0.70866141732283472" top="0.28000000000000003" bottom="0.41" header="0.31496062992125984" footer="0.31496062992125984"/>
  <pageSetup scale="80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selection activeCell="E2" sqref="E2"/>
    </sheetView>
  </sheetViews>
  <sheetFormatPr baseColWidth="10" defaultRowHeight="15"/>
  <cols>
    <col min="2" max="2" width="8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3" max="16" width="11.42578125" style="64"/>
  </cols>
  <sheetData>
    <row r="1" spans="1:11" ht="23.25">
      <c r="C1" s="115" t="s">
        <v>48</v>
      </c>
      <c r="D1" s="115"/>
      <c r="E1" s="115"/>
      <c r="F1" s="115"/>
      <c r="G1" s="115"/>
      <c r="H1" s="115"/>
      <c r="I1" s="115"/>
      <c r="J1" s="115"/>
    </row>
    <row r="2" spans="1:11" ht="15.75" thickBot="1">
      <c r="E2" s="1"/>
      <c r="F2" s="1"/>
    </row>
    <row r="3" spans="1:11" ht="15.75" thickBot="1">
      <c r="C3" s="30" t="s">
        <v>1</v>
      </c>
      <c r="D3" s="3"/>
    </row>
    <row r="4" spans="1:11" ht="20.25" thickTop="1" thickBot="1">
      <c r="A4" s="28" t="s">
        <v>3</v>
      </c>
      <c r="B4" s="29"/>
      <c r="C4" s="31">
        <v>57740.95</v>
      </c>
      <c r="D4" s="2"/>
      <c r="E4" s="89" t="s">
        <v>0</v>
      </c>
      <c r="F4" s="90"/>
      <c r="I4" s="91" t="s">
        <v>6</v>
      </c>
      <c r="J4" s="92"/>
      <c r="K4" s="93"/>
    </row>
    <row r="5" spans="1:11" ht="15.75" thickTop="1">
      <c r="B5" s="8">
        <v>39934</v>
      </c>
      <c r="C5" s="9">
        <v>644</v>
      </c>
      <c r="D5" s="2"/>
      <c r="E5" s="12">
        <v>39934</v>
      </c>
      <c r="F5" s="15">
        <v>15027</v>
      </c>
      <c r="H5" s="19">
        <v>39934</v>
      </c>
      <c r="I5" s="21">
        <v>0</v>
      </c>
      <c r="J5" s="38"/>
      <c r="K5" s="39"/>
    </row>
    <row r="6" spans="1:11">
      <c r="B6" s="8">
        <v>39935</v>
      </c>
      <c r="C6" s="9">
        <v>15992</v>
      </c>
      <c r="D6" s="2"/>
      <c r="E6" s="14">
        <v>39935</v>
      </c>
      <c r="F6" s="15">
        <v>13141</v>
      </c>
      <c r="H6" s="20">
        <v>39935</v>
      </c>
      <c r="I6" s="21">
        <v>155</v>
      </c>
      <c r="J6" s="22" t="s">
        <v>11</v>
      </c>
      <c r="K6" s="15">
        <v>487</v>
      </c>
    </row>
    <row r="7" spans="1:11">
      <c r="B7" s="8">
        <v>39936</v>
      </c>
      <c r="C7" s="9">
        <v>0</v>
      </c>
      <c r="D7" s="2"/>
      <c r="E7" s="14">
        <v>39936</v>
      </c>
      <c r="F7" s="15">
        <v>13978</v>
      </c>
      <c r="H7" s="20">
        <v>39936</v>
      </c>
      <c r="I7" s="21">
        <v>53</v>
      </c>
      <c r="J7" s="22" t="s">
        <v>5</v>
      </c>
      <c r="K7" s="15">
        <v>0</v>
      </c>
    </row>
    <row r="8" spans="1:11">
      <c r="B8" s="8">
        <v>39937</v>
      </c>
      <c r="C8" s="9">
        <v>6485</v>
      </c>
      <c r="D8" s="2"/>
      <c r="E8" s="14">
        <v>39937</v>
      </c>
      <c r="F8" s="15">
        <v>7104</v>
      </c>
      <c r="H8" s="20">
        <v>39937</v>
      </c>
      <c r="I8" s="21">
        <v>300</v>
      </c>
      <c r="J8" s="22" t="s">
        <v>8</v>
      </c>
      <c r="K8" s="15">
        <v>20000</v>
      </c>
    </row>
    <row r="9" spans="1:11">
      <c r="B9" s="8">
        <v>39938</v>
      </c>
      <c r="C9" s="9">
        <v>4687.5</v>
      </c>
      <c r="D9" s="2"/>
      <c r="E9" s="14">
        <v>39938</v>
      </c>
      <c r="F9" s="15">
        <v>9630</v>
      </c>
      <c r="H9" s="20">
        <v>39938</v>
      </c>
      <c r="I9" s="21">
        <v>18</v>
      </c>
      <c r="J9" s="22" t="s">
        <v>12</v>
      </c>
      <c r="K9" s="15">
        <v>5475</v>
      </c>
    </row>
    <row r="10" spans="1:11">
      <c r="B10" s="8">
        <v>39939</v>
      </c>
      <c r="C10" s="9">
        <v>0</v>
      </c>
      <c r="D10" s="2"/>
      <c r="E10" s="14">
        <v>39939</v>
      </c>
      <c r="F10" s="15">
        <v>6764.5</v>
      </c>
      <c r="H10" s="20">
        <v>39939</v>
      </c>
      <c r="I10" s="21">
        <v>0</v>
      </c>
      <c r="J10" s="22" t="s">
        <v>13</v>
      </c>
      <c r="K10" s="15">
        <v>4650</v>
      </c>
    </row>
    <row r="11" spans="1:11">
      <c r="B11" s="8">
        <v>39940</v>
      </c>
      <c r="C11" s="9">
        <v>10126</v>
      </c>
      <c r="D11" s="2"/>
      <c r="E11" s="14">
        <v>39940</v>
      </c>
      <c r="F11" s="15">
        <v>11114</v>
      </c>
      <c r="H11" s="20">
        <v>39940</v>
      </c>
      <c r="I11" s="21">
        <v>0</v>
      </c>
      <c r="J11" s="22" t="s">
        <v>14</v>
      </c>
      <c r="K11" s="15">
        <v>4875</v>
      </c>
    </row>
    <row r="12" spans="1:11">
      <c r="B12" s="8">
        <v>39941</v>
      </c>
      <c r="C12" s="9">
        <v>10437</v>
      </c>
      <c r="D12" s="2"/>
      <c r="E12" s="14">
        <v>39941</v>
      </c>
      <c r="F12" s="15">
        <v>14625.5</v>
      </c>
      <c r="H12" s="20">
        <v>39941</v>
      </c>
      <c r="I12" s="21">
        <v>0</v>
      </c>
      <c r="J12" s="22" t="s">
        <v>20</v>
      </c>
      <c r="K12" s="15">
        <v>4875</v>
      </c>
    </row>
    <row r="13" spans="1:11">
      <c r="B13" s="8">
        <v>39942</v>
      </c>
      <c r="C13" s="9">
        <v>4812</v>
      </c>
      <c r="D13" s="2"/>
      <c r="E13" s="14">
        <v>39942</v>
      </c>
      <c r="F13" s="15">
        <v>16032</v>
      </c>
      <c r="H13" s="20">
        <v>39942</v>
      </c>
      <c r="I13" s="21">
        <v>47</v>
      </c>
      <c r="J13" s="22" t="s">
        <v>15</v>
      </c>
      <c r="K13" s="15">
        <v>4875</v>
      </c>
    </row>
    <row r="14" spans="1:11">
      <c r="B14" s="8">
        <v>39943</v>
      </c>
      <c r="C14" s="9">
        <v>6808.5</v>
      </c>
      <c r="D14" s="2"/>
      <c r="E14" s="14">
        <v>39943</v>
      </c>
      <c r="F14" s="15">
        <v>20188</v>
      </c>
      <c r="H14" s="20">
        <v>39943</v>
      </c>
      <c r="I14" s="21">
        <v>0</v>
      </c>
      <c r="J14" s="22"/>
      <c r="K14" s="15"/>
    </row>
    <row r="15" spans="1:11">
      <c r="B15" s="8">
        <v>39944</v>
      </c>
      <c r="C15" s="9">
        <v>0</v>
      </c>
      <c r="D15" s="2"/>
      <c r="E15" s="14">
        <v>39944</v>
      </c>
      <c r="F15" s="15">
        <v>9074</v>
      </c>
      <c r="H15" s="20">
        <v>39944</v>
      </c>
      <c r="I15" s="21">
        <v>300</v>
      </c>
      <c r="J15" s="22"/>
      <c r="K15" s="15"/>
    </row>
    <row r="16" spans="1:11">
      <c r="B16" s="8">
        <v>39945</v>
      </c>
      <c r="C16" s="9">
        <v>5158.1000000000004</v>
      </c>
      <c r="D16" s="2"/>
      <c r="E16" s="14">
        <v>39945</v>
      </c>
      <c r="F16" s="15">
        <v>6251</v>
      </c>
      <c r="H16" s="20">
        <v>39945</v>
      </c>
      <c r="I16" s="21">
        <v>595</v>
      </c>
      <c r="J16" s="22"/>
      <c r="K16" s="15"/>
    </row>
    <row r="17" spans="2:11">
      <c r="B17" s="8">
        <v>39946</v>
      </c>
      <c r="C17" s="9">
        <v>6269.5</v>
      </c>
      <c r="D17" s="2"/>
      <c r="E17" s="14">
        <v>39946</v>
      </c>
      <c r="F17" s="15">
        <v>10155.5</v>
      </c>
      <c r="H17" s="20">
        <v>39946</v>
      </c>
      <c r="I17" s="21">
        <v>34</v>
      </c>
      <c r="J17" s="22"/>
      <c r="K17" s="15"/>
    </row>
    <row r="18" spans="2:11">
      <c r="B18" s="8">
        <v>39947</v>
      </c>
      <c r="C18" s="9">
        <v>11012.5</v>
      </c>
      <c r="D18" s="2"/>
      <c r="E18" s="14">
        <v>39947</v>
      </c>
      <c r="F18" s="15">
        <v>9165</v>
      </c>
      <c r="H18" s="20">
        <v>39947</v>
      </c>
      <c r="I18" s="21">
        <v>0</v>
      </c>
      <c r="J18" s="22"/>
      <c r="K18" s="15"/>
    </row>
    <row r="19" spans="2:11">
      <c r="B19" s="8">
        <v>39948</v>
      </c>
      <c r="C19" s="9">
        <v>12215</v>
      </c>
      <c r="D19" s="2"/>
      <c r="E19" s="14">
        <v>39948</v>
      </c>
      <c r="F19" s="15">
        <v>22123</v>
      </c>
      <c r="H19" s="20">
        <v>39948</v>
      </c>
      <c r="I19" s="21">
        <v>0</v>
      </c>
      <c r="J19" s="22"/>
      <c r="K19" s="15"/>
    </row>
    <row r="20" spans="2:11">
      <c r="B20" s="8">
        <v>39949</v>
      </c>
      <c r="C20" s="9">
        <v>1998</v>
      </c>
      <c r="D20" s="2"/>
      <c r="E20" s="14">
        <v>39949</v>
      </c>
      <c r="F20" s="15">
        <v>21834.5</v>
      </c>
      <c r="H20" s="20">
        <v>39949</v>
      </c>
      <c r="I20" s="21">
        <v>43</v>
      </c>
      <c r="J20" s="22"/>
      <c r="K20" s="15"/>
    </row>
    <row r="21" spans="2:11">
      <c r="B21" s="8">
        <v>39950</v>
      </c>
      <c r="C21" s="9">
        <v>0</v>
      </c>
      <c r="D21" s="2"/>
      <c r="E21" s="14">
        <v>39950</v>
      </c>
      <c r="F21" s="15">
        <v>16435</v>
      </c>
      <c r="H21" s="20">
        <v>39950</v>
      </c>
      <c r="I21" s="21">
        <v>0</v>
      </c>
      <c r="J21" s="22"/>
      <c r="K21" s="15"/>
    </row>
    <row r="22" spans="2:11">
      <c r="B22" s="8">
        <v>39951</v>
      </c>
      <c r="C22" s="9">
        <v>7826.5</v>
      </c>
      <c r="D22" s="2"/>
      <c r="E22" s="14">
        <v>39951</v>
      </c>
      <c r="F22" s="15">
        <v>6744.5</v>
      </c>
      <c r="H22" s="20">
        <v>39951</v>
      </c>
      <c r="I22" s="21">
        <v>318</v>
      </c>
      <c r="J22" s="22"/>
      <c r="K22" s="15"/>
    </row>
    <row r="23" spans="2:11">
      <c r="B23" s="8">
        <v>39952</v>
      </c>
      <c r="C23" s="9">
        <v>0</v>
      </c>
      <c r="D23" s="2"/>
      <c r="E23" s="14">
        <v>39952</v>
      </c>
      <c r="F23" s="15">
        <v>8762</v>
      </c>
      <c r="H23" s="20">
        <v>39952</v>
      </c>
      <c r="I23" s="21">
        <v>0</v>
      </c>
      <c r="J23" s="22"/>
      <c r="K23" s="15"/>
    </row>
    <row r="24" spans="2:11">
      <c r="B24" s="8">
        <v>39953</v>
      </c>
      <c r="C24" s="9">
        <v>2060</v>
      </c>
      <c r="D24" s="2"/>
      <c r="E24" s="14">
        <v>39953</v>
      </c>
      <c r="F24" s="15">
        <v>6970.5</v>
      </c>
      <c r="H24" s="20">
        <v>39953</v>
      </c>
      <c r="I24" s="21">
        <v>973</v>
      </c>
      <c r="J24" s="22"/>
      <c r="K24" s="15"/>
    </row>
    <row r="25" spans="2:11">
      <c r="B25" s="8">
        <v>39954</v>
      </c>
      <c r="C25" s="9">
        <v>12690</v>
      </c>
      <c r="D25" s="2"/>
      <c r="E25" s="14">
        <v>39954</v>
      </c>
      <c r="F25" s="15">
        <v>11372.5</v>
      </c>
      <c r="H25" s="20">
        <v>39954</v>
      </c>
      <c r="I25" s="21">
        <v>34</v>
      </c>
      <c r="J25" s="22"/>
      <c r="K25" s="15"/>
    </row>
    <row r="26" spans="2:11">
      <c r="B26" s="8">
        <v>39955</v>
      </c>
      <c r="C26" s="9">
        <v>12813</v>
      </c>
      <c r="D26" s="2"/>
      <c r="E26" s="14">
        <v>39955</v>
      </c>
      <c r="F26" s="15">
        <v>21204.5</v>
      </c>
      <c r="H26" s="20">
        <v>39955</v>
      </c>
      <c r="I26" s="21">
        <v>18</v>
      </c>
      <c r="J26" s="22"/>
      <c r="K26" s="15"/>
    </row>
    <row r="27" spans="2:11">
      <c r="B27" s="8">
        <v>39956</v>
      </c>
      <c r="C27" s="9">
        <v>5199.29</v>
      </c>
      <c r="D27" s="2"/>
      <c r="E27" s="14">
        <v>39956</v>
      </c>
      <c r="F27" s="15">
        <v>17548.5</v>
      </c>
      <c r="H27" s="20">
        <v>39956</v>
      </c>
      <c r="I27" s="21">
        <v>0</v>
      </c>
      <c r="J27" s="22"/>
      <c r="K27" s="15"/>
    </row>
    <row r="28" spans="2:11">
      <c r="B28" s="8">
        <v>39957</v>
      </c>
      <c r="C28" s="9">
        <v>0</v>
      </c>
      <c r="D28" s="2"/>
      <c r="E28" s="14">
        <v>39957</v>
      </c>
      <c r="F28" s="15">
        <v>11547.5</v>
      </c>
      <c r="H28" s="20">
        <v>39957</v>
      </c>
      <c r="I28" s="21">
        <v>0</v>
      </c>
      <c r="J28" s="22"/>
      <c r="K28" s="15"/>
    </row>
    <row r="29" spans="2:11">
      <c r="B29" s="8">
        <v>39958</v>
      </c>
      <c r="C29" s="9">
        <v>3769</v>
      </c>
      <c r="D29" s="2"/>
      <c r="E29" s="14">
        <v>39958</v>
      </c>
      <c r="F29" s="15">
        <v>7040.5</v>
      </c>
      <c r="H29" s="20">
        <v>39958</v>
      </c>
      <c r="I29" s="21">
        <v>334</v>
      </c>
      <c r="J29" s="22"/>
      <c r="K29" s="15"/>
    </row>
    <row r="30" spans="2:11">
      <c r="B30" s="8">
        <v>39959</v>
      </c>
      <c r="C30" s="9">
        <v>10934</v>
      </c>
      <c r="D30" s="2"/>
      <c r="E30" s="14">
        <v>39959</v>
      </c>
      <c r="F30" s="15">
        <v>8390.5</v>
      </c>
      <c r="H30" s="20">
        <v>39959</v>
      </c>
      <c r="I30" s="21">
        <v>0</v>
      </c>
      <c r="J30" s="22"/>
      <c r="K30" s="15"/>
    </row>
    <row r="31" spans="2:11">
      <c r="B31" s="8">
        <v>39960</v>
      </c>
      <c r="C31" s="9">
        <v>3508.4</v>
      </c>
      <c r="D31" s="2"/>
      <c r="E31" s="14">
        <v>39960</v>
      </c>
      <c r="F31" s="15">
        <v>8145</v>
      </c>
      <c r="H31" s="20">
        <v>39960</v>
      </c>
      <c r="I31" s="21">
        <v>0</v>
      </c>
      <c r="J31" s="22"/>
      <c r="K31" s="15"/>
    </row>
    <row r="32" spans="2:11">
      <c r="B32" s="8">
        <v>39961</v>
      </c>
      <c r="C32" s="9">
        <v>1423</v>
      </c>
      <c r="D32" s="2"/>
      <c r="E32" s="14">
        <v>39961</v>
      </c>
      <c r="F32" s="15">
        <v>8126</v>
      </c>
      <c r="H32" s="20">
        <v>39961</v>
      </c>
      <c r="I32" s="21">
        <v>20</v>
      </c>
      <c r="J32" s="22"/>
      <c r="K32" s="15"/>
    </row>
    <row r="33" spans="1:11">
      <c r="B33" s="8">
        <v>39962</v>
      </c>
      <c r="C33" s="9">
        <v>10490</v>
      </c>
      <c r="D33" s="2"/>
      <c r="E33" s="14">
        <v>39962</v>
      </c>
      <c r="F33" s="15">
        <v>14395.5</v>
      </c>
      <c r="H33" s="20">
        <v>39962</v>
      </c>
      <c r="I33" s="21">
        <v>0</v>
      </c>
      <c r="J33" s="22"/>
      <c r="K33" s="15"/>
    </row>
    <row r="34" spans="1:11">
      <c r="B34" s="8">
        <v>39963</v>
      </c>
      <c r="C34" s="9">
        <v>4110</v>
      </c>
      <c r="D34" s="2"/>
      <c r="E34" s="14">
        <v>39963</v>
      </c>
      <c r="F34" s="15">
        <v>22575.5</v>
      </c>
      <c r="H34" s="20">
        <v>39963</v>
      </c>
      <c r="I34" s="21">
        <v>38</v>
      </c>
      <c r="J34" s="22"/>
      <c r="K34" s="15"/>
    </row>
    <row r="35" spans="1:11" ht="15.75" thickBot="1">
      <c r="B35" s="8">
        <v>39964</v>
      </c>
      <c r="C35" s="9">
        <v>4600</v>
      </c>
      <c r="D35" s="2"/>
      <c r="E35" s="14">
        <v>39964</v>
      </c>
      <c r="F35" s="15">
        <v>18909</v>
      </c>
      <c r="H35" s="20">
        <v>39964</v>
      </c>
      <c r="I35" s="21">
        <v>0</v>
      </c>
      <c r="J35" s="22"/>
      <c r="K35" s="15"/>
    </row>
    <row r="36" spans="1:11" ht="15.75" thickBot="1">
      <c r="A36" s="34" t="s">
        <v>4</v>
      </c>
      <c r="B36" s="27"/>
      <c r="C36" s="9">
        <v>146156.56</v>
      </c>
      <c r="D36" s="2"/>
      <c r="E36" s="16"/>
      <c r="F36" s="15"/>
      <c r="H36" s="32"/>
      <c r="I36" s="21">
        <v>0</v>
      </c>
      <c r="J36" s="22"/>
      <c r="K36" s="15"/>
    </row>
    <row r="37" spans="1:11" ht="15.75" thickBot="1">
      <c r="A37" s="50"/>
      <c r="B37" s="53"/>
      <c r="C37" s="11">
        <v>0</v>
      </c>
      <c r="D37" s="2"/>
      <c r="E37" s="17"/>
      <c r="F37" s="18">
        <v>0</v>
      </c>
      <c r="H37" s="33"/>
      <c r="I37" s="23">
        <v>0</v>
      </c>
      <c r="J37" s="40"/>
      <c r="K37" s="18"/>
    </row>
    <row r="38" spans="1:11">
      <c r="B38" s="6" t="s">
        <v>2</v>
      </c>
      <c r="C38" s="7">
        <f>SUM(C4:C37)</f>
        <v>379965.8</v>
      </c>
      <c r="E38" s="67" t="s">
        <v>2</v>
      </c>
      <c r="F38" s="25">
        <f>SUM(F5:F37)</f>
        <v>394374</v>
      </c>
      <c r="H38" s="1" t="s">
        <v>2</v>
      </c>
      <c r="I38" s="4">
        <f>SUM(I5:I37)</f>
        <v>3280</v>
      </c>
      <c r="J38" s="43" t="s">
        <v>2</v>
      </c>
      <c r="K38" s="4">
        <f t="shared" ref="K38" si="0">SUM(K5:K37)</f>
        <v>45237</v>
      </c>
    </row>
    <row r="39" spans="1:11">
      <c r="I39" s="2"/>
    </row>
    <row r="40" spans="1:11" ht="15.75">
      <c r="A40" s="5"/>
      <c r="C40" s="56"/>
      <c r="D40" s="26"/>
      <c r="E40" s="26"/>
      <c r="F40" s="26"/>
      <c r="H40" s="97" t="s">
        <v>16</v>
      </c>
      <c r="I40" s="98"/>
      <c r="J40" s="95">
        <f>I38+K38</f>
        <v>48517</v>
      </c>
      <c r="K40" s="96"/>
    </row>
    <row r="41" spans="1:11" ht="15.75">
      <c r="D41" s="101" t="s">
        <v>17</v>
      </c>
      <c r="E41" s="101"/>
      <c r="F41" s="47">
        <f>F38-J40</f>
        <v>345857</v>
      </c>
      <c r="I41" s="41"/>
    </row>
    <row r="42" spans="1:11" ht="15.75" thickBot="1">
      <c r="D42" s="46"/>
      <c r="E42" s="46" t="s">
        <v>1</v>
      </c>
      <c r="F42" s="48">
        <f>-C38</f>
        <v>-379965.8</v>
      </c>
    </row>
    <row r="43" spans="1:11" ht="15.75" thickTop="1">
      <c r="E43" s="5" t="s">
        <v>28</v>
      </c>
      <c r="F43" s="4">
        <f>SUM(F41:F42)</f>
        <v>-34108.799999999988</v>
      </c>
    </row>
    <row r="44" spans="1:11" ht="15.75" thickBot="1">
      <c r="D44" s="102" t="s">
        <v>19</v>
      </c>
      <c r="E44" s="102"/>
      <c r="F44" s="57">
        <v>35983.339999999997</v>
      </c>
    </row>
    <row r="45" spans="1:11" ht="17.25" thickTop="1" thickBot="1">
      <c r="D45" s="113" t="s">
        <v>40</v>
      </c>
      <c r="E45" s="114"/>
      <c r="F45" s="58">
        <f>F43+F44</f>
        <v>1874.5400000000081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0.70866141732283472" right="1.8110236220472442" top="0.33" bottom="0.35433070866141736" header="0.31496062992125984" footer="0.31496062992125984"/>
  <pageSetup scale="8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CENTRAL  </vt:lpstr>
      <vt:lpstr>COMERCIO</vt:lpstr>
      <vt:lpstr>HERRADURA</vt:lpstr>
      <vt:lpstr>11  SUR</vt:lpstr>
      <vt:lpstr>11 SUR MENSUAL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USUARIO FINAL</cp:lastModifiedBy>
  <cp:lastPrinted>2009-07-06T18:52:28Z</cp:lastPrinted>
  <dcterms:created xsi:type="dcterms:W3CDTF">2009-02-04T18:28:43Z</dcterms:created>
  <dcterms:modified xsi:type="dcterms:W3CDTF">2009-07-06T18:54:01Z</dcterms:modified>
</cp:coreProperties>
</file>