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3"/>
  </bookViews>
  <sheets>
    <sheet name="PROLEDO" sheetId="1" r:id="rId1"/>
    <sheet name="FOLIOS P-MAQ" sheetId="2" r:id="rId2"/>
    <sheet name="C O M P R A S  " sheetId="3" r:id="rId3"/>
    <sheet name="GERARDO PULIDO" sheetId="4" r:id="rId4"/>
    <sheet name="ALBICIA" sheetId="5" r:id="rId5"/>
  </sheets>
  <calcPr calcId="124519"/>
</workbook>
</file>

<file path=xl/calcChain.xml><?xml version="1.0" encoding="utf-8"?>
<calcChain xmlns="http://schemas.openxmlformats.org/spreadsheetml/2006/main">
  <c r="E42" i="3"/>
  <c r="L10"/>
  <c r="E39" i="1" l="1"/>
  <c r="E47"/>
  <c r="E34"/>
  <c r="E49" s="1"/>
  <c r="D40" i="5" l="1"/>
  <c r="G38"/>
  <c r="G25"/>
  <c r="G26"/>
  <c r="G27"/>
  <c r="G28"/>
  <c r="G29"/>
  <c r="G30"/>
  <c r="G31"/>
  <c r="G32"/>
  <c r="G33"/>
  <c r="G34"/>
  <c r="G35"/>
  <c r="G36"/>
  <c r="G37"/>
  <c r="G24"/>
  <c r="G23"/>
  <c r="G22"/>
  <c r="G21"/>
  <c r="F40"/>
  <c r="F18"/>
  <c r="D18"/>
  <c r="D46" s="1"/>
  <c r="G17"/>
  <c r="G16"/>
  <c r="G15"/>
  <c r="G14"/>
  <c r="G13"/>
  <c r="G12"/>
  <c r="G11"/>
  <c r="G10"/>
  <c r="G9"/>
  <c r="G8"/>
  <c r="G7"/>
  <c r="G6"/>
  <c r="G5"/>
  <c r="G4"/>
  <c r="D28" i="4" l="1"/>
  <c r="F28" l="1"/>
  <c r="D36"/>
  <c r="G27"/>
  <c r="G26"/>
  <c r="G25"/>
  <c r="G24"/>
  <c r="G23"/>
  <c r="G22"/>
  <c r="G21"/>
  <c r="G20"/>
  <c r="G19"/>
  <c r="G18"/>
  <c r="G17"/>
  <c r="G16"/>
  <c r="G15"/>
  <c r="G14"/>
  <c r="G5"/>
  <c r="G6" s="1"/>
  <c r="G7" s="1"/>
  <c r="G8" s="1"/>
  <c r="G9" s="1"/>
  <c r="G10" s="1"/>
  <c r="G11" s="1"/>
  <c r="G12" s="1"/>
  <c r="G13" s="1"/>
  <c r="G4"/>
  <c r="F40" i="2" l="1"/>
  <c r="D40"/>
  <c r="D48" s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<sst xmlns="http://schemas.openxmlformats.org/spreadsheetml/2006/main" count="237" uniqueCount="150">
  <si>
    <t>FECHA</t>
  </si>
  <si>
    <t># PEDIDO</t>
  </si>
  <si>
    <t>DESCRIPCION</t>
  </si>
  <si>
    <t>IMPORTE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</si>
  <si>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</si>
  <si>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</si>
  <si>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</si>
  <si>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</si>
  <si>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Importe Vendido</t>
  </si>
  <si>
    <t>Importe Cobrado</t>
  </si>
  <si>
    <t>FOLIOS</t>
  </si>
  <si>
    <t>IMPORTE POR PAGAR</t>
  </si>
  <si>
    <t>ALBICIA</t>
  </si>
  <si>
    <t>SUB TOTAL  1</t>
  </si>
  <si>
    <t>SUB TOTAL  2</t>
  </si>
  <si>
    <t xml:space="preserve">TOTAL DE LA COMPRA </t>
  </si>
  <si>
    <t xml:space="preserve"> RECEPCION DE PRODUCTO Y MAQUILAS        DE   ABRIL   2009</t>
  </si>
  <si>
    <t>,0104</t>
  </si>
  <si>
    <t>,0105</t>
  </si>
  <si>
    <t>,0106</t>
  </si>
  <si>
    <t>,0107</t>
  </si>
  <si>
    <t>,0108</t>
  </si>
  <si>
    <t>,0109</t>
  </si>
  <si>
    <t>,0110</t>
  </si>
  <si>
    <t>GERARDO PULIDO</t>
  </si>
  <si>
    <t xml:space="preserve"> RECEPCION DE PRODUCTO Y MAQUILAS        DE   MAYO   2009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</si>
  <si>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</si>
  <si>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</si>
  <si>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</si>
  <si>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</si>
  <si>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</si>
  <si>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</si>
  <si>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</si>
  <si>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</si>
  <si>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</si>
  <si>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</si>
  <si>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</si>
  <si>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</si>
  <si>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</si>
  <si>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</si>
  <si>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</si>
  <si>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</si>
  <si>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</si>
  <si>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ALBICIA  630 RES</t>
  </si>
  <si>
    <t>ALBICIA 630 RES</t>
  </si>
  <si>
    <t>ALBICIA 1030 RES</t>
  </si>
  <si>
    <t>ALBIVIA 49 CODILLO Maquila</t>
  </si>
  <si>
    <t>CENTRAL Maquila</t>
  </si>
  <si>
    <t>ALBICIA  1210  RES</t>
  </si>
  <si>
    <t>MAYO ,.09</t>
  </si>
  <si>
    <t>2010.00 Kg  CANAL</t>
  </si>
  <si>
    <t>461.60 Kg    CANAL</t>
  </si>
  <si>
    <t>1690.00 kg  CANAL</t>
  </si>
  <si>
    <t>35.98  Kg     CABEZA</t>
  </si>
  <si>
    <t>919.20 Kg    CANAL</t>
  </si>
  <si>
    <t>1880.00 Kg  CANAL</t>
  </si>
  <si>
    <t>1740.00 kg  CANAL</t>
  </si>
  <si>
    <t>93.14  Kg  ESPINAZO</t>
  </si>
  <si>
    <t>65.12  kg  PECHOS</t>
  </si>
  <si>
    <t>2200.00 Kg CANAL</t>
  </si>
  <si>
    <t>1390.00  kg CANAL</t>
  </si>
  <si>
    <t>1720.00  Kg CANAL</t>
  </si>
  <si>
    <t>2260.00 Kg  CANAL</t>
  </si>
  <si>
    <t>2670.00 kg  CANAL</t>
  </si>
  <si>
    <t>,0955</t>
  </si>
  <si>
    <t>1800.00 kg CANAL</t>
  </si>
  <si>
    <t>ALBICIA  750.00 RES</t>
  </si>
  <si>
    <t>MAQUILA</t>
  </si>
  <si>
    <t>ALBICIA 740.00 RES</t>
  </si>
  <si>
    <t xml:space="preserve">MAQUILA  </t>
  </si>
  <si>
    <t>ALBICIA 1210.00 RES</t>
  </si>
  <si>
    <t>ALBICIA 11 BOTES vacios</t>
  </si>
  <si>
    <t>ALBICIA  590.00 RES</t>
  </si>
  <si>
    <t>ALBICIA 932.00 RES</t>
  </si>
  <si>
    <t xml:space="preserve"> RECEPCION DE PRODUCTO       MAYO     2009</t>
  </si>
  <si>
    <t>1230.00 Kg CANAL</t>
  </si>
  <si>
    <t>30.74 Kg   CABEZA</t>
  </si>
  <si>
    <t>86.24 kg    CABEZA</t>
  </si>
  <si>
    <t>2607.00 Kg CANAL</t>
  </si>
  <si>
    <t>22.90 Kg CABEZA</t>
  </si>
  <si>
    <t>692.10 Kg  CUERO</t>
  </si>
  <si>
    <t xml:space="preserve">2640.00 Kg CANAL </t>
  </si>
  <si>
    <t>205.86 Kg  JAMON</t>
  </si>
  <si>
    <t xml:space="preserve">219.58 Kg JAMON </t>
  </si>
  <si>
    <t>1140.00 Kg CANAL</t>
  </si>
  <si>
    <t>115.80 Kg  CABEZA</t>
  </si>
  <si>
    <t>62.00 Kg  ESPINAZO</t>
  </si>
  <si>
    <t>226.92 Kg  CABEZA</t>
  </si>
  <si>
    <t>?????</t>
  </si>
  <si>
    <t>PAGO 14,667.06  18,921.80</t>
  </si>
  <si>
    <t>CH-52719/20</t>
  </si>
  <si>
    <t xml:space="preserve">PAGOS </t>
  </si>
  <si>
    <t>SALDO  POR PAGAR</t>
  </si>
  <si>
    <t>741.50 Kg CANAL</t>
  </si>
  <si>
    <t>HERRADURA</t>
  </si>
  <si>
    <t>650.90 Kg CANAL</t>
  </si>
  <si>
    <t xml:space="preserve">SUB TOTAL 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</si>
  <si>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   CENTRAL </t>
    </r>
  </si>
  <si>
    <t>CH-2515</t>
  </si>
  <si>
    <t>CH/2512-2513</t>
  </si>
  <si>
    <t>PAGO   33,950.41   34,740.53</t>
  </si>
  <si>
    <t>CH-0222</t>
  </si>
  <si>
    <t>CH-2728-2729-2730-2731-2732</t>
  </si>
  <si>
    <t>CH-2534</t>
  </si>
  <si>
    <t>LIQUIDACION</t>
  </si>
  <si>
    <t>*rtr    09   DE  JUNIO    DEL    2009</t>
  </si>
  <si>
    <t>2410.00 Kg  CANAL</t>
  </si>
  <si>
    <t>84.96 Kg  CABEZA</t>
  </si>
  <si>
    <t>220.07 Kg  CABEZA</t>
  </si>
  <si>
    <t>223.52 Kg CUERO</t>
  </si>
  <si>
    <t>2440.00 kg  CANAL</t>
  </si>
  <si>
    <t>40.24 Kg  ESPINAZO</t>
  </si>
  <si>
    <t>RTR* 10 DE JUNIO 2009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</si>
  <si>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   HERRADURA</t>
    </r>
  </si>
  <si>
    <t>574.80 kg  CANAL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</si>
  <si>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</si>
  <si>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</si>
  <si>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</si>
  <si>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</si>
  <si>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</si>
  <si>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</si>
  <si>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</si>
  <si>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</si>
  <si>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,0136</t>
  </si>
  <si>
    <t>,0137</t>
  </si>
  <si>
    <t>,0138</t>
  </si>
  <si>
    <t>ALBICIA  GRASA 94.00 ARRACHERA 50.00</t>
  </si>
  <si>
    <t>ALBICIA  960.00 RES</t>
  </si>
  <si>
    <t>CANCELADA</t>
  </si>
  <si>
    <t>ALBICIA  1020.00 RES</t>
  </si>
  <si>
    <t>1240.00  CODILLO</t>
  </si>
  <si>
    <t>ALBICIA  10 CAJAS RUPARI</t>
  </si>
  <si>
    <t>ALBICIA 540.00 RES</t>
  </si>
  <si>
    <t>ALBICIA   900.00 RES</t>
  </si>
  <si>
    <t>ALBICIA  830.00 RES</t>
  </si>
  <si>
    <t>ALBICIA  890.00 RES</t>
  </si>
  <si>
    <t>630.00 Kg RES</t>
  </si>
  <si>
    <t>1030.00 Kg  RES</t>
  </si>
  <si>
    <t>1210.00 Kg RES</t>
  </si>
  <si>
    <t>750.00 Kg RES</t>
  </si>
  <si>
    <t>790.00 Kg RES</t>
  </si>
  <si>
    <t>590.00 Kg   RES</t>
  </si>
  <si>
    <t>930.00 Kg  RES</t>
  </si>
  <si>
    <t>960.00 Kg RES</t>
  </si>
  <si>
    <t>1020.00 Kg RES</t>
  </si>
  <si>
    <t>23-+05</t>
  </si>
  <si>
    <t xml:space="preserve">MAQUILA </t>
  </si>
  <si>
    <t>ALMACEN 1100 CODILLO almacen</t>
  </si>
  <si>
    <t xml:space="preserve">ALMACEN  840.00 Kg CODILLO guarda </t>
  </si>
  <si>
    <t>ALBICIA  59.00 kg codillo 48.60 arrachera 56.90 gras.p/chorizo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</si>
</sst>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10" fillId="0" borderId="0" xfId="0" applyFont="1"/>
    <xf numFmtId="164" fontId="0" fillId="0" borderId="0" xfId="0" applyNumberFormat="1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4" xfId="0" applyFill="1" applyBorder="1"/>
    <xf numFmtId="0" fontId="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4" fontId="13" fillId="0" borderId="0" xfId="0" applyNumberFormat="1" applyFont="1" applyFill="1"/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16" fontId="0" fillId="0" borderId="0" xfId="0" applyNumberFormat="1" applyFill="1" applyAlignment="1">
      <alignment horizontal="right"/>
    </xf>
    <xf numFmtId="16" fontId="16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/>
    <xf numFmtId="164" fontId="0" fillId="0" borderId="5" xfId="0" applyNumberFormat="1" applyFill="1" applyBorder="1"/>
    <xf numFmtId="16" fontId="0" fillId="0" borderId="5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4" fillId="2" borderId="0" xfId="0" applyNumberFormat="1" applyFont="1" applyFill="1" applyAlignment="1">
      <alignment horizontal="center" wrapText="1"/>
    </xf>
    <xf numFmtId="164" fontId="10" fillId="2" borderId="0" xfId="0" applyNumberFormat="1" applyFont="1" applyFill="1" applyAlignment="1">
      <alignment horizontal="center" wrapText="1"/>
    </xf>
    <xf numFmtId="164" fontId="1" fillId="0" borderId="0" xfId="0" applyNumberFormat="1" applyFont="1" applyBorder="1"/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" fontId="20" fillId="0" borderId="0" xfId="0" applyNumberFormat="1" applyFont="1" applyFill="1"/>
    <xf numFmtId="16" fontId="4" fillId="0" borderId="0" xfId="0" applyNumberFormat="1" applyFont="1" applyFill="1"/>
    <xf numFmtId="164" fontId="4" fillId="0" borderId="0" xfId="0" applyNumberFormat="1" applyFont="1" applyFill="1"/>
    <xf numFmtId="0" fontId="22" fillId="0" borderId="0" xfId="0" applyFont="1" applyFill="1" applyBorder="1"/>
    <xf numFmtId="164" fontId="23" fillId="0" borderId="0" xfId="0" applyNumberFormat="1" applyFont="1" applyFill="1" applyBorder="1" applyAlignment="1">
      <alignment horizontal="right"/>
    </xf>
    <xf numFmtId="16" fontId="2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" fontId="0" fillId="0" borderId="0" xfId="0" applyNumberFormat="1" applyFont="1" applyFill="1" applyBorder="1"/>
    <xf numFmtId="0" fontId="19" fillId="0" borderId="0" xfId="0" applyFont="1" applyBorder="1" applyAlignment="1">
      <alignment horizontal="center"/>
    </xf>
    <xf numFmtId="0" fontId="13" fillId="0" borderId="0" xfId="0" applyFont="1" applyFill="1"/>
    <xf numFmtId="0" fontId="1" fillId="0" borderId="0" xfId="0" applyFont="1" applyBorder="1" applyAlignment="1">
      <alignment horizontal="right"/>
    </xf>
    <xf numFmtId="0" fontId="14" fillId="0" borderId="0" xfId="0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0" fillId="0" borderId="5" xfId="0" applyFill="1" applyBorder="1"/>
    <xf numFmtId="164" fontId="17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4" fillId="0" borderId="0" xfId="0" applyFont="1"/>
    <xf numFmtId="164" fontId="14" fillId="0" borderId="0" xfId="0" applyNumberFormat="1" applyFont="1" applyFill="1" applyBorder="1"/>
    <xf numFmtId="16" fontId="0" fillId="0" borderId="0" xfId="0" applyNumberFormat="1" applyFont="1"/>
    <xf numFmtId="0" fontId="0" fillId="0" borderId="0" xfId="0" applyFont="1" applyFill="1" applyAlignment="1">
      <alignment horizontal="center"/>
    </xf>
    <xf numFmtId="164" fontId="0" fillId="0" borderId="0" xfId="0" applyNumberFormat="1" applyFont="1"/>
    <xf numFmtId="16" fontId="0" fillId="2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" fontId="0" fillId="0" borderId="5" xfId="0" applyNumberFormat="1" applyFill="1" applyBorder="1" applyAlignment="1">
      <alignment horizontal="center"/>
    </xf>
    <xf numFmtId="0" fontId="15" fillId="0" borderId="5" xfId="0" applyFont="1" applyFill="1" applyBorder="1"/>
    <xf numFmtId="0" fontId="22" fillId="2" borderId="0" xfId="0" applyFont="1" applyFill="1"/>
    <xf numFmtId="164" fontId="3" fillId="0" borderId="1" xfId="0" applyNumberFormat="1" applyFont="1" applyFill="1" applyBorder="1"/>
    <xf numFmtId="164" fontId="3" fillId="0" borderId="3" xfId="0" applyNumberFormat="1" applyFont="1" applyFill="1" applyBorder="1"/>
    <xf numFmtId="164" fontId="3" fillId="0" borderId="0" xfId="0" applyNumberFormat="1" applyFont="1" applyBorder="1" applyAlignment="1">
      <alignment horizontal="center"/>
    </xf>
    <xf numFmtId="164" fontId="21" fillId="0" borderId="0" xfId="0" applyNumberFormat="1" applyFont="1" applyFill="1" applyBorder="1" applyAlignment="1">
      <alignment horizontal="right"/>
    </xf>
    <xf numFmtId="0" fontId="21" fillId="0" borderId="0" xfId="0" applyFont="1" applyBorder="1" applyAlignment="1">
      <alignment horizontal="left"/>
    </xf>
    <xf numFmtId="164" fontId="21" fillId="0" borderId="0" xfId="0" applyNumberFormat="1" applyFont="1" applyBorder="1" applyAlignment="1">
      <alignment horizontal="right"/>
    </xf>
    <xf numFmtId="16" fontId="0" fillId="0" borderId="0" xfId="0" applyNumberFormat="1" applyAlignment="1">
      <alignment horizontal="center"/>
    </xf>
    <xf numFmtId="16" fontId="22" fillId="0" borderId="0" xfId="0" applyNumberFormat="1" applyFont="1" applyFill="1" applyBorder="1"/>
    <xf numFmtId="164" fontId="1" fillId="0" borderId="0" xfId="0" applyNumberFormat="1" applyFont="1"/>
    <xf numFmtId="16" fontId="2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5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4" fontId="0" fillId="0" borderId="5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164" fontId="1" fillId="5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0" fillId="0" borderId="5" xfId="0" applyNumberFormat="1" applyBorder="1"/>
    <xf numFmtId="0" fontId="0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 wrapText="1"/>
    </xf>
    <xf numFmtId="16" fontId="15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" fontId="0" fillId="0" borderId="0" xfId="0" applyNumberFormat="1" applyBorder="1"/>
    <xf numFmtId="0" fontId="4" fillId="0" borderId="0" xfId="0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right"/>
    </xf>
    <xf numFmtId="16" fontId="0" fillId="0" borderId="0" xfId="0" applyNumberFormat="1" applyBorder="1" applyAlignment="1">
      <alignment horizontal="center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" fontId="0" fillId="0" borderId="0" xfId="0" applyNumberFormat="1" applyFill="1" applyBorder="1"/>
    <xf numFmtId="0" fontId="19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16" fontId="0" fillId="0" borderId="0" xfId="0" applyNumberFormat="1" applyFill="1" applyBorder="1" applyAlignment="1">
      <alignment horizontal="center"/>
    </xf>
    <xf numFmtId="0" fontId="4" fillId="0" borderId="0" xfId="0" applyFont="1" applyFill="1" applyBorder="1"/>
    <xf numFmtId="164" fontId="3" fillId="0" borderId="0" xfId="0" applyNumberFormat="1" applyFont="1" applyFill="1" applyBorder="1"/>
    <xf numFmtId="164" fontId="26" fillId="0" borderId="0" xfId="0" applyNumberFormat="1" applyFont="1" applyFill="1" applyBorder="1"/>
    <xf numFmtId="0" fontId="3" fillId="0" borderId="1" xfId="0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" fontId="0" fillId="0" borderId="0" xfId="0" applyNumberFormat="1" applyFont="1" applyBorder="1"/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4" fontId="6" fillId="0" borderId="0" xfId="0" applyNumberFormat="1" applyFon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164" fontId="17" fillId="4" borderId="2" xfId="0" applyNumberFormat="1" applyFont="1" applyFill="1" applyBorder="1" applyAlignment="1">
      <alignment horizontal="center"/>
    </xf>
    <xf numFmtId="164" fontId="17" fillId="4" borderId="3" xfId="0" applyNumberFormat="1" applyFont="1" applyFill="1" applyBorder="1" applyAlignment="1">
      <alignment horizontal="center"/>
    </xf>
    <xf numFmtId="164" fontId="18" fillId="2" borderId="0" xfId="0" applyNumberFormat="1" applyFont="1" applyFill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164" fontId="17" fillId="0" borderId="2" xfId="0" applyNumberFormat="1" applyFont="1" applyFill="1" applyBorder="1" applyAlignment="1">
      <alignment horizontal="center"/>
    </xf>
    <xf numFmtId="164" fontId="17" fillId="0" borderId="3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wrapText="1"/>
    </xf>
    <xf numFmtId="0" fontId="0" fillId="6" borderId="0" xfId="0" applyFill="1"/>
    <xf numFmtId="16" fontId="4" fillId="0" borderId="0" xfId="0" applyNumberFormat="1" applyFont="1" applyFill="1" applyAlignment="1">
      <alignment horizontal="right"/>
    </xf>
    <xf numFmtId="0" fontId="15" fillId="7" borderId="0" xfId="0" applyFont="1" applyFill="1"/>
    <xf numFmtId="0" fontId="0" fillId="7" borderId="0" xfId="0" applyFill="1" applyAlignment="1">
      <alignment wrapText="1"/>
    </xf>
    <xf numFmtId="0" fontId="24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42</xdr:row>
      <xdr:rowOff>57943</xdr:rowOff>
    </xdr:from>
    <xdr:to>
      <xdr:col>3</xdr:col>
      <xdr:colOff>505620</xdr:colOff>
      <xdr:row>45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42</xdr:row>
      <xdr:rowOff>19050</xdr:rowOff>
    </xdr:from>
    <xdr:to>
      <xdr:col>5</xdr:col>
      <xdr:colOff>485777</xdr:colOff>
      <xdr:row>44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30</xdr:row>
      <xdr:rowOff>57943</xdr:rowOff>
    </xdr:from>
    <xdr:to>
      <xdr:col>3</xdr:col>
      <xdr:colOff>505620</xdr:colOff>
      <xdr:row>33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9015413" y="6386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30</xdr:row>
      <xdr:rowOff>19050</xdr:rowOff>
    </xdr:from>
    <xdr:to>
      <xdr:col>5</xdr:col>
      <xdr:colOff>485777</xdr:colOff>
      <xdr:row>32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10953751" y="6343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40</xdr:row>
      <xdr:rowOff>57943</xdr:rowOff>
    </xdr:from>
    <xdr:to>
      <xdr:col>3</xdr:col>
      <xdr:colOff>505620</xdr:colOff>
      <xdr:row>43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40</xdr:row>
      <xdr:rowOff>19050</xdr:rowOff>
    </xdr:from>
    <xdr:to>
      <xdr:col>5</xdr:col>
      <xdr:colOff>485777</xdr:colOff>
      <xdr:row>42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opLeftCell="A37" workbookViewId="0">
      <selection activeCell="C56" sqref="C56"/>
    </sheetView>
  </sheetViews>
  <sheetFormatPr baseColWidth="10" defaultRowHeight="15"/>
  <cols>
    <col min="3" max="3" width="20.85546875" customWidth="1"/>
    <col min="4" max="4" width="26.42578125" bestFit="1" customWidth="1"/>
    <col min="5" max="5" width="15.5703125" bestFit="1" customWidth="1"/>
  </cols>
  <sheetData>
    <row r="1" spans="1:6" ht="18.75" customHeight="1">
      <c r="A1" s="1"/>
      <c r="C1" s="1"/>
      <c r="F1" s="134">
        <v>1</v>
      </c>
    </row>
    <row r="2" spans="1:6" ht="18.75" customHeight="1" thickBot="1">
      <c r="A2" s="1"/>
      <c r="B2" s="135" t="s">
        <v>97</v>
      </c>
      <c r="C2" s="135"/>
      <c r="D2" s="135"/>
      <c r="E2" s="9" t="s">
        <v>49</v>
      </c>
      <c r="F2" s="134"/>
    </row>
    <row r="3" spans="1:6" ht="29.25" customHeight="1" thickBot="1">
      <c r="A3" s="8"/>
      <c r="B3" s="2" t="s">
        <v>0</v>
      </c>
      <c r="C3" s="3" t="s">
        <v>1</v>
      </c>
      <c r="D3" s="3" t="s">
        <v>2</v>
      </c>
      <c r="E3" s="4" t="s">
        <v>3</v>
      </c>
    </row>
    <row r="4" spans="1:6">
      <c r="A4" s="5">
        <v>1</v>
      </c>
      <c r="B4" s="68">
        <v>39934</v>
      </c>
      <c r="C4" s="69">
        <v>1164</v>
      </c>
      <c r="D4" t="s">
        <v>51</v>
      </c>
      <c r="E4" s="86">
        <v>12463.2</v>
      </c>
    </row>
    <row r="5" spans="1:6">
      <c r="A5" s="5">
        <v>2</v>
      </c>
      <c r="B5" s="68">
        <v>39934</v>
      </c>
      <c r="C5" s="69">
        <v>1172</v>
      </c>
      <c r="D5" t="s">
        <v>50</v>
      </c>
      <c r="E5" s="86">
        <v>54270</v>
      </c>
    </row>
    <row r="6" spans="1:6">
      <c r="A6" s="5">
        <v>3</v>
      </c>
      <c r="B6" s="68">
        <v>39936</v>
      </c>
      <c r="C6" s="69">
        <v>1190</v>
      </c>
      <c r="D6" t="s">
        <v>53</v>
      </c>
      <c r="E6" s="86">
        <v>431.76</v>
      </c>
    </row>
    <row r="7" spans="1:6">
      <c r="A7" s="5">
        <v>4</v>
      </c>
      <c r="B7" s="6">
        <v>39937</v>
      </c>
      <c r="C7" s="10">
        <v>1197</v>
      </c>
      <c r="D7" t="s">
        <v>52</v>
      </c>
      <c r="E7" s="86">
        <v>44447</v>
      </c>
    </row>
    <row r="8" spans="1:6">
      <c r="A8" s="5">
        <v>5</v>
      </c>
      <c r="B8" s="6">
        <v>39938</v>
      </c>
      <c r="C8" s="10">
        <v>9051</v>
      </c>
      <c r="D8" t="s">
        <v>54</v>
      </c>
      <c r="E8" s="7">
        <v>22980</v>
      </c>
      <c r="F8" t="s">
        <v>88</v>
      </c>
    </row>
    <row r="9" spans="1:6">
      <c r="A9" s="5">
        <v>6</v>
      </c>
      <c r="B9" s="6">
        <v>39939</v>
      </c>
      <c r="C9" s="10">
        <v>1209</v>
      </c>
      <c r="D9" t="s">
        <v>55</v>
      </c>
      <c r="E9" s="86">
        <v>47000</v>
      </c>
    </row>
    <row r="10" spans="1:6">
      <c r="A10" s="5">
        <v>7</v>
      </c>
      <c r="B10" s="6">
        <v>39940</v>
      </c>
      <c r="C10" s="10">
        <v>1230</v>
      </c>
      <c r="D10" t="s">
        <v>56</v>
      </c>
      <c r="E10" s="86">
        <v>43500</v>
      </c>
    </row>
    <row r="11" spans="1:6">
      <c r="A11" s="5">
        <v>8</v>
      </c>
      <c r="B11" s="6">
        <v>39941</v>
      </c>
      <c r="C11" s="1">
        <v>1250</v>
      </c>
      <c r="D11" t="s">
        <v>52</v>
      </c>
      <c r="E11" s="86">
        <v>42250</v>
      </c>
    </row>
    <row r="12" spans="1:6">
      <c r="A12" s="5">
        <v>9</v>
      </c>
      <c r="B12" s="6">
        <v>39943</v>
      </c>
      <c r="C12" s="10">
        <v>1274</v>
      </c>
      <c r="D12" t="s">
        <v>57</v>
      </c>
      <c r="E12" s="86">
        <v>2794.2</v>
      </c>
    </row>
    <row r="13" spans="1:6">
      <c r="A13" s="5"/>
      <c r="B13" s="6"/>
      <c r="C13" s="10">
        <v>1274</v>
      </c>
      <c r="D13" t="s">
        <v>58</v>
      </c>
      <c r="E13" s="86">
        <v>2474.56</v>
      </c>
    </row>
    <row r="14" spans="1:6">
      <c r="A14" s="5">
        <v>10</v>
      </c>
      <c r="B14" s="6">
        <v>39943</v>
      </c>
      <c r="C14" s="10">
        <v>1279</v>
      </c>
      <c r="D14" t="s">
        <v>59</v>
      </c>
      <c r="E14" s="86">
        <v>53900</v>
      </c>
    </row>
    <row r="15" spans="1:6" ht="15" customHeight="1">
      <c r="A15" s="5">
        <v>11</v>
      </c>
      <c r="B15" s="6">
        <v>39944</v>
      </c>
      <c r="C15" s="10">
        <v>1292</v>
      </c>
      <c r="D15" t="s">
        <v>60</v>
      </c>
      <c r="E15" s="86">
        <v>34055</v>
      </c>
    </row>
    <row r="16" spans="1:6" ht="15.75" customHeight="1">
      <c r="A16" s="5">
        <v>12</v>
      </c>
      <c r="B16" s="6">
        <v>39947</v>
      </c>
      <c r="C16" s="10">
        <v>1356</v>
      </c>
      <c r="D16" t="s">
        <v>61</v>
      </c>
      <c r="E16" s="86">
        <v>41280</v>
      </c>
    </row>
    <row r="17" spans="1:5">
      <c r="A17" s="5">
        <v>13</v>
      </c>
      <c r="B17" s="6">
        <v>39947</v>
      </c>
      <c r="C17" s="10">
        <v>1371</v>
      </c>
      <c r="D17" t="s">
        <v>62</v>
      </c>
      <c r="E17" s="86">
        <v>54240</v>
      </c>
    </row>
    <row r="18" spans="1:5">
      <c r="A18" s="5">
        <v>14</v>
      </c>
      <c r="B18" s="6">
        <v>39949</v>
      </c>
      <c r="C18" s="10">
        <v>1451</v>
      </c>
      <c r="D18" t="s">
        <v>63</v>
      </c>
      <c r="E18" s="45">
        <v>64080</v>
      </c>
    </row>
    <row r="19" spans="1:5">
      <c r="A19" s="5">
        <v>15</v>
      </c>
      <c r="B19" s="6">
        <v>39951</v>
      </c>
      <c r="C19" s="10" t="s">
        <v>64</v>
      </c>
      <c r="D19" t="s">
        <v>65</v>
      </c>
      <c r="E19" s="45">
        <v>42840</v>
      </c>
    </row>
    <row r="20" spans="1:5">
      <c r="A20" s="5">
        <v>16</v>
      </c>
      <c r="B20" s="6">
        <v>39952</v>
      </c>
      <c r="C20" s="10">
        <v>1508</v>
      </c>
      <c r="D20" t="s">
        <v>75</v>
      </c>
      <c r="E20" s="45">
        <v>29274</v>
      </c>
    </row>
    <row r="21" spans="1:5">
      <c r="A21" s="5">
        <v>17</v>
      </c>
      <c r="B21" s="6">
        <v>39953</v>
      </c>
      <c r="C21" s="10">
        <v>1510</v>
      </c>
      <c r="D21" t="s">
        <v>76</v>
      </c>
      <c r="E21" s="45">
        <v>1106.6400000000001</v>
      </c>
    </row>
    <row r="22" spans="1:5">
      <c r="A22" s="5">
        <v>18</v>
      </c>
      <c r="B22" s="6">
        <v>39954</v>
      </c>
      <c r="C22" s="10">
        <v>1521</v>
      </c>
      <c r="D22" t="s">
        <v>77</v>
      </c>
      <c r="E22" s="45">
        <v>1207.3599999999999</v>
      </c>
    </row>
    <row r="23" spans="1:5">
      <c r="A23" s="5">
        <v>19</v>
      </c>
      <c r="B23" s="6">
        <v>39955</v>
      </c>
      <c r="C23" s="10">
        <v>1536</v>
      </c>
      <c r="D23" t="s">
        <v>78</v>
      </c>
      <c r="E23" s="13">
        <v>62046.6</v>
      </c>
    </row>
    <row r="24" spans="1:5">
      <c r="A24" s="5"/>
      <c r="B24" s="6"/>
      <c r="C24" s="10">
        <v>1536</v>
      </c>
      <c r="D24" t="s">
        <v>79</v>
      </c>
      <c r="E24" s="13">
        <v>824.4</v>
      </c>
    </row>
    <row r="25" spans="1:5">
      <c r="A25" s="5">
        <v>20</v>
      </c>
      <c r="B25" s="6">
        <v>39955</v>
      </c>
      <c r="C25" s="10">
        <v>1545</v>
      </c>
      <c r="D25" t="s">
        <v>80</v>
      </c>
      <c r="E25" s="13">
        <v>13149.9</v>
      </c>
    </row>
    <row r="26" spans="1:5">
      <c r="A26" s="5">
        <v>21</v>
      </c>
      <c r="B26" s="6">
        <v>39956</v>
      </c>
      <c r="C26" s="10">
        <v>1601</v>
      </c>
      <c r="D26" t="s">
        <v>81</v>
      </c>
      <c r="E26" s="13">
        <v>62832</v>
      </c>
    </row>
    <row r="27" spans="1:5">
      <c r="A27" s="5">
        <v>22</v>
      </c>
      <c r="B27" s="6">
        <v>39958</v>
      </c>
      <c r="C27" s="10">
        <v>1617</v>
      </c>
      <c r="D27" t="s">
        <v>55</v>
      </c>
      <c r="E27" s="13">
        <v>44744</v>
      </c>
    </row>
    <row r="28" spans="1:5">
      <c r="A28" s="5">
        <v>23</v>
      </c>
      <c r="B28" s="6">
        <v>39958</v>
      </c>
      <c r="C28" s="10">
        <v>1624</v>
      </c>
      <c r="D28" t="s">
        <v>82</v>
      </c>
      <c r="E28" s="13">
        <v>6381.66</v>
      </c>
    </row>
    <row r="29" spans="1:5">
      <c r="A29" s="5">
        <v>24</v>
      </c>
      <c r="B29" s="6">
        <v>39959</v>
      </c>
      <c r="C29" s="10">
        <v>1626</v>
      </c>
      <c r="D29" t="s">
        <v>83</v>
      </c>
      <c r="E29" s="13">
        <v>7026.56</v>
      </c>
    </row>
    <row r="30" spans="1:5">
      <c r="A30" s="5"/>
      <c r="B30" s="6"/>
      <c r="C30" s="10">
        <v>1626</v>
      </c>
      <c r="D30" t="s">
        <v>84</v>
      </c>
      <c r="E30" s="13">
        <v>27132</v>
      </c>
    </row>
    <row r="31" spans="1:5">
      <c r="A31" s="5">
        <v>26</v>
      </c>
      <c r="B31" s="6">
        <v>39959</v>
      </c>
      <c r="C31" s="10">
        <v>1631</v>
      </c>
      <c r="D31" t="s">
        <v>85</v>
      </c>
      <c r="E31" s="13">
        <v>1563</v>
      </c>
    </row>
    <row r="32" spans="1:5">
      <c r="A32" s="5">
        <v>27</v>
      </c>
      <c r="B32" s="6">
        <v>39960</v>
      </c>
      <c r="C32" s="10">
        <v>1643</v>
      </c>
      <c r="D32" t="s">
        <v>86</v>
      </c>
      <c r="E32" s="13">
        <v>1860</v>
      </c>
    </row>
    <row r="33" spans="1:6" ht="15.75" thickBot="1">
      <c r="A33" s="5"/>
      <c r="B33" s="6"/>
      <c r="C33" s="10">
        <v>1643</v>
      </c>
      <c r="D33" t="s">
        <v>87</v>
      </c>
      <c r="E33" s="99">
        <v>3063.42</v>
      </c>
    </row>
    <row r="34" spans="1:6" ht="15.75" thickTop="1">
      <c r="A34" s="5"/>
      <c r="B34" s="6"/>
      <c r="C34" s="10"/>
      <c r="D34" s="97" t="s">
        <v>96</v>
      </c>
      <c r="E34" s="98">
        <f>SUM(E4:E33)</f>
        <v>825217.26000000013</v>
      </c>
    </row>
    <row r="35" spans="1:6" ht="18.75">
      <c r="A35" s="5"/>
      <c r="B35" s="6"/>
      <c r="C35" s="10"/>
      <c r="D35" s="56"/>
      <c r="E35" s="80"/>
    </row>
    <row r="36" spans="1:6">
      <c r="A36" s="5"/>
      <c r="B36" s="58"/>
      <c r="C36" s="96" t="s">
        <v>94</v>
      </c>
      <c r="E36" s="7"/>
    </row>
    <row r="37" spans="1:6">
      <c r="A37" s="5">
        <v>1</v>
      </c>
      <c r="B37" s="6">
        <v>39942</v>
      </c>
      <c r="C37" s="47">
        <v>1261</v>
      </c>
      <c r="D37" t="s">
        <v>93</v>
      </c>
      <c r="E37" s="46">
        <v>18537.5</v>
      </c>
    </row>
    <row r="38" spans="1:6" ht="15.75" thickBot="1">
      <c r="A38" s="5">
        <v>2</v>
      </c>
      <c r="B38" s="6">
        <v>39954</v>
      </c>
      <c r="C38" s="47">
        <v>1520</v>
      </c>
      <c r="D38" t="s">
        <v>95</v>
      </c>
      <c r="E38" s="93">
        <v>15621.6</v>
      </c>
    </row>
    <row r="39" spans="1:6" ht="15.75" thickTop="1">
      <c r="A39" s="5"/>
      <c r="D39" s="94" t="s">
        <v>96</v>
      </c>
      <c r="E39" s="95">
        <f>SUM(E37:E38)</f>
        <v>34159.1</v>
      </c>
    </row>
    <row r="40" spans="1:6" ht="18.75">
      <c r="A40" s="5"/>
      <c r="B40" s="6"/>
      <c r="C40" s="10"/>
      <c r="D40" s="56"/>
      <c r="E40" s="80"/>
    </row>
    <row r="41" spans="1:6" ht="15.75">
      <c r="A41" s="5"/>
      <c r="B41" s="6">
        <v>39961</v>
      </c>
      <c r="C41" s="10" t="s">
        <v>90</v>
      </c>
      <c r="D41" s="82" t="s">
        <v>89</v>
      </c>
      <c r="E41" s="83">
        <v>-33588.86</v>
      </c>
    </row>
    <row r="42" spans="1:6" ht="15.75">
      <c r="A42" s="51"/>
      <c r="B42" s="55">
        <v>39962</v>
      </c>
      <c r="C42" s="102" t="s">
        <v>99</v>
      </c>
      <c r="D42" s="101" t="s">
        <v>100</v>
      </c>
      <c r="E42" s="81">
        <v>-68690.94</v>
      </c>
    </row>
    <row r="43" spans="1:6" ht="15.75" customHeight="1">
      <c r="A43" s="51"/>
      <c r="B43" s="55">
        <v>39965</v>
      </c>
      <c r="C43" s="54" t="s">
        <v>101</v>
      </c>
      <c r="D43" s="51"/>
      <c r="E43" s="88">
        <v>-280000</v>
      </c>
    </row>
    <row r="44" spans="1:6">
      <c r="A44" s="51"/>
      <c r="B44" s="55">
        <v>39965</v>
      </c>
      <c r="C44" s="100" t="s">
        <v>98</v>
      </c>
      <c r="E44" s="89">
        <v>-200000</v>
      </c>
    </row>
    <row r="45" spans="1:6">
      <c r="A45" s="53"/>
      <c r="B45" s="55">
        <v>39969</v>
      </c>
      <c r="C45" s="87" t="s">
        <v>102</v>
      </c>
      <c r="D45" s="59"/>
      <c r="E45" s="88">
        <v>-121381.04</v>
      </c>
      <c r="F45" s="13"/>
    </row>
    <row r="46" spans="1:6" ht="15.75" thickBot="1">
      <c r="A46" s="51"/>
      <c r="B46" s="85">
        <v>39972</v>
      </c>
      <c r="C46" s="84" t="s">
        <v>103</v>
      </c>
      <c r="D46" s="66" t="s">
        <v>104</v>
      </c>
      <c r="E46" s="90">
        <v>-155715.51999999999</v>
      </c>
      <c r="F46" s="11"/>
    </row>
    <row r="47" spans="1:6" ht="15.75" customHeight="1" thickTop="1">
      <c r="A47" s="51"/>
      <c r="B47" s="51"/>
      <c r="C47" s="1"/>
      <c r="D47" s="92" t="s">
        <v>91</v>
      </c>
      <c r="E47" s="91">
        <f>SUM(E41:E46)</f>
        <v>-859376.3600000001</v>
      </c>
      <c r="F47" s="11"/>
    </row>
    <row r="48" spans="1:6" ht="15.75" thickBot="1">
      <c r="A48" s="51"/>
      <c r="B48" s="51"/>
      <c r="C48" s="84"/>
      <c r="D48" s="59"/>
      <c r="E48" s="67"/>
    </row>
    <row r="49" spans="1:5" ht="19.5" thickBot="1">
      <c r="A49" s="51"/>
      <c r="B49" s="51"/>
      <c r="C49" s="52"/>
      <c r="D49" s="78" t="s">
        <v>92</v>
      </c>
      <c r="E49" s="79">
        <f>E34+E47+E39</f>
        <v>0</v>
      </c>
    </row>
    <row r="50" spans="1:5">
      <c r="A50" s="11"/>
    </row>
    <row r="51" spans="1:5">
      <c r="B51" s="12" t="s">
        <v>105</v>
      </c>
    </row>
  </sheetData>
  <mergeCells count="2">
    <mergeCell ref="F1:F2"/>
    <mergeCell ref="B2:D2"/>
  </mergeCells>
  <printOptions gridLines="1"/>
  <pageMargins left="0.70866141732283472" right="0.70866141732283472" top="0.42" bottom="0.34" header="0.31496062992125984" footer="0.31496062992125984"/>
  <pageSetup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topLeftCell="A19" workbookViewId="0">
      <selection activeCell="D35" sqref="D35"/>
    </sheetView>
  </sheetViews>
  <sheetFormatPr baseColWidth="10" defaultRowHeight="15"/>
  <cols>
    <col min="1" max="1" width="10.85546875" customWidth="1"/>
    <col min="2" max="2" width="6.42578125" customWidth="1"/>
    <col min="3" max="3" width="31.140625" customWidth="1"/>
    <col min="4" max="4" width="16.28515625" customWidth="1"/>
    <col min="5" max="5" width="19.28515625" bestFit="1" customWidth="1"/>
  </cols>
  <sheetData>
    <row r="1" spans="1:7" ht="18.75" customHeight="1">
      <c r="A1" s="10"/>
      <c r="B1" s="136" t="s">
        <v>25</v>
      </c>
      <c r="C1" s="136"/>
      <c r="D1" s="136"/>
      <c r="E1" s="136"/>
      <c r="F1" s="136"/>
      <c r="G1" s="14"/>
    </row>
    <row r="2" spans="1:7" ht="18.75" customHeight="1">
      <c r="A2" s="15"/>
      <c r="B2" s="137"/>
      <c r="C2" s="137"/>
      <c r="D2" s="16"/>
      <c r="E2" s="17"/>
      <c r="F2" s="16"/>
      <c r="G2" s="17"/>
    </row>
    <row r="3" spans="1:7" ht="31.5" thickBot="1">
      <c r="A3" s="18" t="s">
        <v>0</v>
      </c>
      <c r="B3" s="18" t="s">
        <v>10</v>
      </c>
      <c r="C3" s="19" t="s">
        <v>4</v>
      </c>
      <c r="D3" s="20" t="s">
        <v>3</v>
      </c>
      <c r="E3" s="21" t="s">
        <v>5</v>
      </c>
      <c r="F3" s="22" t="s">
        <v>6</v>
      </c>
      <c r="G3" s="23" t="s">
        <v>7</v>
      </c>
    </row>
    <row r="4" spans="1:7" ht="15.75" thickTop="1">
      <c r="A4" s="24">
        <v>39934</v>
      </c>
      <c r="B4" s="10" t="s">
        <v>17</v>
      </c>
      <c r="C4" s="28" t="s">
        <v>43</v>
      </c>
      <c r="D4" s="30">
        <v>22050</v>
      </c>
      <c r="E4" s="26">
        <v>39961</v>
      </c>
      <c r="F4" s="27">
        <v>22050</v>
      </c>
      <c r="G4" s="27">
        <f>D4-F4</f>
        <v>0</v>
      </c>
    </row>
    <row r="5" spans="1:7">
      <c r="A5" s="24">
        <v>39935</v>
      </c>
      <c r="B5" s="10" t="s">
        <v>18</v>
      </c>
      <c r="C5" s="28" t="s">
        <v>44</v>
      </c>
      <c r="D5" s="27">
        <v>22050</v>
      </c>
      <c r="E5" s="26">
        <v>39961</v>
      </c>
      <c r="F5" s="27">
        <v>22050</v>
      </c>
      <c r="G5" s="27">
        <f t="shared" ref="G5:G39" si="0">D5-F5</f>
        <v>0</v>
      </c>
    </row>
    <row r="6" spans="1:7">
      <c r="A6" s="24">
        <v>39936</v>
      </c>
      <c r="B6" s="10" t="s">
        <v>19</v>
      </c>
      <c r="C6" s="28" t="s">
        <v>45</v>
      </c>
      <c r="D6" s="27">
        <v>36050</v>
      </c>
      <c r="E6" s="29">
        <v>39961</v>
      </c>
      <c r="F6" s="30">
        <v>36050</v>
      </c>
      <c r="G6" s="27">
        <f t="shared" si="0"/>
        <v>0</v>
      </c>
    </row>
    <row r="7" spans="1:7">
      <c r="A7" s="24">
        <v>39937</v>
      </c>
      <c r="B7" s="10" t="s">
        <v>20</v>
      </c>
      <c r="C7" s="28" t="s">
        <v>46</v>
      </c>
      <c r="D7" s="27">
        <v>245</v>
      </c>
      <c r="E7" s="49">
        <v>39983</v>
      </c>
      <c r="F7" s="50">
        <v>245</v>
      </c>
      <c r="G7" s="27">
        <f t="shared" si="0"/>
        <v>0</v>
      </c>
    </row>
    <row r="8" spans="1:7">
      <c r="A8" s="24">
        <v>39938</v>
      </c>
      <c r="B8" s="10" t="s">
        <v>21</v>
      </c>
      <c r="C8" s="28" t="s">
        <v>45</v>
      </c>
      <c r="D8" s="27">
        <v>36050</v>
      </c>
      <c r="E8" s="29">
        <v>39961</v>
      </c>
      <c r="F8" s="30">
        <v>36050</v>
      </c>
      <c r="G8" s="27">
        <f t="shared" si="0"/>
        <v>0</v>
      </c>
    </row>
    <row r="9" spans="1:7">
      <c r="A9" s="24">
        <v>39938</v>
      </c>
      <c r="B9" s="10" t="s">
        <v>22</v>
      </c>
      <c r="C9" s="146" t="s">
        <v>147</v>
      </c>
      <c r="D9" s="27"/>
      <c r="E9" s="29"/>
      <c r="F9" s="30"/>
      <c r="G9" s="27">
        <f t="shared" si="0"/>
        <v>0</v>
      </c>
    </row>
    <row r="10" spans="1:7">
      <c r="A10" s="24">
        <v>39938</v>
      </c>
      <c r="B10" s="10" t="s">
        <v>23</v>
      </c>
      <c r="C10" s="28" t="s">
        <v>47</v>
      </c>
      <c r="D10" s="27">
        <v>1969.6</v>
      </c>
      <c r="E10" s="49">
        <v>39983</v>
      </c>
      <c r="F10" s="50">
        <v>1969.6</v>
      </c>
      <c r="G10" s="27">
        <f t="shared" si="0"/>
        <v>0</v>
      </c>
    </row>
    <row r="11" spans="1:7">
      <c r="A11" s="24">
        <v>39940</v>
      </c>
      <c r="B11" s="10" t="s">
        <v>26</v>
      </c>
      <c r="C11" s="28" t="s">
        <v>48</v>
      </c>
      <c r="D11" s="30">
        <v>42350</v>
      </c>
      <c r="E11" s="29">
        <v>39961</v>
      </c>
      <c r="F11" s="30">
        <v>42350</v>
      </c>
      <c r="G11" s="27">
        <f t="shared" si="0"/>
        <v>0</v>
      </c>
    </row>
    <row r="12" spans="1:7">
      <c r="A12" s="24">
        <v>39940</v>
      </c>
      <c r="B12" s="10" t="s">
        <v>27</v>
      </c>
      <c r="C12" s="131" t="s">
        <v>24</v>
      </c>
      <c r="D12" s="30">
        <v>10675</v>
      </c>
      <c r="E12" s="49">
        <v>39942</v>
      </c>
      <c r="F12" s="50">
        <v>10675</v>
      </c>
      <c r="G12" s="27">
        <f t="shared" si="0"/>
        <v>0</v>
      </c>
    </row>
    <row r="13" spans="1:7">
      <c r="A13" s="24">
        <v>39942</v>
      </c>
      <c r="B13" s="10" t="s">
        <v>28</v>
      </c>
      <c r="C13" s="28" t="s">
        <v>66</v>
      </c>
      <c r="D13" s="30">
        <v>26250</v>
      </c>
      <c r="E13" s="29">
        <v>39961</v>
      </c>
      <c r="F13" s="30">
        <v>26250</v>
      </c>
      <c r="G13" s="27">
        <f t="shared" si="0"/>
        <v>0</v>
      </c>
    </row>
    <row r="14" spans="1:7">
      <c r="A14" s="24">
        <v>39942</v>
      </c>
      <c r="B14" s="10" t="s">
        <v>29</v>
      </c>
      <c r="C14" s="131" t="s">
        <v>24</v>
      </c>
      <c r="D14" s="30">
        <v>24280</v>
      </c>
      <c r="E14" s="49"/>
      <c r="F14" s="50"/>
      <c r="G14" s="27">
        <f t="shared" si="0"/>
        <v>24280</v>
      </c>
    </row>
    <row r="15" spans="1:7">
      <c r="A15" s="24">
        <v>39942</v>
      </c>
      <c r="B15" s="10" t="s">
        <v>30</v>
      </c>
      <c r="C15" s="35" t="s">
        <v>67</v>
      </c>
      <c r="D15" s="30">
        <v>239.2</v>
      </c>
      <c r="E15" s="49">
        <v>39983</v>
      </c>
      <c r="F15" s="50">
        <v>239.2</v>
      </c>
      <c r="G15" s="27">
        <f t="shared" si="0"/>
        <v>0</v>
      </c>
    </row>
    <row r="16" spans="1:7">
      <c r="A16" s="24">
        <v>39943</v>
      </c>
      <c r="B16" s="10" t="s">
        <v>31</v>
      </c>
      <c r="C16" s="28" t="s">
        <v>68</v>
      </c>
      <c r="D16" s="30">
        <v>25900</v>
      </c>
      <c r="E16" s="29">
        <v>39961</v>
      </c>
      <c r="F16" s="30">
        <v>25900</v>
      </c>
      <c r="G16" s="27">
        <f t="shared" si="0"/>
        <v>0</v>
      </c>
    </row>
    <row r="17" spans="1:7" ht="15" customHeight="1">
      <c r="A17" s="24">
        <v>39946</v>
      </c>
      <c r="B17" s="10" t="s">
        <v>32</v>
      </c>
      <c r="C17" s="146" t="s">
        <v>148</v>
      </c>
      <c r="D17" s="30"/>
      <c r="E17" s="49"/>
      <c r="F17" s="50"/>
      <c r="G17" s="27">
        <f t="shared" si="0"/>
        <v>0</v>
      </c>
    </row>
    <row r="18" spans="1:7" ht="15.75" customHeight="1">
      <c r="A18" s="24">
        <v>39946</v>
      </c>
      <c r="B18" s="10" t="s">
        <v>33</v>
      </c>
      <c r="C18" s="28" t="s">
        <v>69</v>
      </c>
      <c r="D18" s="30">
        <v>327.39999999999998</v>
      </c>
      <c r="E18" s="49">
        <v>39983</v>
      </c>
      <c r="F18" s="50">
        <v>327.39999999999998</v>
      </c>
      <c r="G18" s="27">
        <f t="shared" si="0"/>
        <v>0</v>
      </c>
    </row>
    <row r="19" spans="1:7">
      <c r="A19" s="24">
        <v>39946</v>
      </c>
      <c r="B19" s="10" t="s">
        <v>34</v>
      </c>
      <c r="C19" s="35" t="s">
        <v>70</v>
      </c>
      <c r="D19" s="30">
        <v>42350</v>
      </c>
      <c r="E19" s="29">
        <v>39961</v>
      </c>
      <c r="F19" s="30">
        <v>42350</v>
      </c>
      <c r="G19" s="27">
        <f t="shared" si="0"/>
        <v>0</v>
      </c>
    </row>
    <row r="20" spans="1:7">
      <c r="A20" s="24">
        <v>39946</v>
      </c>
      <c r="B20" s="10" t="s">
        <v>35</v>
      </c>
      <c r="C20" s="131" t="s">
        <v>24</v>
      </c>
      <c r="D20" s="27">
        <v>17432</v>
      </c>
      <c r="E20" s="49"/>
      <c r="F20" s="50"/>
      <c r="G20" s="27">
        <f t="shared" si="0"/>
        <v>17432</v>
      </c>
    </row>
    <row r="21" spans="1:7">
      <c r="A21" s="24">
        <v>39946</v>
      </c>
      <c r="B21" s="10" t="s">
        <v>36</v>
      </c>
      <c r="C21" s="146" t="s">
        <v>71</v>
      </c>
      <c r="D21" s="30"/>
      <c r="E21" s="49"/>
      <c r="F21" s="50"/>
      <c r="G21" s="27">
        <f t="shared" si="0"/>
        <v>0</v>
      </c>
    </row>
    <row r="22" spans="1:7">
      <c r="A22" s="24">
        <v>39947</v>
      </c>
      <c r="B22" s="10" t="s">
        <v>37</v>
      </c>
      <c r="C22" s="130" t="s">
        <v>24</v>
      </c>
      <c r="D22" s="27">
        <v>16965</v>
      </c>
      <c r="E22" s="49"/>
      <c r="F22" s="50"/>
      <c r="G22" s="27">
        <f t="shared" si="0"/>
        <v>16965</v>
      </c>
    </row>
    <row r="23" spans="1:7">
      <c r="A23" s="24">
        <v>39949</v>
      </c>
      <c r="B23" s="10" t="s">
        <v>38</v>
      </c>
      <c r="C23" s="28" t="s">
        <v>72</v>
      </c>
      <c r="D23" s="30">
        <v>20650</v>
      </c>
      <c r="E23" s="29">
        <v>39961</v>
      </c>
      <c r="F23" s="30">
        <v>20650</v>
      </c>
      <c r="G23" s="27">
        <f t="shared" si="0"/>
        <v>0</v>
      </c>
    </row>
    <row r="24" spans="1:7">
      <c r="A24" s="24">
        <v>39950</v>
      </c>
      <c r="B24" s="10" t="s">
        <v>39</v>
      </c>
      <c r="C24" s="28" t="s">
        <v>73</v>
      </c>
      <c r="D24" s="27">
        <v>32550</v>
      </c>
      <c r="E24" s="29">
        <v>39961</v>
      </c>
      <c r="F24" s="30">
        <v>32550</v>
      </c>
      <c r="G24" s="27">
        <f t="shared" si="0"/>
        <v>0</v>
      </c>
    </row>
    <row r="25" spans="1:7">
      <c r="A25" s="24">
        <v>39951</v>
      </c>
      <c r="B25" s="10" t="s">
        <v>40</v>
      </c>
      <c r="C25" s="28" t="s">
        <v>67</v>
      </c>
      <c r="D25" s="27">
        <v>599.5</v>
      </c>
      <c r="E25" s="147">
        <v>39983</v>
      </c>
      <c r="F25" s="50">
        <v>599.5</v>
      </c>
      <c r="G25" s="27">
        <f t="shared" si="0"/>
        <v>0</v>
      </c>
    </row>
    <row r="26" spans="1:7">
      <c r="A26" s="24">
        <v>39953</v>
      </c>
      <c r="B26" s="10" t="s">
        <v>41</v>
      </c>
      <c r="C26" s="148" t="s">
        <v>126</v>
      </c>
      <c r="D26" s="27"/>
      <c r="E26" s="29"/>
      <c r="F26" s="27"/>
      <c r="G26" s="27">
        <f t="shared" si="0"/>
        <v>0</v>
      </c>
    </row>
    <row r="27" spans="1:7">
      <c r="A27" s="24">
        <v>39953</v>
      </c>
      <c r="B27" s="10" t="s">
        <v>42</v>
      </c>
      <c r="C27" s="28" t="s">
        <v>127</v>
      </c>
      <c r="D27" s="27">
        <v>33600</v>
      </c>
      <c r="E27" s="29">
        <v>39961</v>
      </c>
      <c r="F27" s="30">
        <v>33600</v>
      </c>
      <c r="G27" s="27">
        <f t="shared" si="0"/>
        <v>0</v>
      </c>
    </row>
    <row r="28" spans="1:7">
      <c r="A28" s="24">
        <v>39955</v>
      </c>
      <c r="B28" s="10" t="s">
        <v>115</v>
      </c>
      <c r="C28" s="31" t="s">
        <v>128</v>
      </c>
      <c r="D28" s="27"/>
      <c r="E28" s="34"/>
      <c r="F28" s="27"/>
      <c r="G28" s="27">
        <f t="shared" si="0"/>
        <v>0</v>
      </c>
    </row>
    <row r="29" spans="1:7">
      <c r="A29" s="24">
        <v>39955</v>
      </c>
      <c r="B29" s="10" t="s">
        <v>116</v>
      </c>
      <c r="C29" s="31" t="s">
        <v>129</v>
      </c>
      <c r="D29" s="27">
        <v>35700</v>
      </c>
      <c r="E29" s="26">
        <v>39961</v>
      </c>
      <c r="F29" s="27">
        <v>35700</v>
      </c>
      <c r="G29" s="27">
        <f t="shared" si="0"/>
        <v>0</v>
      </c>
    </row>
    <row r="30" spans="1:7">
      <c r="A30" s="24">
        <v>39956</v>
      </c>
      <c r="B30" s="10" t="s">
        <v>117</v>
      </c>
      <c r="C30" s="31" t="s">
        <v>127</v>
      </c>
      <c r="D30" s="27">
        <v>33600</v>
      </c>
      <c r="E30" s="26">
        <v>39961</v>
      </c>
      <c r="F30" s="27">
        <v>33600</v>
      </c>
      <c r="G30" s="27">
        <f t="shared" si="0"/>
        <v>0</v>
      </c>
    </row>
    <row r="31" spans="1:7">
      <c r="A31" s="24">
        <v>39956</v>
      </c>
      <c r="B31" s="10" t="s">
        <v>118</v>
      </c>
      <c r="C31" s="149" t="s">
        <v>130</v>
      </c>
      <c r="D31" s="27"/>
      <c r="E31" s="26"/>
      <c r="F31" s="27"/>
      <c r="G31" s="27">
        <f t="shared" si="0"/>
        <v>0</v>
      </c>
    </row>
    <row r="32" spans="1:7">
      <c r="A32" s="24"/>
      <c r="B32" s="10" t="s">
        <v>119</v>
      </c>
      <c r="C32" s="35" t="s">
        <v>67</v>
      </c>
      <c r="D32" s="27">
        <v>273</v>
      </c>
      <c r="E32" s="49">
        <v>39983</v>
      </c>
      <c r="F32" s="50">
        <v>273</v>
      </c>
      <c r="G32" s="27">
        <f t="shared" si="0"/>
        <v>0</v>
      </c>
    </row>
    <row r="33" spans="1:7" ht="15" customHeight="1">
      <c r="A33" s="24">
        <v>39959</v>
      </c>
      <c r="B33" s="10" t="s">
        <v>120</v>
      </c>
      <c r="C33" s="31" t="s">
        <v>131</v>
      </c>
      <c r="D33" s="27">
        <v>180</v>
      </c>
      <c r="E33" s="49">
        <v>39983</v>
      </c>
      <c r="F33" s="50">
        <v>180</v>
      </c>
      <c r="G33" s="27">
        <f t="shared" si="0"/>
        <v>0</v>
      </c>
    </row>
    <row r="34" spans="1:7" ht="15.75" customHeight="1">
      <c r="A34" s="24">
        <v>39959</v>
      </c>
      <c r="B34" s="10" t="s">
        <v>121</v>
      </c>
      <c r="C34" s="35" t="s">
        <v>132</v>
      </c>
      <c r="D34" s="27">
        <v>18900</v>
      </c>
      <c r="E34" s="49">
        <v>39983</v>
      </c>
      <c r="F34" s="50">
        <v>18900</v>
      </c>
      <c r="G34" s="27">
        <f t="shared" si="0"/>
        <v>0</v>
      </c>
    </row>
    <row r="35" spans="1:7" ht="23.25">
      <c r="A35" s="24">
        <v>39960</v>
      </c>
      <c r="B35" s="10" t="s">
        <v>122</v>
      </c>
      <c r="C35" s="150" t="s">
        <v>149</v>
      </c>
      <c r="D35" s="27"/>
      <c r="E35" s="26"/>
      <c r="F35" s="27"/>
      <c r="G35" s="27">
        <f t="shared" si="0"/>
        <v>0</v>
      </c>
    </row>
    <row r="36" spans="1:7">
      <c r="A36" s="24">
        <v>39960</v>
      </c>
      <c r="B36" s="10" t="s">
        <v>123</v>
      </c>
      <c r="C36" s="35" t="s">
        <v>133</v>
      </c>
      <c r="D36" s="27">
        <v>31500</v>
      </c>
      <c r="E36" s="145">
        <v>39983</v>
      </c>
      <c r="F36" s="50">
        <v>31500</v>
      </c>
      <c r="G36" s="27">
        <f t="shared" si="0"/>
        <v>0</v>
      </c>
    </row>
    <row r="37" spans="1:7">
      <c r="A37" s="24">
        <v>39962</v>
      </c>
      <c r="B37" s="10" t="s">
        <v>124</v>
      </c>
      <c r="C37" s="35" t="s">
        <v>134</v>
      </c>
      <c r="D37" s="27">
        <v>29050</v>
      </c>
      <c r="E37" s="49">
        <v>39983</v>
      </c>
      <c r="F37" s="50">
        <v>29050</v>
      </c>
      <c r="G37" s="27">
        <f t="shared" si="0"/>
        <v>0</v>
      </c>
    </row>
    <row r="38" spans="1:7">
      <c r="A38" s="24">
        <v>39963</v>
      </c>
      <c r="B38" s="10" t="s">
        <v>125</v>
      </c>
      <c r="C38" s="35" t="s">
        <v>135</v>
      </c>
      <c r="D38" s="27">
        <v>31150</v>
      </c>
      <c r="E38" s="49">
        <v>39983</v>
      </c>
      <c r="F38" s="50">
        <v>31150</v>
      </c>
      <c r="G38" s="27">
        <f t="shared" si="0"/>
        <v>0</v>
      </c>
    </row>
    <row r="39" spans="1:7" ht="15.75" thickBot="1">
      <c r="A39" s="37"/>
      <c r="B39" s="37"/>
      <c r="C39" s="38"/>
      <c r="D39" s="39"/>
      <c r="E39" s="40"/>
      <c r="F39" s="39"/>
      <c r="G39" s="39">
        <f t="shared" si="0"/>
        <v>0</v>
      </c>
    </row>
    <row r="40" spans="1:7" ht="15.75" thickTop="1">
      <c r="A40" s="41"/>
      <c r="B40" s="41"/>
      <c r="C40" s="14"/>
      <c r="D40" s="42">
        <f>SUM(D4:D39)</f>
        <v>592935.69999999995</v>
      </c>
      <c r="E40" s="42"/>
      <c r="F40" s="42">
        <f>SUM(F4:F39)</f>
        <v>534258.69999999995</v>
      </c>
      <c r="G40" s="42"/>
    </row>
    <row r="41" spans="1:7">
      <c r="A41" s="41"/>
      <c r="B41" s="41"/>
      <c r="C41" s="14"/>
      <c r="D41" s="42"/>
      <c r="E41" s="42"/>
      <c r="F41" s="42"/>
      <c r="G41" s="42"/>
    </row>
    <row r="42" spans="1:7">
      <c r="A42" s="41"/>
      <c r="B42" s="41"/>
      <c r="C42" s="14"/>
      <c r="D42" s="42"/>
      <c r="E42" s="42"/>
      <c r="F42" s="42"/>
      <c r="G42" s="42"/>
    </row>
    <row r="43" spans="1:7">
      <c r="A43" s="41"/>
      <c r="B43" s="41"/>
      <c r="C43" s="14"/>
      <c r="D43" s="42"/>
      <c r="E43" s="14"/>
      <c r="F43" s="42"/>
      <c r="G43" s="42"/>
    </row>
    <row r="44" spans="1:7">
      <c r="A44" s="41"/>
      <c r="B44" s="41"/>
      <c r="C44" s="14"/>
      <c r="D44" s="42"/>
      <c r="E44" s="14"/>
      <c r="F44" s="42"/>
      <c r="G44" s="42"/>
    </row>
    <row r="45" spans="1:7">
      <c r="A45" s="41"/>
      <c r="B45" s="41"/>
      <c r="C45" s="14"/>
      <c r="D45" s="42"/>
      <c r="E45" s="14"/>
      <c r="F45" s="42"/>
      <c r="G45" s="42"/>
    </row>
    <row r="46" spans="1:7" ht="30">
      <c r="A46" s="41"/>
      <c r="B46" s="41"/>
      <c r="C46" s="14"/>
      <c r="D46" s="43" t="s">
        <v>8</v>
      </c>
      <c r="E46" s="14"/>
      <c r="F46" s="44" t="s">
        <v>9</v>
      </c>
      <c r="G46" s="42"/>
    </row>
    <row r="47" spans="1:7" ht="15.75" thickBot="1">
      <c r="A47" s="41"/>
      <c r="B47" s="41"/>
      <c r="C47" s="14"/>
      <c r="D47" s="43"/>
      <c r="E47" s="14"/>
      <c r="F47" s="44"/>
      <c r="G47" s="42"/>
    </row>
    <row r="48" spans="1:7" ht="21.75" thickBot="1">
      <c r="A48" s="41"/>
      <c r="B48" s="41"/>
      <c r="C48" s="14"/>
      <c r="D48" s="138">
        <f>D40-F40</f>
        <v>58677</v>
      </c>
      <c r="E48" s="139"/>
      <c r="F48" s="140"/>
      <c r="G48" s="14"/>
    </row>
    <row r="49" spans="1:7">
      <c r="A49" s="41"/>
      <c r="B49" s="41"/>
      <c r="C49" s="14"/>
      <c r="D49" s="14"/>
      <c r="E49" s="14"/>
      <c r="F49" s="14"/>
      <c r="G49" s="14"/>
    </row>
    <row r="50" spans="1:7">
      <c r="A50" s="41"/>
      <c r="B50" s="41"/>
      <c r="C50" s="14"/>
      <c r="D50" s="42"/>
      <c r="E50" s="14"/>
      <c r="F50" s="42"/>
      <c r="G50" s="14"/>
    </row>
    <row r="51" spans="1:7" ht="18.75">
      <c r="A51" s="41"/>
      <c r="B51" s="41"/>
      <c r="C51" s="14"/>
      <c r="D51" s="141" t="s">
        <v>11</v>
      </c>
      <c r="E51" s="141"/>
      <c r="F51" s="141"/>
      <c r="G51" s="14"/>
    </row>
    <row r="52" spans="1:7">
      <c r="A52" s="41"/>
      <c r="B52" s="41"/>
      <c r="C52" s="14"/>
      <c r="D52" s="14"/>
      <c r="E52" s="14"/>
      <c r="F52" s="14"/>
      <c r="G52" s="14"/>
    </row>
  </sheetData>
  <mergeCells count="4">
    <mergeCell ref="B1:F1"/>
    <mergeCell ref="B2:C2"/>
    <mergeCell ref="D48:F48"/>
    <mergeCell ref="D51:F51"/>
  </mergeCells>
  <printOptions gridLines="1"/>
  <pageMargins left="0.28000000000000003" right="0.26" top="0.51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0"/>
  <sheetViews>
    <sheetView workbookViewId="0">
      <selection activeCell="D21" sqref="D21"/>
    </sheetView>
  </sheetViews>
  <sheetFormatPr baseColWidth="10" defaultRowHeight="15"/>
  <cols>
    <col min="4" max="4" width="26.85546875" bestFit="1" customWidth="1"/>
    <col min="5" max="5" width="15.5703125" bestFit="1" customWidth="1"/>
    <col min="10" max="10" width="16.7109375" customWidth="1"/>
    <col min="11" max="11" width="26.85546875" bestFit="1" customWidth="1"/>
    <col min="12" max="12" width="14" customWidth="1"/>
  </cols>
  <sheetData>
    <row r="1" spans="1:13">
      <c r="A1" s="1"/>
      <c r="C1" s="1"/>
      <c r="F1" s="134">
        <v>1</v>
      </c>
      <c r="H1" s="1"/>
      <c r="J1" s="1"/>
      <c r="M1" s="134">
        <v>1</v>
      </c>
    </row>
    <row r="2" spans="1:13" ht="19.5" thickBot="1">
      <c r="A2" s="1"/>
      <c r="B2" s="135" t="s">
        <v>97</v>
      </c>
      <c r="C2" s="135"/>
      <c r="D2" s="135"/>
      <c r="E2" s="9" t="s">
        <v>49</v>
      </c>
      <c r="F2" s="134"/>
      <c r="H2" s="1"/>
      <c r="I2" s="135" t="s">
        <v>113</v>
      </c>
      <c r="J2" s="135"/>
      <c r="K2" s="135"/>
      <c r="L2" s="9" t="s">
        <v>49</v>
      </c>
      <c r="M2" s="134"/>
    </row>
    <row r="3" spans="1:13" ht="15.75" thickBot="1">
      <c r="A3" s="8"/>
      <c r="B3" s="2" t="s">
        <v>0</v>
      </c>
      <c r="C3" s="3" t="s">
        <v>1</v>
      </c>
      <c r="D3" s="3" t="s">
        <v>2</v>
      </c>
      <c r="E3" s="4" t="s">
        <v>3</v>
      </c>
      <c r="H3" s="124"/>
      <c r="I3" s="125" t="s">
        <v>0</v>
      </c>
      <c r="J3" s="126" t="s">
        <v>1</v>
      </c>
      <c r="K3" s="126" t="s">
        <v>2</v>
      </c>
      <c r="L3" s="127" t="s">
        <v>3</v>
      </c>
    </row>
    <row r="4" spans="1:13">
      <c r="A4" s="5">
        <v>1</v>
      </c>
      <c r="B4" s="68">
        <v>39934</v>
      </c>
      <c r="C4" s="69">
        <v>1164</v>
      </c>
      <c r="D4" t="s">
        <v>51</v>
      </c>
      <c r="E4" s="86">
        <v>12463.2</v>
      </c>
      <c r="H4" s="103"/>
      <c r="I4" s="123"/>
      <c r="J4" s="54"/>
      <c r="K4" s="11"/>
      <c r="L4" s="45"/>
      <c r="M4" s="11"/>
    </row>
    <row r="5" spans="1:13">
      <c r="A5" s="5">
        <v>2</v>
      </c>
      <c r="B5" s="68">
        <v>39934</v>
      </c>
      <c r="C5" s="69">
        <v>1172</v>
      </c>
      <c r="D5" t="s">
        <v>50</v>
      </c>
      <c r="E5" s="86">
        <v>54270</v>
      </c>
      <c r="H5" s="5"/>
      <c r="I5" s="58"/>
      <c r="J5" s="96" t="s">
        <v>94</v>
      </c>
      <c r="L5" s="7"/>
      <c r="M5" s="11"/>
    </row>
    <row r="6" spans="1:13">
      <c r="A6" s="5">
        <v>3</v>
      </c>
      <c r="B6" s="68">
        <v>39936</v>
      </c>
      <c r="C6" s="69">
        <v>1190</v>
      </c>
      <c r="D6" t="s">
        <v>53</v>
      </c>
      <c r="E6" s="86">
        <v>431.76</v>
      </c>
      <c r="H6" s="5">
        <v>1</v>
      </c>
      <c r="I6" s="6">
        <v>39942</v>
      </c>
      <c r="J6" s="47">
        <v>1261</v>
      </c>
      <c r="K6" t="s">
        <v>93</v>
      </c>
      <c r="L6" s="46">
        <v>18537.5</v>
      </c>
      <c r="M6" s="11"/>
    </row>
    <row r="7" spans="1:13">
      <c r="A7" s="5">
        <v>4</v>
      </c>
      <c r="B7" s="6">
        <v>39937</v>
      </c>
      <c r="C7" s="10">
        <v>1197</v>
      </c>
      <c r="D7" t="s">
        <v>52</v>
      </c>
      <c r="E7" s="86">
        <v>44447</v>
      </c>
      <c r="H7" s="5">
        <v>2</v>
      </c>
      <c r="I7" s="6">
        <v>39954</v>
      </c>
      <c r="J7" s="47">
        <v>1520</v>
      </c>
      <c r="K7" t="s">
        <v>95</v>
      </c>
      <c r="L7" s="106">
        <v>15621.6</v>
      </c>
      <c r="M7" s="11"/>
    </row>
    <row r="8" spans="1:13">
      <c r="A8" s="5">
        <v>5</v>
      </c>
      <c r="B8" s="6">
        <v>39938</v>
      </c>
      <c r="C8" s="10">
        <v>9051</v>
      </c>
      <c r="D8" t="s">
        <v>54</v>
      </c>
      <c r="E8" s="7">
        <v>22980</v>
      </c>
      <c r="F8" t="s">
        <v>88</v>
      </c>
      <c r="H8" s="5">
        <v>3</v>
      </c>
      <c r="I8" s="6">
        <v>39961</v>
      </c>
      <c r="J8" s="5">
        <v>1645</v>
      </c>
      <c r="K8" t="s">
        <v>114</v>
      </c>
      <c r="L8" s="7">
        <v>13680.24</v>
      </c>
      <c r="M8" s="11"/>
    </row>
    <row r="9" spans="1:13">
      <c r="A9" s="5">
        <v>6</v>
      </c>
      <c r="B9" s="6">
        <v>39939</v>
      </c>
      <c r="C9" s="10">
        <v>1209</v>
      </c>
      <c r="D9" t="s">
        <v>55</v>
      </c>
      <c r="E9" s="86">
        <v>47000</v>
      </c>
      <c r="H9" s="103"/>
      <c r="I9" s="104"/>
      <c r="J9" s="107"/>
      <c r="K9" s="11"/>
      <c r="L9" s="45">
        <v>0</v>
      </c>
      <c r="M9" s="11"/>
    </row>
    <row r="10" spans="1:13" ht="18.75">
      <c r="A10" s="5">
        <v>7</v>
      </c>
      <c r="B10" s="6">
        <v>39940</v>
      </c>
      <c r="C10" s="10">
        <v>1230</v>
      </c>
      <c r="D10" t="s">
        <v>56</v>
      </c>
      <c r="E10" s="86">
        <v>43500</v>
      </c>
      <c r="H10" s="103"/>
      <c r="I10" s="104"/>
      <c r="J10" s="107"/>
      <c r="K10" s="128" t="s">
        <v>96</v>
      </c>
      <c r="L10" s="129">
        <f>SUM(L6:L9)</f>
        <v>47839.34</v>
      </c>
      <c r="M10" s="11"/>
    </row>
    <row r="11" spans="1:13">
      <c r="A11" s="5">
        <v>8</v>
      </c>
      <c r="B11" s="6">
        <v>39941</v>
      </c>
      <c r="C11" s="1">
        <v>1250</v>
      </c>
      <c r="D11" t="s">
        <v>52</v>
      </c>
      <c r="E11" s="86">
        <v>42250</v>
      </c>
      <c r="H11" s="103"/>
      <c r="I11" s="104"/>
      <c r="J11" s="112"/>
      <c r="K11" s="11"/>
      <c r="L11" s="45"/>
      <c r="M11" s="11"/>
    </row>
    <row r="12" spans="1:13">
      <c r="A12" s="5">
        <v>9</v>
      </c>
      <c r="B12" s="6">
        <v>39943</v>
      </c>
      <c r="C12" s="10">
        <v>1274</v>
      </c>
      <c r="D12" t="s">
        <v>57</v>
      </c>
      <c r="E12" s="86">
        <v>2794.2</v>
      </c>
      <c r="H12" s="103"/>
      <c r="I12" s="104"/>
      <c r="J12" s="107"/>
      <c r="K12" s="11"/>
      <c r="L12" s="45"/>
      <c r="M12" s="11"/>
    </row>
    <row r="13" spans="1:13">
      <c r="A13" s="5"/>
      <c r="B13" s="6"/>
      <c r="C13" s="10">
        <v>1274</v>
      </c>
      <c r="D13" t="s">
        <v>58</v>
      </c>
      <c r="E13" s="86">
        <v>2474.56</v>
      </c>
      <c r="H13" s="103"/>
      <c r="I13" s="104"/>
      <c r="J13" s="107"/>
      <c r="K13" s="11"/>
      <c r="L13" s="45"/>
      <c r="M13" s="11"/>
    </row>
    <row r="14" spans="1:13">
      <c r="A14" s="5">
        <v>10</v>
      </c>
      <c r="B14" s="6">
        <v>39943</v>
      </c>
      <c r="C14" s="10">
        <v>1279</v>
      </c>
      <c r="D14" t="s">
        <v>59</v>
      </c>
      <c r="E14" s="86">
        <v>53900</v>
      </c>
      <c r="H14" s="103"/>
      <c r="I14" s="104"/>
      <c r="J14" s="107"/>
      <c r="K14" s="11"/>
      <c r="L14" s="45"/>
      <c r="M14" s="11"/>
    </row>
    <row r="15" spans="1:13">
      <c r="A15" s="5">
        <v>11</v>
      </c>
      <c r="B15" s="6">
        <v>39944</v>
      </c>
      <c r="C15" s="10">
        <v>1292</v>
      </c>
      <c r="D15" t="s">
        <v>60</v>
      </c>
      <c r="E15" s="86">
        <v>34055</v>
      </c>
      <c r="H15" s="103"/>
      <c r="I15" s="104"/>
      <c r="J15" s="107"/>
      <c r="K15" s="11"/>
      <c r="L15" s="45"/>
      <c r="M15" s="11"/>
    </row>
    <row r="16" spans="1:13" ht="15" customHeight="1">
      <c r="A16" s="5">
        <v>12</v>
      </c>
      <c r="B16" s="6">
        <v>39947</v>
      </c>
      <c r="C16" s="10">
        <v>1356</v>
      </c>
      <c r="D16" t="s">
        <v>61</v>
      </c>
      <c r="E16" s="86">
        <v>41280</v>
      </c>
      <c r="H16" s="103"/>
      <c r="I16" s="104"/>
      <c r="J16" s="107"/>
      <c r="K16" s="11"/>
      <c r="L16" s="45"/>
      <c r="M16" s="11"/>
    </row>
    <row r="17" spans="1:13" ht="15.75" customHeight="1">
      <c r="A17" s="5">
        <v>13</v>
      </c>
      <c r="B17" s="6">
        <v>39947</v>
      </c>
      <c r="C17" s="10">
        <v>1371</v>
      </c>
      <c r="D17" t="s">
        <v>62</v>
      </c>
      <c r="E17" s="86">
        <v>54240</v>
      </c>
      <c r="H17" s="103"/>
      <c r="I17" s="104"/>
      <c r="J17" s="107"/>
      <c r="K17" s="11"/>
      <c r="L17" s="45"/>
      <c r="M17" s="11"/>
    </row>
    <row r="18" spans="1:13">
      <c r="A18" s="5">
        <v>14</v>
      </c>
      <c r="B18" s="6">
        <v>39949</v>
      </c>
      <c r="C18" s="10">
        <v>1451</v>
      </c>
      <c r="D18" t="s">
        <v>63</v>
      </c>
      <c r="E18" s="45">
        <v>64080</v>
      </c>
      <c r="H18" s="103"/>
      <c r="I18" s="104"/>
      <c r="J18" s="107"/>
      <c r="K18" s="11"/>
      <c r="L18" s="45"/>
      <c r="M18" s="11"/>
    </row>
    <row r="19" spans="1:13">
      <c r="A19" s="5">
        <v>15</v>
      </c>
      <c r="B19" s="6">
        <v>39951</v>
      </c>
      <c r="C19" s="10" t="s">
        <v>64</v>
      </c>
      <c r="D19" t="s">
        <v>65</v>
      </c>
      <c r="E19" s="45">
        <v>42840</v>
      </c>
      <c r="H19" s="103"/>
      <c r="I19" s="104"/>
      <c r="J19" s="107"/>
      <c r="K19" s="11"/>
      <c r="L19" s="45"/>
      <c r="M19" s="11"/>
    </row>
    <row r="20" spans="1:13">
      <c r="A20" s="5">
        <v>16</v>
      </c>
      <c r="B20" s="6">
        <v>39952</v>
      </c>
      <c r="C20" s="10">
        <v>1508</v>
      </c>
      <c r="D20" t="s">
        <v>75</v>
      </c>
      <c r="E20" s="45">
        <v>29274</v>
      </c>
      <c r="H20" s="103"/>
      <c r="I20" s="104"/>
      <c r="J20" s="107"/>
      <c r="K20" s="11"/>
      <c r="L20" s="45"/>
      <c r="M20" s="11"/>
    </row>
    <row r="21" spans="1:13">
      <c r="A21" s="5">
        <v>17</v>
      </c>
      <c r="B21" s="6">
        <v>39953</v>
      </c>
      <c r="C21" s="10">
        <v>1510</v>
      </c>
      <c r="D21" t="s">
        <v>76</v>
      </c>
      <c r="E21" s="45">
        <v>1106.6400000000001</v>
      </c>
      <c r="H21" s="103"/>
      <c r="I21" s="104"/>
      <c r="J21" s="107"/>
      <c r="K21" s="11"/>
      <c r="L21" s="45"/>
      <c r="M21" s="11"/>
    </row>
    <row r="22" spans="1:13">
      <c r="A22" s="5">
        <v>18</v>
      </c>
      <c r="B22" s="6">
        <v>39954</v>
      </c>
      <c r="C22" s="10">
        <v>1521</v>
      </c>
      <c r="D22" t="s">
        <v>77</v>
      </c>
      <c r="E22" s="45">
        <v>1207.3599999999999</v>
      </c>
      <c r="H22" s="103"/>
      <c r="I22" s="104"/>
      <c r="J22" s="107"/>
      <c r="K22" s="11"/>
      <c r="L22" s="45"/>
      <c r="M22" s="11"/>
    </row>
    <row r="23" spans="1:13">
      <c r="A23" s="5">
        <v>19</v>
      </c>
      <c r="B23" s="6">
        <v>39955</v>
      </c>
      <c r="C23" s="10">
        <v>1536</v>
      </c>
      <c r="D23" t="s">
        <v>78</v>
      </c>
      <c r="E23" s="13">
        <v>62046.6</v>
      </c>
      <c r="H23" s="103"/>
      <c r="I23" s="104"/>
      <c r="J23" s="107"/>
      <c r="K23" s="11"/>
      <c r="L23" s="13"/>
      <c r="M23" s="11"/>
    </row>
    <row r="24" spans="1:13">
      <c r="A24" s="5"/>
      <c r="B24" s="6"/>
      <c r="C24" s="10">
        <v>1536</v>
      </c>
      <c r="D24" t="s">
        <v>79</v>
      </c>
      <c r="E24" s="13">
        <v>824.4</v>
      </c>
      <c r="H24" s="103"/>
      <c r="I24" s="104"/>
      <c r="J24" s="107"/>
      <c r="K24" s="11"/>
      <c r="L24" s="13"/>
      <c r="M24" s="11"/>
    </row>
    <row r="25" spans="1:13">
      <c r="A25" s="5">
        <v>20</v>
      </c>
      <c r="B25" s="6">
        <v>39955</v>
      </c>
      <c r="C25" s="10">
        <v>1545</v>
      </c>
      <c r="D25" t="s">
        <v>80</v>
      </c>
      <c r="E25" s="13">
        <v>13149.9</v>
      </c>
      <c r="H25" s="103"/>
      <c r="I25" s="104"/>
      <c r="J25" s="107"/>
      <c r="K25" s="11"/>
      <c r="L25" s="13"/>
      <c r="M25" s="11"/>
    </row>
    <row r="26" spans="1:13">
      <c r="A26" s="5">
        <v>21</v>
      </c>
      <c r="B26" s="6">
        <v>39956</v>
      </c>
      <c r="C26" s="10">
        <v>1601</v>
      </c>
      <c r="D26" t="s">
        <v>81</v>
      </c>
      <c r="E26" s="13">
        <v>62832</v>
      </c>
      <c r="H26" s="103"/>
      <c r="I26" s="104"/>
      <c r="J26" s="107"/>
      <c r="K26" s="11"/>
      <c r="L26" s="13"/>
      <c r="M26" s="11"/>
    </row>
    <row r="27" spans="1:13">
      <c r="A27" s="5">
        <v>22</v>
      </c>
      <c r="B27" s="6">
        <v>39958</v>
      </c>
      <c r="C27" s="10">
        <v>1617</v>
      </c>
      <c r="D27" t="s">
        <v>55</v>
      </c>
      <c r="E27" s="13">
        <v>44744</v>
      </c>
      <c r="H27" s="103"/>
      <c r="I27" s="104"/>
      <c r="J27" s="107"/>
      <c r="K27" s="11"/>
      <c r="L27" s="13"/>
      <c r="M27" s="11"/>
    </row>
    <row r="28" spans="1:13">
      <c r="A28" s="5">
        <v>23</v>
      </c>
      <c r="B28" s="6">
        <v>39958</v>
      </c>
      <c r="C28" s="10">
        <v>1624</v>
      </c>
      <c r="D28" t="s">
        <v>82</v>
      </c>
      <c r="E28" s="13">
        <v>6381.66</v>
      </c>
      <c r="H28" s="103"/>
      <c r="I28" s="104"/>
      <c r="J28" s="107"/>
      <c r="K28" s="11"/>
      <c r="L28" s="13"/>
      <c r="M28" s="11"/>
    </row>
    <row r="29" spans="1:13">
      <c r="A29" s="5">
        <v>24</v>
      </c>
      <c r="B29" s="6">
        <v>39959</v>
      </c>
      <c r="C29" s="10">
        <v>1626</v>
      </c>
      <c r="D29" t="s">
        <v>83</v>
      </c>
      <c r="E29" s="13">
        <v>7026.56</v>
      </c>
      <c r="H29" s="103"/>
      <c r="I29" s="104"/>
      <c r="J29" s="107"/>
      <c r="K29" s="11"/>
      <c r="L29" s="13"/>
      <c r="M29" s="11"/>
    </row>
    <row r="30" spans="1:13">
      <c r="A30" s="5"/>
      <c r="B30" s="6"/>
      <c r="C30" s="10">
        <v>1626</v>
      </c>
      <c r="D30" t="s">
        <v>84</v>
      </c>
      <c r="E30" s="13">
        <v>27132</v>
      </c>
      <c r="H30" s="103"/>
      <c r="I30" s="104"/>
      <c r="J30" s="107"/>
      <c r="K30" s="11"/>
      <c r="L30" s="13"/>
      <c r="M30" s="11"/>
    </row>
    <row r="31" spans="1:13">
      <c r="A31" s="5">
        <v>26</v>
      </c>
      <c r="B31" s="6">
        <v>39959</v>
      </c>
      <c r="C31" s="10">
        <v>1631</v>
      </c>
      <c r="D31" t="s">
        <v>85</v>
      </c>
      <c r="E31" s="13">
        <v>1563</v>
      </c>
      <c r="H31" s="103"/>
      <c r="I31" s="104"/>
      <c r="J31" s="107"/>
      <c r="K31" s="11"/>
      <c r="L31" s="13"/>
      <c r="M31" s="11"/>
    </row>
    <row r="32" spans="1:13">
      <c r="A32" s="5">
        <v>27</v>
      </c>
      <c r="B32" s="6">
        <v>39960</v>
      </c>
      <c r="C32" s="10">
        <v>1643</v>
      </c>
      <c r="D32" t="s">
        <v>86</v>
      </c>
      <c r="E32" s="13">
        <v>1860</v>
      </c>
      <c r="H32" s="103"/>
      <c r="I32" s="104"/>
      <c r="J32" s="107"/>
      <c r="K32" s="11"/>
      <c r="L32" s="13"/>
      <c r="M32" s="11"/>
    </row>
    <row r="33" spans="1:13">
      <c r="A33" s="5"/>
      <c r="B33" s="6"/>
      <c r="C33" s="10">
        <v>1643</v>
      </c>
      <c r="D33" t="s">
        <v>87</v>
      </c>
      <c r="E33" s="13">
        <v>3063.42</v>
      </c>
      <c r="H33" s="103"/>
      <c r="I33" s="104"/>
      <c r="J33" s="107"/>
      <c r="K33" s="11"/>
      <c r="L33" s="13"/>
      <c r="M33" s="11"/>
    </row>
    <row r="34" spans="1:13" ht="12.75" customHeight="1">
      <c r="A34" s="5"/>
      <c r="B34" s="68">
        <v>39961</v>
      </c>
      <c r="C34" s="69">
        <v>1644</v>
      </c>
      <c r="D34" t="s">
        <v>106</v>
      </c>
      <c r="E34" s="70">
        <v>56635</v>
      </c>
      <c r="H34" s="103"/>
      <c r="I34" s="104"/>
      <c r="J34" s="107"/>
      <c r="K34" s="97"/>
      <c r="L34" s="98"/>
      <c r="M34" s="11"/>
    </row>
    <row r="35" spans="1:13" ht="18.75">
      <c r="A35" s="5"/>
      <c r="B35" s="68">
        <v>39961</v>
      </c>
      <c r="C35" s="69">
        <v>1646</v>
      </c>
      <c r="D35" t="s">
        <v>107</v>
      </c>
      <c r="E35" s="70">
        <v>3058.56</v>
      </c>
      <c r="H35" s="5"/>
      <c r="I35" s="6"/>
      <c r="J35" s="10"/>
      <c r="K35" s="56"/>
      <c r="L35" s="80"/>
    </row>
    <row r="36" spans="1:13">
      <c r="A36" s="105"/>
      <c r="B36" s="68"/>
      <c r="C36" s="69">
        <v>1646</v>
      </c>
      <c r="D36" t="s">
        <v>108</v>
      </c>
      <c r="E36" s="70">
        <v>2970.95</v>
      </c>
    </row>
    <row r="37" spans="1:13">
      <c r="A37" s="105"/>
      <c r="B37" s="6">
        <v>39961</v>
      </c>
      <c r="C37" s="10">
        <v>10048</v>
      </c>
      <c r="D37" t="s">
        <v>109</v>
      </c>
      <c r="E37" s="70">
        <v>4246.88</v>
      </c>
    </row>
    <row r="38" spans="1:13">
      <c r="A38" s="105"/>
      <c r="B38" s="6">
        <v>39962</v>
      </c>
      <c r="C38" s="10">
        <v>1657</v>
      </c>
      <c r="D38" t="s">
        <v>110</v>
      </c>
      <c r="E38" s="70">
        <v>57340</v>
      </c>
    </row>
    <row r="39" spans="1:13">
      <c r="A39" s="105"/>
      <c r="B39" s="6">
        <v>39963</v>
      </c>
      <c r="C39" s="10">
        <v>1676</v>
      </c>
      <c r="D39" t="s">
        <v>111</v>
      </c>
      <c r="E39" s="70">
        <v>1207.2</v>
      </c>
    </row>
    <row r="40" spans="1:13" ht="18.75">
      <c r="A40" s="105"/>
      <c r="B40" s="114"/>
      <c r="C40" s="107"/>
      <c r="D40" s="115"/>
      <c r="E40" s="88">
        <v>0</v>
      </c>
      <c r="H40" s="103"/>
      <c r="I40" s="104"/>
      <c r="J40" s="107"/>
      <c r="K40" s="56"/>
      <c r="L40" s="80"/>
      <c r="M40" s="11"/>
    </row>
    <row r="41" spans="1:13" ht="16.5" thickBot="1">
      <c r="A41" s="105"/>
      <c r="B41" s="114"/>
      <c r="C41" s="107"/>
      <c r="D41" s="116"/>
      <c r="E41" s="81">
        <v>0</v>
      </c>
      <c r="H41" s="103"/>
      <c r="I41" s="104"/>
      <c r="J41" s="107"/>
      <c r="K41" s="82"/>
      <c r="L41" s="83"/>
      <c r="M41" s="11"/>
    </row>
    <row r="42" spans="1:13" ht="19.5" thickBot="1">
      <c r="A42" s="51"/>
      <c r="B42" s="55"/>
      <c r="C42" s="102"/>
      <c r="D42" s="121" t="s">
        <v>96</v>
      </c>
      <c r="E42" s="122">
        <f>SUM(E4:E41)</f>
        <v>950675.85000000009</v>
      </c>
      <c r="H42" s="51"/>
      <c r="I42" s="55"/>
      <c r="J42" s="102"/>
      <c r="K42" s="101"/>
      <c r="L42" s="81"/>
      <c r="M42" s="11"/>
    </row>
    <row r="43" spans="1:13">
      <c r="A43" s="51"/>
      <c r="B43" s="55"/>
      <c r="C43" s="54"/>
      <c r="D43" s="51"/>
      <c r="E43" s="88"/>
      <c r="H43" s="51"/>
      <c r="I43" s="55"/>
      <c r="J43" s="54"/>
      <c r="K43" s="51"/>
      <c r="L43" s="88"/>
      <c r="M43" s="11"/>
    </row>
    <row r="44" spans="1:13">
      <c r="A44" s="51"/>
      <c r="B44" s="55"/>
      <c r="C44" s="54"/>
      <c r="D44" s="113"/>
      <c r="E44" s="88"/>
      <c r="H44" s="51"/>
      <c r="I44" s="55"/>
      <c r="J44" s="108"/>
      <c r="K44" s="11"/>
      <c r="L44" s="109"/>
      <c r="M44" s="11"/>
    </row>
    <row r="45" spans="1:13">
      <c r="A45" s="53"/>
      <c r="B45" s="55"/>
      <c r="C45" s="87"/>
      <c r="F45" s="13"/>
      <c r="H45" s="53"/>
      <c r="I45" s="55"/>
      <c r="J45" s="87"/>
      <c r="K45" s="59"/>
      <c r="L45" s="88"/>
      <c r="M45" s="13"/>
    </row>
    <row r="46" spans="1:13">
      <c r="A46" s="51"/>
      <c r="B46" s="85"/>
      <c r="C46" s="117"/>
      <c r="D46" s="118"/>
      <c r="E46" s="88"/>
      <c r="F46" s="11"/>
      <c r="H46" s="51"/>
      <c r="I46" s="85"/>
      <c r="J46" s="110"/>
      <c r="K46" s="111"/>
      <c r="L46" s="88"/>
      <c r="M46" s="11"/>
    </row>
    <row r="47" spans="1:13" ht="15.75">
      <c r="A47" s="51"/>
      <c r="B47" s="51"/>
      <c r="C47" s="107"/>
      <c r="D47" s="92"/>
      <c r="E47" s="91"/>
      <c r="F47" s="11"/>
      <c r="H47" s="51"/>
      <c r="I47" s="51"/>
      <c r="J47" s="112"/>
      <c r="K47" s="92"/>
      <c r="L47" s="91"/>
      <c r="M47" s="11"/>
    </row>
    <row r="48" spans="1:13">
      <c r="A48" s="51"/>
      <c r="B48" s="51"/>
      <c r="C48" s="84"/>
      <c r="D48" s="59"/>
      <c r="E48" s="67"/>
      <c r="H48" s="51"/>
      <c r="I48" s="51"/>
      <c r="J48" s="110"/>
      <c r="K48" s="59"/>
      <c r="L48" s="67"/>
      <c r="M48" s="11"/>
    </row>
    <row r="49" spans="1:13" ht="18.75">
      <c r="A49" s="51"/>
      <c r="B49" s="51"/>
      <c r="C49" s="52"/>
      <c r="D49" s="120" t="s">
        <v>112</v>
      </c>
      <c r="E49" s="119"/>
      <c r="H49" s="51"/>
      <c r="I49" s="51"/>
      <c r="J49" s="52"/>
      <c r="K49" s="119"/>
      <c r="L49" s="119"/>
      <c r="M49" s="11"/>
    </row>
    <row r="50" spans="1:13">
      <c r="H50" s="11"/>
      <c r="I50" s="11"/>
      <c r="J50" s="11"/>
      <c r="K50" s="11"/>
      <c r="L50" s="11"/>
      <c r="M50" s="11"/>
    </row>
  </sheetData>
  <mergeCells count="4">
    <mergeCell ref="F1:F2"/>
    <mergeCell ref="B2:D2"/>
    <mergeCell ref="M1:M2"/>
    <mergeCell ref="I2:K2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C14" sqref="C14"/>
    </sheetView>
  </sheetViews>
  <sheetFormatPr baseColWidth="10" defaultRowHeight="15"/>
  <cols>
    <col min="1" max="1" width="10.85546875" customWidth="1"/>
    <col min="2" max="2" width="6.42578125" customWidth="1"/>
    <col min="3" max="3" width="22.85546875" customWidth="1"/>
    <col min="4" max="4" width="16.28515625" customWidth="1"/>
    <col min="5" max="6" width="13" customWidth="1"/>
  </cols>
  <sheetData>
    <row r="1" spans="1:7" ht="18.75" customHeight="1">
      <c r="A1" s="136" t="s">
        <v>74</v>
      </c>
      <c r="B1" s="136"/>
      <c r="C1" s="136"/>
      <c r="D1" s="136"/>
      <c r="E1" s="136"/>
      <c r="F1" s="136"/>
      <c r="G1" s="14"/>
    </row>
    <row r="2" spans="1:7" ht="18.75" customHeight="1">
      <c r="A2" s="15"/>
      <c r="B2" s="137"/>
      <c r="C2" s="137"/>
      <c r="D2" s="16"/>
      <c r="E2" s="17"/>
      <c r="F2" s="16"/>
      <c r="G2" s="17"/>
    </row>
    <row r="3" spans="1:7" ht="31.5" thickBot="1">
      <c r="A3" s="18" t="s">
        <v>0</v>
      </c>
      <c r="B3" s="18" t="s">
        <v>10</v>
      </c>
      <c r="C3" s="19" t="s">
        <v>4</v>
      </c>
      <c r="D3" s="20" t="s">
        <v>3</v>
      </c>
      <c r="E3" s="21" t="s">
        <v>5</v>
      </c>
      <c r="F3" s="22" t="s">
        <v>6</v>
      </c>
      <c r="G3" s="23" t="s">
        <v>7</v>
      </c>
    </row>
    <row r="4" spans="1:7" ht="15.75" thickTop="1">
      <c r="A4" s="24"/>
      <c r="B4" s="10"/>
      <c r="C4" s="31"/>
      <c r="D4" s="25"/>
      <c r="E4" s="26"/>
      <c r="F4" s="27"/>
      <c r="G4" s="27">
        <f>D4-F4</f>
        <v>0</v>
      </c>
    </row>
    <row r="5" spans="1:7">
      <c r="A5" s="24">
        <v>39940</v>
      </c>
      <c r="B5" s="10">
        <v>112</v>
      </c>
      <c r="C5" s="28" t="s">
        <v>24</v>
      </c>
      <c r="D5" s="27">
        <v>10675</v>
      </c>
      <c r="E5" s="49">
        <v>39942</v>
      </c>
      <c r="F5" s="27">
        <v>10675</v>
      </c>
      <c r="G5" s="27">
        <f t="shared" ref="G5" si="0">D5-F5</f>
        <v>0</v>
      </c>
    </row>
    <row r="6" spans="1:7">
      <c r="A6" s="24">
        <v>39942</v>
      </c>
      <c r="B6" s="10">
        <v>114</v>
      </c>
      <c r="C6" s="28" t="s">
        <v>24</v>
      </c>
      <c r="D6" s="27">
        <v>24280</v>
      </c>
      <c r="E6" s="49">
        <v>39976</v>
      </c>
      <c r="F6" s="27">
        <v>24280</v>
      </c>
      <c r="G6" s="27">
        <f>G5+D6-F6</f>
        <v>0</v>
      </c>
    </row>
    <row r="7" spans="1:7">
      <c r="A7" s="24">
        <v>39946</v>
      </c>
      <c r="B7" s="10">
        <v>120</v>
      </c>
      <c r="C7" s="28" t="s">
        <v>24</v>
      </c>
      <c r="D7" s="27">
        <v>17432</v>
      </c>
      <c r="E7" s="49">
        <v>39976</v>
      </c>
      <c r="F7" s="27">
        <v>17432</v>
      </c>
      <c r="G7" s="27">
        <f t="shared" ref="G7:G13" si="1">G6+D7-F7</f>
        <v>0</v>
      </c>
    </row>
    <row r="8" spans="1:7">
      <c r="A8" s="24">
        <v>39947</v>
      </c>
      <c r="B8" s="10">
        <v>122</v>
      </c>
      <c r="C8" s="28" t="s">
        <v>24</v>
      </c>
      <c r="D8" s="30">
        <v>16965</v>
      </c>
      <c r="E8" s="49">
        <v>39976</v>
      </c>
      <c r="F8" s="30">
        <v>16965</v>
      </c>
      <c r="G8" s="27">
        <f t="shared" si="1"/>
        <v>0</v>
      </c>
    </row>
    <row r="9" spans="1:7" ht="15.75" customHeight="1">
      <c r="A9" s="24"/>
      <c r="B9" s="10"/>
      <c r="C9" s="28"/>
      <c r="D9" s="27"/>
      <c r="E9" s="49"/>
      <c r="F9" s="27"/>
      <c r="G9" s="27">
        <f t="shared" si="1"/>
        <v>0</v>
      </c>
    </row>
    <row r="10" spans="1:7">
      <c r="A10" s="24"/>
      <c r="B10" s="10"/>
      <c r="C10" s="31"/>
      <c r="D10" s="27"/>
      <c r="E10" s="49"/>
      <c r="F10" s="27"/>
      <c r="G10" s="27">
        <f t="shared" si="1"/>
        <v>0</v>
      </c>
    </row>
    <row r="11" spans="1:7">
      <c r="A11" s="24"/>
      <c r="B11" s="10"/>
      <c r="C11" s="61"/>
      <c r="D11" s="60"/>
      <c r="E11" s="48"/>
      <c r="F11" s="50"/>
      <c r="G11" s="27">
        <f t="shared" si="1"/>
        <v>0</v>
      </c>
    </row>
    <row r="12" spans="1:7">
      <c r="A12" s="24"/>
      <c r="B12" s="10"/>
      <c r="C12" s="31"/>
      <c r="D12" s="27"/>
      <c r="E12" s="26"/>
      <c r="F12" s="27"/>
      <c r="G12" s="27">
        <f t="shared" si="1"/>
        <v>0</v>
      </c>
    </row>
    <row r="13" spans="1:7">
      <c r="A13" s="24"/>
      <c r="B13" s="10"/>
      <c r="C13" s="57"/>
      <c r="D13" s="25"/>
      <c r="E13" s="33"/>
      <c r="F13" s="27"/>
      <c r="G13" s="27">
        <f t="shared" si="1"/>
        <v>0</v>
      </c>
    </row>
    <row r="14" spans="1:7">
      <c r="A14" s="24"/>
      <c r="B14" s="10"/>
      <c r="C14" s="35"/>
      <c r="D14" s="30"/>
      <c r="E14" s="29"/>
      <c r="F14" s="27"/>
      <c r="G14" s="27">
        <f t="shared" ref="G14:G27" si="2">D14-F14</f>
        <v>0</v>
      </c>
    </row>
    <row r="15" spans="1:7">
      <c r="A15" s="24"/>
      <c r="B15" s="10"/>
      <c r="C15" s="28"/>
      <c r="D15" s="27"/>
      <c r="E15" s="26"/>
      <c r="F15" s="27"/>
      <c r="G15" s="27">
        <f t="shared" si="2"/>
        <v>0</v>
      </c>
    </row>
    <row r="16" spans="1:7">
      <c r="A16" s="24"/>
      <c r="B16" s="10"/>
      <c r="C16" s="28"/>
      <c r="D16" s="27"/>
      <c r="E16" s="34"/>
      <c r="F16" s="27"/>
      <c r="G16" s="27">
        <f t="shared" si="2"/>
        <v>0</v>
      </c>
    </row>
    <row r="17" spans="1:7">
      <c r="A17" s="24"/>
      <c r="B17" s="10"/>
      <c r="C17" s="28"/>
      <c r="D17" s="27"/>
      <c r="E17" s="26"/>
      <c r="F17" s="27"/>
      <c r="G17" s="27">
        <f t="shared" si="2"/>
        <v>0</v>
      </c>
    </row>
    <row r="18" spans="1:7">
      <c r="A18" s="24"/>
      <c r="B18" s="10"/>
      <c r="C18" s="35"/>
      <c r="D18" s="27"/>
      <c r="E18" s="26"/>
      <c r="F18" s="27"/>
      <c r="G18" s="27">
        <f t="shared" si="2"/>
        <v>0</v>
      </c>
    </row>
    <row r="19" spans="1:7">
      <c r="A19" s="24"/>
      <c r="B19" s="10"/>
      <c r="C19" s="28"/>
      <c r="D19" s="27"/>
      <c r="E19" s="26"/>
      <c r="F19" s="27"/>
      <c r="G19" s="27">
        <f t="shared" si="2"/>
        <v>0</v>
      </c>
    </row>
    <row r="20" spans="1:7">
      <c r="A20" s="24"/>
      <c r="B20" s="10"/>
      <c r="C20" s="28"/>
      <c r="D20" s="30"/>
      <c r="E20" s="26"/>
      <c r="F20" s="27"/>
      <c r="G20" s="27">
        <f t="shared" si="2"/>
        <v>0</v>
      </c>
    </row>
    <row r="21" spans="1:7" ht="15" customHeight="1">
      <c r="A21" s="24"/>
      <c r="B21" s="10"/>
      <c r="C21" s="32"/>
      <c r="D21" s="27"/>
      <c r="E21" s="26"/>
      <c r="F21" s="27"/>
      <c r="G21" s="27">
        <f t="shared" si="2"/>
        <v>0</v>
      </c>
    </row>
    <row r="22" spans="1:7" ht="15.75" customHeight="1">
      <c r="A22" s="24"/>
      <c r="B22" s="10"/>
      <c r="C22" s="28"/>
      <c r="D22" s="25"/>
      <c r="E22" s="26"/>
      <c r="F22" s="27"/>
      <c r="G22" s="27">
        <f t="shared" si="2"/>
        <v>0</v>
      </c>
    </row>
    <row r="23" spans="1:7">
      <c r="A23" s="24"/>
      <c r="B23" s="10"/>
      <c r="C23" s="28"/>
      <c r="D23" s="27"/>
      <c r="E23" s="26"/>
      <c r="F23" s="27"/>
      <c r="G23" s="27">
        <f t="shared" si="2"/>
        <v>0</v>
      </c>
    </row>
    <row r="24" spans="1:7">
      <c r="A24" s="24"/>
      <c r="B24" s="10"/>
      <c r="C24" s="28"/>
      <c r="D24" s="27"/>
      <c r="E24" s="36"/>
      <c r="F24" s="27"/>
      <c r="G24" s="27">
        <f t="shared" si="2"/>
        <v>0</v>
      </c>
    </row>
    <row r="25" spans="1:7">
      <c r="A25" s="24"/>
      <c r="B25" s="10"/>
      <c r="C25" s="28"/>
      <c r="D25" s="27"/>
      <c r="E25" s="26"/>
      <c r="F25" s="27"/>
      <c r="G25" s="27">
        <f t="shared" si="2"/>
        <v>0</v>
      </c>
    </row>
    <row r="26" spans="1:7">
      <c r="A26" s="24"/>
      <c r="B26" s="10"/>
      <c r="C26" s="31"/>
      <c r="D26" s="27"/>
      <c r="E26" s="26"/>
      <c r="F26" s="27"/>
      <c r="G26" s="27">
        <f t="shared" si="2"/>
        <v>0</v>
      </c>
    </row>
    <row r="27" spans="1:7" ht="15.75" thickBot="1">
      <c r="A27" s="75"/>
      <c r="B27" s="37"/>
      <c r="C27" s="76"/>
      <c r="D27" s="39"/>
      <c r="E27" s="40"/>
      <c r="F27" s="39"/>
      <c r="G27" s="39">
        <f t="shared" si="2"/>
        <v>0</v>
      </c>
    </row>
    <row r="28" spans="1:7" ht="15.75" thickTop="1">
      <c r="A28" s="71"/>
      <c r="B28" s="41"/>
      <c r="C28" s="72"/>
      <c r="D28" s="42">
        <f>SUM(D5:D27)</f>
        <v>69352</v>
      </c>
      <c r="E28" s="42"/>
      <c r="F28" s="42">
        <f>SUM(F4:F27)</f>
        <v>69352</v>
      </c>
      <c r="G28" s="42"/>
    </row>
    <row r="29" spans="1:7">
      <c r="A29" s="71"/>
      <c r="B29" s="41"/>
      <c r="C29" s="72"/>
      <c r="D29" s="42"/>
      <c r="E29" s="42"/>
      <c r="F29" s="42"/>
      <c r="G29" s="42"/>
    </row>
    <row r="30" spans="1:7">
      <c r="A30" s="71"/>
      <c r="B30" s="71"/>
      <c r="C30" s="73"/>
      <c r="D30" s="42"/>
      <c r="E30" s="42"/>
      <c r="F30" s="42"/>
      <c r="G30" s="42"/>
    </row>
    <row r="31" spans="1:7">
      <c r="A31" s="71"/>
      <c r="B31" s="41"/>
      <c r="C31" s="74"/>
      <c r="D31" s="42"/>
      <c r="E31" s="14"/>
      <c r="F31" s="42"/>
      <c r="G31" s="42"/>
    </row>
    <row r="32" spans="1:7">
      <c r="A32" s="41"/>
      <c r="B32" s="41"/>
      <c r="C32" s="14"/>
      <c r="D32" s="42"/>
      <c r="E32" s="14"/>
      <c r="F32" s="42"/>
      <c r="G32" s="42"/>
    </row>
    <row r="33" spans="1:7">
      <c r="A33" s="41"/>
      <c r="B33" s="41"/>
      <c r="C33" s="14"/>
      <c r="D33" s="42"/>
      <c r="E33" s="14"/>
      <c r="F33" s="42"/>
      <c r="G33" s="42"/>
    </row>
    <row r="34" spans="1:7" ht="30">
      <c r="A34" s="41"/>
      <c r="B34" s="41"/>
      <c r="C34" s="14"/>
      <c r="D34" s="43" t="s">
        <v>8</v>
      </c>
      <c r="E34" s="14"/>
      <c r="F34" s="44" t="s">
        <v>9</v>
      </c>
      <c r="G34" s="42"/>
    </row>
    <row r="35" spans="1:7" ht="15.75" thickBot="1">
      <c r="A35" s="41"/>
      <c r="B35" s="41"/>
      <c r="C35" s="14"/>
      <c r="D35" s="43"/>
      <c r="E35" s="14"/>
      <c r="F35" s="44"/>
      <c r="G35" s="42"/>
    </row>
    <row r="36" spans="1:7" ht="21.75" thickBot="1">
      <c r="A36" s="41"/>
      <c r="B36" s="41"/>
      <c r="C36" s="14"/>
      <c r="D36" s="142">
        <f>D28-F28</f>
        <v>0</v>
      </c>
      <c r="E36" s="143"/>
      <c r="F36" s="144"/>
      <c r="G36" s="14"/>
    </row>
    <row r="37" spans="1:7">
      <c r="A37" s="41"/>
      <c r="B37" s="41"/>
      <c r="C37" s="14"/>
      <c r="D37" s="14"/>
      <c r="E37" s="14"/>
      <c r="F37" s="14"/>
      <c r="G37" s="14"/>
    </row>
    <row r="38" spans="1:7">
      <c r="A38" s="41"/>
      <c r="B38" s="41"/>
      <c r="C38" s="14"/>
      <c r="D38" s="42"/>
      <c r="E38" s="14"/>
      <c r="F38" s="42"/>
      <c r="G38" s="14"/>
    </row>
    <row r="39" spans="1:7" ht="18.75">
      <c r="A39" s="41"/>
      <c r="B39" s="41"/>
      <c r="C39" s="14"/>
      <c r="D39" s="141" t="s">
        <v>11</v>
      </c>
      <c r="E39" s="141"/>
      <c r="F39" s="141"/>
      <c r="G39" s="14"/>
    </row>
    <row r="40" spans="1:7">
      <c r="A40" s="41"/>
      <c r="B40" s="41"/>
      <c r="C40" s="14"/>
      <c r="D40" s="14"/>
      <c r="E40" s="14"/>
      <c r="F40" s="14"/>
      <c r="G40" s="14"/>
    </row>
    <row r="41" spans="1:7">
      <c r="A41" s="14"/>
      <c r="B41" s="14"/>
      <c r="C41" s="14"/>
      <c r="D41" s="14"/>
      <c r="E41" s="14"/>
      <c r="F41" s="14"/>
      <c r="G41" s="14"/>
    </row>
    <row r="42" spans="1:7">
      <c r="A42" s="14"/>
      <c r="B42" s="14"/>
      <c r="C42" s="14"/>
      <c r="D42" s="14"/>
      <c r="E42" s="14"/>
      <c r="F42" s="14"/>
      <c r="G42" s="14"/>
    </row>
    <row r="43" spans="1:7">
      <c r="A43" s="77"/>
      <c r="B43" s="77"/>
      <c r="C43" s="77"/>
      <c r="D43" s="77"/>
      <c r="E43" s="77"/>
      <c r="F43" s="77"/>
      <c r="G43" s="77"/>
    </row>
    <row r="44" spans="1:7">
      <c r="A44" s="77"/>
      <c r="B44" s="77"/>
      <c r="C44" s="77"/>
      <c r="D44" s="77"/>
      <c r="E44" s="77"/>
      <c r="F44" s="77"/>
      <c r="G44" s="77"/>
    </row>
  </sheetData>
  <mergeCells count="4">
    <mergeCell ref="B2:C2"/>
    <mergeCell ref="D36:F36"/>
    <mergeCell ref="D39:F39"/>
    <mergeCell ref="A1:F1"/>
  </mergeCells>
  <printOptions gridLines="1"/>
  <pageMargins left="0.51" right="0.37" top="0.74803149606299213" bottom="1.28" header="0.31496062992125984" footer="0.75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0"/>
  <sheetViews>
    <sheetView topLeftCell="A10" workbookViewId="0">
      <selection activeCell="C25" sqref="C25"/>
    </sheetView>
  </sheetViews>
  <sheetFormatPr baseColWidth="10" defaultRowHeight="15"/>
  <cols>
    <col min="1" max="1" width="10.85546875" customWidth="1"/>
    <col min="2" max="2" width="6.42578125" customWidth="1"/>
    <col min="3" max="3" width="29.7109375" customWidth="1"/>
    <col min="4" max="4" width="16.28515625" customWidth="1"/>
    <col min="5" max="5" width="14.85546875" customWidth="1"/>
  </cols>
  <sheetData>
    <row r="1" spans="1:7" ht="18.75" customHeight="1">
      <c r="A1" s="10"/>
      <c r="B1" s="136" t="s">
        <v>16</v>
      </c>
      <c r="C1" s="136"/>
      <c r="D1" s="136"/>
      <c r="E1" s="136"/>
      <c r="F1" s="136"/>
      <c r="G1" s="14"/>
    </row>
    <row r="2" spans="1:7" ht="18.75" customHeight="1">
      <c r="A2" s="15"/>
      <c r="B2" s="137"/>
      <c r="C2" s="137"/>
      <c r="D2" s="63" t="s">
        <v>12</v>
      </c>
      <c r="E2" s="17"/>
      <c r="F2" s="16"/>
      <c r="G2" s="17"/>
    </row>
    <row r="3" spans="1:7" ht="31.5" thickBot="1">
      <c r="A3" s="18" t="s">
        <v>0</v>
      </c>
      <c r="B3" s="18" t="s">
        <v>10</v>
      </c>
      <c r="C3" s="19" t="s">
        <v>4</v>
      </c>
      <c r="D3" s="20" t="s">
        <v>3</v>
      </c>
      <c r="E3" s="21" t="s">
        <v>5</v>
      </c>
      <c r="F3" s="22" t="s">
        <v>6</v>
      </c>
      <c r="G3" s="23" t="s">
        <v>7</v>
      </c>
    </row>
    <row r="4" spans="1:7" ht="15.75" thickTop="1">
      <c r="A4" s="24">
        <v>39934</v>
      </c>
      <c r="B4" s="10">
        <v>104</v>
      </c>
      <c r="C4" s="28" t="s">
        <v>136</v>
      </c>
      <c r="D4" s="30">
        <v>22050</v>
      </c>
      <c r="E4" s="26">
        <v>39961</v>
      </c>
      <c r="F4" s="27">
        <v>22050</v>
      </c>
      <c r="G4" s="27">
        <f>D4-F4</f>
        <v>0</v>
      </c>
    </row>
    <row r="5" spans="1:7">
      <c r="A5" s="24">
        <v>39935</v>
      </c>
      <c r="B5" s="10">
        <v>105</v>
      </c>
      <c r="C5" s="28" t="s">
        <v>136</v>
      </c>
      <c r="D5" s="27">
        <v>22050</v>
      </c>
      <c r="E5" s="49">
        <v>39961</v>
      </c>
      <c r="F5" s="50">
        <v>22050</v>
      </c>
      <c r="G5" s="27">
        <f t="shared" ref="G5:G17" si="0">D5-F5</f>
        <v>0</v>
      </c>
    </row>
    <row r="6" spans="1:7">
      <c r="A6" s="24">
        <v>39936</v>
      </c>
      <c r="B6" s="10">
        <v>106</v>
      </c>
      <c r="C6" s="28" t="s">
        <v>137</v>
      </c>
      <c r="D6" s="27">
        <v>36050</v>
      </c>
      <c r="E6" s="49">
        <v>39961</v>
      </c>
      <c r="F6" s="50">
        <v>36050</v>
      </c>
      <c r="G6" s="27">
        <f t="shared" si="0"/>
        <v>0</v>
      </c>
    </row>
    <row r="7" spans="1:7">
      <c r="A7" s="24">
        <v>39938</v>
      </c>
      <c r="B7" s="10">
        <v>108</v>
      </c>
      <c r="C7" s="28" t="s">
        <v>137</v>
      </c>
      <c r="D7" s="27">
        <v>36050</v>
      </c>
      <c r="E7" s="49">
        <v>39961</v>
      </c>
      <c r="F7" s="50">
        <v>36050</v>
      </c>
      <c r="G7" s="27">
        <f t="shared" si="0"/>
        <v>0</v>
      </c>
    </row>
    <row r="8" spans="1:7" ht="15" customHeight="1">
      <c r="A8" s="24">
        <v>39940</v>
      </c>
      <c r="B8" s="10">
        <v>111</v>
      </c>
      <c r="C8" s="28" t="s">
        <v>138</v>
      </c>
      <c r="D8" s="27">
        <v>42350</v>
      </c>
      <c r="E8" s="49">
        <v>39961</v>
      </c>
      <c r="F8" s="50">
        <v>42350</v>
      </c>
      <c r="G8" s="27">
        <f t="shared" si="0"/>
        <v>0</v>
      </c>
    </row>
    <row r="9" spans="1:7" ht="15.75" customHeight="1">
      <c r="A9" s="24">
        <v>39942</v>
      </c>
      <c r="B9" s="10">
        <v>113</v>
      </c>
      <c r="C9" s="28" t="s">
        <v>139</v>
      </c>
      <c r="D9" s="27">
        <v>26250</v>
      </c>
      <c r="E9" s="49">
        <v>39961</v>
      </c>
      <c r="F9" s="50">
        <v>26250</v>
      </c>
      <c r="G9" s="27">
        <f t="shared" si="0"/>
        <v>0</v>
      </c>
    </row>
    <row r="10" spans="1:7">
      <c r="A10" s="24">
        <v>39943</v>
      </c>
      <c r="B10" s="10">
        <v>116</v>
      </c>
      <c r="C10" s="28" t="s">
        <v>140</v>
      </c>
      <c r="D10" s="30">
        <v>25900</v>
      </c>
      <c r="E10" s="48">
        <v>39961</v>
      </c>
      <c r="F10" s="50">
        <v>25900</v>
      </c>
      <c r="G10" s="27">
        <f t="shared" si="0"/>
        <v>0</v>
      </c>
    </row>
    <row r="11" spans="1:7">
      <c r="A11" s="24">
        <v>39946</v>
      </c>
      <c r="B11" s="10">
        <v>119</v>
      </c>
      <c r="C11" s="28" t="s">
        <v>138</v>
      </c>
      <c r="D11" s="27">
        <v>42350</v>
      </c>
      <c r="E11" s="29">
        <v>39961</v>
      </c>
      <c r="F11" s="27">
        <v>42350</v>
      </c>
      <c r="G11" s="27">
        <f t="shared" si="0"/>
        <v>0</v>
      </c>
    </row>
    <row r="12" spans="1:7">
      <c r="A12" s="24">
        <v>39949</v>
      </c>
      <c r="B12" s="10">
        <v>123</v>
      </c>
      <c r="C12" s="28" t="s">
        <v>141</v>
      </c>
      <c r="D12" s="27">
        <v>20650</v>
      </c>
      <c r="E12" s="26">
        <v>39961</v>
      </c>
      <c r="F12" s="27">
        <v>20650</v>
      </c>
      <c r="G12" s="27">
        <f t="shared" si="0"/>
        <v>0</v>
      </c>
    </row>
    <row r="13" spans="1:7">
      <c r="A13" s="24">
        <v>39950</v>
      </c>
      <c r="B13" s="132">
        <v>124</v>
      </c>
      <c r="C13" s="35" t="s">
        <v>142</v>
      </c>
      <c r="D13" s="27">
        <v>32550</v>
      </c>
      <c r="E13" s="26">
        <v>39961</v>
      </c>
      <c r="F13" s="27">
        <v>32550</v>
      </c>
      <c r="G13" s="27">
        <f t="shared" si="0"/>
        <v>0</v>
      </c>
    </row>
    <row r="14" spans="1:7">
      <c r="A14" s="24">
        <v>39953</v>
      </c>
      <c r="B14" s="10">
        <v>127</v>
      </c>
      <c r="C14" s="35" t="s">
        <v>143</v>
      </c>
      <c r="D14" s="27">
        <v>33600</v>
      </c>
      <c r="E14" s="26">
        <v>39961</v>
      </c>
      <c r="F14" s="27">
        <v>33600</v>
      </c>
      <c r="G14" s="27">
        <f t="shared" si="0"/>
        <v>0</v>
      </c>
    </row>
    <row r="15" spans="1:7" ht="15.75" customHeight="1">
      <c r="A15" s="24">
        <v>39955</v>
      </c>
      <c r="B15" s="10">
        <v>129</v>
      </c>
      <c r="C15" s="35" t="s">
        <v>144</v>
      </c>
      <c r="D15" s="27">
        <v>35700</v>
      </c>
      <c r="E15" s="26">
        <v>39961</v>
      </c>
      <c r="F15" s="27">
        <v>35700</v>
      </c>
      <c r="G15" s="27">
        <f t="shared" si="0"/>
        <v>0</v>
      </c>
    </row>
    <row r="16" spans="1:7">
      <c r="A16" s="24" t="s">
        <v>145</v>
      </c>
      <c r="B16" s="10">
        <v>130</v>
      </c>
      <c r="C16" s="35" t="s">
        <v>143</v>
      </c>
      <c r="D16" s="27">
        <v>33600</v>
      </c>
      <c r="E16" s="26">
        <v>39961</v>
      </c>
      <c r="F16" s="27">
        <v>33600</v>
      </c>
      <c r="G16" s="27">
        <f t="shared" si="0"/>
        <v>0</v>
      </c>
    </row>
    <row r="17" spans="1:7" ht="15.75" thickBot="1">
      <c r="A17" s="37"/>
      <c r="B17" s="37"/>
      <c r="C17" s="38"/>
      <c r="D17" s="39"/>
      <c r="E17" s="40"/>
      <c r="F17" s="39"/>
      <c r="G17" s="39">
        <f t="shared" si="0"/>
        <v>0</v>
      </c>
    </row>
    <row r="18" spans="1:7" ht="15.75" thickTop="1">
      <c r="A18" s="41"/>
      <c r="B18" s="41"/>
      <c r="C18" s="65" t="s">
        <v>13</v>
      </c>
      <c r="D18" s="64">
        <f>SUM(D4:D17)</f>
        <v>409150</v>
      </c>
      <c r="E18" s="64"/>
      <c r="F18" s="42">
        <f>SUM(F4:F17)</f>
        <v>409150</v>
      </c>
      <c r="G18" s="42"/>
    </row>
    <row r="19" spans="1:7">
      <c r="A19" s="41"/>
      <c r="B19" s="41"/>
      <c r="C19" s="14"/>
      <c r="D19" s="42"/>
      <c r="E19" s="42"/>
      <c r="F19" s="42"/>
      <c r="G19" s="42"/>
    </row>
    <row r="20" spans="1:7">
      <c r="A20" s="10"/>
      <c r="B20" s="10"/>
      <c r="C20" s="28"/>
      <c r="D20" s="27"/>
      <c r="E20" s="27"/>
      <c r="F20" s="27"/>
      <c r="G20" s="27"/>
    </row>
    <row r="21" spans="1:7" ht="18.75">
      <c r="A21" s="24"/>
      <c r="B21" s="10"/>
      <c r="C21" s="133" t="s">
        <v>146</v>
      </c>
      <c r="D21" s="27"/>
      <c r="E21" s="27"/>
      <c r="F21" s="27"/>
      <c r="G21" s="27">
        <f t="shared" ref="G21:G38" si="1">D21-F21</f>
        <v>0</v>
      </c>
    </row>
    <row r="22" spans="1:7">
      <c r="A22" s="24"/>
      <c r="B22" s="10"/>
      <c r="C22" s="28"/>
      <c r="D22" s="27"/>
      <c r="E22" s="27"/>
      <c r="F22" s="27"/>
      <c r="G22" s="27">
        <f t="shared" si="1"/>
        <v>0</v>
      </c>
    </row>
    <row r="23" spans="1:7">
      <c r="A23" s="24"/>
      <c r="B23" s="10"/>
      <c r="C23" s="28"/>
      <c r="D23" s="27"/>
      <c r="E23" s="27"/>
      <c r="F23" s="27"/>
      <c r="G23" s="27">
        <f t="shared" si="1"/>
        <v>0</v>
      </c>
    </row>
    <row r="24" spans="1:7">
      <c r="A24" s="24"/>
      <c r="B24" s="10"/>
      <c r="C24" s="28"/>
      <c r="D24" s="27"/>
      <c r="E24" s="27"/>
      <c r="F24" s="27"/>
      <c r="G24" s="27">
        <f t="shared" si="1"/>
        <v>0</v>
      </c>
    </row>
    <row r="25" spans="1:7">
      <c r="A25" s="24"/>
      <c r="B25" s="10"/>
      <c r="C25" s="28"/>
      <c r="D25" s="27"/>
      <c r="E25" s="27"/>
      <c r="F25" s="27"/>
      <c r="G25" s="27">
        <f t="shared" si="1"/>
        <v>0</v>
      </c>
    </row>
    <row r="26" spans="1:7">
      <c r="A26" s="24"/>
      <c r="B26" s="10"/>
      <c r="C26" s="28"/>
      <c r="D26" s="27"/>
      <c r="E26" s="27"/>
      <c r="F26" s="27"/>
      <c r="G26" s="27">
        <f t="shared" si="1"/>
        <v>0</v>
      </c>
    </row>
    <row r="27" spans="1:7">
      <c r="A27" s="24"/>
      <c r="B27" s="10"/>
      <c r="C27" s="28"/>
      <c r="D27" s="27"/>
      <c r="E27" s="27"/>
      <c r="F27" s="27"/>
      <c r="G27" s="27">
        <f t="shared" si="1"/>
        <v>0</v>
      </c>
    </row>
    <row r="28" spans="1:7">
      <c r="A28" s="24"/>
      <c r="B28" s="10"/>
      <c r="C28" s="28"/>
      <c r="D28" s="27"/>
      <c r="E28" s="27"/>
      <c r="F28" s="27"/>
      <c r="G28" s="27">
        <f t="shared" si="1"/>
        <v>0</v>
      </c>
    </row>
    <row r="29" spans="1:7">
      <c r="A29" s="24"/>
      <c r="B29" s="10"/>
      <c r="C29" s="28"/>
      <c r="D29" s="27"/>
      <c r="E29" s="27"/>
      <c r="F29" s="27"/>
      <c r="G29" s="27">
        <f t="shared" si="1"/>
        <v>0</v>
      </c>
    </row>
    <row r="30" spans="1:7">
      <c r="A30" s="24"/>
      <c r="B30" s="10"/>
      <c r="C30" s="28"/>
      <c r="D30" s="27"/>
      <c r="E30" s="27"/>
      <c r="F30" s="27"/>
      <c r="G30" s="27">
        <f t="shared" si="1"/>
        <v>0</v>
      </c>
    </row>
    <row r="31" spans="1:7">
      <c r="A31" s="24"/>
      <c r="B31" s="10"/>
      <c r="C31" s="28"/>
      <c r="D31" s="27"/>
      <c r="E31" s="27"/>
      <c r="F31" s="27"/>
      <c r="G31" s="27">
        <f t="shared" si="1"/>
        <v>0</v>
      </c>
    </row>
    <row r="32" spans="1:7">
      <c r="A32" s="24"/>
      <c r="B32" s="10"/>
      <c r="C32" s="28"/>
      <c r="D32" s="27"/>
      <c r="E32" s="27"/>
      <c r="F32" s="27"/>
      <c r="G32" s="27">
        <f t="shared" si="1"/>
        <v>0</v>
      </c>
    </row>
    <row r="33" spans="1:7">
      <c r="A33" s="24"/>
      <c r="B33" s="10"/>
      <c r="C33" s="28"/>
      <c r="D33" s="27"/>
      <c r="E33" s="27"/>
      <c r="F33" s="27"/>
      <c r="G33" s="27">
        <f t="shared" si="1"/>
        <v>0</v>
      </c>
    </row>
    <row r="34" spans="1:7">
      <c r="A34" s="24"/>
      <c r="B34" s="10"/>
      <c r="C34" s="28"/>
      <c r="D34" s="27"/>
      <c r="E34" s="27"/>
      <c r="F34" s="27"/>
      <c r="G34" s="27">
        <f t="shared" si="1"/>
        <v>0</v>
      </c>
    </row>
    <row r="35" spans="1:7">
      <c r="A35" s="24"/>
      <c r="B35" s="10"/>
      <c r="C35" s="28"/>
      <c r="D35" s="27"/>
      <c r="E35" s="27"/>
      <c r="F35" s="27"/>
      <c r="G35" s="27">
        <f t="shared" si="1"/>
        <v>0</v>
      </c>
    </row>
    <row r="36" spans="1:7">
      <c r="A36" s="24"/>
      <c r="B36" s="10"/>
      <c r="C36" s="28"/>
      <c r="D36" s="27"/>
      <c r="E36" s="27"/>
      <c r="F36" s="27"/>
      <c r="G36" s="27">
        <f t="shared" si="1"/>
        <v>0</v>
      </c>
    </row>
    <row r="37" spans="1:7">
      <c r="A37" s="24"/>
      <c r="B37" s="10"/>
      <c r="C37" s="28"/>
      <c r="D37" s="27"/>
      <c r="E37" s="27"/>
      <c r="F37" s="27"/>
      <c r="G37" s="27">
        <f t="shared" si="1"/>
        <v>0</v>
      </c>
    </row>
    <row r="38" spans="1:7">
      <c r="A38" s="24"/>
      <c r="B38" s="10"/>
      <c r="C38" s="28"/>
      <c r="D38" s="27"/>
      <c r="E38" s="27"/>
      <c r="F38" s="27"/>
      <c r="G38" s="27">
        <f t="shared" si="1"/>
        <v>0</v>
      </c>
    </row>
    <row r="39" spans="1:7" ht="15.75" thickBot="1">
      <c r="A39" s="37"/>
      <c r="B39" s="37"/>
      <c r="C39" s="62"/>
      <c r="D39" s="39"/>
      <c r="E39" s="39"/>
      <c r="F39" s="39"/>
      <c r="G39" s="39"/>
    </row>
    <row r="40" spans="1:7" ht="15.75" thickTop="1">
      <c r="A40" s="41"/>
      <c r="B40" s="41"/>
      <c r="C40" s="65" t="s">
        <v>14</v>
      </c>
      <c r="D40" s="64">
        <f>SUM(D21:D39)</f>
        <v>0</v>
      </c>
      <c r="E40" s="42"/>
      <c r="F40" s="42">
        <f>SUM(F23:F39)</f>
        <v>0</v>
      </c>
      <c r="G40" s="42"/>
    </row>
    <row r="41" spans="1:7">
      <c r="A41" s="41"/>
      <c r="B41" s="41"/>
      <c r="C41" s="14"/>
      <c r="D41" s="42"/>
      <c r="E41" s="14"/>
      <c r="F41" s="42"/>
      <c r="G41" s="42"/>
    </row>
    <row r="42" spans="1:7">
      <c r="A42" s="41"/>
      <c r="B42" s="41"/>
      <c r="C42" s="14"/>
      <c r="D42" s="42"/>
      <c r="E42" s="14"/>
      <c r="F42" s="42"/>
      <c r="G42" s="42"/>
    </row>
    <row r="43" spans="1:7">
      <c r="A43" s="41"/>
      <c r="B43" s="41"/>
      <c r="C43" s="14"/>
      <c r="D43" s="42"/>
      <c r="E43" s="14"/>
      <c r="F43" s="42"/>
      <c r="G43" s="42"/>
    </row>
    <row r="44" spans="1:7" ht="30">
      <c r="A44" s="41"/>
      <c r="B44" s="41"/>
      <c r="C44" s="14"/>
      <c r="D44" s="43" t="s">
        <v>8</v>
      </c>
      <c r="E44" s="14"/>
      <c r="F44" s="44" t="s">
        <v>9</v>
      </c>
      <c r="G44" s="42"/>
    </row>
    <row r="45" spans="1:7" ht="15.75" thickBot="1">
      <c r="A45" s="41"/>
      <c r="B45" s="41"/>
      <c r="C45" s="14"/>
      <c r="D45" s="43"/>
      <c r="E45" s="14"/>
      <c r="F45" s="44"/>
      <c r="G45" s="42"/>
    </row>
    <row r="46" spans="1:7" ht="21.75" thickBot="1">
      <c r="A46" s="41"/>
      <c r="B46" s="41"/>
      <c r="C46" s="14"/>
      <c r="D46" s="138">
        <f>D18-F18+D40</f>
        <v>0</v>
      </c>
      <c r="E46" s="139"/>
      <c r="F46" s="140"/>
      <c r="G46" s="14"/>
    </row>
    <row r="47" spans="1:7">
      <c r="A47" s="41"/>
      <c r="B47" s="41"/>
      <c r="C47" s="14"/>
      <c r="D47" s="14"/>
      <c r="E47" s="14"/>
      <c r="F47" s="14"/>
      <c r="G47" s="14"/>
    </row>
    <row r="48" spans="1:7">
      <c r="A48" s="41"/>
      <c r="B48" s="41"/>
      <c r="C48" s="14"/>
      <c r="D48" s="42"/>
      <c r="E48" s="14"/>
      <c r="F48" s="42"/>
      <c r="G48" s="14"/>
    </row>
    <row r="49" spans="1:7" ht="18.75">
      <c r="A49" s="41"/>
      <c r="B49" s="41"/>
      <c r="C49" s="14"/>
      <c r="D49" s="141" t="s">
        <v>15</v>
      </c>
      <c r="E49" s="141"/>
      <c r="F49" s="141"/>
      <c r="G49" s="14"/>
    </row>
    <row r="50" spans="1:7">
      <c r="A50" s="41"/>
      <c r="B50" s="41"/>
      <c r="C50" s="14"/>
      <c r="D50" s="14"/>
      <c r="E50" s="14"/>
      <c r="F50" s="14"/>
      <c r="G50" s="14"/>
    </row>
  </sheetData>
  <mergeCells count="4">
    <mergeCell ref="B1:F1"/>
    <mergeCell ref="B2:C2"/>
    <mergeCell ref="D46:F46"/>
    <mergeCell ref="D49:F49"/>
  </mergeCells>
  <printOptions gridLines="1"/>
  <pageMargins left="0.35433070866141736" right="0.31496062992125984" top="0.74803149606299213" bottom="0.74803149606299213" header="0.31496062992125984" footer="0.31496062992125984"/>
  <pageSetup paperSize="9" scale="9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PROLEDO</vt:lpstr>
      <vt:lpstr>FOLIOS P-MAQ</vt:lpstr>
      <vt:lpstr>C O M P R A S  </vt:lpstr>
      <vt:lpstr>GERARDO PULIDO</vt:lpstr>
      <vt:lpstr>ALBICIA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USUARIO FINAL</cp:lastModifiedBy>
  <cp:lastPrinted>2009-06-11T20:03:49Z</cp:lastPrinted>
  <dcterms:created xsi:type="dcterms:W3CDTF">2009-01-19T14:45:30Z</dcterms:created>
  <dcterms:modified xsi:type="dcterms:W3CDTF">2009-06-26T20:43:07Z</dcterms:modified>
</cp:coreProperties>
</file>