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1"/>
  </bookViews>
  <sheets>
    <sheet name="PROLEDO" sheetId="1" r:id="rId1"/>
    <sheet name="FOLIOS P-MAQ" sheetId="2" r:id="rId2"/>
    <sheet name="C O M P R A S  " sheetId="3" r:id="rId3"/>
    <sheet name="GERARDO PULIDO" sheetId="4" r:id="rId4"/>
    <sheet name="ALBICIA" sheetId="5" r:id="rId5"/>
    <sheet name="ARCHIBALDO" sheetId="6" r:id="rId6"/>
    <sheet name="Hoja2" sheetId="7" r:id="rId7"/>
  </sheets>
  <calcPr calcId="124519"/>
</workbook>
</file>

<file path=xl/calcChain.xml><?xml version="1.0" encoding="utf-8"?>
<calcChain xmlns="http://schemas.openxmlformats.org/spreadsheetml/2006/main">
  <c r="F44" i="3"/>
  <c r="G63" i="5" l="1"/>
  <c r="G64"/>
  <c r="G65"/>
  <c r="G66"/>
  <c r="G67"/>
  <c r="G68"/>
  <c r="G69"/>
  <c r="G70"/>
  <c r="G71"/>
  <c r="G72"/>
  <c r="G73"/>
  <c r="G74"/>
  <c r="G75"/>
  <c r="G76"/>
  <c r="G77"/>
  <c r="G78"/>
  <c r="G79"/>
  <c r="G80"/>
  <c r="D81"/>
  <c r="F81"/>
  <c r="G38"/>
  <c r="G39"/>
  <c r="G40"/>
  <c r="G41"/>
  <c r="G42"/>
  <c r="G43"/>
  <c r="G44"/>
  <c r="G45"/>
  <c r="G46"/>
  <c r="G47"/>
  <c r="G48"/>
  <c r="F16"/>
  <c r="M22" i="3" l="1"/>
  <c r="E40" i="1"/>
  <c r="E30"/>
  <c r="E49"/>
  <c r="E35"/>
  <c r="E51" l="1"/>
  <c r="L22"/>
  <c r="L25" s="1"/>
  <c r="L30"/>
  <c r="L33" s="1"/>
  <c r="L35" s="1"/>
  <c r="L49"/>
  <c r="L51" s="1"/>
  <c r="F20" i="6" l="1"/>
  <c r="D50" i="5"/>
  <c r="G34"/>
  <c r="G35"/>
  <c r="G36"/>
  <c r="G37"/>
  <c r="G27"/>
  <c r="G28"/>
  <c r="G29"/>
  <c r="G30"/>
  <c r="G31"/>
  <c r="G32"/>
  <c r="G33"/>
  <c r="D16"/>
  <c r="D89" l="1"/>
  <c r="D16" i="4"/>
  <c r="F50" i="5" l="1"/>
  <c r="G15"/>
  <c r="G19"/>
  <c r="G20"/>
  <c r="G21"/>
  <c r="G22"/>
  <c r="G23"/>
  <c r="G24"/>
  <c r="G25"/>
  <c r="G26"/>
  <c r="G49"/>
  <c r="G50"/>
  <c r="G11" l="1"/>
  <c r="G12"/>
  <c r="G13"/>
  <c r="G14"/>
  <c r="G10"/>
  <c r="G9"/>
  <c r="G8"/>
  <c r="G7"/>
  <c r="G6"/>
  <c r="G5"/>
  <c r="G4"/>
  <c r="G16" s="1"/>
  <c r="F16" i="4" l="1"/>
  <c r="D24"/>
  <c r="G4"/>
  <c r="G5" s="1"/>
  <c r="G6" s="1"/>
  <c r="G7" s="1"/>
  <c r="G8" s="1"/>
  <c r="G9" s="1"/>
  <c r="G10" s="1"/>
  <c r="G11" s="1"/>
  <c r="G12" s="1"/>
  <c r="G13" s="1"/>
  <c r="G14" s="1"/>
  <c r="G15" s="1"/>
  <c r="F34" i="2" l="1"/>
  <c r="D34"/>
  <c r="D42" s="1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<sst xmlns="http://schemas.openxmlformats.org/spreadsheetml/2006/main" count="374" uniqueCount="203">
  <si>
    <t>FECHA</t>
  </si>
  <si>
    <t># PEDIDO</t>
  </si>
  <si>
    <t>DESCRIPCION</t>
  </si>
  <si>
    <t>IMPORTE</t>
  </si>
  <si>
    <r>
      <rPr>
        <b/>
        <u/>
        <sz val="14"/>
        <color rgb="FF0000CC"/>
        <rFont val="Calibri"/>
        <family val="2"/>
        <scheme val="minor"/>
      </rPr>
      <t xml:space="preserve"> </t>
    </r>
    <r>
      <rPr>
        <b/>
        <sz val="12"/>
        <color rgb="FF0000CC"/>
        <rFont val="Calibri"/>
        <family val="2"/>
        <scheme val="minor"/>
      </rPr>
      <t xml:space="preserve">    C L I E N T E S</t>
    </r>
  </si>
  <si>
    <t>Fecha de pago</t>
  </si>
  <si>
    <t>IMPORTE D/PAGO</t>
  </si>
  <si>
    <t>SALDO</t>
  </si>
  <si>
    <t>Importe Vendido</t>
  </si>
  <si>
    <t>Importe Cobrado</t>
  </si>
  <si>
    <t>FOLIOS</t>
  </si>
  <si>
    <t>IMPORTE POR PAGAR</t>
  </si>
  <si>
    <t>ALBICIA</t>
  </si>
  <si>
    <t>SUB TOTAL  2</t>
  </si>
  <si>
    <t xml:space="preserve">TOTAL DE LA COMPRA </t>
  </si>
  <si>
    <t xml:space="preserve">PAGOS </t>
  </si>
  <si>
    <t>SALDO  POR PAGAR</t>
  </si>
  <si>
    <t>HERRADURA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</si>
  <si>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   CENTRAL </t>
    </r>
  </si>
  <si>
    <t xml:space="preserve">SUB TOTAL  2 </t>
  </si>
  <si>
    <t>SUB TOTAL   1</t>
  </si>
  <si>
    <t xml:space="preserve"> RECEPCION DE PRODUCTO Y MAQUILAS        DE JULIO  2009</t>
  </si>
  <si>
    <t>ESTADO DE CUENTA DE ARCHIBALDO</t>
  </si>
  <si>
    <t>CHEQUES</t>
  </si>
  <si>
    <t>CONCEPTO</t>
  </si>
  <si>
    <t>OBRA DE CAMARAS</t>
  </si>
  <si>
    <t>PAGOS</t>
  </si>
  <si>
    <t>2008-2009</t>
  </si>
  <si>
    <t>OBRA DE RIELES</t>
  </si>
  <si>
    <t>10-SEP-,09</t>
  </si>
  <si>
    <t>SALDO POR PAGAR</t>
  </si>
  <si>
    <t>16-OCT-,09</t>
  </si>
  <si>
    <t>CH-2784 Santander</t>
  </si>
  <si>
    <t xml:space="preserve"> RECEPCION DE PRODUCTO       OCTUBRE       2009</t>
  </si>
  <si>
    <t>22-oct,.09</t>
  </si>
  <si>
    <t>CH-2792 Santander</t>
  </si>
  <si>
    <t>CH-2793 Santander</t>
  </si>
  <si>
    <t>CH-2794 Santander</t>
  </si>
  <si>
    <t>CH-2776</t>
  </si>
  <si>
    <t>CAMIONETA</t>
  </si>
  <si>
    <t>CH-HSBC</t>
  </si>
  <si>
    <t>9552743-9552744-9552745-9552746--9552749-9552750-9552751</t>
  </si>
  <si>
    <t xml:space="preserve">GRAN TOTAL </t>
  </si>
  <si>
    <t>REMISIONES CENTRAL</t>
  </si>
  <si>
    <t>CH Santander</t>
  </si>
  <si>
    <t xml:space="preserve"> NOVIEM  .09</t>
  </si>
  <si>
    <t>2846.12 Kg CANAL</t>
  </si>
  <si>
    <t>40.22 Kg CABEZA</t>
  </si>
  <si>
    <t>1568.02 Kg CANAL</t>
  </si>
  <si>
    <t>19.28 Kg PULPA</t>
  </si>
  <si>
    <t>63.36 Kg CABEZA</t>
  </si>
  <si>
    <t>1880.28 Kg CANAL</t>
  </si>
  <si>
    <t>2746.24 Kg  CANAL</t>
  </si>
  <si>
    <t>1829.84 Kg CANAL</t>
  </si>
  <si>
    <t>867.08 Kg  CANAL</t>
  </si>
  <si>
    <t>2326.16  Kg CANAL</t>
  </si>
  <si>
    <t>65.42 Kg CABEZA</t>
  </si>
  <si>
    <t>1785.00 Kg CANAL</t>
  </si>
  <si>
    <t>38.72 Kg CABEZA</t>
  </si>
  <si>
    <t>1670.90 Kg CANAL</t>
  </si>
  <si>
    <t>1759.14 Kg CANAL</t>
  </si>
  <si>
    <t>2367.52 Kg CANAL</t>
  </si>
  <si>
    <t>915.72 Kg CANAL</t>
  </si>
  <si>
    <t>CUENTA ANTERIOR</t>
  </si>
  <si>
    <t>MAS CUENTA ANTERIOR</t>
  </si>
  <si>
    <t>DEPOSITO EFECTIVO</t>
  </si>
  <si>
    <t>OK</t>
  </si>
  <si>
    <t>CH-2801</t>
  </si>
  <si>
    <t>EFECTIVO</t>
  </si>
  <si>
    <t>1681.00 kg CANAL</t>
  </si>
  <si>
    <t>1124.70 Kg CANAL</t>
  </si>
  <si>
    <t xml:space="preserve"> </t>
  </si>
  <si>
    <t>SUB TOTAL GLOBAL</t>
  </si>
  <si>
    <t>CH-301-302-303</t>
  </si>
  <si>
    <t>BBVA</t>
  </si>
  <si>
    <t>CH-304</t>
  </si>
  <si>
    <t>CH -955252  HSBC</t>
  </si>
  <si>
    <t>RTR*        27  NOVIEMBRE 2009</t>
  </si>
  <si>
    <t>19.92 Kg  CABEZA</t>
  </si>
  <si>
    <t>2391.20 Kg CANAL</t>
  </si>
  <si>
    <t>20.04 Kg CODILLO</t>
  </si>
  <si>
    <t>2150.86 Kg CANAL</t>
  </si>
  <si>
    <t>55.14 Kg CABEZA</t>
  </si>
  <si>
    <t>51.02 Kg PULPA</t>
  </si>
  <si>
    <t>123.70 Kg CAPOTE</t>
  </si>
  <si>
    <t>354.30 Kg CABEZA</t>
  </si>
  <si>
    <t>2193.30 Kg CANAL</t>
  </si>
  <si>
    <t>53.80 Kg CABEZA</t>
  </si>
  <si>
    <t>1310.18 Kg CANAL</t>
  </si>
  <si>
    <t>751.80 Kg CANAL</t>
  </si>
  <si>
    <t>48.58 Kg CABEZA</t>
  </si>
  <si>
    <t>113.61 Kg PULPA</t>
  </si>
  <si>
    <t>50.76 Kg ESPINAZO</t>
  </si>
  <si>
    <t>51.50 Kg CABEZA</t>
  </si>
  <si>
    <t>405.86 Kg CUERO</t>
  </si>
  <si>
    <t>83.52 Kg PULPA</t>
  </si>
  <si>
    <t>40.56 Kg CABEZA</t>
  </si>
  <si>
    <t>107.62 Kg PULPA</t>
  </si>
  <si>
    <t>2420.00 Kg CANAL</t>
  </si>
  <si>
    <t>27.16 Kg JAMON</t>
  </si>
  <si>
    <t>1809.40 CABEZA Y PATAS</t>
  </si>
  <si>
    <t>,0003</t>
  </si>
  <si>
    <t>3045.20 Kg CUERO</t>
  </si>
  <si>
    <t>,0015</t>
  </si>
  <si>
    <t>1723.50 Kg CANAL</t>
  </si>
  <si>
    <t>697.06 Kg CANAL</t>
  </si>
  <si>
    <t>750.76 Kg CANAL</t>
  </si>
  <si>
    <t>Sub Total  1</t>
  </si>
  <si>
    <t>CH*9525253  HSBC</t>
  </si>
  <si>
    <r>
      <t xml:space="preserve">PROVEEDOR    </t>
    </r>
    <r>
      <rPr>
        <b/>
        <sz val="14"/>
        <color rgb="FF0000FF"/>
        <rFont val="Calibri"/>
        <family val="2"/>
        <scheme val="minor"/>
      </rPr>
      <t xml:space="preserve"> PROLEDO  HERRADURA</t>
    </r>
  </si>
  <si>
    <t>.0080</t>
  </si>
  <si>
    <t>488,54 Kg CANAL</t>
  </si>
  <si>
    <t>PAGO EN EFECTIVO</t>
  </si>
  <si>
    <t>CENTRAL</t>
  </si>
  <si>
    <t xml:space="preserve"> RECEPCION DE PRODUCTO Y MAQUILAS DE   NOVIEMBRE   2009</t>
  </si>
  <si>
    <t>.0270</t>
  </si>
  <si>
    <t>.0271</t>
  </si>
  <si>
    <t>.0272</t>
  </si>
  <si>
    <t>.0273</t>
  </si>
  <si>
    <t>.0274</t>
  </si>
  <si>
    <t>.0275</t>
  </si>
  <si>
    <t>.0276</t>
  </si>
  <si>
    <t>.0277</t>
  </si>
  <si>
    <t>.0278</t>
  </si>
  <si>
    <t>.0279</t>
  </si>
  <si>
    <t>.0280</t>
  </si>
  <si>
    <t>.0281</t>
  </si>
  <si>
    <t>.0282</t>
  </si>
  <si>
    <t>.0283</t>
  </si>
  <si>
    <t>.0284</t>
  </si>
  <si>
    <t>.0285</t>
  </si>
  <si>
    <t>.0286</t>
  </si>
  <si>
    <t>.0287</t>
  </si>
  <si>
    <t>.0288</t>
  </si>
  <si>
    <t>.0289</t>
  </si>
  <si>
    <t>.0290</t>
  </si>
  <si>
    <t>.0291</t>
  </si>
  <si>
    <t>.0292</t>
  </si>
  <si>
    <t>.0293</t>
  </si>
  <si>
    <t>.0294</t>
  </si>
  <si>
    <t>1230,00 Kg RES</t>
  </si>
  <si>
    <t>764,08 Kg RES</t>
  </si>
  <si>
    <t>GERARDO PULIDO</t>
  </si>
  <si>
    <t>538,00 Kg RES</t>
  </si>
  <si>
    <t>MAQUILA</t>
  </si>
  <si>
    <t>539,00 Kg RES</t>
  </si>
  <si>
    <t>DEVOLUCION</t>
  </si>
  <si>
    <t>749,96 Kg RES</t>
  </si>
  <si>
    <t>ALMACEN GUARDA COMBO</t>
  </si>
  <si>
    <t>741,34 Kg RES</t>
  </si>
  <si>
    <t>CANCELADA</t>
  </si>
  <si>
    <t>674,50 Kg RES</t>
  </si>
  <si>
    <t>945,26 Kg RES</t>
  </si>
  <si>
    <t>647,50 Kg RES</t>
  </si>
  <si>
    <t>476,61 Kg PATA</t>
  </si>
  <si>
    <t>676,50 Kg RES</t>
  </si>
  <si>
    <t>ALMACEN GUARDA PECHOS</t>
  </si>
  <si>
    <t xml:space="preserve"> RECEPCION DE PRODUCTO Y MAQUILAS    DE NOVIEMBRE  2009</t>
  </si>
  <si>
    <t>.005</t>
  </si>
  <si>
    <t>PEDIDO</t>
  </si>
  <si>
    <t>.026</t>
  </si>
  <si>
    <t>.027</t>
  </si>
  <si>
    <t>.030</t>
  </si>
  <si>
    <t>.041</t>
  </si>
  <si>
    <t>.050</t>
  </si>
  <si>
    <t>.053</t>
  </si>
  <si>
    <t xml:space="preserve">.054 </t>
  </si>
  <si>
    <t>.057</t>
  </si>
  <si>
    <t>.069</t>
  </si>
  <si>
    <t>.056</t>
  </si>
  <si>
    <t>.094</t>
  </si>
  <si>
    <t>.099</t>
  </si>
  <si>
    <t>C/PEDIDO 099</t>
  </si>
  <si>
    <t>MAQUILA FOLIO  0274</t>
  </si>
  <si>
    <t>.058</t>
  </si>
  <si>
    <t>.062</t>
  </si>
  <si>
    <t xml:space="preserve">PEDIDO Y MAQUILA </t>
  </si>
  <si>
    <t>.067</t>
  </si>
  <si>
    <t>.092</t>
  </si>
  <si>
    <t>.090</t>
  </si>
  <si>
    <t>.021</t>
  </si>
  <si>
    <t>.046</t>
  </si>
  <si>
    <t>.039</t>
  </si>
  <si>
    <t>MAQUILA   FOLIOS 284--286</t>
  </si>
  <si>
    <t>c/PEDIDO 039</t>
  </si>
  <si>
    <t>C/PEDIDO  039</t>
  </si>
  <si>
    <t>.064</t>
  </si>
  <si>
    <t>.068</t>
  </si>
  <si>
    <t>.073</t>
  </si>
  <si>
    <t>.076</t>
  </si>
  <si>
    <t>.0111</t>
  </si>
  <si>
    <t>2,775,82 Kg CANAL</t>
  </si>
  <si>
    <t>.0071</t>
  </si>
  <si>
    <t>57,25 Kg    CABEZA</t>
  </si>
  <si>
    <t>.0081</t>
  </si>
  <si>
    <t>1670,92 Kg CANAL</t>
  </si>
  <si>
    <t>.0091</t>
  </si>
  <si>
    <t>157,54 Kg  PULPA</t>
  </si>
  <si>
    <t>.0097</t>
  </si>
  <si>
    <t>2226,28 Kg CANAL</t>
  </si>
  <si>
    <t>.0127</t>
  </si>
  <si>
    <t>2140,00 Kg CANAL</t>
  </si>
  <si>
    <t>GRAN TOTAL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</si>
</sst>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" fontId="0" fillId="0" borderId="0" xfId="0" applyNumberFormat="1"/>
    <xf numFmtId="16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/>
    <xf numFmtId="0" fontId="0" fillId="2" borderId="4" xfId="0" applyFill="1" applyBorder="1"/>
    <xf numFmtId="0" fontId="1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4" fontId="1" fillId="3" borderId="5" xfId="0" applyNumberFormat="1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16" fontId="0" fillId="0" borderId="0" xfId="0" applyNumberFormat="1" applyFill="1" applyAlignment="1">
      <alignment horizontal="center"/>
    </xf>
    <xf numFmtId="16" fontId="0" fillId="0" borderId="0" xfId="0" applyNumberFormat="1" applyFill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ont="1" applyFill="1"/>
    <xf numFmtId="0" fontId="1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/>
    </xf>
    <xf numFmtId="16" fontId="15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wrapText="1"/>
    </xf>
    <xf numFmtId="16" fontId="0" fillId="0" borderId="0" xfId="0" applyNumberFormat="1" applyFont="1" applyFill="1" applyAlignment="1">
      <alignment wrapText="1"/>
    </xf>
    <xf numFmtId="0" fontId="0" fillId="0" borderId="5" xfId="0" applyFill="1" applyBorder="1" applyAlignment="1">
      <alignment horizontal="center"/>
    </xf>
    <xf numFmtId="0" fontId="0" fillId="0" borderId="5" xfId="0" applyFont="1" applyFill="1" applyBorder="1"/>
    <xf numFmtId="164" fontId="0" fillId="0" borderId="5" xfId="0" applyNumberFormat="1" applyFill="1" applyBorder="1"/>
    <xf numFmtId="16" fontId="0" fillId="0" borderId="5" xfId="0" applyNumberFormat="1" applyFill="1" applyBorder="1"/>
    <xf numFmtId="0" fontId="0" fillId="2" borderId="0" xfId="0" applyFill="1" applyAlignment="1">
      <alignment horizontal="center"/>
    </xf>
    <xf numFmtId="164" fontId="0" fillId="2" borderId="0" xfId="0" applyNumberFormat="1" applyFill="1"/>
    <xf numFmtId="164" fontId="13" fillId="2" borderId="0" xfId="0" applyNumberFormat="1" applyFont="1" applyFill="1" applyAlignment="1">
      <alignment horizontal="center" wrapText="1"/>
    </xf>
    <xf numFmtId="164" fontId="10" fillId="2" borderId="0" xfId="0" applyNumberFormat="1" applyFont="1" applyFill="1" applyAlignment="1">
      <alignment horizontal="center" wrapText="1"/>
    </xf>
    <xf numFmtId="4" fontId="0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16" fontId="4" fillId="0" borderId="0" xfId="0" applyNumberFormat="1" applyFont="1" applyFill="1"/>
    <xf numFmtId="164" fontId="4" fillId="0" borderId="0" xfId="0" applyNumberFormat="1" applyFont="1" applyFill="1"/>
    <xf numFmtId="0" fontId="18" fillId="0" borderId="0" xfId="0" applyFont="1" applyFill="1" applyBorder="1"/>
    <xf numFmtId="0" fontId="1" fillId="0" borderId="0" xfId="0" applyFont="1" applyBorder="1" applyAlignment="1">
      <alignment horizontal="right"/>
    </xf>
    <xf numFmtId="0" fontId="13" fillId="0" borderId="0" xfId="0" applyFont="1" applyFill="1" applyBorder="1"/>
    <xf numFmtId="164" fontId="1" fillId="0" borderId="0" xfId="0" applyNumberFormat="1" applyFont="1" applyFill="1"/>
    <xf numFmtId="0" fontId="1" fillId="0" borderId="0" xfId="0" applyFont="1" applyFill="1"/>
    <xf numFmtId="0" fontId="0" fillId="0" borderId="5" xfId="0" applyFill="1" applyBorder="1"/>
    <xf numFmtId="164" fontId="16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3" fillId="0" borderId="0" xfId="0" applyNumberFormat="1" applyFont="1" applyFill="1" applyBorder="1"/>
    <xf numFmtId="16" fontId="0" fillId="2" borderId="0" xfId="0" applyNumberFormat="1" applyFill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6" fontId="0" fillId="0" borderId="5" xfId="0" applyNumberFormat="1" applyFill="1" applyBorder="1" applyAlignment="1">
      <alignment horizontal="center"/>
    </xf>
    <xf numFmtId="0" fontId="14" fillId="0" borderId="5" xfId="0" applyFont="1" applyFill="1" applyBorder="1"/>
    <xf numFmtId="0" fontId="18" fillId="0" borderId="0" xfId="0" applyFont="1" applyFill="1"/>
    <xf numFmtId="164" fontId="3" fillId="0" borderId="1" xfId="0" applyNumberFormat="1" applyFont="1" applyFill="1" applyBorder="1"/>
    <xf numFmtId="164" fontId="3" fillId="0" borderId="3" xfId="0" applyNumberFormat="1" applyFont="1" applyFill="1" applyBorder="1"/>
    <xf numFmtId="16" fontId="0" fillId="0" borderId="0" xfId="0" applyNumberFormat="1" applyAlignment="1">
      <alignment horizontal="center"/>
    </xf>
    <xf numFmtId="164" fontId="0" fillId="0" borderId="5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164" fontId="1" fillId="5" borderId="0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5" xfId="0" applyFont="1" applyFill="1" applyBorder="1" applyAlignment="1">
      <alignment horizontal="left"/>
    </xf>
    <xf numFmtId="164" fontId="1" fillId="0" borderId="5" xfId="0" applyNumberFormat="1" applyFont="1" applyFill="1" applyBorder="1"/>
    <xf numFmtId="16" fontId="4" fillId="0" borderId="5" xfId="0" applyNumberFormat="1" applyFont="1" applyFill="1" applyBorder="1"/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164" fontId="7" fillId="0" borderId="0" xfId="0" applyNumberFormat="1" applyFont="1"/>
    <xf numFmtId="0" fontId="4" fillId="0" borderId="0" xfId="0" applyFont="1" applyFill="1"/>
    <xf numFmtId="16" fontId="4" fillId="0" borderId="0" xfId="0" applyNumberFormat="1" applyFont="1" applyFill="1" applyAlignment="1">
      <alignment horizontal="right"/>
    </xf>
    <xf numFmtId="164" fontId="19" fillId="0" borderId="5" xfId="0" applyNumberFormat="1" applyFont="1" applyFill="1" applyBorder="1"/>
    <xf numFmtId="16" fontId="0" fillId="0" borderId="0" xfId="0" applyNumberFormat="1" applyFont="1" applyFill="1"/>
    <xf numFmtId="164" fontId="20" fillId="0" borderId="0" xfId="0" applyNumberFormat="1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1" fillId="0" borderId="1" xfId="0" applyFont="1" applyBorder="1"/>
    <xf numFmtId="0" fontId="21" fillId="0" borderId="2" xfId="0" applyFont="1" applyBorder="1"/>
    <xf numFmtId="164" fontId="21" fillId="0" borderId="3" xfId="0" applyNumberFormat="1" applyFont="1" applyBorder="1"/>
    <xf numFmtId="16" fontId="22" fillId="0" borderId="0" xfId="0" applyNumberFormat="1" applyFont="1"/>
    <xf numFmtId="0" fontId="22" fillId="0" borderId="0" xfId="0" applyFont="1"/>
    <xf numFmtId="164" fontId="24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/>
    <xf numFmtId="0" fontId="26" fillId="0" borderId="0" xfId="0" applyFont="1"/>
    <xf numFmtId="164" fontId="0" fillId="0" borderId="0" xfId="0" applyNumberFormat="1" applyFont="1" applyAlignment="1">
      <alignment horizontal="right" vertical="center"/>
    </xf>
    <xf numFmtId="164" fontId="0" fillId="0" borderId="0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 wrapText="1"/>
    </xf>
    <xf numFmtId="164" fontId="0" fillId="0" borderId="0" xfId="0" applyNumberFormat="1" applyFont="1"/>
    <xf numFmtId="0" fontId="23" fillId="0" borderId="0" xfId="0" applyFont="1"/>
    <xf numFmtId="0" fontId="9" fillId="0" borderId="0" xfId="0" applyFont="1" applyAlignment="1">
      <alignment horizontal="center"/>
    </xf>
    <xf numFmtId="16" fontId="0" fillId="0" borderId="0" xfId="0" applyNumberFormat="1" applyFill="1" applyBorder="1"/>
    <xf numFmtId="0" fontId="19" fillId="0" borderId="0" xfId="0" applyFont="1" applyFill="1" applyBorder="1" applyAlignment="1">
      <alignment horizontal="center"/>
    </xf>
    <xf numFmtId="0" fontId="0" fillId="0" borderId="0" xfId="0" applyFill="1" applyBorder="1"/>
    <xf numFmtId="0" fontId="26" fillId="0" borderId="0" xfId="0" applyFont="1" applyFill="1" applyAlignment="1">
      <alignment wrapText="1"/>
    </xf>
    <xf numFmtId="4" fontId="26" fillId="0" borderId="0" xfId="0" applyNumberFormat="1" applyFont="1" applyFill="1" applyBorder="1" applyAlignment="1">
      <alignment horizontal="right"/>
    </xf>
    <xf numFmtId="164" fontId="7" fillId="0" borderId="5" xfId="0" applyNumberFormat="1" applyFont="1" applyFill="1" applyBorder="1"/>
    <xf numFmtId="0" fontId="27" fillId="0" borderId="0" xfId="0" applyFont="1" applyFill="1"/>
    <xf numFmtId="16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vertical="center"/>
    </xf>
    <xf numFmtId="164" fontId="28" fillId="0" borderId="0" xfId="0" applyNumberFormat="1" applyFont="1" applyFill="1" applyBorder="1" applyAlignment="1">
      <alignment horizontal="right"/>
    </xf>
    <xf numFmtId="0" fontId="19" fillId="0" borderId="1" xfId="0" applyFont="1" applyFill="1" applyBorder="1"/>
    <xf numFmtId="4" fontId="2" fillId="0" borderId="3" xfId="0" applyNumberFormat="1" applyFont="1" applyFill="1" applyBorder="1" applyAlignment="1">
      <alignment horizontal="right"/>
    </xf>
    <xf numFmtId="0" fontId="26" fillId="0" borderId="1" xfId="0" applyFont="1" applyFill="1" applyBorder="1" applyAlignment="1">
      <alignment wrapText="1"/>
    </xf>
    <xf numFmtId="164" fontId="2" fillId="0" borderId="3" xfId="0" applyNumberFormat="1" applyFont="1" applyBorder="1"/>
    <xf numFmtId="16" fontId="0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15" fontId="0" fillId="0" borderId="0" xfId="0" applyNumberFormat="1" applyAlignment="1">
      <alignment horizontal="center"/>
    </xf>
    <xf numFmtId="164" fontId="0" fillId="0" borderId="0" xfId="0" applyNumberFormat="1" applyFill="1" applyBorder="1"/>
    <xf numFmtId="0" fontId="19" fillId="0" borderId="0" xfId="0" applyFont="1" applyFill="1" applyBorder="1"/>
    <xf numFmtId="0" fontId="26" fillId="0" borderId="0" xfId="0" applyFont="1" applyFill="1" applyBorder="1" applyAlignment="1">
      <alignment wrapText="1"/>
    </xf>
    <xf numFmtId="164" fontId="2" fillId="0" borderId="0" xfId="0" applyNumberFormat="1" applyFont="1" applyBorder="1"/>
    <xf numFmtId="0" fontId="0" fillId="0" borderId="0" xfId="0" applyFont="1" applyBorder="1" applyAlignment="1">
      <alignment horizontal="left"/>
    </xf>
    <xf numFmtId="164" fontId="19" fillId="0" borderId="0" xfId="0" applyNumberFormat="1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vertical="center"/>
    </xf>
    <xf numFmtId="16" fontId="0" fillId="0" borderId="0" xfId="0" applyNumberFormat="1" applyFont="1" applyBorder="1" applyAlignment="1">
      <alignment horizontal="right" vertical="center"/>
    </xf>
    <xf numFmtId="164" fontId="26" fillId="0" borderId="0" xfId="0" applyNumberFormat="1" applyFont="1" applyFill="1" applyBorder="1" applyAlignment="1">
      <alignment horizontal="right"/>
    </xf>
    <xf numFmtId="164" fontId="0" fillId="0" borderId="5" xfId="0" applyNumberFormat="1" applyBorder="1"/>
    <xf numFmtId="0" fontId="4" fillId="0" borderId="0" xfId="0" applyFont="1" applyAlignment="1">
      <alignment horizontal="right"/>
    </xf>
    <xf numFmtId="0" fontId="2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16" fontId="1" fillId="0" borderId="0" xfId="0" applyNumberFormat="1" applyFont="1" applyFill="1"/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horizontal="left"/>
    </xf>
    <xf numFmtId="16" fontId="10" fillId="0" borderId="0" xfId="0" applyNumberFormat="1" applyFont="1" applyFill="1"/>
    <xf numFmtId="164" fontId="10" fillId="0" borderId="0" xfId="0" applyNumberFormat="1" applyFont="1" applyFill="1"/>
    <xf numFmtId="164" fontId="0" fillId="6" borderId="0" xfId="0" applyNumberFormat="1" applyFill="1"/>
    <xf numFmtId="164" fontId="7" fillId="0" borderId="0" xfId="0" applyNumberFormat="1" applyFont="1" applyFill="1" applyBorder="1"/>
    <xf numFmtId="165" fontId="0" fillId="0" borderId="11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0" xfId="0" applyNumberFormat="1"/>
    <xf numFmtId="0" fontId="30" fillId="0" borderId="1" xfId="0" applyFont="1" applyBorder="1" applyAlignment="1">
      <alignment horizontal="right"/>
    </xf>
    <xf numFmtId="0" fontId="0" fillId="0" borderId="2" xfId="0" applyBorder="1"/>
    <xf numFmtId="164" fontId="6" fillId="0" borderId="3" xfId="0" applyNumberFormat="1" applyFont="1" applyBorder="1"/>
    <xf numFmtId="0" fontId="23" fillId="0" borderId="0" xfId="0" applyFont="1" applyAlignment="1">
      <alignment horizontal="center" wrapText="1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5" fillId="0" borderId="8" xfId="0" applyNumberFormat="1" applyFont="1" applyBorder="1" applyAlignment="1">
      <alignment horizontal="center" vertical="center"/>
    </xf>
    <xf numFmtId="164" fontId="25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4" xfId="0" applyFont="1" applyFill="1" applyBorder="1" applyAlignment="1">
      <alignment horizontal="center"/>
    </xf>
    <xf numFmtId="164" fontId="16" fillId="4" borderId="1" xfId="0" applyNumberFormat="1" applyFont="1" applyFill="1" applyBorder="1" applyAlignment="1">
      <alignment horizontal="center"/>
    </xf>
    <xf numFmtId="164" fontId="16" fillId="4" borderId="2" xfId="0" applyNumberFormat="1" applyFont="1" applyFill="1" applyBorder="1" applyAlignment="1">
      <alignment horizontal="center"/>
    </xf>
    <xf numFmtId="164" fontId="16" fillId="4" borderId="3" xfId="0" applyNumberFormat="1" applyFont="1" applyFill="1" applyBorder="1" applyAlignment="1">
      <alignment horizontal="center"/>
    </xf>
    <xf numFmtId="164" fontId="17" fillId="2" borderId="0" xfId="0" applyNumberFormat="1" applyFont="1" applyFill="1" applyAlignment="1">
      <alignment horizontal="center"/>
    </xf>
    <xf numFmtId="164" fontId="16" fillId="0" borderId="1" xfId="0" applyNumberFormat="1" applyFont="1" applyFill="1" applyBorder="1" applyAlignment="1">
      <alignment horizontal="center"/>
    </xf>
    <xf numFmtId="164" fontId="16" fillId="0" borderId="2" xfId="0" applyNumberFormat="1" applyFont="1" applyFill="1" applyBorder="1" applyAlignment="1">
      <alignment horizontal="center"/>
    </xf>
    <xf numFmtId="164" fontId="16" fillId="0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36</xdr:row>
      <xdr:rowOff>57943</xdr:rowOff>
    </xdr:from>
    <xdr:to>
      <xdr:col>3</xdr:col>
      <xdr:colOff>505620</xdr:colOff>
      <xdr:row>39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862388" y="8605837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36</xdr:row>
      <xdr:rowOff>19050</xdr:rowOff>
    </xdr:from>
    <xdr:to>
      <xdr:col>5</xdr:col>
      <xdr:colOff>485777</xdr:colOff>
      <xdr:row>38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6019801" y="8562974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18</xdr:row>
      <xdr:rowOff>57943</xdr:rowOff>
    </xdr:from>
    <xdr:to>
      <xdr:col>3</xdr:col>
      <xdr:colOff>505620</xdr:colOff>
      <xdr:row>21</xdr:row>
      <xdr:rowOff>10318</xdr:rowOff>
    </xdr:to>
    <xdr:cxnSp macro="">
      <xdr:nvCxnSpPr>
        <xdr:cNvPr id="4" name="3 Conector recto de flecha"/>
        <xdr:cNvCxnSpPr/>
      </xdr:nvCxnSpPr>
      <xdr:spPr>
        <a:xfrm rot="5400000">
          <a:off x="9015413" y="6386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18</xdr:row>
      <xdr:rowOff>19050</xdr:rowOff>
    </xdr:from>
    <xdr:to>
      <xdr:col>5</xdr:col>
      <xdr:colOff>485777</xdr:colOff>
      <xdr:row>20</xdr:row>
      <xdr:rowOff>152400</xdr:rowOff>
    </xdr:to>
    <xdr:cxnSp macro="">
      <xdr:nvCxnSpPr>
        <xdr:cNvPr id="5" name="4 Conector recto de flecha"/>
        <xdr:cNvCxnSpPr/>
      </xdr:nvCxnSpPr>
      <xdr:spPr>
        <a:xfrm rot="5400000">
          <a:off x="10953751" y="6343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504032</xdr:colOff>
      <xdr:row>84</xdr:row>
      <xdr:rowOff>0</xdr:rowOff>
    </xdr:from>
    <xdr:to>
      <xdr:col>3</xdr:col>
      <xdr:colOff>505620</xdr:colOff>
      <xdr:row>86</xdr:row>
      <xdr:rowOff>10318</xdr:rowOff>
    </xdr:to>
    <xdr:cxnSp macro="">
      <xdr:nvCxnSpPr>
        <xdr:cNvPr id="2" name="1 Conector recto de flecha"/>
        <xdr:cNvCxnSpPr/>
      </xdr:nvCxnSpPr>
      <xdr:spPr>
        <a:xfrm rot="5400000">
          <a:off x="3471863" y="8672512"/>
          <a:ext cx="523875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84</xdr:row>
      <xdr:rowOff>0</xdr:rowOff>
    </xdr:from>
    <xdr:to>
      <xdr:col>5</xdr:col>
      <xdr:colOff>485777</xdr:colOff>
      <xdr:row>85</xdr:row>
      <xdr:rowOff>152400</xdr:rowOff>
    </xdr:to>
    <xdr:cxnSp macro="">
      <xdr:nvCxnSpPr>
        <xdr:cNvPr id="3" name="2 Conector recto de flecha"/>
        <xdr:cNvCxnSpPr/>
      </xdr:nvCxnSpPr>
      <xdr:spPr>
        <a:xfrm rot="5400000">
          <a:off x="5829301" y="8629649"/>
          <a:ext cx="514350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opLeftCell="E10" workbookViewId="0">
      <selection activeCell="L21" sqref="L21"/>
    </sheetView>
  </sheetViews>
  <sheetFormatPr baseColWidth="10" defaultRowHeight="15"/>
  <cols>
    <col min="4" max="4" width="31.85546875" customWidth="1"/>
    <col min="5" max="5" width="17.85546875" bestFit="1" customWidth="1"/>
    <col min="11" max="11" width="24.7109375" customWidth="1"/>
    <col min="12" max="12" width="17.85546875" bestFit="1" customWidth="1"/>
  </cols>
  <sheetData>
    <row r="1" spans="1:13" ht="18.75" customHeight="1">
      <c r="A1" s="1"/>
      <c r="C1" s="1"/>
      <c r="E1" s="164" t="s">
        <v>45</v>
      </c>
      <c r="F1" s="163">
        <v>1</v>
      </c>
      <c r="G1" s="123"/>
      <c r="H1" s="1"/>
      <c r="J1" s="1"/>
      <c r="L1" s="164" t="s">
        <v>45</v>
      </c>
      <c r="M1" s="163">
        <v>3</v>
      </c>
    </row>
    <row r="2" spans="1:13" ht="24" customHeight="1" thickBot="1">
      <c r="A2" s="1"/>
      <c r="B2" s="166" t="s">
        <v>18</v>
      </c>
      <c r="C2" s="166"/>
      <c r="D2" s="166"/>
      <c r="E2" s="165"/>
      <c r="F2" s="163"/>
      <c r="G2" s="123"/>
      <c r="H2" s="1"/>
      <c r="I2" s="166" t="s">
        <v>18</v>
      </c>
      <c r="J2" s="166"/>
      <c r="K2" s="166"/>
      <c r="L2" s="165"/>
      <c r="M2" s="163"/>
    </row>
    <row r="3" spans="1:13" ht="29.25" customHeight="1" thickBot="1">
      <c r="A3" s="8"/>
      <c r="B3" s="2" t="s">
        <v>0</v>
      </c>
      <c r="C3" s="3" t="s">
        <v>1</v>
      </c>
      <c r="D3" s="3" t="s">
        <v>2</v>
      </c>
      <c r="E3" s="4" t="s">
        <v>3</v>
      </c>
      <c r="H3" s="8"/>
      <c r="I3" s="2" t="s">
        <v>0</v>
      </c>
      <c r="J3" s="3" t="s">
        <v>1</v>
      </c>
      <c r="K3" s="3" t="s">
        <v>2</v>
      </c>
      <c r="L3" s="4" t="s">
        <v>3</v>
      </c>
    </row>
    <row r="4" spans="1:13" ht="15.75">
      <c r="A4" s="5"/>
      <c r="B4" s="87"/>
      <c r="C4" s="79"/>
      <c r="D4" s="25"/>
      <c r="E4" s="78"/>
      <c r="H4" s="5"/>
      <c r="I4" s="87"/>
      <c r="J4" s="79"/>
      <c r="K4" s="25"/>
      <c r="L4" s="78"/>
    </row>
    <row r="5" spans="1:13" ht="15.75">
      <c r="A5" s="5">
        <v>1</v>
      </c>
      <c r="B5" s="23">
        <v>40126</v>
      </c>
      <c r="C5" s="79">
        <v>3612</v>
      </c>
      <c r="D5" s="25" t="s">
        <v>78</v>
      </c>
      <c r="E5" s="78">
        <v>656.7</v>
      </c>
      <c r="H5" s="5">
        <v>1</v>
      </c>
      <c r="I5" s="23">
        <v>40110</v>
      </c>
      <c r="J5" s="79">
        <v>3928</v>
      </c>
      <c r="K5" s="25" t="s">
        <v>46</v>
      </c>
      <c r="L5" s="78">
        <v>65460.76</v>
      </c>
    </row>
    <row r="6" spans="1:13" ht="15.75">
      <c r="A6" s="5">
        <v>2</v>
      </c>
      <c r="B6" s="23">
        <v>40126</v>
      </c>
      <c r="C6" s="79">
        <v>3614</v>
      </c>
      <c r="D6" s="25" t="s">
        <v>79</v>
      </c>
      <c r="E6" s="78">
        <v>55714</v>
      </c>
      <c r="H6" s="5"/>
      <c r="I6" s="23"/>
      <c r="J6" s="79">
        <v>3928</v>
      </c>
      <c r="K6" s="25" t="s">
        <v>47</v>
      </c>
      <c r="L6" s="78">
        <v>1367.48</v>
      </c>
    </row>
    <row r="7" spans="1:13" ht="15.75">
      <c r="A7" s="5"/>
      <c r="B7" s="23"/>
      <c r="C7" s="79"/>
      <c r="D7" s="25" t="s">
        <v>80</v>
      </c>
      <c r="E7" s="78">
        <v>661.32</v>
      </c>
      <c r="H7" s="5">
        <v>2</v>
      </c>
      <c r="I7" s="23">
        <v>40112</v>
      </c>
      <c r="J7" s="79">
        <v>3943</v>
      </c>
      <c r="K7" s="25" t="s">
        <v>48</v>
      </c>
      <c r="L7" s="78">
        <v>36064.46</v>
      </c>
    </row>
    <row r="8" spans="1:13" ht="15.75">
      <c r="A8" s="5">
        <v>3</v>
      </c>
      <c r="B8" s="23">
        <v>40128</v>
      </c>
      <c r="C8" s="79">
        <v>3684</v>
      </c>
      <c r="D8" s="25" t="s">
        <v>81</v>
      </c>
      <c r="E8" s="78">
        <v>49899.95</v>
      </c>
      <c r="H8" s="5">
        <v>3</v>
      </c>
      <c r="I8" s="23">
        <v>40113</v>
      </c>
      <c r="J8" s="79">
        <v>3960</v>
      </c>
      <c r="K8" s="25" t="s">
        <v>49</v>
      </c>
      <c r="L8" s="78">
        <v>578.4</v>
      </c>
    </row>
    <row r="9" spans="1:13" ht="15.75">
      <c r="A9" s="5">
        <v>4</v>
      </c>
      <c r="B9" s="23">
        <v>40128</v>
      </c>
      <c r="C9" s="79">
        <v>3675</v>
      </c>
      <c r="D9" s="25" t="s">
        <v>82</v>
      </c>
      <c r="E9" s="78">
        <v>1820</v>
      </c>
      <c r="H9" s="5"/>
      <c r="I9" s="23"/>
      <c r="J9" s="79">
        <v>3960</v>
      </c>
      <c r="K9" s="25" t="s">
        <v>50</v>
      </c>
      <c r="L9" s="78">
        <v>2090.88</v>
      </c>
    </row>
    <row r="10" spans="1:13" ht="15.75">
      <c r="A10" s="5">
        <v>5</v>
      </c>
      <c r="B10" s="23">
        <v>40128</v>
      </c>
      <c r="C10" s="79">
        <v>3679</v>
      </c>
      <c r="D10" s="25" t="s">
        <v>83</v>
      </c>
      <c r="E10" s="78">
        <v>1530.6</v>
      </c>
      <c r="H10" s="5">
        <v>4</v>
      </c>
      <c r="I10" s="23">
        <v>40114</v>
      </c>
      <c r="J10" s="79">
        <v>3963</v>
      </c>
      <c r="K10" s="25" t="s">
        <v>53</v>
      </c>
      <c r="L10" s="78">
        <v>42086.32</v>
      </c>
    </row>
    <row r="11" spans="1:13" ht="15" customHeight="1">
      <c r="A11" s="5"/>
      <c r="B11" s="23"/>
      <c r="C11" s="79"/>
      <c r="D11" s="25" t="s">
        <v>84</v>
      </c>
      <c r="E11" s="78">
        <v>3711</v>
      </c>
      <c r="H11" s="5">
        <v>5</v>
      </c>
      <c r="I11" s="23">
        <v>40115</v>
      </c>
      <c r="J11" s="79">
        <v>3975</v>
      </c>
      <c r="K11" s="25" t="s">
        <v>51</v>
      </c>
      <c r="L11" s="78">
        <v>43246.44</v>
      </c>
    </row>
    <row r="12" spans="1:13" ht="15.75" customHeight="1">
      <c r="A12" s="5">
        <v>6</v>
      </c>
      <c r="B12" s="23">
        <v>40129</v>
      </c>
      <c r="C12" s="79">
        <v>3698</v>
      </c>
      <c r="D12" s="25" t="s">
        <v>85</v>
      </c>
      <c r="E12" s="78">
        <v>4960.2</v>
      </c>
      <c r="H12" s="5">
        <v>6</v>
      </c>
      <c r="I12" s="23">
        <v>40116</v>
      </c>
      <c r="J12" s="79">
        <v>3984</v>
      </c>
      <c r="K12" s="25" t="s">
        <v>52</v>
      </c>
      <c r="L12" s="78">
        <v>63163.519999999997</v>
      </c>
    </row>
    <row r="13" spans="1:13" ht="15.75">
      <c r="A13" s="5">
        <v>7</v>
      </c>
      <c r="B13" s="23">
        <v>40130</v>
      </c>
      <c r="C13" s="79">
        <v>3701</v>
      </c>
      <c r="D13" s="25" t="s">
        <v>86</v>
      </c>
      <c r="E13" s="78">
        <v>51103.89</v>
      </c>
      <c r="H13" s="5">
        <v>7</v>
      </c>
      <c r="I13" s="23">
        <v>40116</v>
      </c>
      <c r="J13" s="79">
        <v>3995</v>
      </c>
      <c r="K13" s="25" t="s">
        <v>55</v>
      </c>
      <c r="L13" s="78">
        <v>53501.68</v>
      </c>
    </row>
    <row r="14" spans="1:13" ht="15.75">
      <c r="A14" s="5"/>
      <c r="B14" s="23"/>
      <c r="C14" s="79"/>
      <c r="D14" s="25" t="s">
        <v>87</v>
      </c>
      <c r="E14" s="81">
        <v>1775.4</v>
      </c>
      <c r="H14" s="5">
        <v>8</v>
      </c>
      <c r="I14" s="23">
        <v>40117</v>
      </c>
      <c r="J14" s="79">
        <v>3997</v>
      </c>
      <c r="K14" s="25" t="s">
        <v>56</v>
      </c>
      <c r="L14" s="81">
        <v>2158.86</v>
      </c>
    </row>
    <row r="15" spans="1:13" ht="15.75">
      <c r="A15" s="5">
        <v>8</v>
      </c>
      <c r="B15" s="23">
        <v>40131</v>
      </c>
      <c r="C15" s="79">
        <v>3718</v>
      </c>
      <c r="D15" s="25" t="s">
        <v>88</v>
      </c>
      <c r="E15" s="81">
        <v>30395.71</v>
      </c>
      <c r="F15" s="24"/>
      <c r="G15" s="24"/>
      <c r="H15" s="5">
        <v>9</v>
      </c>
      <c r="I15" s="23">
        <v>40118</v>
      </c>
      <c r="J15" s="79">
        <v>3540</v>
      </c>
      <c r="K15" s="25" t="s">
        <v>57</v>
      </c>
      <c r="L15" s="81">
        <v>41769</v>
      </c>
      <c r="M15" s="24"/>
    </row>
    <row r="16" spans="1:13" ht="15.75">
      <c r="A16" s="5">
        <v>9</v>
      </c>
      <c r="B16" s="23">
        <v>40133</v>
      </c>
      <c r="C16" s="79">
        <v>3736</v>
      </c>
      <c r="D16" s="25" t="s">
        <v>89</v>
      </c>
      <c r="E16" s="81">
        <v>17516.939999999999</v>
      </c>
      <c r="F16" s="24"/>
      <c r="G16" s="24"/>
      <c r="H16" s="5">
        <v>10</v>
      </c>
      <c r="I16" s="23">
        <v>40120</v>
      </c>
      <c r="J16" s="79">
        <v>3552</v>
      </c>
      <c r="K16" s="25" t="s">
        <v>58</v>
      </c>
      <c r="L16" s="81">
        <v>1278</v>
      </c>
      <c r="M16" s="24"/>
    </row>
    <row r="17" spans="1:13" ht="15.75">
      <c r="A17" s="5"/>
      <c r="B17" s="23"/>
      <c r="C17" s="79"/>
      <c r="D17" s="25" t="s">
        <v>90</v>
      </c>
      <c r="E17" s="81">
        <v>1603.14</v>
      </c>
      <c r="H17" s="5">
        <v>11</v>
      </c>
      <c r="I17" s="23">
        <v>40121</v>
      </c>
      <c r="J17" s="79">
        <v>3555</v>
      </c>
      <c r="K17" s="25" t="s">
        <v>59</v>
      </c>
      <c r="L17" s="81">
        <v>38931.97</v>
      </c>
    </row>
    <row r="18" spans="1:13" ht="15.75">
      <c r="A18" s="5">
        <v>10</v>
      </c>
      <c r="B18" s="107">
        <v>40134</v>
      </c>
      <c r="C18" s="108">
        <v>3743</v>
      </c>
      <c r="D18" s="109" t="s">
        <v>91</v>
      </c>
      <c r="E18" s="81">
        <v>3408.3</v>
      </c>
      <c r="H18" s="5">
        <v>12</v>
      </c>
      <c r="I18" s="107">
        <v>40122</v>
      </c>
      <c r="J18" s="108">
        <v>3565</v>
      </c>
      <c r="K18" s="109" t="s">
        <v>60</v>
      </c>
      <c r="L18" s="81">
        <v>40987.96</v>
      </c>
    </row>
    <row r="19" spans="1:13" ht="15.75">
      <c r="A19" s="5"/>
      <c r="B19" s="23"/>
      <c r="C19" s="79"/>
      <c r="D19" s="109" t="s">
        <v>92</v>
      </c>
      <c r="E19" s="81">
        <v>1472.04</v>
      </c>
      <c r="H19" s="5">
        <v>13</v>
      </c>
      <c r="I19" s="23">
        <v>40123</v>
      </c>
      <c r="J19" s="79">
        <v>3583</v>
      </c>
      <c r="K19" s="109" t="s">
        <v>61</v>
      </c>
      <c r="L19" s="81">
        <v>54926.46</v>
      </c>
    </row>
    <row r="20" spans="1:13" ht="15.75">
      <c r="A20" s="5"/>
      <c r="B20" s="23"/>
      <c r="C20" s="79"/>
      <c r="D20" s="109" t="s">
        <v>93</v>
      </c>
      <c r="E20" s="81">
        <v>1699.3</v>
      </c>
      <c r="H20" s="5"/>
      <c r="I20" s="23">
        <v>40123</v>
      </c>
      <c r="J20" s="79">
        <v>3594</v>
      </c>
      <c r="K20" s="109" t="s">
        <v>69</v>
      </c>
      <c r="L20" s="81">
        <v>38999.199999999997</v>
      </c>
    </row>
    <row r="21" spans="1:13" ht="23.25" customHeight="1" thickBot="1">
      <c r="A21" s="5">
        <v>11</v>
      </c>
      <c r="B21" s="23">
        <v>40135</v>
      </c>
      <c r="C21" s="98">
        <v>17902</v>
      </c>
      <c r="D21" s="109" t="s">
        <v>94</v>
      </c>
      <c r="E21" s="81">
        <v>5885</v>
      </c>
      <c r="H21" s="5"/>
      <c r="I21" s="23">
        <v>40124</v>
      </c>
      <c r="J21" s="79">
        <v>3604</v>
      </c>
      <c r="K21" s="109" t="s">
        <v>70</v>
      </c>
      <c r="L21" s="112">
        <v>26205.5</v>
      </c>
    </row>
    <row r="22" spans="1:13" ht="16.5" thickTop="1">
      <c r="A22" s="5">
        <v>12</v>
      </c>
      <c r="B22" s="6">
        <v>40134</v>
      </c>
      <c r="C22" s="79">
        <v>3748</v>
      </c>
      <c r="D22" s="133" t="s">
        <v>95</v>
      </c>
      <c r="E22" s="134">
        <v>2505.6</v>
      </c>
      <c r="H22" s="5"/>
      <c r="I22" s="6"/>
      <c r="J22" s="79"/>
      <c r="K22" s="70" t="s">
        <v>20</v>
      </c>
      <c r="L22" s="97">
        <f>SUM(L5:L21)</f>
        <v>552816.89</v>
      </c>
    </row>
    <row r="23" spans="1:13" ht="15.75">
      <c r="A23" s="5"/>
      <c r="B23" s="6"/>
      <c r="C23" s="79"/>
      <c r="D23" s="130" t="s">
        <v>96</v>
      </c>
      <c r="E23" s="81">
        <v>1338.48</v>
      </c>
      <c r="H23" s="5"/>
      <c r="I23" s="6"/>
      <c r="J23" s="79"/>
      <c r="K23" s="113" t="s">
        <v>64</v>
      </c>
      <c r="L23" s="81">
        <v>1111013.1100000001</v>
      </c>
    </row>
    <row r="24" spans="1:13" ht="15" customHeight="1" thickBot="1">
      <c r="A24" s="5">
        <v>13</v>
      </c>
      <c r="B24" s="138">
        <v>40134</v>
      </c>
      <c r="C24" s="136">
        <v>3749</v>
      </c>
      <c r="D24" s="137" t="s">
        <v>97</v>
      </c>
      <c r="E24" s="129">
        <v>3228.6</v>
      </c>
      <c r="F24" s="123"/>
      <c r="G24" s="123"/>
      <c r="H24" s="5"/>
      <c r="I24" s="47"/>
      <c r="K24" s="109"/>
      <c r="L24" s="24"/>
      <c r="M24" s="106"/>
    </row>
    <row r="25" spans="1:13" ht="19.5" thickBot="1">
      <c r="A25" s="5"/>
      <c r="D25" s="135" t="s">
        <v>98</v>
      </c>
      <c r="E25" s="71">
        <v>57595</v>
      </c>
      <c r="H25" s="5"/>
      <c r="K25" s="118" t="s">
        <v>72</v>
      </c>
      <c r="L25" s="119">
        <f>L22+L23</f>
        <v>1663830</v>
      </c>
    </row>
    <row r="26" spans="1:13" ht="16.5" customHeight="1">
      <c r="A26" s="5">
        <v>14</v>
      </c>
      <c r="B26" s="6">
        <v>40136</v>
      </c>
      <c r="C26" s="98">
        <v>17949</v>
      </c>
      <c r="D26" t="s">
        <v>99</v>
      </c>
      <c r="E26" s="42">
        <v>950.6</v>
      </c>
      <c r="H26" s="5"/>
      <c r="L26" s="42"/>
    </row>
    <row r="27" spans="1:13">
      <c r="A27" s="5">
        <v>15</v>
      </c>
      <c r="B27" s="6">
        <v>40137</v>
      </c>
      <c r="C27" s="98">
        <v>18010</v>
      </c>
      <c r="D27" t="s">
        <v>100</v>
      </c>
      <c r="E27" s="7">
        <v>45235</v>
      </c>
      <c r="H27" s="5"/>
      <c r="I27" s="23"/>
      <c r="J27" s="69" t="s">
        <v>17</v>
      </c>
      <c r="L27" s="111"/>
    </row>
    <row r="28" spans="1:13" ht="15.75">
      <c r="A28" s="5">
        <v>16</v>
      </c>
      <c r="B28" s="6">
        <v>40138</v>
      </c>
      <c r="C28" s="80" t="s">
        <v>101</v>
      </c>
      <c r="D28" t="s">
        <v>102</v>
      </c>
      <c r="E28" s="7">
        <v>77652.600000000006</v>
      </c>
      <c r="H28" s="5"/>
      <c r="I28" s="23">
        <v>40115</v>
      </c>
      <c r="J28" s="79">
        <v>3974</v>
      </c>
      <c r="K28" s="25" t="s">
        <v>54</v>
      </c>
      <c r="L28" s="78">
        <v>19942.84</v>
      </c>
    </row>
    <row r="29" spans="1:13" ht="16.5" thickBot="1">
      <c r="A29" s="5">
        <v>17</v>
      </c>
      <c r="B29" s="6">
        <v>40140</v>
      </c>
      <c r="C29" s="80" t="s">
        <v>103</v>
      </c>
      <c r="D29" t="s">
        <v>104</v>
      </c>
      <c r="E29" s="140">
        <v>43949.25</v>
      </c>
      <c r="H29" s="5"/>
      <c r="I29" s="23">
        <v>40122</v>
      </c>
      <c r="J29" s="43">
        <v>3566</v>
      </c>
      <c r="K29" s="25" t="s">
        <v>62</v>
      </c>
      <c r="L29" s="86">
        <v>21336.28</v>
      </c>
    </row>
    <row r="30" spans="1:13" ht="16.5" thickTop="1">
      <c r="A30" s="5"/>
      <c r="D30" s="141" t="s">
        <v>107</v>
      </c>
      <c r="E30" s="83">
        <f>SUM(E5:E29)</f>
        <v>466268.62</v>
      </c>
      <c r="H30" s="5">
        <v>3</v>
      </c>
      <c r="I30" s="23"/>
      <c r="J30" s="43"/>
      <c r="K30" s="82" t="s">
        <v>19</v>
      </c>
      <c r="L30" s="83">
        <f>SUM(L27:L29)</f>
        <v>41279.119999999995</v>
      </c>
    </row>
    <row r="31" spans="1:13">
      <c r="A31" s="5"/>
      <c r="E31" s="7"/>
      <c r="H31" s="5"/>
      <c r="K31" s="110" t="s">
        <v>63</v>
      </c>
      <c r="L31" s="7">
        <v>92326.03</v>
      </c>
    </row>
    <row r="32" spans="1:13" ht="15.75" thickBot="1">
      <c r="A32" s="5"/>
      <c r="B32" s="23"/>
      <c r="C32" s="69" t="s">
        <v>17</v>
      </c>
      <c r="E32" s="139"/>
      <c r="H32" s="5"/>
      <c r="K32" s="110"/>
      <c r="L32" s="7"/>
    </row>
    <row r="33" spans="1:12" ht="19.5" thickBot="1">
      <c r="A33" s="5">
        <v>1</v>
      </c>
      <c r="B33" s="23">
        <v>40129</v>
      </c>
      <c r="C33" s="79">
        <v>3686</v>
      </c>
      <c r="D33" s="25" t="s">
        <v>105</v>
      </c>
      <c r="E33" s="78">
        <v>16172</v>
      </c>
      <c r="H33" s="5"/>
      <c r="K33" s="120" t="s">
        <v>72</v>
      </c>
      <c r="L33" s="121">
        <f>L31+L30</f>
        <v>133605.15</v>
      </c>
    </row>
    <row r="34" spans="1:12" ht="16.5" thickBot="1">
      <c r="A34" s="5">
        <v>2</v>
      </c>
      <c r="B34" s="23">
        <v>40136</v>
      </c>
      <c r="C34" s="43">
        <v>17925</v>
      </c>
      <c r="D34" s="25" t="s">
        <v>106</v>
      </c>
      <c r="E34" s="86">
        <v>17868.09</v>
      </c>
      <c r="H34" s="5"/>
      <c r="I34" s="23"/>
      <c r="J34" s="43"/>
    </row>
    <row r="35" spans="1:12" ht="15.75" customHeight="1" thickTop="1">
      <c r="A35" s="5"/>
      <c r="B35" s="23"/>
      <c r="C35" s="43"/>
      <c r="D35" s="82" t="s">
        <v>19</v>
      </c>
      <c r="E35" s="83">
        <f>SUM(E32:E34)</f>
        <v>34040.089999999997</v>
      </c>
      <c r="H35" s="5"/>
      <c r="I35" s="23"/>
      <c r="J35" s="43"/>
      <c r="K35" s="159" t="s">
        <v>42</v>
      </c>
      <c r="L35" s="161">
        <f>L33+L25</f>
        <v>1797435.15</v>
      </c>
    </row>
    <row r="36" spans="1:12" ht="15.75" customHeight="1" thickBot="1">
      <c r="A36" s="5"/>
      <c r="D36" s="131"/>
      <c r="E36" s="11"/>
      <c r="H36" s="5"/>
      <c r="I36" s="23"/>
      <c r="J36" s="43"/>
      <c r="K36" s="160"/>
      <c r="L36" s="162"/>
    </row>
    <row r="37" spans="1:12">
      <c r="A37" s="5"/>
      <c r="D37" s="131"/>
      <c r="E37" s="11"/>
      <c r="H37" s="5"/>
      <c r="I37" s="23"/>
      <c r="J37" s="43"/>
    </row>
    <row r="38" spans="1:12" ht="18.75">
      <c r="A38" s="5"/>
      <c r="D38" s="131"/>
      <c r="E38" s="132"/>
      <c r="H38" s="5"/>
      <c r="I38" s="122">
        <v>40101</v>
      </c>
      <c r="J38" s="98"/>
      <c r="K38" s="99" t="s">
        <v>38</v>
      </c>
      <c r="L38" s="104">
        <v>510000</v>
      </c>
    </row>
    <row r="39" spans="1:12" ht="15.75" thickBot="1">
      <c r="A39" s="5"/>
      <c r="B39" s="23"/>
      <c r="C39" s="43"/>
      <c r="H39" s="5"/>
      <c r="I39" s="22">
        <v>40114</v>
      </c>
      <c r="J39" s="43"/>
      <c r="K39" s="100" t="s">
        <v>39</v>
      </c>
      <c r="L39" s="71">
        <v>230000</v>
      </c>
    </row>
    <row r="40" spans="1:12" ht="18.75">
      <c r="A40" s="46"/>
      <c r="B40" s="23"/>
      <c r="C40" s="43"/>
      <c r="D40" s="124" t="s">
        <v>42</v>
      </c>
      <c r="E40" s="126">
        <f>E35+E30</f>
        <v>500308.70999999996</v>
      </c>
      <c r="H40" s="46"/>
      <c r="I40" s="65">
        <v>40114</v>
      </c>
      <c r="J40" t="s">
        <v>40</v>
      </c>
      <c r="K40" s="158" t="s">
        <v>41</v>
      </c>
      <c r="L40" s="116">
        <v>242455.74</v>
      </c>
    </row>
    <row r="41" spans="1:12" ht="23.25" customHeight="1" thickBot="1">
      <c r="A41" s="46"/>
      <c r="B41" s="23"/>
      <c r="C41" s="43"/>
      <c r="D41" s="125"/>
      <c r="E41" s="127"/>
      <c r="H41" s="46"/>
      <c r="I41" s="65"/>
      <c r="K41" s="158"/>
      <c r="L41" s="116">
        <v>0</v>
      </c>
    </row>
    <row r="42" spans="1:12" ht="23.25" customHeight="1">
      <c r="A42" s="46"/>
      <c r="B42" s="65"/>
      <c r="D42" s="103"/>
      <c r="E42" s="101"/>
      <c r="H42" s="46"/>
      <c r="I42" s="65">
        <v>40114</v>
      </c>
      <c r="K42" s="103" t="s">
        <v>43</v>
      </c>
      <c r="L42" s="101">
        <v>60882.3</v>
      </c>
    </row>
    <row r="43" spans="1:12">
      <c r="A43" s="46"/>
      <c r="B43" s="65"/>
      <c r="D43" s="1"/>
      <c r="E43" s="102"/>
      <c r="H43" s="46"/>
      <c r="I43" s="65">
        <v>40115</v>
      </c>
      <c r="J43" t="s">
        <v>40</v>
      </c>
      <c r="K43" s="1">
        <v>9552747</v>
      </c>
      <c r="L43" s="102">
        <v>7299.99</v>
      </c>
    </row>
    <row r="44" spans="1:12">
      <c r="A44" s="46"/>
      <c r="B44" s="65"/>
      <c r="C44" s="105"/>
      <c r="D44" s="1"/>
      <c r="E44" s="102"/>
      <c r="H44" s="46"/>
      <c r="I44" s="65">
        <v>40116</v>
      </c>
      <c r="J44" s="105" t="s">
        <v>44</v>
      </c>
      <c r="K44" s="1" t="s">
        <v>67</v>
      </c>
      <c r="L44" s="102">
        <v>34128.69</v>
      </c>
    </row>
    <row r="45" spans="1:12">
      <c r="A45" s="46"/>
      <c r="B45" s="65">
        <v>40144</v>
      </c>
      <c r="D45" s="1" t="s">
        <v>108</v>
      </c>
      <c r="E45" s="115">
        <v>160000</v>
      </c>
      <c r="H45" s="46"/>
      <c r="I45" s="65">
        <v>40116</v>
      </c>
      <c r="K45" s="1" t="s">
        <v>68</v>
      </c>
      <c r="L45" s="115">
        <v>30000</v>
      </c>
    </row>
    <row r="46" spans="1:12">
      <c r="A46" s="46"/>
      <c r="B46" s="114">
        <v>40147</v>
      </c>
      <c r="C46" s="144" t="s">
        <v>113</v>
      </c>
      <c r="D46" s="77" t="s">
        <v>112</v>
      </c>
      <c r="E46" s="102">
        <v>340311</v>
      </c>
      <c r="H46" s="46"/>
      <c r="I46" s="114">
        <v>40124</v>
      </c>
      <c r="J46" s="105"/>
      <c r="K46" s="77" t="s">
        <v>65</v>
      </c>
      <c r="L46" s="102">
        <v>285000</v>
      </c>
    </row>
    <row r="47" spans="1:12">
      <c r="A47" s="46"/>
      <c r="B47" s="65"/>
      <c r="C47" s="105"/>
      <c r="D47" s="1"/>
      <c r="E47" s="102"/>
      <c r="H47" s="46"/>
      <c r="I47" s="65">
        <v>40135</v>
      </c>
      <c r="J47" s="105"/>
      <c r="K47" s="1" t="s">
        <v>73</v>
      </c>
      <c r="L47" s="102">
        <v>83472.990000000005</v>
      </c>
    </row>
    <row r="48" spans="1:12" ht="15.75" thickBot="1">
      <c r="A48" s="46"/>
      <c r="B48" s="65"/>
      <c r="C48" s="105"/>
      <c r="D48" s="1"/>
      <c r="E48" s="66"/>
      <c r="H48" s="46"/>
      <c r="I48" s="65">
        <v>40135</v>
      </c>
      <c r="J48" s="105" t="s">
        <v>74</v>
      </c>
      <c r="K48" s="1" t="s">
        <v>75</v>
      </c>
      <c r="L48" s="66">
        <v>314195.44</v>
      </c>
    </row>
    <row r="49" spans="1:12" ht="16.5" thickTop="1">
      <c r="A49" s="10"/>
      <c r="B49" s="46" t="s">
        <v>71</v>
      </c>
      <c r="C49" s="1"/>
      <c r="D49" s="68" t="s">
        <v>15</v>
      </c>
      <c r="E49" s="67">
        <f>SUM(E42:E48)</f>
        <v>500311</v>
      </c>
      <c r="H49" s="10"/>
      <c r="I49" s="46" t="s">
        <v>71</v>
      </c>
      <c r="J49" s="1"/>
      <c r="K49" s="68" t="s">
        <v>15</v>
      </c>
      <c r="L49" s="67">
        <f>SUM(L38:L48)</f>
        <v>1797435.15</v>
      </c>
    </row>
    <row r="50" spans="1:12" ht="15.75" thickBot="1">
      <c r="B50" s="46"/>
      <c r="C50" s="65"/>
      <c r="D50" s="48"/>
      <c r="E50" s="55"/>
      <c r="I50" s="46"/>
      <c r="J50" s="65"/>
      <c r="K50" s="48"/>
      <c r="L50" s="55"/>
    </row>
    <row r="51" spans="1:12" ht="19.5" thickBot="1">
      <c r="B51" s="46"/>
      <c r="C51" s="117" t="s">
        <v>66</v>
      </c>
      <c r="D51" s="63" t="s">
        <v>16</v>
      </c>
      <c r="E51" s="64">
        <f>E40-E49</f>
        <v>-2.2900000000372529</v>
      </c>
      <c r="I51" s="46"/>
      <c r="J51" s="117" t="s">
        <v>66</v>
      </c>
      <c r="K51" s="63" t="s">
        <v>16</v>
      </c>
      <c r="L51" s="64">
        <f>L35-L49</f>
        <v>0</v>
      </c>
    </row>
    <row r="56" spans="1:12" ht="15.75" customHeight="1"/>
  </sheetData>
  <mergeCells count="9">
    <mergeCell ref="B2:D2"/>
    <mergeCell ref="I2:K2"/>
    <mergeCell ref="L1:L2"/>
    <mergeCell ref="K40:K41"/>
    <mergeCell ref="K35:K36"/>
    <mergeCell ref="L35:L36"/>
    <mergeCell ref="M1:M2"/>
    <mergeCell ref="E1:E2"/>
    <mergeCell ref="F1:F2"/>
  </mergeCells>
  <printOptions gridLines="1"/>
  <pageMargins left="0.70866141732283472" right="0.70866141732283472" top="0.43307086614173229" bottom="0.35433070866141736" header="0.31496062992125984" footer="0.31496062992125984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abSelected="1" topLeftCell="A10" workbookViewId="0">
      <selection activeCell="E12" sqref="E12"/>
    </sheetView>
  </sheetViews>
  <sheetFormatPr baseColWidth="10" defaultRowHeight="15"/>
  <cols>
    <col min="1" max="1" width="10.85546875" customWidth="1"/>
    <col min="2" max="2" width="6.42578125" customWidth="1"/>
    <col min="3" max="3" width="26.5703125" bestFit="1" customWidth="1"/>
    <col min="4" max="4" width="16.28515625" customWidth="1"/>
    <col min="5" max="5" width="13.5703125" bestFit="1" customWidth="1"/>
  </cols>
  <sheetData>
    <row r="1" spans="1:7" ht="18.75" customHeight="1">
      <c r="A1" s="9"/>
      <c r="B1" s="167" t="s">
        <v>114</v>
      </c>
      <c r="C1" s="167"/>
      <c r="D1" s="167"/>
      <c r="E1" s="167"/>
      <c r="F1" s="167"/>
      <c r="G1" s="12"/>
    </row>
    <row r="2" spans="1:7" ht="18.75" customHeight="1">
      <c r="A2" s="13"/>
      <c r="B2" s="168"/>
      <c r="C2" s="168"/>
      <c r="D2" s="14"/>
      <c r="E2" s="15"/>
      <c r="F2" s="14"/>
      <c r="G2" s="15"/>
    </row>
    <row r="3" spans="1:7" ht="31.5" thickBot="1">
      <c r="A3" s="16" t="s">
        <v>0</v>
      </c>
      <c r="B3" s="16" t="s">
        <v>10</v>
      </c>
      <c r="C3" s="17" t="s">
        <v>4</v>
      </c>
      <c r="D3" s="18" t="s">
        <v>3</v>
      </c>
      <c r="E3" s="19" t="s">
        <v>5</v>
      </c>
      <c r="F3" s="20" t="s">
        <v>6</v>
      </c>
      <c r="G3" s="21" t="s">
        <v>7</v>
      </c>
    </row>
    <row r="4" spans="1:7" ht="15.75" thickTop="1">
      <c r="A4" s="22">
        <v>40119</v>
      </c>
      <c r="B4" s="9" t="s">
        <v>115</v>
      </c>
      <c r="C4" s="25" t="s">
        <v>140</v>
      </c>
      <c r="D4" s="26">
        <v>44280</v>
      </c>
      <c r="E4" s="44">
        <v>40191</v>
      </c>
      <c r="F4" s="45">
        <v>44280</v>
      </c>
      <c r="G4" s="24">
        <f>D4-F4</f>
        <v>0</v>
      </c>
    </row>
    <row r="5" spans="1:7">
      <c r="A5" s="22">
        <v>40122</v>
      </c>
      <c r="B5" s="9" t="s">
        <v>116</v>
      </c>
      <c r="C5" s="25" t="s">
        <v>141</v>
      </c>
      <c r="D5" s="24">
        <v>27506.880000000001</v>
      </c>
      <c r="E5" s="44">
        <v>40191</v>
      </c>
      <c r="F5" s="45">
        <v>27506.880000000001</v>
      </c>
      <c r="G5" s="24">
        <f t="shared" ref="G5:G33" si="0">D5-F5</f>
        <v>0</v>
      </c>
    </row>
    <row r="6" spans="1:7">
      <c r="A6" s="22">
        <v>40123</v>
      </c>
      <c r="B6" s="9" t="s">
        <v>117</v>
      </c>
      <c r="C6" s="84" t="s">
        <v>142</v>
      </c>
      <c r="D6" s="24">
        <v>23553</v>
      </c>
      <c r="E6" s="145">
        <v>40138</v>
      </c>
      <c r="F6" s="49">
        <v>23553</v>
      </c>
      <c r="G6" s="24">
        <f t="shared" si="0"/>
        <v>0</v>
      </c>
    </row>
    <row r="7" spans="1:7">
      <c r="A7" s="22">
        <v>40124</v>
      </c>
      <c r="B7" s="9" t="s">
        <v>118</v>
      </c>
      <c r="C7" s="25" t="s">
        <v>143</v>
      </c>
      <c r="D7" s="150">
        <v>19368</v>
      </c>
      <c r="E7" s="148">
        <v>40206</v>
      </c>
      <c r="F7" s="149">
        <v>19368</v>
      </c>
      <c r="G7" s="24">
        <f t="shared" si="0"/>
        <v>0</v>
      </c>
    </row>
    <row r="8" spans="1:7">
      <c r="A8" s="22">
        <v>40124</v>
      </c>
      <c r="B8" s="9" t="s">
        <v>119</v>
      </c>
      <c r="C8" s="25" t="s">
        <v>144</v>
      </c>
      <c r="D8" s="24"/>
      <c r="E8" s="44" t="s">
        <v>172</v>
      </c>
      <c r="F8" s="45"/>
      <c r="G8" s="24">
        <f t="shared" si="0"/>
        <v>0</v>
      </c>
    </row>
    <row r="9" spans="1:7">
      <c r="A9" s="22">
        <v>40126</v>
      </c>
      <c r="B9" s="9" t="s">
        <v>120</v>
      </c>
      <c r="C9" s="25" t="s">
        <v>145</v>
      </c>
      <c r="D9" s="24">
        <v>19404</v>
      </c>
      <c r="E9" s="44">
        <v>40191</v>
      </c>
      <c r="F9" s="45">
        <v>19404</v>
      </c>
      <c r="G9" s="24">
        <f t="shared" si="0"/>
        <v>0</v>
      </c>
    </row>
    <row r="10" spans="1:7">
      <c r="A10" s="22">
        <v>40126</v>
      </c>
      <c r="B10" s="9" t="s">
        <v>121</v>
      </c>
      <c r="C10" s="84" t="s">
        <v>142</v>
      </c>
      <c r="D10" s="24">
        <v>8525</v>
      </c>
      <c r="E10" s="145">
        <v>40503</v>
      </c>
      <c r="F10" s="49">
        <v>8525</v>
      </c>
      <c r="G10" s="24">
        <f t="shared" si="0"/>
        <v>0</v>
      </c>
    </row>
    <row r="11" spans="1:7">
      <c r="A11" s="22">
        <v>40128</v>
      </c>
      <c r="B11" s="9" t="s">
        <v>122</v>
      </c>
      <c r="C11" s="25" t="s">
        <v>146</v>
      </c>
      <c r="D11" s="26"/>
      <c r="E11" s="44"/>
      <c r="F11" s="45"/>
      <c r="G11" s="24">
        <f t="shared" si="0"/>
        <v>0</v>
      </c>
    </row>
    <row r="12" spans="1:7">
      <c r="A12" s="22">
        <v>40129</v>
      </c>
      <c r="B12" s="9" t="s">
        <v>123</v>
      </c>
      <c r="C12" s="50" t="s">
        <v>147</v>
      </c>
      <c r="D12" s="26">
        <v>26998.5</v>
      </c>
      <c r="E12" s="44">
        <v>40191</v>
      </c>
      <c r="F12" s="45">
        <v>26998.5</v>
      </c>
      <c r="G12" s="24">
        <f t="shared" si="0"/>
        <v>0</v>
      </c>
    </row>
    <row r="13" spans="1:7">
      <c r="A13" s="22">
        <v>40129</v>
      </c>
      <c r="B13" s="9" t="s">
        <v>124</v>
      </c>
      <c r="C13" s="25" t="s">
        <v>148</v>
      </c>
      <c r="D13" s="26"/>
      <c r="E13" s="44"/>
      <c r="F13" s="45"/>
      <c r="G13" s="24">
        <f t="shared" si="0"/>
        <v>0</v>
      </c>
    </row>
    <row r="14" spans="1:7">
      <c r="A14" s="22">
        <v>40129</v>
      </c>
      <c r="B14" s="9" t="s">
        <v>125</v>
      </c>
      <c r="C14" s="84" t="s">
        <v>142</v>
      </c>
      <c r="D14" s="26">
        <v>22141</v>
      </c>
      <c r="E14" s="145">
        <v>40503</v>
      </c>
      <c r="F14" s="49">
        <v>22141</v>
      </c>
      <c r="G14" s="24">
        <f t="shared" si="0"/>
        <v>0</v>
      </c>
    </row>
    <row r="15" spans="1:7">
      <c r="A15" s="22">
        <v>40131</v>
      </c>
      <c r="B15" s="9" t="s">
        <v>126</v>
      </c>
      <c r="C15" s="146" t="s">
        <v>142</v>
      </c>
      <c r="D15" s="26">
        <v>11654.7</v>
      </c>
      <c r="E15" s="145">
        <v>40503</v>
      </c>
      <c r="F15" s="49">
        <v>11654.7</v>
      </c>
      <c r="G15" s="24">
        <f t="shared" si="0"/>
        <v>0</v>
      </c>
    </row>
    <row r="16" spans="1:7">
      <c r="A16" s="22">
        <v>40133</v>
      </c>
      <c r="B16" s="9" t="s">
        <v>127</v>
      </c>
      <c r="C16" s="25" t="s">
        <v>149</v>
      </c>
      <c r="D16" s="26">
        <v>26688.240000000002</v>
      </c>
      <c r="E16" s="44">
        <v>40191</v>
      </c>
      <c r="F16" s="45">
        <v>26688.240000000002</v>
      </c>
      <c r="G16" s="24">
        <f t="shared" si="0"/>
        <v>0</v>
      </c>
    </row>
    <row r="17" spans="1:7" ht="15" customHeight="1">
      <c r="A17" s="22">
        <v>40134</v>
      </c>
      <c r="B17" s="9" t="s">
        <v>128</v>
      </c>
      <c r="C17" s="25" t="s">
        <v>150</v>
      </c>
      <c r="D17" s="26">
        <v>0</v>
      </c>
      <c r="E17" s="44"/>
      <c r="F17" s="45"/>
      <c r="G17" s="24">
        <f t="shared" si="0"/>
        <v>0</v>
      </c>
    </row>
    <row r="18" spans="1:7" ht="15.75" customHeight="1">
      <c r="A18" s="22">
        <v>40135</v>
      </c>
      <c r="B18" s="9" t="s">
        <v>129</v>
      </c>
      <c r="C18" s="25" t="s">
        <v>144</v>
      </c>
      <c r="D18" s="26"/>
      <c r="E18" s="44" t="s">
        <v>184</v>
      </c>
      <c r="F18" s="45"/>
      <c r="G18" s="24">
        <f t="shared" si="0"/>
        <v>0</v>
      </c>
    </row>
    <row r="19" spans="1:7">
      <c r="A19" s="22">
        <v>40136</v>
      </c>
      <c r="B19" s="9" t="s">
        <v>130</v>
      </c>
      <c r="C19" s="31" t="s">
        <v>151</v>
      </c>
      <c r="D19" s="26">
        <v>24283.8</v>
      </c>
      <c r="E19" s="44">
        <v>40191</v>
      </c>
      <c r="F19" s="45">
        <v>24283.8</v>
      </c>
      <c r="G19" s="24">
        <f t="shared" si="0"/>
        <v>0</v>
      </c>
    </row>
    <row r="20" spans="1:7">
      <c r="A20" s="22">
        <v>40136</v>
      </c>
      <c r="B20" s="9" t="s">
        <v>131</v>
      </c>
      <c r="C20" s="25" t="s">
        <v>144</v>
      </c>
      <c r="D20" s="24"/>
      <c r="E20" s="44" t="s">
        <v>185</v>
      </c>
      <c r="F20" s="45"/>
      <c r="G20" s="24">
        <f t="shared" si="0"/>
        <v>0</v>
      </c>
    </row>
    <row r="21" spans="1:7">
      <c r="A21" s="22">
        <v>40137</v>
      </c>
      <c r="B21" s="9" t="s">
        <v>132</v>
      </c>
      <c r="C21" s="28" t="s">
        <v>152</v>
      </c>
      <c r="D21" s="26">
        <v>34029.360000000001</v>
      </c>
      <c r="E21" s="44">
        <v>40191</v>
      </c>
      <c r="F21" s="45">
        <v>34029.360000000001</v>
      </c>
      <c r="G21" s="24">
        <f t="shared" si="0"/>
        <v>0</v>
      </c>
    </row>
    <row r="22" spans="1:7">
      <c r="A22" s="22">
        <v>40137</v>
      </c>
      <c r="B22" s="9" t="s">
        <v>133</v>
      </c>
      <c r="C22" s="147" t="s">
        <v>142</v>
      </c>
      <c r="D22" s="24">
        <v>21038</v>
      </c>
      <c r="E22" s="148">
        <v>40166</v>
      </c>
      <c r="F22" s="149">
        <v>21038</v>
      </c>
      <c r="G22" s="24">
        <f t="shared" si="0"/>
        <v>0</v>
      </c>
    </row>
    <row r="23" spans="1:7">
      <c r="A23" s="22">
        <v>40141</v>
      </c>
      <c r="B23" s="9" t="s">
        <v>134</v>
      </c>
      <c r="C23" s="28" t="s">
        <v>153</v>
      </c>
      <c r="D23" s="26">
        <v>23310</v>
      </c>
      <c r="E23" s="44">
        <v>40191</v>
      </c>
      <c r="F23" s="45">
        <v>23310</v>
      </c>
      <c r="G23" s="24">
        <f t="shared" si="0"/>
        <v>0</v>
      </c>
    </row>
    <row r="24" spans="1:7">
      <c r="A24" s="22">
        <v>40142</v>
      </c>
      <c r="B24" s="9" t="s">
        <v>135</v>
      </c>
      <c r="C24" s="84" t="s">
        <v>142</v>
      </c>
      <c r="D24" s="24">
        <v>25741.5</v>
      </c>
      <c r="E24" s="148">
        <v>40166</v>
      </c>
      <c r="F24" s="149">
        <v>25741.5</v>
      </c>
      <c r="G24" s="24">
        <f t="shared" si="0"/>
        <v>0</v>
      </c>
    </row>
    <row r="25" spans="1:7">
      <c r="A25" s="22">
        <v>40142</v>
      </c>
      <c r="B25" s="9" t="s">
        <v>136</v>
      </c>
      <c r="C25" s="28" t="s">
        <v>154</v>
      </c>
      <c r="D25" s="24">
        <v>18111.18</v>
      </c>
      <c r="E25" s="85">
        <v>40191</v>
      </c>
      <c r="F25" s="45">
        <v>18111.18</v>
      </c>
      <c r="G25" s="24">
        <f t="shared" si="0"/>
        <v>0</v>
      </c>
    </row>
    <row r="26" spans="1:7">
      <c r="A26" s="22">
        <v>40147</v>
      </c>
      <c r="B26" s="9" t="s">
        <v>137</v>
      </c>
      <c r="C26" s="28" t="s">
        <v>155</v>
      </c>
      <c r="D26" s="24">
        <v>24354</v>
      </c>
      <c r="E26" s="44">
        <v>40191</v>
      </c>
      <c r="F26" s="45">
        <v>24354</v>
      </c>
      <c r="G26" s="24">
        <f t="shared" si="0"/>
        <v>0</v>
      </c>
    </row>
    <row r="27" spans="1:7">
      <c r="A27" s="22">
        <v>40147</v>
      </c>
      <c r="B27" s="9" t="s">
        <v>138</v>
      </c>
      <c r="C27" s="84" t="s">
        <v>142</v>
      </c>
      <c r="D27" s="24">
        <v>19492.5</v>
      </c>
      <c r="E27" s="148">
        <v>40166</v>
      </c>
      <c r="F27" s="149">
        <v>19492.5</v>
      </c>
      <c r="G27" s="24">
        <f t="shared" si="0"/>
        <v>0</v>
      </c>
    </row>
    <row r="28" spans="1:7">
      <c r="A28" s="22">
        <v>40147</v>
      </c>
      <c r="B28" s="9" t="s">
        <v>139</v>
      </c>
      <c r="C28" s="27" t="s">
        <v>156</v>
      </c>
      <c r="D28" s="24"/>
      <c r="E28" s="30"/>
      <c r="F28" s="24"/>
      <c r="G28" s="24">
        <f t="shared" si="0"/>
        <v>0</v>
      </c>
    </row>
    <row r="29" spans="1:7">
      <c r="A29" s="22"/>
      <c r="B29" s="9"/>
      <c r="C29" s="25"/>
      <c r="D29" s="24"/>
      <c r="E29" s="23"/>
      <c r="F29" s="24"/>
      <c r="G29" s="24">
        <f t="shared" si="0"/>
        <v>0</v>
      </c>
    </row>
    <row r="30" spans="1:7">
      <c r="A30" s="9"/>
      <c r="B30" s="9"/>
      <c r="C30" s="32"/>
      <c r="D30" s="24"/>
      <c r="E30" s="33"/>
      <c r="F30" s="24"/>
      <c r="G30" s="24">
        <f t="shared" si="0"/>
        <v>0</v>
      </c>
    </row>
    <row r="31" spans="1:7">
      <c r="A31" s="22"/>
      <c r="B31" s="9"/>
      <c r="C31" s="32"/>
      <c r="D31" s="24"/>
      <c r="E31" s="23"/>
      <c r="F31" s="24"/>
      <c r="G31" s="24">
        <f t="shared" si="0"/>
        <v>0</v>
      </c>
    </row>
    <row r="32" spans="1:7">
      <c r="A32" s="22"/>
      <c r="B32" s="9"/>
      <c r="C32" s="25"/>
      <c r="D32" s="24"/>
      <c r="E32" s="23"/>
      <c r="F32" s="24"/>
      <c r="G32" s="24">
        <f t="shared" si="0"/>
        <v>0</v>
      </c>
    </row>
    <row r="33" spans="1:7" ht="15.75" thickBot="1">
      <c r="A33" s="34"/>
      <c r="B33" s="34"/>
      <c r="C33" s="35"/>
      <c r="D33" s="36"/>
      <c r="E33" s="37"/>
      <c r="F33" s="36"/>
      <c r="G33" s="36">
        <f t="shared" si="0"/>
        <v>0</v>
      </c>
    </row>
    <row r="34" spans="1:7" ht="15.75" thickTop="1">
      <c r="A34" s="38"/>
      <c r="B34" s="38"/>
      <c r="C34" s="12"/>
      <c r="D34" s="39">
        <f>SUM(D4:D33)</f>
        <v>420479.66</v>
      </c>
      <c r="E34" s="39"/>
      <c r="F34" s="39">
        <f>SUM(F4:F33)</f>
        <v>420479.66</v>
      </c>
      <c r="G34" s="39"/>
    </row>
    <row r="35" spans="1:7">
      <c r="A35" s="38"/>
      <c r="B35" s="38"/>
      <c r="C35" s="12"/>
      <c r="D35" s="39"/>
      <c r="E35" s="39"/>
      <c r="F35" s="39"/>
      <c r="G35" s="39"/>
    </row>
    <row r="36" spans="1:7">
      <c r="A36" s="38"/>
      <c r="B36" s="38"/>
      <c r="C36" s="12"/>
      <c r="D36" s="39"/>
      <c r="E36" s="39"/>
      <c r="F36" s="39"/>
      <c r="G36" s="39"/>
    </row>
    <row r="37" spans="1:7">
      <c r="A37" s="38"/>
      <c r="B37" s="38"/>
      <c r="C37" s="12"/>
      <c r="D37" s="39"/>
      <c r="E37" s="12"/>
      <c r="F37" s="39"/>
      <c r="G37" s="39"/>
    </row>
    <row r="38" spans="1:7">
      <c r="A38" s="38"/>
      <c r="B38" s="38"/>
      <c r="C38" s="12"/>
      <c r="D38" s="39"/>
      <c r="E38" s="12"/>
      <c r="F38" s="39"/>
      <c r="G38" s="39"/>
    </row>
    <row r="39" spans="1:7">
      <c r="A39" s="38"/>
      <c r="B39" s="38"/>
      <c r="C39" s="12"/>
      <c r="D39" s="39"/>
      <c r="E39" s="12"/>
      <c r="F39" s="39"/>
      <c r="G39" s="39"/>
    </row>
    <row r="40" spans="1:7" ht="30">
      <c r="A40" s="38"/>
      <c r="B40" s="38"/>
      <c r="C40" s="12"/>
      <c r="D40" s="40" t="s">
        <v>8</v>
      </c>
      <c r="E40" s="12"/>
      <c r="F40" s="41" t="s">
        <v>9</v>
      </c>
      <c r="G40" s="39"/>
    </row>
    <row r="41" spans="1:7" ht="15.75" thickBot="1">
      <c r="A41" s="38"/>
      <c r="B41" s="38"/>
      <c r="C41" s="12"/>
      <c r="D41" s="40"/>
      <c r="E41" s="12"/>
      <c r="F41" s="41"/>
      <c r="G41" s="39"/>
    </row>
    <row r="42" spans="1:7" ht="21.75" thickBot="1">
      <c r="A42" s="38"/>
      <c r="B42" s="38"/>
      <c r="C42" s="12"/>
      <c r="D42" s="169">
        <f>D34-F34</f>
        <v>0</v>
      </c>
      <c r="E42" s="170"/>
      <c r="F42" s="171"/>
      <c r="G42" s="12"/>
    </row>
    <row r="43" spans="1:7">
      <c r="A43" s="38"/>
      <c r="B43" s="38"/>
      <c r="C43" s="12"/>
      <c r="D43" s="12"/>
      <c r="E43" s="12"/>
      <c r="F43" s="12"/>
      <c r="G43" s="12"/>
    </row>
    <row r="44" spans="1:7">
      <c r="A44" s="38"/>
      <c r="B44" s="38"/>
      <c r="C44" s="12"/>
      <c r="D44" s="39"/>
      <c r="E44" s="12"/>
      <c r="F44" s="39"/>
      <c r="G44" s="12"/>
    </row>
    <row r="45" spans="1:7" ht="18.75">
      <c r="A45" s="38"/>
      <c r="B45" s="38"/>
      <c r="C45" s="12"/>
      <c r="D45" s="172" t="s">
        <v>11</v>
      </c>
      <c r="E45" s="172"/>
      <c r="F45" s="172"/>
      <c r="G45" s="12"/>
    </row>
    <row r="46" spans="1:7">
      <c r="A46" s="38"/>
      <c r="B46" s="38"/>
      <c r="C46" s="12"/>
      <c r="D46" s="12"/>
      <c r="E46" s="12"/>
      <c r="F46" s="12"/>
      <c r="G46" s="12"/>
    </row>
  </sheetData>
  <mergeCells count="4">
    <mergeCell ref="B1:F1"/>
    <mergeCell ref="B2:C2"/>
    <mergeCell ref="D42:F42"/>
    <mergeCell ref="D45:F45"/>
  </mergeCells>
  <printOptions gridLines="1"/>
  <pageMargins left="0.28000000000000003" right="0.26" top="0.51" bottom="0.74803149606299213" header="0.31496062992125984" footer="0.31496062992125984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4"/>
  <sheetViews>
    <sheetView topLeftCell="A25" workbookViewId="0">
      <selection activeCell="B45" sqref="B45"/>
    </sheetView>
  </sheetViews>
  <sheetFormatPr baseColWidth="10" defaultRowHeight="15"/>
  <cols>
    <col min="1" max="1" width="4.85546875" customWidth="1"/>
    <col min="4" max="4" width="25.140625" customWidth="1"/>
    <col min="5" max="5" width="9.140625" hidden="1" customWidth="1"/>
    <col min="6" max="6" width="15.28515625" customWidth="1"/>
    <col min="8" max="8" width="7.42578125" customWidth="1"/>
    <col min="9" max="9" width="6.28515625" customWidth="1"/>
    <col min="12" max="12" width="27" customWidth="1"/>
    <col min="13" max="13" width="15" bestFit="1" customWidth="1"/>
  </cols>
  <sheetData>
    <row r="1" spans="1:14" ht="33.75">
      <c r="A1" s="1"/>
      <c r="C1" s="1"/>
      <c r="F1" s="164" t="s">
        <v>45</v>
      </c>
      <c r="G1" s="163">
        <v>1</v>
      </c>
      <c r="I1" s="1"/>
      <c r="K1" s="1"/>
      <c r="M1" s="164" t="s">
        <v>45</v>
      </c>
      <c r="N1" s="76"/>
    </row>
    <row r="2" spans="1:14" ht="19.5" thickBot="1">
      <c r="A2" s="1"/>
      <c r="B2" s="166" t="s">
        <v>18</v>
      </c>
      <c r="C2" s="166"/>
      <c r="D2" s="166"/>
      <c r="E2" s="142"/>
      <c r="F2" s="165"/>
      <c r="G2" s="163"/>
      <c r="I2" s="1"/>
      <c r="J2" s="166" t="s">
        <v>109</v>
      </c>
      <c r="K2" s="166"/>
      <c r="L2" s="166"/>
      <c r="M2" s="165"/>
    </row>
    <row r="3" spans="1:14" ht="15.75" thickBot="1">
      <c r="A3" s="8"/>
      <c r="B3" s="2" t="s">
        <v>0</v>
      </c>
      <c r="C3" s="3" t="s">
        <v>1</v>
      </c>
      <c r="D3" s="3" t="s">
        <v>2</v>
      </c>
      <c r="E3" s="3"/>
      <c r="F3" s="4" t="s">
        <v>3</v>
      </c>
      <c r="I3" s="8"/>
      <c r="J3" s="2" t="s">
        <v>0</v>
      </c>
      <c r="K3" s="3" t="s">
        <v>1</v>
      </c>
      <c r="L3" s="3" t="s">
        <v>2</v>
      </c>
      <c r="M3" s="4" t="s">
        <v>3</v>
      </c>
    </row>
    <row r="4" spans="1:14" ht="15.75">
      <c r="A4" s="5"/>
      <c r="B4" s="87"/>
      <c r="C4" s="79"/>
      <c r="D4" s="25"/>
      <c r="E4" s="25"/>
      <c r="F4" s="78"/>
      <c r="I4" s="5"/>
      <c r="J4" s="87"/>
      <c r="K4" s="79"/>
      <c r="L4" s="25"/>
      <c r="M4" s="78"/>
    </row>
    <row r="5" spans="1:14" ht="15.75">
      <c r="A5" s="5">
        <v>1</v>
      </c>
      <c r="B5" s="23">
        <v>40118</v>
      </c>
      <c r="C5" s="79">
        <v>3540</v>
      </c>
      <c r="D5" s="25" t="s">
        <v>57</v>
      </c>
      <c r="E5" s="25"/>
      <c r="F5" s="81">
        <v>41769</v>
      </c>
      <c r="I5" s="5">
        <v>1</v>
      </c>
      <c r="J5" s="23">
        <v>40122</v>
      </c>
      <c r="K5" s="43">
        <v>3566</v>
      </c>
      <c r="L5" s="25" t="s">
        <v>62</v>
      </c>
      <c r="M5" s="81">
        <v>21336.28</v>
      </c>
    </row>
    <row r="6" spans="1:14" ht="15.75">
      <c r="A6" s="5">
        <v>2</v>
      </c>
      <c r="B6" s="23">
        <v>40120</v>
      </c>
      <c r="C6" s="79">
        <v>3552</v>
      </c>
      <c r="D6" s="25" t="s">
        <v>58</v>
      </c>
      <c r="E6" s="25"/>
      <c r="F6" s="81">
        <v>1278</v>
      </c>
      <c r="I6" s="5">
        <v>2</v>
      </c>
      <c r="J6" s="23">
        <v>40129</v>
      </c>
      <c r="K6" s="79">
        <v>3686</v>
      </c>
      <c r="L6" s="25" t="s">
        <v>105</v>
      </c>
      <c r="M6" s="81">
        <v>16172</v>
      </c>
    </row>
    <row r="7" spans="1:14" ht="15.75">
      <c r="A7" s="5">
        <v>3</v>
      </c>
      <c r="B7" s="23">
        <v>40121</v>
      </c>
      <c r="C7" s="79">
        <v>3555</v>
      </c>
      <c r="D7" s="25" t="s">
        <v>59</v>
      </c>
      <c r="E7" s="25"/>
      <c r="F7" s="81">
        <v>38931.97</v>
      </c>
      <c r="I7" s="5">
        <v>3</v>
      </c>
      <c r="J7" s="23">
        <v>40136</v>
      </c>
      <c r="K7" s="43">
        <v>17925</v>
      </c>
      <c r="L7" s="25" t="s">
        <v>106</v>
      </c>
      <c r="M7" s="81">
        <v>17868.09</v>
      </c>
    </row>
    <row r="8" spans="1:14" ht="15.75">
      <c r="A8" s="5">
        <v>4</v>
      </c>
      <c r="B8" s="107">
        <v>40122</v>
      </c>
      <c r="C8" s="108">
        <v>3565</v>
      </c>
      <c r="D8" s="109" t="s">
        <v>60</v>
      </c>
      <c r="E8" s="109"/>
      <c r="F8" s="81">
        <v>40987.96</v>
      </c>
      <c r="I8" s="5">
        <v>4</v>
      </c>
      <c r="J8" s="23">
        <v>40143</v>
      </c>
      <c r="K8" s="79" t="s">
        <v>110</v>
      </c>
      <c r="L8" s="25" t="s">
        <v>111</v>
      </c>
      <c r="M8" s="81">
        <v>12457.77</v>
      </c>
    </row>
    <row r="9" spans="1:14" ht="15.75">
      <c r="A9" s="5">
        <v>5</v>
      </c>
      <c r="B9" s="23">
        <v>40123</v>
      </c>
      <c r="C9" s="79">
        <v>3583</v>
      </c>
      <c r="D9" s="109" t="s">
        <v>61</v>
      </c>
      <c r="E9" s="109"/>
      <c r="F9" s="81">
        <v>54926.46</v>
      </c>
      <c r="I9" s="5">
        <v>5</v>
      </c>
      <c r="J9" s="23"/>
      <c r="K9" s="79"/>
      <c r="L9" s="25"/>
      <c r="M9" s="78"/>
    </row>
    <row r="10" spans="1:14" ht="15.75">
      <c r="A10" s="5">
        <v>6</v>
      </c>
      <c r="B10" s="23">
        <v>40123</v>
      </c>
      <c r="C10" s="79">
        <v>3594</v>
      </c>
      <c r="D10" s="109" t="s">
        <v>69</v>
      </c>
      <c r="E10" s="109"/>
      <c r="F10" s="81">
        <v>38999.199999999997</v>
      </c>
      <c r="I10" s="5">
        <v>6</v>
      </c>
      <c r="J10" s="23"/>
      <c r="K10" s="79"/>
      <c r="L10" s="25"/>
      <c r="M10" s="78"/>
    </row>
    <row r="11" spans="1:14" ht="15.75">
      <c r="A11" s="5">
        <v>7</v>
      </c>
      <c r="B11" s="23">
        <v>40124</v>
      </c>
      <c r="C11" s="79">
        <v>3604</v>
      </c>
      <c r="D11" s="109" t="s">
        <v>70</v>
      </c>
      <c r="E11" s="109"/>
      <c r="F11" s="151">
        <v>26205.5</v>
      </c>
      <c r="I11" s="5">
        <v>7</v>
      </c>
      <c r="J11" s="23"/>
      <c r="K11" s="79"/>
      <c r="L11" s="25"/>
      <c r="M11" s="78"/>
    </row>
    <row r="12" spans="1:14" ht="15.75">
      <c r="A12" s="5">
        <v>8</v>
      </c>
      <c r="B12" s="23">
        <v>40126</v>
      </c>
      <c r="C12" s="79">
        <v>3612</v>
      </c>
      <c r="D12" s="25" t="s">
        <v>78</v>
      </c>
      <c r="E12" s="25"/>
      <c r="F12" s="78">
        <v>656.7</v>
      </c>
      <c r="I12" s="5">
        <v>8</v>
      </c>
      <c r="J12" s="23"/>
      <c r="K12" s="79"/>
      <c r="L12" s="25"/>
      <c r="M12" s="78"/>
    </row>
    <row r="13" spans="1:14" ht="15.75">
      <c r="A13" s="5">
        <v>9</v>
      </c>
      <c r="B13" s="23">
        <v>40126</v>
      </c>
      <c r="C13" s="79">
        <v>3614</v>
      </c>
      <c r="D13" s="25" t="s">
        <v>79</v>
      </c>
      <c r="E13" s="25"/>
      <c r="F13" s="78">
        <v>55714</v>
      </c>
      <c r="I13" s="5">
        <v>9</v>
      </c>
      <c r="J13" s="23"/>
      <c r="K13" s="79"/>
      <c r="L13" s="25"/>
      <c r="M13" s="78"/>
    </row>
    <row r="14" spans="1:14" ht="15.75">
      <c r="A14" s="5"/>
      <c r="B14" s="23"/>
      <c r="C14" s="79"/>
      <c r="D14" s="25" t="s">
        <v>80</v>
      </c>
      <c r="E14" s="25"/>
      <c r="F14" s="78">
        <v>661.32</v>
      </c>
      <c r="I14" s="5"/>
      <c r="J14" s="23"/>
      <c r="K14" s="79"/>
      <c r="L14" s="25"/>
      <c r="M14" s="81"/>
    </row>
    <row r="15" spans="1:14" ht="15.75">
      <c r="A15" s="5">
        <v>10</v>
      </c>
      <c r="B15" s="23">
        <v>40128</v>
      </c>
      <c r="C15" s="79">
        <v>3684</v>
      </c>
      <c r="D15" s="25" t="s">
        <v>81</v>
      </c>
      <c r="E15" s="25"/>
      <c r="F15" s="78">
        <v>49899.95</v>
      </c>
      <c r="G15" s="24"/>
      <c r="I15" s="5"/>
      <c r="J15" s="23"/>
      <c r="K15" s="79"/>
      <c r="L15" s="25"/>
      <c r="M15" s="81"/>
    </row>
    <row r="16" spans="1:14" ht="15" customHeight="1">
      <c r="A16" s="5">
        <v>11</v>
      </c>
      <c r="B16" s="23">
        <v>40128</v>
      </c>
      <c r="C16" s="79">
        <v>3675</v>
      </c>
      <c r="D16" s="25" t="s">
        <v>82</v>
      </c>
      <c r="E16" s="25"/>
      <c r="F16" s="78">
        <v>1820</v>
      </c>
      <c r="G16" s="24"/>
      <c r="I16" s="5"/>
      <c r="J16" s="23"/>
      <c r="K16" s="79"/>
      <c r="L16" s="25"/>
      <c r="M16" s="81"/>
    </row>
    <row r="17" spans="1:13" ht="15.75" customHeight="1">
      <c r="A17" s="5">
        <v>12</v>
      </c>
      <c r="B17" s="23">
        <v>40128</v>
      </c>
      <c r="C17" s="79">
        <v>3679</v>
      </c>
      <c r="D17" s="25" t="s">
        <v>83</v>
      </c>
      <c r="E17" s="25"/>
      <c r="F17" s="78">
        <v>1530.6</v>
      </c>
      <c r="I17" s="5"/>
      <c r="J17" s="23"/>
      <c r="K17" s="79"/>
      <c r="L17" s="25"/>
      <c r="M17" s="81"/>
    </row>
    <row r="18" spans="1:13" ht="15.75">
      <c r="A18" s="5"/>
      <c r="B18" s="23"/>
      <c r="C18" s="79"/>
      <c r="D18" s="25" t="s">
        <v>84</v>
      </c>
      <c r="E18" s="25"/>
      <c r="F18" s="78">
        <v>3711</v>
      </c>
      <c r="I18" s="5"/>
      <c r="J18" s="107"/>
      <c r="K18" s="108"/>
      <c r="L18" s="109"/>
      <c r="M18" s="81"/>
    </row>
    <row r="19" spans="1:13" ht="15.75">
      <c r="A19" s="5">
        <v>13</v>
      </c>
      <c r="B19" s="23">
        <v>40129</v>
      </c>
      <c r="C19" s="79">
        <v>3698</v>
      </c>
      <c r="D19" s="25" t="s">
        <v>85</v>
      </c>
      <c r="E19" s="25"/>
      <c r="F19" s="78">
        <v>4960.2</v>
      </c>
      <c r="I19" s="5"/>
      <c r="J19" s="23"/>
      <c r="K19" s="79"/>
      <c r="L19" s="109"/>
      <c r="M19" s="81"/>
    </row>
    <row r="20" spans="1:13" ht="15.75">
      <c r="A20" s="5">
        <v>14</v>
      </c>
      <c r="B20" s="23">
        <v>40130</v>
      </c>
      <c r="C20" s="79">
        <v>3701</v>
      </c>
      <c r="D20" s="25" t="s">
        <v>86</v>
      </c>
      <c r="E20" s="25"/>
      <c r="F20" s="78">
        <v>51103.89</v>
      </c>
      <c r="I20" s="5"/>
      <c r="J20" s="23"/>
      <c r="K20" s="79"/>
      <c r="L20" s="109"/>
      <c r="M20" s="81"/>
    </row>
    <row r="21" spans="1:13" ht="16.5" thickBot="1">
      <c r="A21" s="5"/>
      <c r="B21" s="23"/>
      <c r="C21" s="79"/>
      <c r="D21" s="25" t="s">
        <v>87</v>
      </c>
      <c r="E21" s="25"/>
      <c r="F21" s="81">
        <v>1775.4</v>
      </c>
      <c r="I21" s="5"/>
      <c r="J21" s="23"/>
      <c r="K21" s="79"/>
      <c r="L21" s="109"/>
      <c r="M21" s="112"/>
    </row>
    <row r="22" spans="1:13" ht="16.5" thickTop="1">
      <c r="A22" s="5">
        <v>15</v>
      </c>
      <c r="B22" s="23">
        <v>40131</v>
      </c>
      <c r="C22" s="79">
        <v>3718</v>
      </c>
      <c r="D22" s="25" t="s">
        <v>88</v>
      </c>
      <c r="E22" s="25"/>
      <c r="F22" s="81">
        <v>30395.71</v>
      </c>
      <c r="I22" s="5"/>
      <c r="J22" s="6"/>
      <c r="K22" s="79"/>
      <c r="L22" s="70" t="s">
        <v>20</v>
      </c>
      <c r="M22" s="97">
        <f>SUM(M5:M21)</f>
        <v>67834.14</v>
      </c>
    </row>
    <row r="23" spans="1:13" ht="15.75">
      <c r="A23" s="5">
        <v>16</v>
      </c>
      <c r="B23" s="23">
        <v>40133</v>
      </c>
      <c r="C23" s="79">
        <v>3736</v>
      </c>
      <c r="D23" s="25" t="s">
        <v>89</v>
      </c>
      <c r="E23" s="25"/>
      <c r="F23" s="81">
        <v>17516.939999999999</v>
      </c>
    </row>
    <row r="24" spans="1:13" ht="15.75" customHeight="1">
      <c r="A24" s="5"/>
      <c r="B24" s="23"/>
      <c r="C24" s="79"/>
      <c r="D24" s="25" t="s">
        <v>90</v>
      </c>
      <c r="E24" s="25"/>
      <c r="F24" s="81">
        <v>1603.14</v>
      </c>
      <c r="G24" s="143"/>
    </row>
    <row r="25" spans="1:13" ht="15.75">
      <c r="A25" s="5">
        <v>17</v>
      </c>
      <c r="B25" s="107">
        <v>40134</v>
      </c>
      <c r="C25" s="108">
        <v>3743</v>
      </c>
      <c r="D25" s="109" t="s">
        <v>91</v>
      </c>
      <c r="E25" s="109"/>
      <c r="F25" s="81">
        <v>3408.3</v>
      </c>
    </row>
    <row r="26" spans="1:13" ht="15.75">
      <c r="A26" s="5"/>
      <c r="B26" s="23"/>
      <c r="C26" s="79"/>
      <c r="D26" s="109" t="s">
        <v>92</v>
      </c>
      <c r="E26" s="109"/>
      <c r="F26" s="81">
        <v>1472.04</v>
      </c>
    </row>
    <row r="27" spans="1:13" ht="15.75">
      <c r="A27" s="5"/>
      <c r="B27" s="23"/>
      <c r="C27" s="79"/>
      <c r="D27" s="109" t="s">
        <v>93</v>
      </c>
      <c r="E27" s="109"/>
      <c r="F27" s="81">
        <v>1699.3</v>
      </c>
    </row>
    <row r="28" spans="1:13" ht="15.75">
      <c r="A28" s="5">
        <v>18</v>
      </c>
      <c r="B28" s="23">
        <v>40135</v>
      </c>
      <c r="C28" s="98">
        <v>17902</v>
      </c>
      <c r="D28" s="109" t="s">
        <v>94</v>
      </c>
      <c r="E28" s="109"/>
      <c r="F28" s="81">
        <v>5885</v>
      </c>
    </row>
    <row r="29" spans="1:13" ht="15.75">
      <c r="A29" s="5">
        <v>19</v>
      </c>
      <c r="B29" s="6">
        <v>40134</v>
      </c>
      <c r="C29" s="79">
        <v>3748</v>
      </c>
      <c r="D29" s="133" t="s">
        <v>95</v>
      </c>
      <c r="E29" s="133"/>
      <c r="F29" s="134">
        <v>2505.6</v>
      </c>
    </row>
    <row r="30" spans="1:13" ht="15.75">
      <c r="A30" s="5"/>
      <c r="B30" s="6"/>
      <c r="C30" s="79"/>
      <c r="D30" s="130" t="s">
        <v>96</v>
      </c>
      <c r="E30" s="130"/>
      <c r="F30" s="81">
        <v>1338.48</v>
      </c>
    </row>
    <row r="31" spans="1:13">
      <c r="A31" s="5">
        <v>20</v>
      </c>
      <c r="B31" s="138">
        <v>40134</v>
      </c>
      <c r="C31" s="136">
        <v>3749</v>
      </c>
      <c r="D31" s="137" t="s">
        <v>97</v>
      </c>
      <c r="E31" s="137"/>
      <c r="F31" s="129">
        <v>3228.6</v>
      </c>
    </row>
    <row r="32" spans="1:13">
      <c r="A32" s="5"/>
      <c r="D32" s="135" t="s">
        <v>98</v>
      </c>
      <c r="E32" s="135"/>
      <c r="F32" s="71">
        <v>57595</v>
      </c>
    </row>
    <row r="33" spans="1:7">
      <c r="A33" s="5">
        <v>21</v>
      </c>
      <c r="B33" s="6">
        <v>40136</v>
      </c>
      <c r="C33" s="98">
        <v>17949</v>
      </c>
      <c r="D33" t="s">
        <v>99</v>
      </c>
      <c r="F33" s="42">
        <v>950.6</v>
      </c>
    </row>
    <row r="34" spans="1:7" ht="15" customHeight="1">
      <c r="A34" s="5">
        <v>22</v>
      </c>
      <c r="B34" s="6">
        <v>40137</v>
      </c>
      <c r="C34" s="98">
        <v>18010</v>
      </c>
      <c r="D34" t="s">
        <v>100</v>
      </c>
      <c r="F34" s="7">
        <v>45235</v>
      </c>
    </row>
    <row r="35" spans="1:7" ht="15.75">
      <c r="A35" s="5">
        <v>23</v>
      </c>
      <c r="B35" s="6">
        <v>40138</v>
      </c>
      <c r="C35" s="80" t="s">
        <v>101</v>
      </c>
      <c r="D35" t="s">
        <v>102</v>
      </c>
      <c r="F35" s="7">
        <v>77652.600000000006</v>
      </c>
      <c r="G35" s="11"/>
    </row>
    <row r="36" spans="1:7" ht="15.75">
      <c r="A36" s="5">
        <v>24</v>
      </c>
      <c r="B36" s="6">
        <v>40140</v>
      </c>
      <c r="C36" s="80" t="s">
        <v>103</v>
      </c>
      <c r="D36" t="s">
        <v>104</v>
      </c>
      <c r="F36" s="11">
        <v>43949.25</v>
      </c>
      <c r="G36" s="10"/>
    </row>
    <row r="37" spans="1:7" ht="15.75">
      <c r="A37" s="5">
        <v>25</v>
      </c>
      <c r="B37" s="23">
        <v>40142</v>
      </c>
      <c r="C37" s="79" t="s">
        <v>190</v>
      </c>
      <c r="D37" s="25" t="s">
        <v>191</v>
      </c>
      <c r="E37" s="152">
        <v>25.5</v>
      </c>
      <c r="F37" s="78">
        <v>70783.41</v>
      </c>
    </row>
    <row r="38" spans="1:7">
      <c r="A38" s="5">
        <v>26</v>
      </c>
      <c r="B38" s="6">
        <v>40142</v>
      </c>
      <c r="C38" s="1" t="s">
        <v>192</v>
      </c>
      <c r="D38" t="s">
        <v>193</v>
      </c>
      <c r="E38" s="153">
        <v>34</v>
      </c>
      <c r="F38" s="154">
        <v>1946.5</v>
      </c>
    </row>
    <row r="39" spans="1:7" ht="15.75">
      <c r="A39" s="5">
        <v>27</v>
      </c>
      <c r="B39" s="23">
        <v>40143</v>
      </c>
      <c r="C39" s="79" t="s">
        <v>194</v>
      </c>
      <c r="D39" s="25" t="s">
        <v>195</v>
      </c>
      <c r="E39" s="152">
        <v>33</v>
      </c>
      <c r="F39" s="78">
        <v>42608.46</v>
      </c>
    </row>
    <row r="40" spans="1:7" ht="15.75">
      <c r="A40" s="5">
        <v>28</v>
      </c>
      <c r="B40" s="23">
        <v>40143</v>
      </c>
      <c r="C40" s="79" t="s">
        <v>196</v>
      </c>
      <c r="D40" s="25" t="s">
        <v>197</v>
      </c>
      <c r="E40" s="152">
        <v>25.5</v>
      </c>
      <c r="F40" s="78">
        <v>5198.82</v>
      </c>
    </row>
    <row r="41" spans="1:7" ht="15.75">
      <c r="A41" s="5">
        <v>29</v>
      </c>
      <c r="B41" s="23">
        <v>40144</v>
      </c>
      <c r="C41" s="79" t="s">
        <v>198</v>
      </c>
      <c r="D41" s="25" t="s">
        <v>199</v>
      </c>
      <c r="E41" s="152">
        <v>25.5</v>
      </c>
      <c r="F41" s="78">
        <v>56770.14</v>
      </c>
    </row>
    <row r="42" spans="1:7" ht="15.75">
      <c r="A42" s="5">
        <v>30</v>
      </c>
      <c r="B42" s="23">
        <v>40147</v>
      </c>
      <c r="C42" s="79" t="s">
        <v>200</v>
      </c>
      <c r="D42" s="25" t="s">
        <v>201</v>
      </c>
      <c r="E42" s="152">
        <v>26.5</v>
      </c>
      <c r="F42" s="78">
        <v>56710</v>
      </c>
    </row>
    <row r="43" spans="1:7" ht="15.75" thickBot="1">
      <c r="F43" s="7">
        <v>0</v>
      </c>
    </row>
    <row r="44" spans="1:7" ht="19.5" thickBot="1">
      <c r="D44" s="155" t="s">
        <v>202</v>
      </c>
      <c r="E44" s="156"/>
      <c r="F44" s="157">
        <f>SUM(F5:F43)</f>
        <v>943384.03999999992</v>
      </c>
    </row>
  </sheetData>
  <mergeCells count="5">
    <mergeCell ref="M1:M2"/>
    <mergeCell ref="J2:L2"/>
    <mergeCell ref="F1:F2"/>
    <mergeCell ref="G1:G2"/>
    <mergeCell ref="B2:D2"/>
  </mergeCells>
  <printOptions gridLines="1"/>
  <pageMargins left="0.70866141732283472" right="0.70866141732283472" top="0.36" bottom="0.38" header="0.31496062992125984" footer="0.31496062992125984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2"/>
  <sheetViews>
    <sheetView topLeftCell="A7" workbookViewId="0">
      <selection activeCell="D9" sqref="D9"/>
    </sheetView>
  </sheetViews>
  <sheetFormatPr baseColWidth="10" defaultRowHeight="15"/>
  <cols>
    <col min="1" max="1" width="10.85546875" customWidth="1"/>
    <col min="2" max="2" width="6.42578125" customWidth="1"/>
    <col min="3" max="3" width="22.85546875" customWidth="1"/>
    <col min="4" max="4" width="16.28515625" customWidth="1"/>
    <col min="5" max="6" width="13" customWidth="1"/>
    <col min="7" max="7" width="12.7109375" bestFit="1" customWidth="1"/>
  </cols>
  <sheetData>
    <row r="1" spans="1:7" ht="18.75" customHeight="1">
      <c r="A1" s="167" t="s">
        <v>33</v>
      </c>
      <c r="B1" s="167"/>
      <c r="C1" s="167"/>
      <c r="D1" s="167"/>
      <c r="E1" s="167"/>
      <c r="F1" s="167"/>
      <c r="G1" s="12"/>
    </row>
    <row r="2" spans="1:7" ht="18.75" customHeight="1">
      <c r="A2" s="13"/>
      <c r="B2" s="168"/>
      <c r="C2" s="168"/>
      <c r="D2" s="14"/>
      <c r="E2" s="15"/>
      <c r="F2" s="14"/>
      <c r="G2" s="15"/>
    </row>
    <row r="3" spans="1:7" ht="31.5" thickBot="1">
      <c r="A3" s="16" t="s">
        <v>0</v>
      </c>
      <c r="B3" s="16" t="s">
        <v>10</v>
      </c>
      <c r="C3" s="17" t="s">
        <v>4</v>
      </c>
      <c r="D3" s="18" t="s">
        <v>3</v>
      </c>
      <c r="E3" s="19" t="s">
        <v>5</v>
      </c>
      <c r="F3" s="20" t="s">
        <v>6</v>
      </c>
      <c r="G3" s="21" t="s">
        <v>7</v>
      </c>
    </row>
    <row r="4" spans="1:7" ht="15.75" thickTop="1">
      <c r="A4" s="22">
        <v>40123</v>
      </c>
      <c r="B4" s="9" t="s">
        <v>117</v>
      </c>
      <c r="C4" s="84" t="s">
        <v>142</v>
      </c>
      <c r="D4" s="24">
        <v>23553</v>
      </c>
      <c r="E4" s="145">
        <v>40138</v>
      </c>
      <c r="F4" s="49">
        <v>23553</v>
      </c>
      <c r="G4" s="24">
        <f>D4-F4</f>
        <v>0</v>
      </c>
    </row>
    <row r="5" spans="1:7">
      <c r="A5" s="22">
        <v>40126</v>
      </c>
      <c r="B5" s="9" t="s">
        <v>121</v>
      </c>
      <c r="C5" s="84" t="s">
        <v>142</v>
      </c>
      <c r="D5" s="24">
        <v>8525</v>
      </c>
      <c r="E5" s="145">
        <v>40503</v>
      </c>
      <c r="F5" s="49">
        <v>8525</v>
      </c>
      <c r="G5" s="24">
        <f>G4+D5-F5</f>
        <v>0</v>
      </c>
    </row>
    <row r="6" spans="1:7">
      <c r="A6" s="22">
        <v>40129</v>
      </c>
      <c r="B6" s="9" t="s">
        <v>125</v>
      </c>
      <c r="C6" s="84" t="s">
        <v>142</v>
      </c>
      <c r="D6" s="26">
        <v>22141</v>
      </c>
      <c r="E6" s="145">
        <v>40503</v>
      </c>
      <c r="F6" s="49">
        <v>22141</v>
      </c>
      <c r="G6" s="24">
        <f t="shared" ref="G6:G15" si="0">G5+D6-F6</f>
        <v>0</v>
      </c>
    </row>
    <row r="7" spans="1:7">
      <c r="A7" s="22">
        <v>40131</v>
      </c>
      <c r="B7" s="9" t="s">
        <v>126</v>
      </c>
      <c r="C7" s="146" t="s">
        <v>142</v>
      </c>
      <c r="D7" s="26">
        <v>11654.7</v>
      </c>
      <c r="E7" s="145">
        <v>40503</v>
      </c>
      <c r="F7" s="49">
        <v>11654.7</v>
      </c>
      <c r="G7" s="24">
        <f t="shared" si="0"/>
        <v>0</v>
      </c>
    </row>
    <row r="8" spans="1:7">
      <c r="A8" s="22">
        <v>40137</v>
      </c>
      <c r="B8" s="9" t="s">
        <v>133</v>
      </c>
      <c r="C8" s="147" t="s">
        <v>142</v>
      </c>
      <c r="D8" s="24">
        <v>21038</v>
      </c>
      <c r="E8" s="44">
        <v>40166</v>
      </c>
      <c r="F8" s="26">
        <v>21038</v>
      </c>
      <c r="G8" s="24">
        <f t="shared" si="0"/>
        <v>0</v>
      </c>
    </row>
    <row r="9" spans="1:7" ht="15.75" customHeight="1">
      <c r="A9" s="22">
        <v>40142</v>
      </c>
      <c r="B9" s="9" t="s">
        <v>135</v>
      </c>
      <c r="C9" s="84" t="s">
        <v>142</v>
      </c>
      <c r="D9" s="24">
        <v>25741.5</v>
      </c>
      <c r="E9" s="44">
        <v>40166</v>
      </c>
      <c r="F9" s="24">
        <v>25741.5</v>
      </c>
      <c r="G9" s="24">
        <f t="shared" si="0"/>
        <v>0</v>
      </c>
    </row>
    <row r="10" spans="1:7" ht="15.75" customHeight="1">
      <c r="A10" s="22">
        <v>40147</v>
      </c>
      <c r="B10" s="9" t="s">
        <v>138</v>
      </c>
      <c r="C10" s="84" t="s">
        <v>142</v>
      </c>
      <c r="D10" s="24">
        <v>19492.5</v>
      </c>
      <c r="E10" s="23">
        <v>40166</v>
      </c>
      <c r="F10" s="24">
        <v>19492.5</v>
      </c>
      <c r="G10" s="24">
        <f t="shared" si="0"/>
        <v>0</v>
      </c>
    </row>
    <row r="11" spans="1:7">
      <c r="E11" s="23"/>
      <c r="F11" s="24"/>
      <c r="G11" s="24">
        <f t="shared" si="0"/>
        <v>0</v>
      </c>
    </row>
    <row r="12" spans="1:7">
      <c r="A12" s="22"/>
      <c r="B12" s="9"/>
      <c r="C12" s="25"/>
      <c r="D12" s="24"/>
      <c r="E12" s="33"/>
      <c r="F12" s="24"/>
      <c r="G12" s="24">
        <f t="shared" si="0"/>
        <v>0</v>
      </c>
    </row>
    <row r="13" spans="1:7">
      <c r="E13" s="23"/>
      <c r="F13" s="24"/>
      <c r="G13" s="24">
        <f t="shared" si="0"/>
        <v>0</v>
      </c>
    </row>
    <row r="14" spans="1:7">
      <c r="A14" s="22"/>
      <c r="B14" s="9"/>
      <c r="C14" s="28"/>
      <c r="D14" s="24"/>
      <c r="E14" s="23"/>
      <c r="F14" s="24"/>
      <c r="G14" s="24">
        <f t="shared" si="0"/>
        <v>0</v>
      </c>
    </row>
    <row r="15" spans="1:7" ht="15.75" thickBot="1">
      <c r="A15" s="60"/>
      <c r="B15" s="34"/>
      <c r="C15" s="61"/>
      <c r="D15" s="36"/>
      <c r="E15" s="37"/>
      <c r="F15" s="36"/>
      <c r="G15" s="36">
        <f t="shared" si="0"/>
        <v>0</v>
      </c>
    </row>
    <row r="16" spans="1:7" ht="16.5" thickTop="1" thickBot="1">
      <c r="A16" s="56"/>
      <c r="B16" s="38"/>
      <c r="C16" s="57"/>
      <c r="D16" s="39">
        <f>SUM(D4:D15)</f>
        <v>132145.70000000001</v>
      </c>
      <c r="E16" s="39"/>
      <c r="F16" s="39">
        <f>SUM(F4:F15)</f>
        <v>132145.70000000001</v>
      </c>
      <c r="G16" s="36"/>
    </row>
    <row r="17" spans="1:7" ht="15.75" thickTop="1">
      <c r="A17" s="56"/>
      <c r="B17" s="38"/>
      <c r="C17" s="57"/>
      <c r="D17" s="39"/>
      <c r="E17" s="39"/>
      <c r="F17" s="39"/>
      <c r="G17" s="39"/>
    </row>
    <row r="18" spans="1:7">
      <c r="A18" s="56"/>
      <c r="B18" s="56"/>
      <c r="C18" s="58"/>
      <c r="D18" s="39"/>
      <c r="E18" s="39"/>
      <c r="F18" s="39"/>
      <c r="G18" s="39"/>
    </row>
    <row r="19" spans="1:7">
      <c r="A19" s="56"/>
      <c r="B19" s="38"/>
      <c r="C19" s="59"/>
      <c r="D19" s="39"/>
      <c r="E19" s="12"/>
      <c r="F19" s="39"/>
      <c r="G19" s="39"/>
    </row>
    <row r="20" spans="1:7">
      <c r="A20" s="38"/>
      <c r="B20" s="38"/>
      <c r="C20" s="12"/>
      <c r="D20" s="39"/>
      <c r="E20" s="12"/>
      <c r="F20" s="39"/>
      <c r="G20" s="39"/>
    </row>
    <row r="21" spans="1:7">
      <c r="A21" s="38"/>
      <c r="B21" s="38"/>
      <c r="C21" s="12"/>
      <c r="D21" s="39"/>
      <c r="E21" s="12"/>
      <c r="F21" s="39"/>
      <c r="G21" s="39"/>
    </row>
    <row r="22" spans="1:7" ht="30">
      <c r="A22" s="38"/>
      <c r="B22" s="38"/>
      <c r="C22" s="12"/>
      <c r="D22" s="40" t="s">
        <v>8</v>
      </c>
      <c r="E22" s="12"/>
      <c r="F22" s="41" t="s">
        <v>9</v>
      </c>
      <c r="G22" s="39"/>
    </row>
    <row r="23" spans="1:7" ht="15.75" thickBot="1">
      <c r="A23" s="38"/>
      <c r="B23" s="38"/>
      <c r="C23" s="12"/>
      <c r="D23" s="40"/>
      <c r="E23" s="12"/>
      <c r="F23" s="41"/>
      <c r="G23" s="39"/>
    </row>
    <row r="24" spans="1:7" ht="21.75" thickBot="1">
      <c r="A24" s="38"/>
      <c r="B24" s="38"/>
      <c r="C24" s="12"/>
      <c r="D24" s="173">
        <f>D16-F16</f>
        <v>0</v>
      </c>
      <c r="E24" s="174"/>
      <c r="F24" s="175"/>
      <c r="G24" s="12"/>
    </row>
    <row r="25" spans="1:7">
      <c r="A25" s="38"/>
      <c r="B25" s="38"/>
      <c r="C25" s="12"/>
      <c r="D25" s="12"/>
      <c r="E25" s="12"/>
      <c r="F25" s="12"/>
      <c r="G25" s="12"/>
    </row>
    <row r="26" spans="1:7">
      <c r="A26" s="38"/>
      <c r="B26" s="38"/>
      <c r="C26" s="12"/>
      <c r="D26" s="39"/>
      <c r="E26" s="12"/>
      <c r="F26" s="39"/>
      <c r="G26" s="12"/>
    </row>
    <row r="27" spans="1:7" ht="18.75">
      <c r="A27" s="38"/>
      <c r="B27" s="38"/>
      <c r="C27" s="12"/>
      <c r="D27" s="172" t="s">
        <v>11</v>
      </c>
      <c r="E27" s="172"/>
      <c r="F27" s="172"/>
      <c r="G27" s="12"/>
    </row>
    <row r="28" spans="1:7">
      <c r="A28" s="38"/>
      <c r="B28" s="38"/>
      <c r="C28" s="12"/>
      <c r="D28" s="12"/>
      <c r="E28" s="12"/>
      <c r="F28" s="12"/>
      <c r="G28" s="12"/>
    </row>
    <row r="29" spans="1:7">
      <c r="A29" s="12"/>
      <c r="B29" s="12"/>
      <c r="C29" s="12"/>
      <c r="D29" s="12"/>
      <c r="E29" s="12"/>
      <c r="F29" s="12"/>
      <c r="G29" s="12"/>
    </row>
    <row r="30" spans="1:7">
      <c r="A30" s="12"/>
      <c r="B30" s="12"/>
      <c r="C30" s="12"/>
      <c r="D30" s="12"/>
      <c r="E30" s="12"/>
      <c r="F30" s="12"/>
      <c r="G30" s="12"/>
    </row>
    <row r="31" spans="1:7">
      <c r="A31" s="62"/>
      <c r="B31" s="62"/>
      <c r="C31" s="62"/>
      <c r="D31" s="62"/>
      <c r="E31" s="62"/>
      <c r="F31" s="62"/>
      <c r="G31" s="62"/>
    </row>
    <row r="32" spans="1:7">
      <c r="A32" s="62"/>
      <c r="B32" s="62"/>
      <c r="C32" s="62"/>
      <c r="D32" s="62"/>
      <c r="E32" s="62"/>
      <c r="F32" s="62"/>
      <c r="G32" s="62"/>
    </row>
  </sheetData>
  <mergeCells count="4">
    <mergeCell ref="B2:C2"/>
    <mergeCell ref="D24:F24"/>
    <mergeCell ref="D27:F27"/>
    <mergeCell ref="A1:F1"/>
  </mergeCells>
  <printOptions gridLines="1"/>
  <pageMargins left="0.51181102362204722" right="0.6692913385826772" top="0.74803149606299213" bottom="1.1023622047244095" header="0.31496062992125984" footer="0.31496062992125984"/>
  <pageSetup scale="95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G93"/>
  <sheetViews>
    <sheetView topLeftCell="A38" workbookViewId="0">
      <selection activeCell="C48" sqref="C48"/>
    </sheetView>
  </sheetViews>
  <sheetFormatPr baseColWidth="10" defaultRowHeight="15"/>
  <cols>
    <col min="1" max="1" width="10.85546875" customWidth="1"/>
    <col min="2" max="2" width="6.42578125" customWidth="1"/>
    <col min="3" max="3" width="29.7109375" customWidth="1"/>
    <col min="4" max="4" width="16.28515625" customWidth="1"/>
    <col min="5" max="5" width="14.85546875" customWidth="1"/>
  </cols>
  <sheetData>
    <row r="1" spans="1:7" ht="18.75" customHeight="1">
      <c r="A1" s="9"/>
      <c r="B1" s="167" t="s">
        <v>157</v>
      </c>
      <c r="C1" s="167"/>
      <c r="D1" s="167"/>
      <c r="E1" s="167"/>
      <c r="F1" s="167"/>
      <c r="G1" s="12"/>
    </row>
    <row r="2" spans="1:7" ht="18.75" customHeight="1">
      <c r="A2" s="13"/>
      <c r="B2" s="168"/>
      <c r="C2" s="168"/>
      <c r="D2" s="52" t="s">
        <v>12</v>
      </c>
      <c r="E2" s="15"/>
      <c r="F2" s="14"/>
      <c r="G2" s="15"/>
    </row>
    <row r="3" spans="1:7" ht="31.5" thickBot="1">
      <c r="A3" s="16" t="s">
        <v>0</v>
      </c>
      <c r="B3" s="16" t="s">
        <v>10</v>
      </c>
      <c r="C3" s="17" t="s">
        <v>4</v>
      </c>
      <c r="D3" s="18" t="s">
        <v>3</v>
      </c>
      <c r="E3" s="19" t="s">
        <v>5</v>
      </c>
      <c r="F3" s="20" t="s">
        <v>6</v>
      </c>
      <c r="G3" s="21" t="s">
        <v>7</v>
      </c>
    </row>
    <row r="4" spans="1:7" ht="15.75" thickTop="1">
      <c r="A4" s="22">
        <v>40119</v>
      </c>
      <c r="B4" s="9" t="s">
        <v>115</v>
      </c>
      <c r="C4" s="25" t="s">
        <v>140</v>
      </c>
      <c r="D4" s="26">
        <v>44280</v>
      </c>
      <c r="E4" s="44"/>
      <c r="F4" s="45"/>
      <c r="G4" s="24">
        <f>D4-F4</f>
        <v>44280</v>
      </c>
    </row>
    <row r="5" spans="1:7">
      <c r="A5" s="22">
        <v>40122</v>
      </c>
      <c r="B5" s="9" t="s">
        <v>116</v>
      </c>
      <c r="C5" s="25" t="s">
        <v>141</v>
      </c>
      <c r="D5" s="24">
        <v>27506.880000000001</v>
      </c>
      <c r="E5" s="44"/>
      <c r="F5" s="45"/>
      <c r="G5" s="24">
        <f t="shared" ref="G5:G6" si="0">D5-F5</f>
        <v>27506.880000000001</v>
      </c>
    </row>
    <row r="6" spans="1:7">
      <c r="A6" s="22">
        <v>40126</v>
      </c>
      <c r="B6" s="9" t="s">
        <v>120</v>
      </c>
      <c r="C6" s="25" t="s">
        <v>145</v>
      </c>
      <c r="D6" s="24">
        <v>19404</v>
      </c>
      <c r="E6" s="44"/>
      <c r="F6" s="45"/>
      <c r="G6" s="24">
        <f t="shared" si="0"/>
        <v>19404</v>
      </c>
    </row>
    <row r="7" spans="1:7">
      <c r="A7" s="22">
        <v>40129</v>
      </c>
      <c r="B7" s="9" t="s">
        <v>123</v>
      </c>
      <c r="C7" s="50" t="s">
        <v>147</v>
      </c>
      <c r="D7" s="26">
        <v>26998.5</v>
      </c>
      <c r="E7" s="44"/>
      <c r="F7" s="45"/>
      <c r="G7" s="24">
        <f t="shared" ref="G7:G50" si="1">D7-F7</f>
        <v>26998.5</v>
      </c>
    </row>
    <row r="8" spans="1:7">
      <c r="A8" s="22">
        <v>40133</v>
      </c>
      <c r="B8" s="9" t="s">
        <v>127</v>
      </c>
      <c r="C8" s="25" t="s">
        <v>149</v>
      </c>
      <c r="D8" s="26">
        <v>26688.240000000002</v>
      </c>
      <c r="E8" s="44"/>
      <c r="F8" s="45"/>
      <c r="G8" s="24">
        <f t="shared" si="1"/>
        <v>26688.240000000002</v>
      </c>
    </row>
    <row r="9" spans="1:7">
      <c r="A9" s="22">
        <v>40136</v>
      </c>
      <c r="B9" s="9" t="s">
        <v>130</v>
      </c>
      <c r="C9" s="31" t="s">
        <v>151</v>
      </c>
      <c r="D9" s="26">
        <v>24283.8</v>
      </c>
      <c r="E9" s="44"/>
      <c r="F9" s="45"/>
      <c r="G9" s="24">
        <f t="shared" si="1"/>
        <v>24283.8</v>
      </c>
    </row>
    <row r="10" spans="1:7">
      <c r="A10" s="22">
        <v>40137</v>
      </c>
      <c r="B10" s="9" t="s">
        <v>132</v>
      </c>
      <c r="C10" s="28" t="s">
        <v>152</v>
      </c>
      <c r="D10" s="26">
        <v>34029.360000000001</v>
      </c>
      <c r="E10" s="44"/>
      <c r="F10" s="45"/>
      <c r="G10" s="24">
        <f t="shared" si="1"/>
        <v>34029.360000000001</v>
      </c>
    </row>
    <row r="11" spans="1:7">
      <c r="A11" s="22">
        <v>40141</v>
      </c>
      <c r="B11" s="9" t="s">
        <v>134</v>
      </c>
      <c r="C11" s="28" t="s">
        <v>153</v>
      </c>
      <c r="D11" s="26">
        <v>23310</v>
      </c>
      <c r="E11" s="44"/>
      <c r="F11" s="45"/>
      <c r="G11" s="24">
        <f t="shared" si="1"/>
        <v>23310</v>
      </c>
    </row>
    <row r="12" spans="1:7">
      <c r="A12" s="22">
        <v>40142</v>
      </c>
      <c r="B12" s="9" t="s">
        <v>136</v>
      </c>
      <c r="C12" s="28" t="s">
        <v>154</v>
      </c>
      <c r="D12" s="24">
        <v>18111.18</v>
      </c>
      <c r="E12" s="85"/>
      <c r="F12" s="45"/>
      <c r="G12" s="24">
        <f t="shared" si="1"/>
        <v>18111.18</v>
      </c>
    </row>
    <row r="13" spans="1:7">
      <c r="A13" s="22">
        <v>40147</v>
      </c>
      <c r="B13" s="9" t="s">
        <v>137</v>
      </c>
      <c r="C13" s="28" t="s">
        <v>155</v>
      </c>
      <c r="D13" s="24">
        <v>24354</v>
      </c>
      <c r="E13" s="44"/>
      <c r="F13" s="45"/>
      <c r="G13" s="24">
        <f t="shared" si="1"/>
        <v>24354</v>
      </c>
    </row>
    <row r="14" spans="1:7">
      <c r="A14" s="22"/>
      <c r="B14" s="9"/>
      <c r="C14" s="31"/>
      <c r="D14" s="26"/>
      <c r="E14" s="44"/>
      <c r="F14" s="24"/>
      <c r="G14" s="24">
        <f t="shared" si="1"/>
        <v>0</v>
      </c>
    </row>
    <row r="15" spans="1:7" ht="15.75" thickBot="1">
      <c r="A15" s="34"/>
      <c r="B15" s="34"/>
      <c r="C15" s="51"/>
      <c r="D15" s="36">
        <v>0</v>
      </c>
      <c r="E15" s="36"/>
      <c r="F15" s="36">
        <v>0</v>
      </c>
      <c r="G15" s="36">
        <f t="shared" si="1"/>
        <v>0</v>
      </c>
    </row>
    <row r="16" spans="1:7" ht="15.75" thickTop="1">
      <c r="A16" s="38"/>
      <c r="B16" s="38"/>
      <c r="C16" s="54" t="s">
        <v>13</v>
      </c>
      <c r="D16" s="53">
        <f>SUM(D4:D15)</f>
        <v>268965.95999999996</v>
      </c>
      <c r="E16" s="39"/>
      <c r="F16" s="39">
        <f>SUM(F4:F15)</f>
        <v>0</v>
      </c>
      <c r="G16" s="39">
        <f>SUM(G4:G15)</f>
        <v>268965.95999999996</v>
      </c>
    </row>
    <row r="17" spans="1:7">
      <c r="A17" s="38"/>
      <c r="B17" s="38"/>
      <c r="C17" s="54"/>
      <c r="D17" s="53"/>
      <c r="E17" s="39"/>
      <c r="F17" s="39"/>
      <c r="G17" s="39"/>
    </row>
    <row r="18" spans="1:7">
      <c r="A18" s="38"/>
      <c r="B18" s="38"/>
      <c r="C18" s="54"/>
      <c r="D18" s="53"/>
      <c r="E18" s="39"/>
      <c r="F18" s="39"/>
      <c r="G18" s="39"/>
    </row>
    <row r="19" spans="1:7">
      <c r="A19" s="22">
        <v>40119</v>
      </c>
      <c r="B19" s="9" t="s">
        <v>158</v>
      </c>
      <c r="C19" s="29" t="s">
        <v>159</v>
      </c>
      <c r="D19" s="49">
        <v>6507.6</v>
      </c>
      <c r="E19" s="44"/>
      <c r="F19" s="24"/>
      <c r="G19" s="24">
        <f t="shared" si="1"/>
        <v>6507.6</v>
      </c>
    </row>
    <row r="20" spans="1:7">
      <c r="A20" s="22">
        <v>40121</v>
      </c>
      <c r="B20" s="9" t="s">
        <v>160</v>
      </c>
      <c r="C20" s="29" t="s">
        <v>159</v>
      </c>
      <c r="D20" s="49">
        <v>10864.4</v>
      </c>
      <c r="E20" s="44"/>
      <c r="F20" s="24"/>
      <c r="G20" s="24">
        <f t="shared" si="1"/>
        <v>10864.4</v>
      </c>
    </row>
    <row r="21" spans="1:7">
      <c r="A21" s="22">
        <v>40121</v>
      </c>
      <c r="B21" s="9" t="s">
        <v>161</v>
      </c>
      <c r="C21" s="29" t="s">
        <v>159</v>
      </c>
      <c r="D21" s="49">
        <v>445.4</v>
      </c>
      <c r="E21" s="44"/>
      <c r="F21" s="24"/>
      <c r="G21" s="24">
        <f t="shared" si="1"/>
        <v>445.4</v>
      </c>
    </row>
    <row r="22" spans="1:7">
      <c r="A22" s="22">
        <v>40121</v>
      </c>
      <c r="B22" s="9" t="s">
        <v>162</v>
      </c>
      <c r="C22" s="29" t="s">
        <v>159</v>
      </c>
      <c r="D22" s="49">
        <v>167814</v>
      </c>
      <c r="E22" s="44"/>
      <c r="F22" s="24"/>
      <c r="G22" s="24">
        <f t="shared" si="1"/>
        <v>167814</v>
      </c>
    </row>
    <row r="23" spans="1:7">
      <c r="A23" s="22">
        <v>40122</v>
      </c>
      <c r="B23" s="9" t="s">
        <v>163</v>
      </c>
      <c r="C23" s="29" t="s">
        <v>159</v>
      </c>
      <c r="D23" s="49">
        <v>875</v>
      </c>
      <c r="E23" s="44"/>
      <c r="F23" s="24"/>
      <c r="G23" s="24">
        <f t="shared" si="1"/>
        <v>875</v>
      </c>
    </row>
    <row r="24" spans="1:7">
      <c r="A24" s="22">
        <v>40123</v>
      </c>
      <c r="B24" s="9" t="s">
        <v>164</v>
      </c>
      <c r="C24" s="29" t="s">
        <v>159</v>
      </c>
      <c r="D24" s="49">
        <v>5440</v>
      </c>
      <c r="E24" s="44"/>
      <c r="F24" s="24"/>
      <c r="G24" s="24">
        <f t="shared" si="1"/>
        <v>5440</v>
      </c>
    </row>
    <row r="25" spans="1:7">
      <c r="A25" s="22">
        <v>40123</v>
      </c>
      <c r="B25" s="9" t="s">
        <v>165</v>
      </c>
      <c r="C25" s="29" t="s">
        <v>159</v>
      </c>
      <c r="D25" s="49">
        <v>40</v>
      </c>
      <c r="E25" s="44"/>
      <c r="F25" s="24"/>
      <c r="G25" s="24">
        <f t="shared" si="1"/>
        <v>40</v>
      </c>
    </row>
    <row r="26" spans="1:7">
      <c r="A26" s="22">
        <v>40123</v>
      </c>
      <c r="B26" s="9" t="s">
        <v>166</v>
      </c>
      <c r="C26" s="29" t="s">
        <v>159</v>
      </c>
      <c r="D26" s="49">
        <v>86256.4</v>
      </c>
      <c r="E26" s="44"/>
      <c r="F26" s="24"/>
      <c r="G26" s="24">
        <f t="shared" si="1"/>
        <v>86256.4</v>
      </c>
    </row>
    <row r="27" spans="1:7">
      <c r="A27" s="22">
        <v>40124</v>
      </c>
      <c r="B27" s="9" t="s">
        <v>167</v>
      </c>
      <c r="C27" s="29" t="s">
        <v>159</v>
      </c>
      <c r="D27" s="49">
        <v>21282</v>
      </c>
      <c r="E27" s="44"/>
      <c r="F27" s="24"/>
      <c r="G27" s="24">
        <f t="shared" si="1"/>
        <v>21282</v>
      </c>
    </row>
    <row r="28" spans="1:7">
      <c r="A28" s="22">
        <v>40124</v>
      </c>
      <c r="B28" s="9" t="s">
        <v>168</v>
      </c>
      <c r="C28" s="29" t="s">
        <v>159</v>
      </c>
      <c r="D28" s="49">
        <v>5911.6</v>
      </c>
      <c r="E28" s="44"/>
      <c r="F28" s="24"/>
      <c r="G28" s="24">
        <f t="shared" si="1"/>
        <v>5911.6</v>
      </c>
    </row>
    <row r="29" spans="1:7">
      <c r="A29" s="22">
        <v>40127</v>
      </c>
      <c r="B29" s="9" t="s">
        <v>169</v>
      </c>
      <c r="C29" s="29" t="s">
        <v>159</v>
      </c>
      <c r="D29" s="49">
        <v>1088.9000000000001</v>
      </c>
      <c r="E29" s="44"/>
      <c r="F29" s="24"/>
      <c r="G29" s="24">
        <f t="shared" si="1"/>
        <v>1088.9000000000001</v>
      </c>
    </row>
    <row r="30" spans="1:7">
      <c r="A30" s="22">
        <v>40127</v>
      </c>
      <c r="B30" s="9" t="s">
        <v>170</v>
      </c>
      <c r="C30" s="29" t="s">
        <v>159</v>
      </c>
      <c r="D30" s="49">
        <v>405.6</v>
      </c>
      <c r="E30" s="44"/>
      <c r="F30" s="24"/>
      <c r="G30" s="24">
        <f t="shared" si="1"/>
        <v>405.6</v>
      </c>
    </row>
    <row r="31" spans="1:7">
      <c r="A31" s="22">
        <v>40127</v>
      </c>
      <c r="B31" s="9" t="s">
        <v>171</v>
      </c>
      <c r="C31" s="29" t="s">
        <v>173</v>
      </c>
      <c r="D31" s="49">
        <v>488.5</v>
      </c>
      <c r="E31" s="44"/>
      <c r="F31" s="24"/>
      <c r="G31" s="24">
        <f t="shared" si="1"/>
        <v>488.5</v>
      </c>
    </row>
    <row r="32" spans="1:7">
      <c r="A32" s="22">
        <v>40128</v>
      </c>
      <c r="B32" s="9" t="s">
        <v>174</v>
      </c>
      <c r="C32" s="29" t="s">
        <v>159</v>
      </c>
      <c r="D32" s="49">
        <v>1779.4</v>
      </c>
      <c r="E32" s="44"/>
      <c r="F32" s="24"/>
      <c r="G32" s="24">
        <f t="shared" si="1"/>
        <v>1779.4</v>
      </c>
    </row>
    <row r="33" spans="1:7">
      <c r="A33" s="22">
        <v>40128</v>
      </c>
      <c r="B33" s="9" t="s">
        <v>175</v>
      </c>
      <c r="C33" s="29" t="s">
        <v>176</v>
      </c>
      <c r="D33" s="49">
        <v>18725</v>
      </c>
      <c r="E33" s="44"/>
      <c r="F33" s="24"/>
      <c r="G33" s="24">
        <f t="shared" si="1"/>
        <v>18725</v>
      </c>
    </row>
    <row r="34" spans="1:7">
      <c r="A34" s="22">
        <v>40131</v>
      </c>
      <c r="B34" s="9" t="s">
        <v>177</v>
      </c>
      <c r="C34" s="29" t="s">
        <v>159</v>
      </c>
      <c r="D34" s="49">
        <v>7224</v>
      </c>
      <c r="E34" s="44"/>
      <c r="F34" s="24"/>
      <c r="G34" s="24">
        <f t="shared" si="1"/>
        <v>7224</v>
      </c>
    </row>
    <row r="35" spans="1:7">
      <c r="A35" s="22">
        <v>40134</v>
      </c>
      <c r="B35" s="9" t="s">
        <v>178</v>
      </c>
      <c r="C35" s="29" t="s">
        <v>159</v>
      </c>
      <c r="D35" s="49">
        <v>10769</v>
      </c>
      <c r="E35" s="44"/>
      <c r="F35" s="24"/>
      <c r="G35" s="24">
        <f t="shared" si="1"/>
        <v>10769</v>
      </c>
    </row>
    <row r="36" spans="1:7">
      <c r="A36" s="22">
        <v>40134</v>
      </c>
      <c r="B36" s="9" t="s">
        <v>179</v>
      </c>
      <c r="C36" s="29" t="s">
        <v>159</v>
      </c>
      <c r="D36" s="49">
        <v>16251.5</v>
      </c>
      <c r="E36" s="44"/>
      <c r="F36" s="24"/>
      <c r="G36" s="24">
        <f t="shared" si="1"/>
        <v>16251.5</v>
      </c>
    </row>
    <row r="37" spans="1:7">
      <c r="A37" s="22">
        <v>40135</v>
      </c>
      <c r="B37" s="9">
        <v>95096</v>
      </c>
      <c r="C37" s="29" t="s">
        <v>159</v>
      </c>
      <c r="D37" s="49">
        <v>400</v>
      </c>
      <c r="E37" s="44"/>
      <c r="F37" s="24"/>
      <c r="G37" s="24">
        <f t="shared" si="1"/>
        <v>400</v>
      </c>
    </row>
    <row r="38" spans="1:7">
      <c r="A38" s="22">
        <v>40137</v>
      </c>
      <c r="B38" s="9" t="s">
        <v>180</v>
      </c>
      <c r="C38" s="29" t="s">
        <v>159</v>
      </c>
      <c r="D38" s="49">
        <v>1000</v>
      </c>
      <c r="E38" s="44"/>
      <c r="F38" s="24"/>
      <c r="G38" s="24">
        <f t="shared" si="1"/>
        <v>1000</v>
      </c>
    </row>
    <row r="39" spans="1:7">
      <c r="A39" s="22">
        <v>40138</v>
      </c>
      <c r="B39" s="9" t="s">
        <v>181</v>
      </c>
      <c r="C39" s="29" t="s">
        <v>159</v>
      </c>
      <c r="D39" s="49">
        <v>20799</v>
      </c>
      <c r="E39" s="44"/>
      <c r="F39" s="24"/>
      <c r="G39" s="24">
        <f t="shared" si="1"/>
        <v>20799</v>
      </c>
    </row>
    <row r="40" spans="1:7">
      <c r="A40" s="22">
        <v>40138</v>
      </c>
      <c r="B40" s="9" t="s">
        <v>182</v>
      </c>
      <c r="C40" s="29" t="s">
        <v>183</v>
      </c>
      <c r="D40" s="49">
        <v>996.5</v>
      </c>
      <c r="E40" s="44"/>
      <c r="F40" s="24"/>
      <c r="G40" s="24">
        <f t="shared" si="1"/>
        <v>996.5</v>
      </c>
    </row>
    <row r="41" spans="1:7">
      <c r="A41" s="22">
        <v>40140</v>
      </c>
      <c r="B41" s="9" t="s">
        <v>165</v>
      </c>
      <c r="C41" s="29" t="s">
        <v>159</v>
      </c>
      <c r="D41" s="49">
        <v>12423</v>
      </c>
      <c r="E41" s="44"/>
      <c r="F41" s="24"/>
      <c r="G41" s="24">
        <f t="shared" si="1"/>
        <v>12423</v>
      </c>
    </row>
    <row r="42" spans="1:7">
      <c r="A42" s="22">
        <v>40142</v>
      </c>
      <c r="B42" s="9" t="s">
        <v>186</v>
      </c>
      <c r="C42" s="29" t="s">
        <v>159</v>
      </c>
      <c r="D42" s="49">
        <v>7065</v>
      </c>
      <c r="E42" s="44"/>
      <c r="F42" s="24"/>
      <c r="G42" s="24">
        <f t="shared" si="1"/>
        <v>7065</v>
      </c>
    </row>
    <row r="43" spans="1:7">
      <c r="A43" s="22">
        <v>40142</v>
      </c>
      <c r="B43" s="9" t="s">
        <v>187</v>
      </c>
      <c r="C43" s="29" t="s">
        <v>159</v>
      </c>
      <c r="D43" s="49">
        <v>4316.7</v>
      </c>
      <c r="E43" s="44"/>
      <c r="F43" s="24"/>
      <c r="G43" s="24">
        <f t="shared" si="1"/>
        <v>4316.7</v>
      </c>
    </row>
    <row r="44" spans="1:7">
      <c r="A44" s="22">
        <v>40143</v>
      </c>
      <c r="B44" s="9" t="s">
        <v>188</v>
      </c>
      <c r="C44" s="29" t="s">
        <v>159</v>
      </c>
      <c r="D44" s="49">
        <v>2315.5</v>
      </c>
      <c r="E44" s="44"/>
      <c r="F44" s="24"/>
      <c r="G44" s="24">
        <f t="shared" si="1"/>
        <v>2315.5</v>
      </c>
    </row>
    <row r="45" spans="1:7">
      <c r="A45" s="22">
        <v>40143</v>
      </c>
      <c r="B45" s="9" t="s">
        <v>189</v>
      </c>
      <c r="C45" s="29" t="s">
        <v>159</v>
      </c>
      <c r="D45" s="49">
        <v>1250.5999999999999</v>
      </c>
      <c r="E45" s="44"/>
      <c r="F45" s="24"/>
      <c r="G45" s="24">
        <f t="shared" si="1"/>
        <v>1250.5999999999999</v>
      </c>
    </row>
    <row r="46" spans="1:7">
      <c r="A46" s="22">
        <v>40144</v>
      </c>
      <c r="B46" s="9" t="s">
        <v>179</v>
      </c>
      <c r="C46" s="29" t="s">
        <v>159</v>
      </c>
      <c r="D46" s="49">
        <v>11928</v>
      </c>
      <c r="E46" s="44"/>
      <c r="F46" s="24"/>
      <c r="G46" s="24">
        <f t="shared" si="1"/>
        <v>11928</v>
      </c>
    </row>
    <row r="47" spans="1:7">
      <c r="A47" s="22">
        <v>40146</v>
      </c>
      <c r="B47" s="9" t="s">
        <v>175</v>
      </c>
      <c r="C47" s="29" t="s">
        <v>159</v>
      </c>
      <c r="D47" s="49">
        <v>41436.5</v>
      </c>
      <c r="E47" s="44"/>
      <c r="F47" s="24"/>
      <c r="G47" s="24">
        <f t="shared" si="1"/>
        <v>41436.5</v>
      </c>
    </row>
    <row r="48" spans="1:7">
      <c r="A48" s="22">
        <v>40147</v>
      </c>
      <c r="B48" s="9" t="s">
        <v>189</v>
      </c>
      <c r="C48" s="29" t="s">
        <v>159</v>
      </c>
      <c r="D48" s="49">
        <v>144571.5</v>
      </c>
      <c r="E48" s="44"/>
      <c r="F48" s="24"/>
      <c r="G48" s="24">
        <f t="shared" si="1"/>
        <v>144571.5</v>
      </c>
    </row>
    <row r="49" spans="1:7" ht="15.75" thickBot="1">
      <c r="A49" s="34"/>
      <c r="B49" s="34"/>
      <c r="C49" s="73"/>
      <c r="D49" s="74">
        <v>0</v>
      </c>
      <c r="E49" s="75"/>
      <c r="F49" s="36">
        <v>0</v>
      </c>
      <c r="G49" s="36">
        <f t="shared" si="1"/>
        <v>0</v>
      </c>
    </row>
    <row r="50" spans="1:7" ht="15.75" thickTop="1">
      <c r="A50" s="9"/>
      <c r="B50" s="9"/>
      <c r="C50" s="72"/>
      <c r="D50" s="49">
        <f>SUM(D19:D49)</f>
        <v>610670.6</v>
      </c>
      <c r="E50" s="24"/>
      <c r="F50" s="24">
        <f>SUM(F19:F49)</f>
        <v>0</v>
      </c>
      <c r="G50" s="24">
        <f t="shared" si="1"/>
        <v>610670.6</v>
      </c>
    </row>
    <row r="51" spans="1:7">
      <c r="A51" s="9"/>
      <c r="B51" s="9"/>
      <c r="C51" s="72"/>
      <c r="D51" s="49"/>
      <c r="E51" s="24"/>
      <c r="F51" s="24"/>
      <c r="G51" s="24"/>
    </row>
    <row r="52" spans="1:7" hidden="1">
      <c r="A52" s="9"/>
      <c r="B52" s="9"/>
      <c r="C52" s="72"/>
      <c r="D52" s="49"/>
      <c r="E52" s="24"/>
      <c r="F52" s="24"/>
      <c r="G52" s="24"/>
    </row>
    <row r="53" spans="1:7" hidden="1">
      <c r="A53" s="9"/>
      <c r="B53" s="9"/>
      <c r="C53" s="72"/>
      <c r="D53" s="49"/>
      <c r="E53" s="24"/>
      <c r="F53" s="24"/>
      <c r="G53" s="24"/>
    </row>
    <row r="54" spans="1:7" hidden="1">
      <c r="A54" s="9"/>
      <c r="B54" s="9"/>
      <c r="C54" s="72"/>
      <c r="D54" s="49"/>
      <c r="E54" s="24"/>
      <c r="F54" s="24"/>
      <c r="G54" s="24"/>
    </row>
    <row r="55" spans="1:7" hidden="1">
      <c r="A55" s="9"/>
      <c r="B55" s="9"/>
      <c r="C55" s="72"/>
      <c r="D55" s="49"/>
      <c r="E55" s="24"/>
      <c r="F55" s="24"/>
      <c r="G55" s="24"/>
    </row>
    <row r="56" spans="1:7" hidden="1">
      <c r="A56" s="9"/>
      <c r="B56" s="9"/>
      <c r="C56" s="72"/>
      <c r="D56" s="49"/>
      <c r="E56" s="24"/>
      <c r="F56" s="24"/>
      <c r="G56" s="24"/>
    </row>
    <row r="57" spans="1:7" hidden="1">
      <c r="A57" s="9"/>
      <c r="B57" s="9"/>
      <c r="C57" s="72"/>
      <c r="D57" s="49"/>
      <c r="E57" s="24"/>
      <c r="F57" s="24"/>
      <c r="G57" s="24"/>
    </row>
    <row r="58" spans="1:7" hidden="1">
      <c r="A58" s="9"/>
      <c r="B58" s="9"/>
      <c r="C58" s="72"/>
      <c r="D58" s="49"/>
      <c r="E58" s="24"/>
      <c r="F58" s="24"/>
      <c r="G58" s="24"/>
    </row>
    <row r="59" spans="1:7" hidden="1">
      <c r="A59" s="9"/>
      <c r="B59" s="9"/>
      <c r="C59" s="72"/>
      <c r="D59" s="49"/>
      <c r="E59" s="24"/>
      <c r="F59" s="24"/>
      <c r="G59" s="24"/>
    </row>
    <row r="60" spans="1:7" ht="18.75" hidden="1">
      <c r="A60" s="9"/>
      <c r="B60" s="167" t="s">
        <v>21</v>
      </c>
      <c r="C60" s="167"/>
      <c r="D60" s="167"/>
      <c r="E60" s="167"/>
      <c r="F60" s="167"/>
      <c r="G60" s="12"/>
    </row>
    <row r="61" spans="1:7" ht="21" hidden="1">
      <c r="A61" s="13"/>
      <c r="B61" s="168"/>
      <c r="C61" s="168"/>
      <c r="D61" s="52" t="s">
        <v>12</v>
      </c>
      <c r="E61" s="15"/>
      <c r="F61" s="14"/>
      <c r="G61" s="15"/>
    </row>
    <row r="62" spans="1:7" ht="31.5" hidden="1" thickBot="1">
      <c r="A62" s="16" t="s">
        <v>0</v>
      </c>
      <c r="B62" s="16" t="s">
        <v>10</v>
      </c>
      <c r="C62" s="17" t="s">
        <v>4</v>
      </c>
      <c r="D62" s="18" t="s">
        <v>3</v>
      </c>
      <c r="E62" s="19" t="s">
        <v>5</v>
      </c>
      <c r="F62" s="20" t="s">
        <v>6</v>
      </c>
      <c r="G62" s="21" t="s">
        <v>7</v>
      </c>
    </row>
    <row r="63" spans="1:7" ht="15.75" hidden="1" thickTop="1">
      <c r="A63" s="22"/>
      <c r="B63" s="9"/>
      <c r="C63" s="25"/>
      <c r="D63" s="26"/>
      <c r="E63" s="44"/>
      <c r="F63" s="45"/>
      <c r="G63" s="24">
        <f>D63-F63</f>
        <v>0</v>
      </c>
    </row>
    <row r="64" spans="1:7" hidden="1">
      <c r="A64" s="22"/>
      <c r="B64" s="9"/>
      <c r="C64" s="25"/>
      <c r="D64" s="24"/>
      <c r="E64" s="44"/>
      <c r="F64" s="45"/>
      <c r="G64" s="24">
        <f t="shared" ref="G64:G80" si="2">D64-F64</f>
        <v>0</v>
      </c>
    </row>
    <row r="65" spans="1:7" hidden="1">
      <c r="A65" s="22"/>
      <c r="B65" s="9"/>
      <c r="C65" s="25"/>
      <c r="D65" s="24"/>
      <c r="E65" s="44"/>
      <c r="F65" s="45"/>
      <c r="G65" s="24">
        <f t="shared" si="2"/>
        <v>0</v>
      </c>
    </row>
    <row r="66" spans="1:7" hidden="1">
      <c r="A66" s="22"/>
      <c r="B66" s="9"/>
      <c r="C66" s="25"/>
      <c r="D66" s="24"/>
      <c r="E66" s="44"/>
      <c r="F66" s="24"/>
      <c r="G66" s="24">
        <f t="shared" si="2"/>
        <v>0</v>
      </c>
    </row>
    <row r="67" spans="1:7" hidden="1">
      <c r="A67" s="22"/>
      <c r="B67" s="9"/>
      <c r="C67" s="25"/>
      <c r="D67" s="24"/>
      <c r="E67" s="44"/>
      <c r="F67" s="24"/>
      <c r="G67" s="24">
        <f t="shared" si="2"/>
        <v>0</v>
      </c>
    </row>
    <row r="68" spans="1:7" hidden="1">
      <c r="A68" s="22"/>
      <c r="B68" s="9"/>
      <c r="C68" s="25"/>
      <c r="D68" s="26"/>
      <c r="E68" s="44"/>
      <c r="F68" s="24"/>
      <c r="G68" s="24">
        <f t="shared" si="2"/>
        <v>0</v>
      </c>
    </row>
    <row r="69" spans="1:7" hidden="1">
      <c r="A69" s="22"/>
      <c r="B69" s="9"/>
      <c r="C69" s="50"/>
      <c r="D69" s="26"/>
      <c r="E69" s="44"/>
      <c r="F69" s="24"/>
      <c r="G69" s="24">
        <f t="shared" si="2"/>
        <v>0</v>
      </c>
    </row>
    <row r="70" spans="1:7" hidden="1">
      <c r="A70" s="22"/>
      <c r="B70" s="9"/>
      <c r="C70" s="31"/>
      <c r="D70" s="26"/>
      <c r="E70" s="44"/>
      <c r="F70" s="24"/>
      <c r="G70" s="24">
        <f t="shared" si="2"/>
        <v>0</v>
      </c>
    </row>
    <row r="71" spans="1:7" hidden="1">
      <c r="A71" s="22"/>
      <c r="B71" s="9"/>
      <c r="C71" s="25"/>
      <c r="D71" s="26"/>
      <c r="E71" s="44"/>
      <c r="F71" s="24"/>
      <c r="G71" s="24">
        <f t="shared" si="2"/>
        <v>0</v>
      </c>
    </row>
    <row r="72" spans="1:7" hidden="1">
      <c r="A72" s="22"/>
      <c r="B72" s="9"/>
      <c r="C72" s="25"/>
      <c r="D72" s="26"/>
      <c r="E72" s="44"/>
      <c r="F72" s="24"/>
      <c r="G72" s="24">
        <f t="shared" si="2"/>
        <v>0</v>
      </c>
    </row>
    <row r="73" spans="1:7" hidden="1">
      <c r="A73" s="22"/>
      <c r="B73" s="9"/>
      <c r="C73" s="31"/>
      <c r="D73" s="26"/>
      <c r="E73" s="44"/>
      <c r="F73" s="24"/>
      <c r="G73" s="24">
        <f t="shared" si="2"/>
        <v>0</v>
      </c>
    </row>
    <row r="74" spans="1:7" hidden="1">
      <c r="A74" s="22"/>
      <c r="B74" s="9"/>
      <c r="C74" s="29"/>
      <c r="D74" s="24"/>
      <c r="E74" s="44"/>
      <c r="F74" s="24"/>
      <c r="G74" s="24">
        <f t="shared" si="2"/>
        <v>0</v>
      </c>
    </row>
    <row r="75" spans="1:7" hidden="1">
      <c r="A75" s="22"/>
      <c r="B75" s="9"/>
      <c r="C75" s="25"/>
      <c r="D75" s="26"/>
      <c r="E75" s="44"/>
      <c r="F75" s="24"/>
      <c r="G75" s="24">
        <f t="shared" si="2"/>
        <v>0</v>
      </c>
    </row>
    <row r="76" spans="1:7" hidden="1">
      <c r="A76" s="22"/>
      <c r="B76" s="9"/>
      <c r="C76" s="25"/>
      <c r="D76" s="24"/>
      <c r="E76" s="44"/>
      <c r="F76" s="24"/>
      <c r="G76" s="24">
        <f t="shared" si="2"/>
        <v>0</v>
      </c>
    </row>
    <row r="77" spans="1:7" hidden="1">
      <c r="A77" s="22"/>
      <c r="B77" s="9"/>
      <c r="C77" s="25"/>
      <c r="D77" s="24"/>
      <c r="E77" s="44"/>
      <c r="F77" s="24"/>
      <c r="G77" s="24">
        <f t="shared" si="2"/>
        <v>0</v>
      </c>
    </row>
    <row r="78" spans="1:7" hidden="1">
      <c r="A78" s="22"/>
      <c r="B78" s="9"/>
      <c r="C78" s="25"/>
      <c r="D78" s="24"/>
      <c r="E78" s="44"/>
      <c r="F78" s="24"/>
      <c r="G78" s="24">
        <f t="shared" si="2"/>
        <v>0</v>
      </c>
    </row>
    <row r="79" spans="1:7" hidden="1">
      <c r="A79" s="22"/>
      <c r="B79" s="9"/>
      <c r="C79" s="25"/>
      <c r="D79" s="24">
        <v>0</v>
      </c>
      <c r="E79" s="44"/>
      <c r="F79" s="24"/>
      <c r="G79" s="24">
        <f t="shared" si="2"/>
        <v>0</v>
      </c>
    </row>
    <row r="80" spans="1:7" ht="15.75" hidden="1" thickBot="1">
      <c r="A80" s="34"/>
      <c r="B80" s="34"/>
      <c r="C80" s="51"/>
      <c r="D80" s="36">
        <v>0</v>
      </c>
      <c r="E80" s="36"/>
      <c r="F80" s="36">
        <v>0</v>
      </c>
      <c r="G80" s="36">
        <f t="shared" si="2"/>
        <v>0</v>
      </c>
    </row>
    <row r="81" spans="1:7" ht="15.75" hidden="1" thickTop="1">
      <c r="A81" s="38"/>
      <c r="B81" s="38"/>
      <c r="C81" s="54" t="s">
        <v>13</v>
      </c>
      <c r="D81" s="53">
        <f>SUM(D63:D80)</f>
        <v>0</v>
      </c>
      <c r="E81" s="39"/>
      <c r="F81" s="39">
        <f>SUM(F66:F80)</f>
        <v>0</v>
      </c>
      <c r="G81" s="39"/>
    </row>
    <row r="82" spans="1:7" hidden="1">
      <c r="A82" s="38"/>
      <c r="B82" s="38"/>
      <c r="C82" s="54"/>
      <c r="D82" s="53"/>
      <c r="E82" s="39"/>
      <c r="F82" s="39"/>
      <c r="G82" s="39"/>
    </row>
    <row r="83" spans="1:7" hidden="1">
      <c r="A83" s="9"/>
      <c r="B83" s="9"/>
      <c r="C83" s="72"/>
      <c r="D83" s="49"/>
      <c r="E83" s="24"/>
      <c r="F83" s="24"/>
      <c r="G83" s="24"/>
    </row>
    <row r="84" spans="1:7" hidden="1">
      <c r="A84" s="9"/>
      <c r="B84" s="9"/>
      <c r="C84" s="72"/>
      <c r="D84" s="49"/>
      <c r="E84" s="24"/>
      <c r="F84" s="24"/>
      <c r="G84" s="24"/>
    </row>
    <row r="85" spans="1:7">
      <c r="A85" s="38"/>
      <c r="B85" s="38"/>
      <c r="C85" s="12"/>
      <c r="D85" s="39"/>
      <c r="E85" s="12"/>
      <c r="F85" s="39"/>
      <c r="G85" s="39"/>
    </row>
    <row r="86" spans="1:7">
      <c r="A86" s="38"/>
      <c r="B86" s="38"/>
      <c r="C86" s="12"/>
      <c r="D86" s="39"/>
      <c r="E86" s="12"/>
      <c r="F86" s="39"/>
      <c r="G86" s="39"/>
    </row>
    <row r="87" spans="1:7" ht="30">
      <c r="A87" s="38"/>
      <c r="B87" s="38"/>
      <c r="C87" s="12"/>
      <c r="D87" s="40" t="s">
        <v>8</v>
      </c>
      <c r="E87" s="12"/>
      <c r="F87" s="41" t="s">
        <v>9</v>
      </c>
      <c r="G87" s="39"/>
    </row>
    <row r="88" spans="1:7" ht="15.75" thickBot="1">
      <c r="A88" s="38"/>
      <c r="B88" s="38"/>
      <c r="C88" s="12"/>
      <c r="D88" s="40"/>
      <c r="E88" s="12"/>
      <c r="F88" s="41"/>
      <c r="G88" s="39"/>
    </row>
    <row r="89" spans="1:7" ht="21.75" thickBot="1">
      <c r="A89" s="38"/>
      <c r="B89" s="38"/>
      <c r="C89" s="12"/>
      <c r="D89" s="169">
        <f>D50+D16+D81</f>
        <v>879636.55999999994</v>
      </c>
      <c r="E89" s="170"/>
      <c r="F89" s="171"/>
      <c r="G89" s="12"/>
    </row>
    <row r="90" spans="1:7">
      <c r="A90" s="38"/>
      <c r="B90" s="38"/>
      <c r="C90" s="12"/>
      <c r="D90" s="12"/>
      <c r="E90" s="12"/>
      <c r="F90" s="12"/>
      <c r="G90" s="12"/>
    </row>
    <row r="91" spans="1:7">
      <c r="A91" s="38"/>
      <c r="B91" s="38"/>
      <c r="C91" s="12"/>
      <c r="D91" s="39"/>
      <c r="E91" s="12"/>
      <c r="F91" s="39"/>
      <c r="G91" s="12"/>
    </row>
    <row r="92" spans="1:7" ht="18.75">
      <c r="A92" s="38"/>
      <c r="B92" s="38"/>
      <c r="C92" s="12"/>
      <c r="D92" s="172" t="s">
        <v>14</v>
      </c>
      <c r="E92" s="172"/>
      <c r="F92" s="172"/>
      <c r="G92" s="12"/>
    </row>
    <row r="93" spans="1:7">
      <c r="A93" s="38"/>
      <c r="B93" s="38"/>
      <c r="C93" s="12"/>
      <c r="D93" s="12"/>
      <c r="E93" s="12"/>
      <c r="F93" s="12"/>
      <c r="G93" s="12"/>
    </row>
  </sheetData>
  <mergeCells count="6">
    <mergeCell ref="B1:F1"/>
    <mergeCell ref="B2:C2"/>
    <mergeCell ref="D89:F89"/>
    <mergeCell ref="D92:F92"/>
    <mergeCell ref="B60:F60"/>
    <mergeCell ref="B61:C61"/>
  </mergeCells>
  <printOptions gridLines="1"/>
  <pageMargins left="0.35433070866141736" right="0.31496062992125984" top="0.47244094488188981" bottom="0.47244094488188981" header="0.31496062992125984" footer="0.31496062992125984"/>
  <pageSetup paperSize="9" scale="85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0"/>
  <sheetViews>
    <sheetView topLeftCell="A4" workbookViewId="0">
      <selection activeCell="A20" sqref="A20"/>
    </sheetView>
  </sheetViews>
  <sheetFormatPr baseColWidth="10" defaultRowHeight="15"/>
  <cols>
    <col min="3" max="3" width="11.85546875" bestFit="1" customWidth="1"/>
    <col min="4" max="4" width="25.85546875" customWidth="1"/>
    <col min="6" max="6" width="17.28515625" customWidth="1"/>
  </cols>
  <sheetData>
    <row r="2" spans="1:7" ht="18.75">
      <c r="B2" s="176" t="s">
        <v>22</v>
      </c>
      <c r="C2" s="176"/>
      <c r="D2" s="176"/>
      <c r="E2" s="176"/>
      <c r="F2" s="176"/>
      <c r="G2" s="176"/>
    </row>
    <row r="4" spans="1:7" ht="15.75" thickBot="1"/>
    <row r="5" spans="1:7" ht="19.5" thickBot="1">
      <c r="A5" s="89"/>
      <c r="B5" s="90" t="s">
        <v>0</v>
      </c>
      <c r="C5" s="90" t="s">
        <v>23</v>
      </c>
      <c r="D5" s="90" t="s">
        <v>24</v>
      </c>
      <c r="E5" s="90"/>
      <c r="F5" s="91" t="s">
        <v>3</v>
      </c>
    </row>
    <row r="6" spans="1:7">
      <c r="F6" s="7"/>
    </row>
    <row r="7" spans="1:7" ht="15.75">
      <c r="D7" t="s">
        <v>25</v>
      </c>
      <c r="F7" s="88">
        <v>2484562.19</v>
      </c>
    </row>
    <row r="8" spans="1:7">
      <c r="B8" t="s">
        <v>27</v>
      </c>
      <c r="D8" t="s">
        <v>26</v>
      </c>
      <c r="F8" s="7">
        <v>-2095240.57</v>
      </c>
    </row>
    <row r="9" spans="1:7">
      <c r="F9" s="7">
        <v>0</v>
      </c>
    </row>
    <row r="10" spans="1:7" ht="15.75">
      <c r="D10" s="96" t="s">
        <v>28</v>
      </c>
      <c r="F10" s="88">
        <v>363803.56</v>
      </c>
    </row>
    <row r="11" spans="1:7">
      <c r="B11" t="s">
        <v>29</v>
      </c>
      <c r="D11" t="s">
        <v>26</v>
      </c>
      <c r="F11" s="7">
        <v>-100258.75</v>
      </c>
    </row>
    <row r="12" spans="1:7">
      <c r="B12" t="s">
        <v>31</v>
      </c>
      <c r="D12" t="s">
        <v>32</v>
      </c>
      <c r="F12" s="7">
        <v>-150000</v>
      </c>
    </row>
    <row r="13" spans="1:7">
      <c r="B13" s="6" t="s">
        <v>34</v>
      </c>
      <c r="D13" t="s">
        <v>35</v>
      </c>
      <c r="F13" s="7">
        <v>-26455.69</v>
      </c>
    </row>
    <row r="14" spans="1:7">
      <c r="B14" t="s">
        <v>34</v>
      </c>
      <c r="D14" t="s">
        <v>36</v>
      </c>
      <c r="F14" s="7">
        <v>-28413.63</v>
      </c>
    </row>
    <row r="15" spans="1:7">
      <c r="B15" t="s">
        <v>34</v>
      </c>
      <c r="D15" t="s">
        <v>37</v>
      </c>
      <c r="F15" s="7">
        <v>-12224.62</v>
      </c>
    </row>
    <row r="16" spans="1:7">
      <c r="B16" s="128">
        <v>40144</v>
      </c>
      <c r="D16" t="s">
        <v>76</v>
      </c>
      <c r="F16" s="7">
        <v>-100000</v>
      </c>
    </row>
    <row r="17" spans="2:6">
      <c r="F17" s="7"/>
    </row>
    <row r="18" spans="2:6">
      <c r="F18" s="7"/>
    </row>
    <row r="19" spans="2:6" ht="15.75" thickBot="1">
      <c r="F19" s="7">
        <v>0</v>
      </c>
    </row>
    <row r="20" spans="2:6" ht="19.5" thickBot="1">
      <c r="D20" s="92" t="s">
        <v>30</v>
      </c>
      <c r="E20" s="93"/>
      <c r="F20" s="94">
        <f>SUM(F7:F19)</f>
        <v>335772.48999999993</v>
      </c>
    </row>
    <row r="21" spans="2:6">
      <c r="F21" s="7"/>
    </row>
    <row r="22" spans="2:6">
      <c r="F22" s="7"/>
    </row>
    <row r="23" spans="2:6">
      <c r="F23" s="7"/>
    </row>
    <row r="24" spans="2:6">
      <c r="B24" s="95" t="s">
        <v>77</v>
      </c>
      <c r="F24" s="7"/>
    </row>
    <row r="25" spans="2:6">
      <c r="F25" s="7"/>
    </row>
    <row r="26" spans="2:6">
      <c r="F26" s="7"/>
    </row>
    <row r="27" spans="2:6">
      <c r="F27" s="7"/>
    </row>
    <row r="28" spans="2:6">
      <c r="F28" s="7"/>
    </row>
    <row r="29" spans="2:6">
      <c r="F29" s="7"/>
    </row>
    <row r="30" spans="2:6">
      <c r="F30" s="7"/>
    </row>
  </sheetData>
  <mergeCells count="1">
    <mergeCell ref="B2:G2"/>
  </mergeCells>
  <printOptions gridLines="1"/>
  <pageMargins left="0.70866141732283472" right="0.70866141732283472" top="0.74803149606299213" bottom="0.74803149606299213" header="0.31496062992125984" footer="0.31496062992125984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PROLEDO</vt:lpstr>
      <vt:lpstr>FOLIOS P-MAQ</vt:lpstr>
      <vt:lpstr>C O M P R A S  </vt:lpstr>
      <vt:lpstr>GERARDO PULIDO</vt:lpstr>
      <vt:lpstr>ALBICIA</vt:lpstr>
      <vt:lpstr>ARCHIBALDO</vt:lpstr>
      <vt:lpstr>Hoja2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cic</cp:lastModifiedBy>
  <cp:lastPrinted>2010-01-27T19:23:36Z</cp:lastPrinted>
  <dcterms:created xsi:type="dcterms:W3CDTF">2009-01-19T14:45:30Z</dcterms:created>
  <dcterms:modified xsi:type="dcterms:W3CDTF">2010-02-03T19:03:51Z</dcterms:modified>
</cp:coreProperties>
</file>