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20" windowHeight="7815"/>
  </bookViews>
  <sheets>
    <sheet name="CENTRAL  " sheetId="1" r:id="rId1"/>
    <sheet name="COMERCIO" sheetId="2" r:id="rId2"/>
    <sheet name="HERRADURA" sheetId="3" r:id="rId3"/>
    <sheet name="11  SUR" sheetId="4" r:id="rId4"/>
    <sheet name="11 SUR MENSUAL" sheetId="5" r:id="rId5"/>
    <sheet name="Hoja1" sheetId="6" r:id="rId6"/>
  </sheets>
  <calcPr calcId="125725"/>
</workbook>
</file>

<file path=xl/calcChain.xml><?xml version="1.0" encoding="utf-8"?>
<calcChain xmlns="http://schemas.openxmlformats.org/spreadsheetml/2006/main">
  <c r="K38" i="4"/>
  <c r="I38"/>
  <c r="J40" s="1"/>
  <c r="F38"/>
  <c r="F41" s="1"/>
  <c r="C38"/>
  <c r="F42" s="1"/>
  <c r="W38"/>
  <c r="U38"/>
  <c r="V40" s="1"/>
  <c r="R38"/>
  <c r="R41" s="1"/>
  <c r="O38"/>
  <c r="R42" s="1"/>
  <c r="F43" l="1"/>
  <c r="F45" s="1"/>
  <c r="R43"/>
  <c r="R45" s="1"/>
  <c r="AI38" l="1"/>
  <c r="AG38"/>
  <c r="AH40" s="1"/>
  <c r="AD38"/>
  <c r="AD41" s="1"/>
  <c r="AA38"/>
  <c r="AD42" s="1"/>
  <c r="AU38"/>
  <c r="AS38"/>
  <c r="AT40" s="1"/>
  <c r="AP38"/>
  <c r="AP41" s="1"/>
  <c r="AM38"/>
  <c r="AP42" s="1"/>
  <c r="AD43" l="1"/>
  <c r="AD45" s="1"/>
  <c r="AP43"/>
  <c r="AP45" s="1"/>
  <c r="C38" i="5" l="1"/>
  <c r="F42" s="1"/>
  <c r="F38"/>
  <c r="F37" i="1" l="1"/>
  <c r="C40"/>
  <c r="K38" i="5" l="1"/>
  <c r="I38"/>
  <c r="J40" s="1"/>
  <c r="F41"/>
  <c r="F43" l="1"/>
  <c r="F45" s="1"/>
  <c r="F42" i="1" l="1"/>
  <c r="I37" l="1"/>
  <c r="K37"/>
  <c r="K38" i="3"/>
  <c r="K37" i="2" l="1"/>
  <c r="C38" i="3"/>
  <c r="F42" s="1"/>
  <c r="I38"/>
  <c r="J40" s="1"/>
  <c r="F38"/>
  <c r="F41" s="1"/>
  <c r="F43" s="1"/>
  <c r="F45" s="1"/>
  <c r="K45" s="1"/>
  <c r="C37" i="2"/>
  <c r="F41" s="1"/>
  <c r="I37"/>
  <c r="F37"/>
  <c r="J39" l="1"/>
  <c r="F40"/>
  <c r="F42" s="1"/>
  <c r="F44" s="1"/>
  <c r="F46" s="1"/>
  <c r="J39" i="1"/>
  <c r="F41" s="1"/>
  <c r="F43" s="1"/>
  <c r="F45" s="1"/>
  <c r="J45" s="1"/>
</calcChain>
</file>

<file path=xl/sharedStrings.xml><?xml version="1.0" encoding="utf-8"?>
<sst xmlns="http://schemas.openxmlformats.org/spreadsheetml/2006/main" count="207" uniqueCount="51">
  <si>
    <t>COMPRAS</t>
  </si>
  <si>
    <t>TOTAL</t>
  </si>
  <si>
    <t>INVENTARIO INICIAL</t>
  </si>
  <si>
    <t>COMPRAS A ALMACEN</t>
  </si>
  <si>
    <t>LUZ</t>
  </si>
  <si>
    <t>G  A  S   T  O  S</t>
  </si>
  <si>
    <t>TELEFONOS</t>
  </si>
  <si>
    <t>RENTA</t>
  </si>
  <si>
    <t>IUSACELL</t>
  </si>
  <si>
    <t>NEXTEL</t>
  </si>
  <si>
    <t>AXTEL</t>
  </si>
  <si>
    <t>NOMINA 1</t>
  </si>
  <si>
    <t>NOMINA 2</t>
  </si>
  <si>
    <t>NOMINA 3</t>
  </si>
  <si>
    <t>NOMINA 5</t>
  </si>
  <si>
    <t>GRAN TOTAL GASTOS</t>
  </si>
  <si>
    <t>VENTAS NETAS</t>
  </si>
  <si>
    <t>GRAN TOTAL DE GASTOS</t>
  </si>
  <si>
    <t>INVENTARIO FINAL</t>
  </si>
  <si>
    <t>NOMINA 4</t>
  </si>
  <si>
    <t>NOMINA  1</t>
  </si>
  <si>
    <t>NOMINA  2</t>
  </si>
  <si>
    <t>NOMINA  3</t>
  </si>
  <si>
    <t>NOMINA  4</t>
  </si>
  <si>
    <t>NOMINA  5</t>
  </si>
  <si>
    <t>COMPRAS PROLEDO</t>
  </si>
  <si>
    <t>MAS CREDITOS</t>
  </si>
  <si>
    <t>Sub Total 1</t>
  </si>
  <si>
    <t xml:space="preserve">SUB Total 2 </t>
  </si>
  <si>
    <t>Sub Total 2</t>
  </si>
  <si>
    <t xml:space="preserve">Sub Total 2 </t>
  </si>
  <si>
    <t>COMPRAS ALBICIA</t>
  </si>
  <si>
    <t>+</t>
  </si>
  <si>
    <t xml:space="preserve"> INVENTARIO FINAL</t>
  </si>
  <si>
    <t>COMPRAS GERARDO P</t>
  </si>
  <si>
    <t xml:space="preserve"> </t>
  </si>
  <si>
    <t>GANANCIA</t>
  </si>
  <si>
    <t>VENTAS  2009</t>
  </si>
  <si>
    <t>VENTAS    2009</t>
  </si>
  <si>
    <t>,01</t>
  </si>
  <si>
    <t xml:space="preserve">BALANCE     DE   OCTUBRE         2009      11     S U R </t>
  </si>
  <si>
    <t>,02</t>
  </si>
  <si>
    <t>,03</t>
  </si>
  <si>
    <t xml:space="preserve">P E R D I D A </t>
  </si>
  <si>
    <t>,04</t>
  </si>
  <si>
    <t>BALANCE   MENSUAL DE   OCTUBRE    2009     11 SUR</t>
  </si>
  <si>
    <t xml:space="preserve">G A N A N C I A </t>
  </si>
  <si>
    <t xml:space="preserve">BALANCE    DE  OCTUBRE   2009      C E N T R A L </t>
  </si>
  <si>
    <t xml:space="preserve">BALANCE    DE    OCTUBRE     2009      C O M E R C I O </t>
  </si>
  <si>
    <t xml:space="preserve">BALANCE       DE   OCTUBRE     2009      HERRADURA </t>
  </si>
  <si>
    <t>PERDIDA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</si>
</sst>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auto="1"/>
      </left>
      <right/>
      <top style="double">
        <color indexed="64"/>
      </top>
      <bottom/>
      <diagonal/>
    </border>
    <border>
      <left style="mediumDashed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16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5" fontId="0" fillId="0" borderId="8" xfId="0" applyNumberFormat="1" applyBorder="1"/>
    <xf numFmtId="164" fontId="0" fillId="0" borderId="9" xfId="0" applyNumberFormat="1" applyBorder="1"/>
    <xf numFmtId="15" fontId="0" fillId="0" borderId="10" xfId="0" applyNumberFormat="1" applyBorder="1"/>
    <xf numFmtId="164" fontId="0" fillId="0" borderId="11" xfId="0" applyNumberFormat="1" applyBorder="1"/>
    <xf numFmtId="0" fontId="0" fillId="0" borderId="10" xfId="0" applyBorder="1"/>
    <xf numFmtId="0" fontId="0" fillId="0" borderId="12" xfId="0" applyBorder="1"/>
    <xf numFmtId="164" fontId="0" fillId="0" borderId="13" xfId="0" applyNumberFormat="1" applyBorder="1"/>
    <xf numFmtId="15" fontId="0" fillId="0" borderId="14" xfId="0" applyNumberFormat="1" applyBorder="1"/>
    <xf numFmtId="15" fontId="0" fillId="0" borderId="15" xfId="0" applyNumberFormat="1" applyBorder="1"/>
    <xf numFmtId="164" fontId="0" fillId="0" borderId="16" xfId="0" applyNumberFormat="1" applyBorder="1"/>
    <xf numFmtId="0" fontId="0" fillId="0" borderId="15" xfId="0" applyBorder="1"/>
    <xf numFmtId="164" fontId="0" fillId="0" borderId="18" xfId="0" applyNumberForma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0" fillId="0" borderId="0" xfId="0" applyBorder="1"/>
    <xf numFmtId="0" fontId="5" fillId="0" borderId="19" xfId="0" applyFont="1" applyBorder="1"/>
    <xf numFmtId="0" fontId="4" fillId="0" borderId="1" xfId="0" applyFont="1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164" fontId="0" fillId="0" borderId="21" xfId="0" applyNumberFormat="1" applyBorder="1"/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8" fillId="0" borderId="1" xfId="0" applyFont="1" applyBorder="1"/>
    <xf numFmtId="0" fontId="3" fillId="0" borderId="20" xfId="0" applyFont="1" applyBorder="1" applyAlignment="1">
      <alignment horizontal="center"/>
    </xf>
    <xf numFmtId="164" fontId="0" fillId="0" borderId="21" xfId="0" applyNumberFormat="1" applyFont="1" applyBorder="1"/>
    <xf numFmtId="0" fontId="9" fillId="0" borderId="0" xfId="0" applyFont="1"/>
    <xf numFmtId="0" fontId="0" fillId="0" borderId="25" xfId="0" applyBorder="1"/>
    <xf numFmtId="0" fontId="0" fillId="0" borderId="9" xfId="0" applyBorder="1"/>
    <xf numFmtId="0" fontId="0" fillId="0" borderId="26" xfId="0" applyBorder="1"/>
    <xf numFmtId="164" fontId="6" fillId="0" borderId="0" xfId="0" applyNumberFormat="1" applyFont="1" applyAlignment="1">
      <alignment horizontal="center" vertical="center" wrapText="1"/>
    </xf>
    <xf numFmtId="164" fontId="1" fillId="0" borderId="27" xfId="0" applyNumberFormat="1" applyFont="1" applyBorder="1"/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Border="1"/>
    <xf numFmtId="0" fontId="0" fillId="0" borderId="27" xfId="0" applyBorder="1"/>
    <xf numFmtId="164" fontId="1" fillId="0" borderId="0" xfId="0" applyNumberFormat="1" applyFont="1" applyBorder="1"/>
    <xf numFmtId="164" fontId="0" fillId="0" borderId="27" xfId="0" applyNumberFormat="1" applyBorder="1"/>
    <xf numFmtId="164" fontId="1" fillId="0" borderId="0" xfId="0" applyNumberFormat="1" applyFont="1" applyFill="1" applyBorder="1"/>
    <xf numFmtId="0" fontId="4" fillId="0" borderId="0" xfId="0" applyFont="1"/>
    <xf numFmtId="0" fontId="10" fillId="0" borderId="32" xfId="0" applyFont="1" applyBorder="1"/>
    <xf numFmtId="164" fontId="4" fillId="0" borderId="31" xfId="0" applyNumberFormat="1" applyFont="1" applyBorder="1"/>
    <xf numFmtId="0" fontId="4" fillId="0" borderId="6" xfId="0" applyFont="1" applyBorder="1"/>
    <xf numFmtId="164" fontId="0" fillId="0" borderId="11" xfId="0" applyNumberFormat="1" applyFont="1" applyBorder="1"/>
    <xf numFmtId="0" fontId="12" fillId="0" borderId="0" xfId="0" applyFont="1"/>
    <xf numFmtId="164" fontId="0" fillId="0" borderId="0" xfId="0" applyNumberFormat="1" applyFill="1" applyBorder="1"/>
    <xf numFmtId="164" fontId="0" fillId="0" borderId="0" xfId="0" applyNumberFormat="1" applyBorder="1"/>
    <xf numFmtId="164" fontId="3" fillId="0" borderId="24" xfId="0" applyNumberFormat="1" applyFont="1" applyBorder="1"/>
    <xf numFmtId="0" fontId="0" fillId="0" borderId="0" xfId="0" applyAlignment="1">
      <alignment horizontal="right"/>
    </xf>
    <xf numFmtId="0" fontId="12" fillId="0" borderId="22" xfId="0" applyFont="1" applyBorder="1" applyAlignment="1">
      <alignment horizontal="center" wrapText="1"/>
    </xf>
    <xf numFmtId="0" fontId="11" fillId="0" borderId="31" xfId="0" applyFont="1" applyFill="1" applyBorder="1"/>
    <xf numFmtId="0" fontId="0" fillId="0" borderId="31" xfId="0" applyBorder="1"/>
    <xf numFmtId="0" fontId="5" fillId="0" borderId="0" xfId="0" applyFont="1"/>
    <xf numFmtId="0" fontId="0" fillId="2" borderId="0" xfId="0" applyFill="1"/>
    <xf numFmtId="15" fontId="0" fillId="0" borderId="12" xfId="0" applyNumberFormat="1" applyBorder="1"/>
    <xf numFmtId="15" fontId="0" fillId="0" borderId="0" xfId="0" applyNumberFormat="1" applyBorder="1"/>
    <xf numFmtId="0" fontId="4" fillId="0" borderId="0" xfId="0" applyFont="1" applyAlignment="1">
      <alignment horizontal="center"/>
    </xf>
    <xf numFmtId="164" fontId="6" fillId="0" borderId="32" xfId="0" applyNumberFormat="1" applyFont="1" applyBorder="1"/>
    <xf numFmtId="164" fontId="3" fillId="0" borderId="24" xfId="0" applyNumberFormat="1" applyFont="1" applyBorder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0" fillId="2" borderId="0" xfId="0" applyFill="1" applyBorder="1"/>
    <xf numFmtId="0" fontId="17" fillId="0" borderId="36" xfId="0" applyFont="1" applyBorder="1" applyAlignment="1">
      <alignment horizontal="center"/>
    </xf>
    <xf numFmtId="0" fontId="0" fillId="0" borderId="36" xfId="0" applyBorder="1"/>
    <xf numFmtId="0" fontId="0" fillId="0" borderId="35" xfId="0" applyBorder="1"/>
    <xf numFmtId="164" fontId="1" fillId="0" borderId="38" xfId="0" applyNumberFormat="1" applyFont="1" applyBorder="1" applyAlignment="1">
      <alignment horizontal="center"/>
    </xf>
    <xf numFmtId="164" fontId="1" fillId="0" borderId="37" xfId="0" applyNumberFormat="1" applyFont="1" applyBorder="1"/>
    <xf numFmtId="0" fontId="0" fillId="0" borderId="40" xfId="0" applyBorder="1"/>
    <xf numFmtId="0" fontId="0" fillId="0" borderId="42" xfId="0" applyBorder="1"/>
    <xf numFmtId="164" fontId="6" fillId="2" borderId="0" xfId="0" applyNumberFormat="1" applyFont="1" applyFill="1" applyAlignment="1">
      <alignment horizontal="center" vertical="center" wrapText="1"/>
    </xf>
    <xf numFmtId="0" fontId="0" fillId="2" borderId="36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39" xfId="0" applyFill="1" applyBorder="1"/>
    <xf numFmtId="164" fontId="4" fillId="0" borderId="37" xfId="0" applyNumberFormat="1" applyFont="1" applyBorder="1"/>
    <xf numFmtId="164" fontId="1" fillId="0" borderId="36" xfId="0" applyNumberFormat="1" applyFont="1" applyBorder="1"/>
    <xf numFmtId="164" fontId="0" fillId="0" borderId="35" xfId="0" applyNumberFormat="1" applyBorder="1"/>
    <xf numFmtId="1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43" xfId="0" applyNumberFormat="1" applyFill="1" applyBorder="1"/>
    <xf numFmtId="16" fontId="0" fillId="0" borderId="11" xfId="0" applyNumberFormat="1" applyBorder="1" applyAlignment="1">
      <alignment horizontal="center"/>
    </xf>
    <xf numFmtId="16" fontId="0" fillId="0" borderId="11" xfId="0" applyNumberForma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44" xfId="0" applyNumberFormat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11" xfId="0" applyNumberFormat="1" applyFill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3" fillId="0" borderId="27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5" fillId="0" borderId="0" xfId="0" applyFont="1" applyAlignment="1"/>
    <xf numFmtId="164" fontId="6" fillId="0" borderId="29" xfId="0" applyNumberFormat="1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64" fontId="6" fillId="0" borderId="28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7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8" fillId="0" borderId="0" xfId="0" applyFont="1" applyAlignment="1"/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36</xdr:row>
      <xdr:rowOff>161925</xdr:rowOff>
    </xdr:from>
    <xdr:to>
      <xdr:col>7</xdr:col>
      <xdr:colOff>0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10050" y="7239000"/>
          <a:ext cx="238125" cy="2190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828676</xdr:colOff>
      <xdr:row>39</xdr:row>
      <xdr:rowOff>57149</xdr:rowOff>
    </xdr:from>
    <xdr:to>
      <xdr:col>7</xdr:col>
      <xdr:colOff>9526</xdr:colOff>
      <xdr:row>40</xdr:row>
      <xdr:rowOff>9524</xdr:rowOff>
    </xdr:to>
    <xdr:cxnSp macro="">
      <xdr:nvCxnSpPr>
        <xdr:cNvPr id="5" name="4 Conector recto de flecha"/>
        <xdr:cNvCxnSpPr/>
      </xdr:nvCxnSpPr>
      <xdr:spPr>
        <a:xfrm rot="10800000" flipV="1">
          <a:off x="4048126" y="7715249"/>
          <a:ext cx="40957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43</xdr:row>
      <xdr:rowOff>47625</xdr:rowOff>
    </xdr:from>
    <xdr:to>
      <xdr:col>7</xdr:col>
      <xdr:colOff>704850</xdr:colOff>
      <xdr:row>44</xdr:row>
      <xdr:rowOff>95250</xdr:rowOff>
    </xdr:to>
    <xdr:cxnSp macro="">
      <xdr:nvCxnSpPr>
        <xdr:cNvPr id="6" name="5 Conector recto de flecha"/>
        <xdr:cNvCxnSpPr/>
      </xdr:nvCxnSpPr>
      <xdr:spPr>
        <a:xfrm flipV="1">
          <a:off x="4171950" y="8505825"/>
          <a:ext cx="981075" cy="2476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86250" y="73152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5" name="4 Conector recto de flecha"/>
        <xdr:cNvCxnSpPr/>
      </xdr:nvCxnSpPr>
      <xdr:spPr>
        <a:xfrm rot="10800000" flipV="1">
          <a:off x="4295776" y="7677149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" name="2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" name="4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85725</xdr:rowOff>
    </xdr:from>
    <xdr:to>
      <xdr:col>7</xdr:col>
      <xdr:colOff>676275</xdr:colOff>
      <xdr:row>44</xdr:row>
      <xdr:rowOff>123825</xdr:rowOff>
    </xdr:to>
    <xdr:cxnSp macro="">
      <xdr:nvCxnSpPr>
        <xdr:cNvPr id="6" name="5 Conector recto de flecha"/>
        <xdr:cNvCxnSpPr/>
      </xdr:nvCxnSpPr>
      <xdr:spPr>
        <a:xfrm flipV="1">
          <a:off x="4286250" y="8743950"/>
          <a:ext cx="89535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38100</xdr:colOff>
      <xdr:row>37</xdr:row>
      <xdr:rowOff>180975</xdr:rowOff>
    </xdr:from>
    <xdr:to>
      <xdr:col>43</xdr:col>
      <xdr:colOff>0</xdr:colOff>
      <xdr:row>38</xdr:row>
      <xdr:rowOff>171450</xdr:rowOff>
    </xdr:to>
    <xdr:cxnSp macro="">
      <xdr:nvCxnSpPr>
        <xdr:cNvPr id="8" name="7 Conector recto de flecha"/>
        <xdr:cNvCxnSpPr/>
      </xdr:nvCxnSpPr>
      <xdr:spPr>
        <a:xfrm>
          <a:off x="13782675" y="75628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895351</xdr:colOff>
      <xdr:row>40</xdr:row>
      <xdr:rowOff>19049</xdr:rowOff>
    </xdr:from>
    <xdr:to>
      <xdr:col>42</xdr:col>
      <xdr:colOff>304801</xdr:colOff>
      <xdr:row>40</xdr:row>
      <xdr:rowOff>123824</xdr:rowOff>
    </xdr:to>
    <xdr:cxnSp macro="">
      <xdr:nvCxnSpPr>
        <xdr:cNvPr id="9" name="8 Conector recto de flecha"/>
        <xdr:cNvCxnSpPr/>
      </xdr:nvCxnSpPr>
      <xdr:spPr>
        <a:xfrm rot="10800000" flipV="1">
          <a:off x="13744576" y="7991474"/>
          <a:ext cx="3048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</xdr:colOff>
      <xdr:row>37</xdr:row>
      <xdr:rowOff>180975</xdr:rowOff>
    </xdr:from>
    <xdr:to>
      <xdr:col>31</xdr:col>
      <xdr:colOff>0</xdr:colOff>
      <xdr:row>38</xdr:row>
      <xdr:rowOff>171450</xdr:rowOff>
    </xdr:to>
    <xdr:cxnSp macro="">
      <xdr:nvCxnSpPr>
        <xdr:cNvPr id="4" name="3 Conector recto de flecha"/>
        <xdr:cNvCxnSpPr/>
      </xdr:nvCxnSpPr>
      <xdr:spPr>
        <a:xfrm>
          <a:off x="13935075" y="75628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895351</xdr:colOff>
      <xdr:row>40</xdr:row>
      <xdr:rowOff>19049</xdr:rowOff>
    </xdr:from>
    <xdr:to>
      <xdr:col>30</xdr:col>
      <xdr:colOff>304801</xdr:colOff>
      <xdr:row>40</xdr:row>
      <xdr:rowOff>123824</xdr:rowOff>
    </xdr:to>
    <xdr:cxnSp macro="">
      <xdr:nvCxnSpPr>
        <xdr:cNvPr id="5" name="4 Conector recto de flecha"/>
        <xdr:cNvCxnSpPr/>
      </xdr:nvCxnSpPr>
      <xdr:spPr>
        <a:xfrm rot="10800000" flipV="1">
          <a:off x="13849351" y="7991474"/>
          <a:ext cx="35242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37</xdr:row>
      <xdr:rowOff>180975</xdr:rowOff>
    </xdr:from>
    <xdr:to>
      <xdr:col>19</xdr:col>
      <xdr:colOff>0</xdr:colOff>
      <xdr:row>38</xdr:row>
      <xdr:rowOff>171450</xdr:rowOff>
    </xdr:to>
    <xdr:cxnSp macro="">
      <xdr:nvCxnSpPr>
        <xdr:cNvPr id="6" name="5 Conector recto de flecha"/>
        <xdr:cNvCxnSpPr/>
      </xdr:nvCxnSpPr>
      <xdr:spPr>
        <a:xfrm>
          <a:off x="13782675" y="75628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895351</xdr:colOff>
      <xdr:row>40</xdr:row>
      <xdr:rowOff>19049</xdr:rowOff>
    </xdr:from>
    <xdr:to>
      <xdr:col>18</xdr:col>
      <xdr:colOff>304801</xdr:colOff>
      <xdr:row>40</xdr:row>
      <xdr:rowOff>123824</xdr:rowOff>
    </xdr:to>
    <xdr:cxnSp macro="">
      <xdr:nvCxnSpPr>
        <xdr:cNvPr id="7" name="6 Conector recto de flecha"/>
        <xdr:cNvCxnSpPr/>
      </xdr:nvCxnSpPr>
      <xdr:spPr>
        <a:xfrm rot="10800000" flipV="1">
          <a:off x="13744576" y="7991474"/>
          <a:ext cx="3048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37</xdr:row>
      <xdr:rowOff>180975</xdr:rowOff>
    </xdr:from>
    <xdr:to>
      <xdr:col>7</xdr:col>
      <xdr:colOff>0</xdr:colOff>
      <xdr:row>38</xdr:row>
      <xdr:rowOff>171450</xdr:rowOff>
    </xdr:to>
    <xdr:cxnSp macro="">
      <xdr:nvCxnSpPr>
        <xdr:cNvPr id="10" name="9 Conector recto de flecha"/>
        <xdr:cNvCxnSpPr/>
      </xdr:nvCxnSpPr>
      <xdr:spPr>
        <a:xfrm>
          <a:off x="14135100" y="75628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895351</xdr:colOff>
      <xdr:row>40</xdr:row>
      <xdr:rowOff>19049</xdr:rowOff>
    </xdr:from>
    <xdr:to>
      <xdr:col>6</xdr:col>
      <xdr:colOff>304801</xdr:colOff>
      <xdr:row>40</xdr:row>
      <xdr:rowOff>123824</xdr:rowOff>
    </xdr:to>
    <xdr:cxnSp macro="">
      <xdr:nvCxnSpPr>
        <xdr:cNvPr id="11" name="10 Conector recto de flecha"/>
        <xdr:cNvCxnSpPr/>
      </xdr:nvCxnSpPr>
      <xdr:spPr>
        <a:xfrm rot="10800000" flipV="1">
          <a:off x="14049376" y="7991474"/>
          <a:ext cx="35242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FF"/>
  </sheetPr>
  <dimension ref="A1:K46"/>
  <sheetViews>
    <sheetView tabSelected="1" workbookViewId="0">
      <pane ySplit="4" topLeftCell="A23" activePane="bottomLeft" state="frozen"/>
      <selection pane="bottomLeft" activeCell="B45" sqref="B45"/>
    </sheetView>
  </sheetViews>
  <sheetFormatPr baseColWidth="10" defaultRowHeight="15"/>
  <cols>
    <col min="1" max="1" width="9.5703125" customWidth="1"/>
    <col min="2" max="2" width="9.42578125" customWidth="1"/>
    <col min="3" max="3" width="12.7109375" bestFit="1" customWidth="1"/>
    <col min="4" max="4" width="5.140625" customWidth="1"/>
    <col min="6" max="6" width="13.5703125" customWidth="1"/>
    <col min="7" max="7" width="4.85546875" customWidth="1"/>
    <col min="10" max="10" width="13.42578125" bestFit="1" customWidth="1"/>
  </cols>
  <sheetData>
    <row r="1" spans="1:11" ht="23.25">
      <c r="C1" s="102" t="s">
        <v>47</v>
      </c>
      <c r="D1" s="102"/>
      <c r="E1" s="102"/>
      <c r="F1" s="102"/>
      <c r="G1" s="102"/>
      <c r="H1" s="102"/>
      <c r="I1" s="102"/>
      <c r="J1" s="102"/>
    </row>
    <row r="2" spans="1:11" ht="15.75" thickBot="1">
      <c r="E2" s="1"/>
      <c r="F2" s="1"/>
    </row>
    <row r="3" spans="1:11" ht="20.25" thickTop="1" thickBot="1">
      <c r="C3" s="30" t="s">
        <v>0</v>
      </c>
      <c r="D3" s="3"/>
      <c r="E3" s="112" t="s">
        <v>37</v>
      </c>
      <c r="F3" s="113"/>
      <c r="I3" s="114" t="s">
        <v>5</v>
      </c>
      <c r="J3" s="115"/>
      <c r="K3" s="116"/>
    </row>
    <row r="4" spans="1:11" ht="16.5" thickTop="1" thickBot="1">
      <c r="A4" s="28" t="s">
        <v>2</v>
      </c>
      <c r="B4" s="29"/>
      <c r="C4" s="31">
        <v>514383.64</v>
      </c>
      <c r="D4" s="2"/>
      <c r="E4" s="12"/>
      <c r="F4" s="15"/>
      <c r="H4" s="19"/>
      <c r="I4" s="21"/>
      <c r="J4" s="38"/>
      <c r="K4" s="39"/>
    </row>
    <row r="5" spans="1:11">
      <c r="B5" s="8">
        <v>40087</v>
      </c>
      <c r="C5" s="9">
        <v>12853.26</v>
      </c>
      <c r="D5" s="2"/>
      <c r="E5" s="14">
        <v>40087</v>
      </c>
      <c r="F5" s="15">
        <v>156756.85999999999</v>
      </c>
      <c r="H5" s="20">
        <v>40087</v>
      </c>
      <c r="I5" s="21">
        <v>3518</v>
      </c>
      <c r="J5" s="22" t="s">
        <v>6</v>
      </c>
      <c r="K5" s="15">
        <v>9936</v>
      </c>
    </row>
    <row r="6" spans="1:11">
      <c r="B6" s="8">
        <v>40088</v>
      </c>
      <c r="C6" s="9">
        <v>5670.1</v>
      </c>
      <c r="D6" s="2"/>
      <c r="E6" s="14">
        <v>40088</v>
      </c>
      <c r="F6" s="15">
        <v>220887.37</v>
      </c>
      <c r="H6" s="20">
        <v>40088</v>
      </c>
      <c r="I6" s="21">
        <v>13128</v>
      </c>
      <c r="J6" s="22" t="s">
        <v>4</v>
      </c>
      <c r="K6" s="15">
        <v>16585</v>
      </c>
    </row>
    <row r="7" spans="1:11">
      <c r="B7" s="8">
        <v>40089</v>
      </c>
      <c r="C7" s="9">
        <v>10284.85</v>
      </c>
      <c r="D7" s="2"/>
      <c r="E7" s="14">
        <v>40089</v>
      </c>
      <c r="F7" s="15">
        <v>224966.47</v>
      </c>
      <c r="H7" s="20">
        <v>40089</v>
      </c>
      <c r="I7" s="21">
        <v>7146.71</v>
      </c>
      <c r="J7" s="22" t="s">
        <v>7</v>
      </c>
      <c r="K7" s="15">
        <v>28750</v>
      </c>
    </row>
    <row r="8" spans="1:11">
      <c r="B8" s="8">
        <v>40090</v>
      </c>
      <c r="C8" s="9">
        <v>12275</v>
      </c>
      <c r="D8" s="2"/>
      <c r="E8" s="14">
        <v>40090</v>
      </c>
      <c r="F8" s="15">
        <v>158775.6</v>
      </c>
      <c r="H8" s="20">
        <v>40090</v>
      </c>
      <c r="I8" s="21">
        <v>1157.5</v>
      </c>
      <c r="J8" s="22" t="s">
        <v>8</v>
      </c>
      <c r="K8" s="15">
        <v>5931</v>
      </c>
    </row>
    <row r="9" spans="1:11">
      <c r="B9" s="8">
        <v>40091</v>
      </c>
      <c r="C9" s="9">
        <v>6824.77</v>
      </c>
      <c r="D9" s="2"/>
      <c r="E9" s="14">
        <v>40091</v>
      </c>
      <c r="F9" s="15">
        <v>109042.7</v>
      </c>
      <c r="H9" s="20">
        <v>40091</v>
      </c>
      <c r="I9" s="21">
        <v>3866.89</v>
      </c>
      <c r="J9" s="22" t="s">
        <v>9</v>
      </c>
      <c r="K9" s="15">
        <v>4875.5200000000004</v>
      </c>
    </row>
    <row r="10" spans="1:11">
      <c r="B10" s="8">
        <v>40092</v>
      </c>
      <c r="C10" s="9">
        <v>6127.6</v>
      </c>
      <c r="D10" s="2"/>
      <c r="E10" s="14">
        <v>40092</v>
      </c>
      <c r="F10" s="15">
        <v>117549.03</v>
      </c>
      <c r="H10" s="20">
        <v>40092</v>
      </c>
      <c r="I10" s="21">
        <v>1873</v>
      </c>
      <c r="J10" s="22" t="s">
        <v>20</v>
      </c>
      <c r="K10" s="54">
        <v>37274.9</v>
      </c>
    </row>
    <row r="11" spans="1:11">
      <c r="B11" s="8">
        <v>40093</v>
      </c>
      <c r="C11" s="9">
        <v>3899.62</v>
      </c>
      <c r="D11" s="2"/>
      <c r="E11" s="14">
        <v>40093</v>
      </c>
      <c r="F11" s="15">
        <v>122213.78</v>
      </c>
      <c r="H11" s="20">
        <v>40093</v>
      </c>
      <c r="I11" s="21">
        <v>10930.5</v>
      </c>
      <c r="J11" s="22" t="s">
        <v>21</v>
      </c>
      <c r="K11" s="54">
        <v>39979.33</v>
      </c>
    </row>
    <row r="12" spans="1:11">
      <c r="B12" s="8">
        <v>40094</v>
      </c>
      <c r="C12" s="9">
        <v>8626.44</v>
      </c>
      <c r="D12" s="2"/>
      <c r="E12" s="14">
        <v>40094</v>
      </c>
      <c r="F12" s="15">
        <v>112644.68</v>
      </c>
      <c r="H12" s="20">
        <v>40094</v>
      </c>
      <c r="I12" s="21">
        <v>2177.46</v>
      </c>
      <c r="J12" s="22" t="s">
        <v>22</v>
      </c>
      <c r="K12" s="54">
        <v>41287.64</v>
      </c>
    </row>
    <row r="13" spans="1:11">
      <c r="B13" s="8">
        <v>40095</v>
      </c>
      <c r="C13" s="9">
        <v>5499.2</v>
      </c>
      <c r="D13" s="2"/>
      <c r="E13" s="14">
        <v>40095</v>
      </c>
      <c r="F13" s="15">
        <v>254677.12</v>
      </c>
      <c r="H13" s="20">
        <v>40095</v>
      </c>
      <c r="I13" s="21">
        <v>3258</v>
      </c>
      <c r="J13" s="22" t="s">
        <v>23</v>
      </c>
      <c r="K13" s="54">
        <v>42503.65</v>
      </c>
    </row>
    <row r="14" spans="1:11">
      <c r="B14" s="8">
        <v>40096</v>
      </c>
      <c r="C14" s="9">
        <v>9961.6</v>
      </c>
      <c r="D14" s="2"/>
      <c r="E14" s="14">
        <v>40096</v>
      </c>
      <c r="F14" s="15">
        <v>249593.52</v>
      </c>
      <c r="H14" s="20">
        <v>40096</v>
      </c>
      <c r="I14" s="21">
        <v>3983.67</v>
      </c>
      <c r="J14" s="22" t="s">
        <v>24</v>
      </c>
      <c r="K14" s="54">
        <v>38165.4</v>
      </c>
    </row>
    <row r="15" spans="1:11">
      <c r="B15" s="8">
        <v>40097</v>
      </c>
      <c r="C15" s="9">
        <v>14437.74</v>
      </c>
      <c r="D15" s="2"/>
      <c r="E15" s="14">
        <v>40097</v>
      </c>
      <c r="F15" s="15">
        <v>150100.85</v>
      </c>
      <c r="H15" s="20">
        <v>40097</v>
      </c>
      <c r="I15" s="21">
        <v>755</v>
      </c>
      <c r="J15" s="22"/>
      <c r="K15" s="15"/>
    </row>
    <row r="16" spans="1:11">
      <c r="B16" s="8">
        <v>40098</v>
      </c>
      <c r="C16" s="9">
        <v>6196.9</v>
      </c>
      <c r="D16" s="2"/>
      <c r="E16" s="14">
        <v>40098</v>
      </c>
      <c r="F16" s="15">
        <v>145103.49</v>
      </c>
      <c r="H16" s="20">
        <v>40098</v>
      </c>
      <c r="I16" s="21">
        <v>1367</v>
      </c>
      <c r="J16" s="22"/>
      <c r="K16" s="15"/>
    </row>
    <row r="17" spans="2:11">
      <c r="B17" s="8">
        <v>40099</v>
      </c>
      <c r="C17" s="9">
        <v>14040.09</v>
      </c>
      <c r="D17" s="2"/>
      <c r="E17" s="14">
        <v>40099</v>
      </c>
      <c r="F17" s="15">
        <v>165662.15</v>
      </c>
      <c r="H17" s="20">
        <v>40099</v>
      </c>
      <c r="I17" s="21">
        <v>6384.67</v>
      </c>
      <c r="J17" s="22"/>
      <c r="K17" s="15"/>
    </row>
    <row r="18" spans="2:11">
      <c r="B18" s="8">
        <v>40100</v>
      </c>
      <c r="C18" s="9">
        <v>4163.6899999999996</v>
      </c>
      <c r="D18" s="2"/>
      <c r="E18" s="14">
        <v>40100</v>
      </c>
      <c r="F18" s="15">
        <v>123256.25</v>
      </c>
      <c r="H18" s="20">
        <v>40100</v>
      </c>
      <c r="I18" s="21">
        <v>5496.34</v>
      </c>
      <c r="J18" s="22"/>
      <c r="K18" s="15"/>
    </row>
    <row r="19" spans="2:11">
      <c r="B19" s="8">
        <v>40101</v>
      </c>
      <c r="C19" s="9">
        <v>4643</v>
      </c>
      <c r="D19" s="2"/>
      <c r="E19" s="14">
        <v>40101</v>
      </c>
      <c r="F19" s="15">
        <v>168593.96</v>
      </c>
      <c r="H19" s="20">
        <v>40101</v>
      </c>
      <c r="I19" s="21">
        <v>2199</v>
      </c>
      <c r="J19" s="22"/>
      <c r="K19" s="15"/>
    </row>
    <row r="20" spans="2:11">
      <c r="B20" s="8">
        <v>40102</v>
      </c>
      <c r="C20" s="9">
        <v>5714</v>
      </c>
      <c r="D20" s="2"/>
      <c r="E20" s="14">
        <v>40102</v>
      </c>
      <c r="F20" s="15">
        <v>250732.07</v>
      </c>
      <c r="H20" s="20">
        <v>40102</v>
      </c>
      <c r="I20" s="21">
        <v>5379</v>
      </c>
      <c r="J20" s="22"/>
      <c r="K20" s="15"/>
    </row>
    <row r="21" spans="2:11">
      <c r="B21" s="8">
        <v>40103</v>
      </c>
      <c r="C21" s="9">
        <v>14614.4</v>
      </c>
      <c r="D21" s="2"/>
      <c r="E21" s="14">
        <v>40103</v>
      </c>
      <c r="F21" s="15">
        <v>226945.54</v>
      </c>
      <c r="H21" s="20">
        <v>40103</v>
      </c>
      <c r="I21" s="21">
        <v>5110.5</v>
      </c>
      <c r="J21" s="22"/>
      <c r="K21" s="15"/>
    </row>
    <row r="22" spans="2:11">
      <c r="B22" s="8">
        <v>40104</v>
      </c>
      <c r="C22" s="9">
        <v>13977.1</v>
      </c>
      <c r="D22" s="2"/>
      <c r="E22" s="14">
        <v>40104</v>
      </c>
      <c r="F22" s="15">
        <v>161466.68</v>
      </c>
      <c r="H22" s="20">
        <v>40104</v>
      </c>
      <c r="I22" s="21">
        <v>1024</v>
      </c>
      <c r="J22" s="22"/>
      <c r="K22" s="15"/>
    </row>
    <row r="23" spans="2:11">
      <c r="B23" s="8">
        <v>40105</v>
      </c>
      <c r="C23" s="9">
        <v>6123.19</v>
      </c>
      <c r="D23" s="2"/>
      <c r="E23" s="14">
        <v>40105</v>
      </c>
      <c r="F23" s="15">
        <v>141230.12</v>
      </c>
      <c r="H23" s="20">
        <v>40105</v>
      </c>
      <c r="I23" s="21">
        <v>5402</v>
      </c>
      <c r="J23" s="22"/>
      <c r="K23" s="15"/>
    </row>
    <row r="24" spans="2:11">
      <c r="B24" s="8">
        <v>40106</v>
      </c>
      <c r="C24" s="9">
        <v>10773.12</v>
      </c>
      <c r="D24" s="2"/>
      <c r="E24" s="14">
        <v>40106</v>
      </c>
      <c r="F24" s="15">
        <v>138585.91</v>
      </c>
      <c r="H24" s="20">
        <v>40106</v>
      </c>
      <c r="I24" s="21">
        <v>760.5</v>
      </c>
      <c r="J24" s="22"/>
      <c r="K24" s="15"/>
    </row>
    <row r="25" spans="2:11">
      <c r="B25" s="8">
        <v>40107</v>
      </c>
      <c r="C25" s="9">
        <v>8096.27</v>
      </c>
      <c r="D25" s="2"/>
      <c r="E25" s="14">
        <v>40107</v>
      </c>
      <c r="F25" s="15">
        <v>113855.87</v>
      </c>
      <c r="H25" s="20">
        <v>40107</v>
      </c>
      <c r="I25" s="21">
        <v>5625</v>
      </c>
      <c r="J25" s="22"/>
      <c r="K25" s="15"/>
    </row>
    <row r="26" spans="2:11">
      <c r="B26" s="8">
        <v>40108</v>
      </c>
      <c r="C26" s="9">
        <v>7005.4</v>
      </c>
      <c r="D26" s="2"/>
      <c r="E26" s="14">
        <v>40108</v>
      </c>
      <c r="F26" s="15">
        <v>114975.44</v>
      </c>
      <c r="H26" s="20">
        <v>40108</v>
      </c>
      <c r="I26" s="21">
        <v>2951</v>
      </c>
      <c r="J26" s="22"/>
      <c r="K26" s="15"/>
    </row>
    <row r="27" spans="2:11">
      <c r="B27" s="8">
        <v>40109</v>
      </c>
      <c r="C27" s="9">
        <v>5429</v>
      </c>
      <c r="D27" s="2"/>
      <c r="E27" s="14">
        <v>40109</v>
      </c>
      <c r="F27" s="15">
        <v>221380.09</v>
      </c>
      <c r="H27" s="20">
        <v>40109</v>
      </c>
      <c r="I27" s="21">
        <v>4066</v>
      </c>
      <c r="J27" s="22"/>
      <c r="K27" s="15"/>
    </row>
    <row r="28" spans="2:11">
      <c r="B28" s="8">
        <v>40110</v>
      </c>
      <c r="C28" s="9">
        <v>7157.81</v>
      </c>
      <c r="D28" s="2"/>
      <c r="E28" s="14">
        <v>40110</v>
      </c>
      <c r="F28" s="15">
        <v>249195.18</v>
      </c>
      <c r="H28" s="20">
        <v>40110</v>
      </c>
      <c r="I28" s="21">
        <v>2621.9</v>
      </c>
      <c r="J28" s="22"/>
      <c r="K28" s="15"/>
    </row>
    <row r="29" spans="2:11">
      <c r="B29" s="8">
        <v>40111</v>
      </c>
      <c r="C29" s="9">
        <v>13245.3</v>
      </c>
      <c r="D29" s="2"/>
      <c r="E29" s="14">
        <v>40111</v>
      </c>
      <c r="F29" s="15">
        <v>165876.85999999999</v>
      </c>
      <c r="H29" s="20">
        <v>40111</v>
      </c>
      <c r="I29" s="21">
        <v>630</v>
      </c>
      <c r="J29" s="22"/>
      <c r="K29" s="15"/>
    </row>
    <row r="30" spans="2:11">
      <c r="B30" s="8">
        <v>40112</v>
      </c>
      <c r="C30" s="9">
        <v>14263.5</v>
      </c>
      <c r="D30" s="2"/>
      <c r="E30" s="14">
        <v>40112</v>
      </c>
      <c r="F30" s="15">
        <v>155202.22</v>
      </c>
      <c r="H30" s="20">
        <v>40112</v>
      </c>
      <c r="I30" s="21">
        <v>2031.5</v>
      </c>
      <c r="J30" s="22"/>
      <c r="K30" s="15"/>
    </row>
    <row r="31" spans="2:11">
      <c r="B31" s="8">
        <v>40113</v>
      </c>
      <c r="C31" s="9">
        <v>5619.4</v>
      </c>
      <c r="D31" s="2"/>
      <c r="E31" s="14">
        <v>40113</v>
      </c>
      <c r="F31" s="15">
        <v>173533.27</v>
      </c>
      <c r="H31" s="20">
        <v>40113</v>
      </c>
      <c r="I31" s="21">
        <v>3054.5</v>
      </c>
      <c r="J31" s="22"/>
      <c r="K31" s="15"/>
    </row>
    <row r="32" spans="2:11">
      <c r="B32" s="8">
        <v>40114</v>
      </c>
      <c r="C32" s="9">
        <v>12959.96</v>
      </c>
      <c r="D32" s="2"/>
      <c r="E32" s="14">
        <v>40114</v>
      </c>
      <c r="F32" s="15">
        <v>134410.6</v>
      </c>
      <c r="H32" s="20">
        <v>40114</v>
      </c>
      <c r="I32" s="21">
        <v>3405.97</v>
      </c>
      <c r="J32" s="22"/>
      <c r="K32" s="15"/>
    </row>
    <row r="33" spans="1:11">
      <c r="B33" s="8">
        <v>40115</v>
      </c>
      <c r="C33" s="9">
        <v>1813.5</v>
      </c>
      <c r="D33" s="2"/>
      <c r="E33" s="14">
        <v>40115</v>
      </c>
      <c r="F33" s="15">
        <v>243844.32</v>
      </c>
      <c r="H33" s="20">
        <v>40115</v>
      </c>
      <c r="I33" s="21">
        <v>5727.86</v>
      </c>
      <c r="J33" s="22"/>
      <c r="K33" s="15"/>
    </row>
    <row r="34" spans="1:11">
      <c r="B34" s="8">
        <v>40116</v>
      </c>
      <c r="C34" s="9">
        <v>9453</v>
      </c>
      <c r="D34" s="2"/>
      <c r="E34" s="14">
        <v>40116</v>
      </c>
      <c r="F34" s="15">
        <v>214800.25</v>
      </c>
      <c r="H34" s="20">
        <v>40116</v>
      </c>
      <c r="I34" s="21">
        <v>5536</v>
      </c>
      <c r="J34" s="22"/>
      <c r="K34" s="15"/>
    </row>
    <row r="35" spans="1:11" ht="15.75" thickBot="1">
      <c r="B35" s="8">
        <v>40117</v>
      </c>
      <c r="C35" s="9">
        <v>13915.7</v>
      </c>
      <c r="D35" s="2"/>
      <c r="E35" s="14">
        <v>40117</v>
      </c>
      <c r="F35" s="15">
        <v>245071.35999999999</v>
      </c>
      <c r="H35" s="20">
        <v>40117</v>
      </c>
      <c r="I35" s="21">
        <v>20684.150000000001</v>
      </c>
      <c r="J35" s="22"/>
      <c r="K35" s="15"/>
    </row>
    <row r="36" spans="1:11" ht="15.75" thickBot="1">
      <c r="A36" s="34" t="s">
        <v>3</v>
      </c>
      <c r="B36" s="27"/>
      <c r="C36" s="9">
        <v>3649139.99</v>
      </c>
      <c r="D36" s="2"/>
      <c r="E36" s="17"/>
      <c r="F36" s="18">
        <v>0</v>
      </c>
      <c r="H36" s="33"/>
      <c r="I36" s="23">
        <v>0</v>
      </c>
      <c r="J36" s="40"/>
      <c r="K36" s="18"/>
    </row>
    <row r="37" spans="1:11" ht="15.75" thickBot="1">
      <c r="A37" s="51" t="s">
        <v>25</v>
      </c>
      <c r="B37" s="10"/>
      <c r="C37" s="9">
        <v>1068467.81</v>
      </c>
      <c r="D37" s="2"/>
      <c r="E37" s="24" t="s">
        <v>1</v>
      </c>
      <c r="F37" s="25">
        <f>SUM(F5:F36)</f>
        <v>5430929.6100000003</v>
      </c>
      <c r="H37" s="5" t="s">
        <v>1</v>
      </c>
      <c r="I37" s="4">
        <f>SUM(I4:I36)</f>
        <v>141251.62</v>
      </c>
      <c r="J37" s="44" t="s">
        <v>1</v>
      </c>
      <c r="K37" s="7">
        <f>SUM(K4:K36)</f>
        <v>265288.44</v>
      </c>
    </row>
    <row r="38" spans="1:11" ht="15.75" thickBot="1">
      <c r="A38" s="46" t="s">
        <v>31</v>
      </c>
      <c r="B38" s="46"/>
      <c r="C38" s="9">
        <v>603778.96</v>
      </c>
      <c r="I38" s="2"/>
      <c r="K38" s="2"/>
    </row>
    <row r="39" spans="1:11" ht="16.5" thickTop="1" thickBot="1">
      <c r="A39" s="61" t="s">
        <v>34</v>
      </c>
      <c r="B39" s="62"/>
      <c r="C39" s="11">
        <v>141533.5</v>
      </c>
      <c r="H39" s="103" t="s">
        <v>17</v>
      </c>
      <c r="I39" s="104"/>
      <c r="J39" s="105">
        <f>K37+I37</f>
        <v>406540.06</v>
      </c>
      <c r="K39" s="106"/>
    </row>
    <row r="40" spans="1:11">
      <c r="A40" s="5"/>
      <c r="B40" s="6" t="s">
        <v>1</v>
      </c>
      <c r="C40" s="7">
        <f>SUM(C4:C39)</f>
        <v>6252968.4099999992</v>
      </c>
    </row>
    <row r="41" spans="1:11">
      <c r="D41" s="111" t="s">
        <v>16</v>
      </c>
      <c r="E41" s="111"/>
      <c r="F41" s="45">
        <f>F37-J39</f>
        <v>5024389.5500000007</v>
      </c>
      <c r="G41" s="26"/>
    </row>
    <row r="42" spans="1:11" ht="15.75" thickBot="1">
      <c r="D42" s="46"/>
      <c r="E42" s="46" t="s">
        <v>0</v>
      </c>
      <c r="F42" s="42">
        <f>-C40</f>
        <v>-6252968.4099999992</v>
      </c>
    </row>
    <row r="43" spans="1:11" ht="15.75" thickTop="1">
      <c r="E43" s="1" t="s">
        <v>27</v>
      </c>
      <c r="F43" s="4">
        <f>SUM(F41:F42)</f>
        <v>-1228578.8599999985</v>
      </c>
      <c r="H43" s="59" t="s">
        <v>32</v>
      </c>
      <c r="I43" s="108" t="s">
        <v>33</v>
      </c>
    </row>
    <row r="44" spans="1:11" ht="15.75" customHeight="1" thickBot="1">
      <c r="D44" s="110" t="s">
        <v>26</v>
      </c>
      <c r="E44" s="110"/>
      <c r="F44" s="52">
        <v>412753.25</v>
      </c>
      <c r="I44" s="109"/>
      <c r="J44" s="48">
        <v>663355.31999999995</v>
      </c>
    </row>
    <row r="45" spans="1:11" ht="16.5" thickTop="1" thickBot="1">
      <c r="B45" t="s">
        <v>35</v>
      </c>
      <c r="E45" s="6" t="s">
        <v>29</v>
      </c>
      <c r="F45" s="45">
        <f>F44+F43</f>
        <v>-815825.60999999847</v>
      </c>
      <c r="I45" s="60" t="s">
        <v>50</v>
      </c>
      <c r="J45" s="70">
        <f>F45+J44</f>
        <v>-152470.28999999852</v>
      </c>
    </row>
    <row r="46" spans="1:11" ht="15.75" thickTop="1">
      <c r="D46" s="107"/>
      <c r="E46" s="107"/>
    </row>
  </sheetData>
  <mergeCells count="9">
    <mergeCell ref="C1:J1"/>
    <mergeCell ref="H39:I39"/>
    <mergeCell ref="J39:K39"/>
    <mergeCell ref="D46:E46"/>
    <mergeCell ref="I43:I44"/>
    <mergeCell ref="D44:E44"/>
    <mergeCell ref="D41:E41"/>
    <mergeCell ref="E3:F3"/>
    <mergeCell ref="I3:K3"/>
  </mergeCells>
  <printOptions gridLines="1"/>
  <pageMargins left="0.59055118110236227" right="0.27559055118110237" top="0.35433070866141736" bottom="0.43307086614173229" header="0.31496062992125984" footer="0.39370078740157483"/>
  <pageSetup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N47"/>
  <sheetViews>
    <sheetView workbookViewId="0">
      <pane ySplit="3" topLeftCell="A34" activePane="bottomLeft" state="frozen"/>
      <selection pane="bottomLeft" activeCell="H49" sqref="H49"/>
    </sheetView>
  </sheetViews>
  <sheetFormatPr baseColWidth="10" defaultRowHeight="15"/>
  <cols>
    <col min="1" max="1" width="15.28515625" customWidth="1"/>
    <col min="2" max="2" width="10.7109375" customWidth="1"/>
    <col min="3" max="3" width="16.28515625" customWidth="1"/>
    <col min="4" max="4" width="5.140625" customWidth="1"/>
    <col min="6" max="6" width="16" customWidth="1"/>
    <col min="7" max="7" width="4.85546875" customWidth="1"/>
    <col min="9" max="9" width="14.140625" customWidth="1"/>
    <col min="11" max="11" width="13.5703125" customWidth="1"/>
  </cols>
  <sheetData>
    <row r="1" spans="1:14" ht="24" thickBot="1">
      <c r="C1" s="117" t="s">
        <v>48</v>
      </c>
      <c r="D1" s="117"/>
      <c r="E1" s="117"/>
      <c r="F1" s="117"/>
      <c r="G1" s="117"/>
      <c r="H1" s="117"/>
      <c r="I1" s="117"/>
      <c r="J1" s="117"/>
      <c r="L1" s="64"/>
      <c r="M1" s="64"/>
      <c r="N1" s="64"/>
    </row>
    <row r="2" spans="1:14" ht="15.75" thickBot="1">
      <c r="C2" s="35" t="s">
        <v>0</v>
      </c>
      <c r="E2" s="1"/>
      <c r="F2" s="1"/>
      <c r="L2" s="64"/>
      <c r="M2" s="64"/>
      <c r="N2" s="64"/>
    </row>
    <row r="3" spans="1:14" ht="20.25" thickTop="1" thickBot="1">
      <c r="A3" s="28" t="s">
        <v>2</v>
      </c>
      <c r="B3" s="29"/>
      <c r="C3" s="36">
        <v>494231.46</v>
      </c>
      <c r="D3" s="3"/>
      <c r="E3" s="112" t="s">
        <v>37</v>
      </c>
      <c r="F3" s="113"/>
      <c r="I3" s="114" t="s">
        <v>5</v>
      </c>
      <c r="J3" s="115"/>
      <c r="K3" s="116"/>
      <c r="L3" s="64"/>
      <c r="M3" s="64"/>
      <c r="N3" s="64"/>
    </row>
    <row r="4" spans="1:14" ht="15.75" thickTop="1">
      <c r="B4" s="8">
        <v>40087</v>
      </c>
      <c r="C4" s="9">
        <v>2789</v>
      </c>
      <c r="D4" s="2"/>
      <c r="E4" s="66">
        <v>40087</v>
      </c>
      <c r="F4" s="15">
        <v>79412.600000000006</v>
      </c>
      <c r="H4" s="19">
        <v>40087</v>
      </c>
      <c r="I4" s="21">
        <v>1335.23</v>
      </c>
      <c r="J4" s="38"/>
      <c r="K4" s="39"/>
      <c r="L4" s="64"/>
      <c r="M4" s="64"/>
      <c r="N4" s="64"/>
    </row>
    <row r="5" spans="1:14">
      <c r="B5" s="8">
        <v>40088</v>
      </c>
      <c r="C5" s="9">
        <v>11361</v>
      </c>
      <c r="D5" s="2"/>
      <c r="E5" s="66">
        <v>40088</v>
      </c>
      <c r="F5" s="15">
        <v>146260</v>
      </c>
      <c r="G5" s="56"/>
      <c r="H5" s="20">
        <v>40088</v>
      </c>
      <c r="I5" s="21">
        <v>1945.18</v>
      </c>
      <c r="J5" s="22" t="s">
        <v>6</v>
      </c>
      <c r="K5" s="15">
        <v>2579</v>
      </c>
      <c r="L5" s="64"/>
      <c r="M5" s="64"/>
      <c r="N5" s="64"/>
    </row>
    <row r="6" spans="1:14">
      <c r="B6" s="8">
        <v>40089</v>
      </c>
      <c r="C6" s="9">
        <v>0</v>
      </c>
      <c r="D6" s="2"/>
      <c r="E6" s="66">
        <v>40089</v>
      </c>
      <c r="F6" s="15">
        <v>183869.78</v>
      </c>
      <c r="H6" s="20">
        <v>40089</v>
      </c>
      <c r="I6" s="21">
        <v>1490.14</v>
      </c>
      <c r="J6" s="22" t="s">
        <v>4</v>
      </c>
      <c r="K6" s="15">
        <v>18337</v>
      </c>
      <c r="L6" s="64"/>
      <c r="M6" s="64"/>
      <c r="N6" s="64"/>
    </row>
    <row r="7" spans="1:14">
      <c r="B7" s="8">
        <v>40090</v>
      </c>
      <c r="C7" s="9">
        <v>828</v>
      </c>
      <c r="D7" s="2"/>
      <c r="E7" s="66">
        <v>40090</v>
      </c>
      <c r="F7" s="15">
        <v>127620.6</v>
      </c>
      <c r="H7" s="20">
        <v>40090</v>
      </c>
      <c r="I7" s="21">
        <v>523.52</v>
      </c>
      <c r="J7" s="22" t="s">
        <v>7</v>
      </c>
      <c r="K7" s="15">
        <v>28750</v>
      </c>
      <c r="L7" s="64"/>
      <c r="M7" s="64"/>
      <c r="N7" s="64"/>
    </row>
    <row r="8" spans="1:14">
      <c r="B8" s="8">
        <v>40091</v>
      </c>
      <c r="C8" s="9">
        <v>2475.8000000000002</v>
      </c>
      <c r="D8" s="2"/>
      <c r="E8" s="66">
        <v>40091</v>
      </c>
      <c r="F8" s="15">
        <v>160401.79999999999</v>
      </c>
      <c r="H8" s="20">
        <v>40091</v>
      </c>
      <c r="I8" s="21">
        <v>3267.32</v>
      </c>
      <c r="J8" s="22" t="s">
        <v>11</v>
      </c>
      <c r="K8" s="15">
        <v>9447.39</v>
      </c>
      <c r="L8" s="64"/>
      <c r="M8" s="64"/>
      <c r="N8" s="64"/>
    </row>
    <row r="9" spans="1:14">
      <c r="B9" s="8">
        <v>40092</v>
      </c>
      <c r="C9" s="9">
        <v>0</v>
      </c>
      <c r="D9" s="2"/>
      <c r="E9" s="66">
        <v>40092</v>
      </c>
      <c r="F9" s="15">
        <v>113531</v>
      </c>
      <c r="H9" s="20">
        <v>40092</v>
      </c>
      <c r="I9" s="21">
        <v>500</v>
      </c>
      <c r="J9" s="22" t="s">
        <v>12</v>
      </c>
      <c r="K9" s="15">
        <v>9136.94</v>
      </c>
      <c r="L9" s="64"/>
      <c r="M9" s="64"/>
      <c r="N9" s="64"/>
    </row>
    <row r="10" spans="1:14">
      <c r="A10" s="63"/>
      <c r="B10" s="8">
        <v>40093</v>
      </c>
      <c r="C10" s="9">
        <v>3722.24</v>
      </c>
      <c r="D10" s="2"/>
      <c r="E10" s="66">
        <v>40093</v>
      </c>
      <c r="F10" s="15">
        <v>153905</v>
      </c>
      <c r="H10" s="20">
        <v>40093</v>
      </c>
      <c r="I10" s="21">
        <v>686.95</v>
      </c>
      <c r="J10" s="22" t="s">
        <v>22</v>
      </c>
      <c r="K10" s="15">
        <v>9917.7800000000007</v>
      </c>
      <c r="L10" s="64"/>
      <c r="M10" s="64"/>
      <c r="N10" s="64"/>
    </row>
    <row r="11" spans="1:14">
      <c r="B11" s="8">
        <v>40094</v>
      </c>
      <c r="C11" s="9">
        <v>5215</v>
      </c>
      <c r="D11" s="2"/>
      <c r="E11" s="66">
        <v>40094</v>
      </c>
      <c r="F11" s="15">
        <v>162036.54999999999</v>
      </c>
      <c r="H11" s="20">
        <v>40094</v>
      </c>
      <c r="I11" s="21">
        <v>2860.98</v>
      </c>
      <c r="J11" s="22" t="s">
        <v>23</v>
      </c>
      <c r="K11" s="15">
        <v>9761.26</v>
      </c>
      <c r="L11" s="64"/>
      <c r="M11" s="64"/>
      <c r="N11" s="64"/>
    </row>
    <row r="12" spans="1:14">
      <c r="A12" s="37"/>
      <c r="B12" s="8">
        <v>40095</v>
      </c>
      <c r="C12" s="9">
        <v>13790.16</v>
      </c>
      <c r="D12" s="2"/>
      <c r="E12" s="66">
        <v>40095</v>
      </c>
      <c r="F12" s="15">
        <v>210671.05</v>
      </c>
      <c r="H12" s="20">
        <v>40095</v>
      </c>
      <c r="I12" s="21">
        <v>1978.21</v>
      </c>
      <c r="J12" s="22" t="s">
        <v>24</v>
      </c>
      <c r="K12" s="15">
        <v>9447.35</v>
      </c>
      <c r="L12" s="64"/>
      <c r="M12" s="64"/>
      <c r="N12" s="64"/>
    </row>
    <row r="13" spans="1:14">
      <c r="A13" s="37"/>
      <c r="B13" s="8">
        <v>40096</v>
      </c>
      <c r="C13" s="9">
        <v>1796.44</v>
      </c>
      <c r="D13" s="2"/>
      <c r="E13" s="66">
        <v>40096</v>
      </c>
      <c r="F13" s="15">
        <v>245099.48</v>
      </c>
      <c r="H13" s="20">
        <v>40096</v>
      </c>
      <c r="I13" s="21">
        <v>2117</v>
      </c>
      <c r="J13" s="22"/>
      <c r="K13" s="15"/>
      <c r="L13" s="64"/>
      <c r="M13" s="64"/>
      <c r="N13" s="64"/>
    </row>
    <row r="14" spans="1:14">
      <c r="B14" s="8">
        <v>40097</v>
      </c>
      <c r="C14" s="9">
        <v>126</v>
      </c>
      <c r="D14" s="2"/>
      <c r="E14" s="66">
        <v>40097</v>
      </c>
      <c r="F14" s="15">
        <v>124112.5</v>
      </c>
      <c r="H14" s="20">
        <v>40097</v>
      </c>
      <c r="I14" s="21">
        <v>500</v>
      </c>
      <c r="J14" s="22"/>
      <c r="K14" s="15"/>
      <c r="L14" s="64"/>
      <c r="M14" s="64"/>
      <c r="N14" s="64"/>
    </row>
    <row r="15" spans="1:14">
      <c r="A15" s="37"/>
      <c r="B15" s="8">
        <v>40098</v>
      </c>
      <c r="C15" s="9">
        <v>4633.26</v>
      </c>
      <c r="D15" s="2"/>
      <c r="E15" s="66">
        <v>40098</v>
      </c>
      <c r="F15" s="15">
        <v>113122</v>
      </c>
      <c r="H15" s="20">
        <v>40098</v>
      </c>
      <c r="I15" s="21">
        <v>1415.59</v>
      </c>
      <c r="J15" s="22"/>
      <c r="K15" s="15"/>
      <c r="L15" s="64"/>
      <c r="M15" s="64"/>
      <c r="N15" s="64"/>
    </row>
    <row r="16" spans="1:14">
      <c r="A16" s="37"/>
      <c r="B16" s="8">
        <v>40099</v>
      </c>
      <c r="C16" s="9">
        <v>0</v>
      </c>
      <c r="D16" s="2"/>
      <c r="E16" s="66">
        <v>40099</v>
      </c>
      <c r="F16" s="15">
        <v>112170</v>
      </c>
      <c r="H16" s="20">
        <v>40099</v>
      </c>
      <c r="I16" s="21">
        <v>1555.43</v>
      </c>
      <c r="J16" s="22"/>
      <c r="K16" s="15"/>
      <c r="L16" s="64"/>
      <c r="M16" s="64"/>
      <c r="N16" s="64"/>
    </row>
    <row r="17" spans="1:14">
      <c r="A17" s="37"/>
      <c r="B17" s="8">
        <v>40100</v>
      </c>
      <c r="C17" s="9">
        <v>1234</v>
      </c>
      <c r="D17" s="2"/>
      <c r="E17" s="66">
        <v>40100</v>
      </c>
      <c r="F17" s="15">
        <v>206337.08</v>
      </c>
      <c r="H17" s="20">
        <v>40100</v>
      </c>
      <c r="I17" s="21">
        <v>2305.25</v>
      </c>
      <c r="J17" s="22"/>
      <c r="K17" s="15"/>
      <c r="L17" s="64"/>
      <c r="M17" s="64"/>
      <c r="N17" s="64"/>
    </row>
    <row r="18" spans="1:14">
      <c r="B18" s="8">
        <v>40101</v>
      </c>
      <c r="C18" s="9">
        <v>11313</v>
      </c>
      <c r="D18" s="2"/>
      <c r="E18" s="66">
        <v>40101</v>
      </c>
      <c r="F18" s="15">
        <v>308274.3</v>
      </c>
      <c r="H18" s="20">
        <v>40101</v>
      </c>
      <c r="I18" s="21">
        <v>3035.04</v>
      </c>
      <c r="J18" s="22"/>
      <c r="K18" s="15"/>
      <c r="L18" s="64"/>
      <c r="M18" s="64"/>
      <c r="N18" s="64"/>
    </row>
    <row r="19" spans="1:14">
      <c r="A19" s="37"/>
      <c r="B19" s="8">
        <v>40102</v>
      </c>
      <c r="C19" s="9">
        <v>4252</v>
      </c>
      <c r="D19" s="2"/>
      <c r="E19" s="66">
        <v>40102</v>
      </c>
      <c r="F19" s="15">
        <v>264282.90000000002</v>
      </c>
      <c r="H19" s="20">
        <v>40102</v>
      </c>
      <c r="I19" s="21">
        <v>2380</v>
      </c>
      <c r="J19" s="22"/>
      <c r="K19" s="15"/>
      <c r="L19" s="64"/>
      <c r="M19" s="64"/>
      <c r="N19" s="64"/>
    </row>
    <row r="20" spans="1:14">
      <c r="B20" s="8">
        <v>40103</v>
      </c>
      <c r="C20" s="9">
        <v>2163.8000000000002</v>
      </c>
      <c r="D20" s="2"/>
      <c r="E20" s="66">
        <v>40103</v>
      </c>
      <c r="F20" s="15">
        <v>262977.74</v>
      </c>
      <c r="H20" s="20">
        <v>40103</v>
      </c>
      <c r="I20" s="21">
        <v>2075.52</v>
      </c>
      <c r="J20" s="22"/>
      <c r="K20" s="15"/>
      <c r="L20" s="64"/>
      <c r="M20" s="64"/>
      <c r="N20" s="64"/>
    </row>
    <row r="21" spans="1:14">
      <c r="B21" s="8">
        <v>40104</v>
      </c>
      <c r="C21" s="9">
        <v>466</v>
      </c>
      <c r="D21" s="2"/>
      <c r="E21" s="66">
        <v>40104</v>
      </c>
      <c r="F21" s="15">
        <v>119834</v>
      </c>
      <c r="H21" s="20">
        <v>40104</v>
      </c>
      <c r="I21" s="21">
        <v>810.11</v>
      </c>
      <c r="J21" s="22"/>
      <c r="K21" s="15"/>
      <c r="L21" s="64"/>
      <c r="M21" s="64"/>
      <c r="N21" s="64"/>
    </row>
    <row r="22" spans="1:14">
      <c r="B22" s="8">
        <v>40105</v>
      </c>
      <c r="C22" s="9">
        <v>2816.4</v>
      </c>
      <c r="D22" s="2"/>
      <c r="E22" s="66">
        <v>40105</v>
      </c>
      <c r="F22" s="15">
        <v>223249</v>
      </c>
      <c r="H22" s="20">
        <v>40105</v>
      </c>
      <c r="I22" s="21">
        <v>2578.1</v>
      </c>
      <c r="J22" s="22"/>
      <c r="K22" s="15"/>
      <c r="L22" s="64"/>
      <c r="M22" s="64"/>
      <c r="N22" s="64"/>
    </row>
    <row r="23" spans="1:14">
      <c r="A23" s="37"/>
      <c r="B23" s="8">
        <v>40106</v>
      </c>
      <c r="C23" s="9">
        <v>0</v>
      </c>
      <c r="D23" s="2"/>
      <c r="E23" s="66">
        <v>40106</v>
      </c>
      <c r="F23" s="15">
        <v>130903</v>
      </c>
      <c r="H23" s="20">
        <v>40106</v>
      </c>
      <c r="I23" s="21">
        <v>1606.74</v>
      </c>
      <c r="J23" s="22"/>
      <c r="K23" s="15"/>
      <c r="L23" s="64"/>
      <c r="M23" s="64"/>
      <c r="N23" s="64"/>
    </row>
    <row r="24" spans="1:14">
      <c r="A24" s="37"/>
      <c r="B24" s="8">
        <v>40107</v>
      </c>
      <c r="C24" s="9">
        <v>999.86</v>
      </c>
      <c r="D24" s="2"/>
      <c r="E24" s="66">
        <v>40107</v>
      </c>
      <c r="F24" s="15">
        <v>147018.5</v>
      </c>
      <c r="H24" s="20">
        <v>40107</v>
      </c>
      <c r="I24" s="21">
        <v>1274</v>
      </c>
      <c r="J24" s="22"/>
      <c r="K24" s="15"/>
      <c r="L24" s="64"/>
      <c r="M24" s="64"/>
      <c r="N24" s="64"/>
    </row>
    <row r="25" spans="1:14">
      <c r="B25" s="8">
        <v>40108</v>
      </c>
      <c r="C25" s="9">
        <v>6975.5</v>
      </c>
      <c r="D25" s="2"/>
      <c r="E25" s="66">
        <v>40108</v>
      </c>
      <c r="F25" s="15">
        <v>157107</v>
      </c>
      <c r="H25" s="20">
        <v>40108</v>
      </c>
      <c r="I25" s="21">
        <v>2046.69</v>
      </c>
      <c r="J25" s="22"/>
      <c r="K25" s="15"/>
      <c r="L25" s="64"/>
      <c r="M25" s="64"/>
      <c r="N25" s="64"/>
    </row>
    <row r="26" spans="1:14">
      <c r="B26" s="8">
        <v>40109</v>
      </c>
      <c r="C26" s="9">
        <v>1133</v>
      </c>
      <c r="D26" s="2"/>
      <c r="E26" s="66">
        <v>40109</v>
      </c>
      <c r="F26" s="15">
        <v>203380.7</v>
      </c>
      <c r="H26" s="20">
        <v>40109</v>
      </c>
      <c r="I26" s="21">
        <v>1250</v>
      </c>
      <c r="J26" s="22"/>
      <c r="K26" s="15"/>
      <c r="L26" s="64"/>
      <c r="M26" s="64"/>
      <c r="N26" s="64"/>
    </row>
    <row r="27" spans="1:14">
      <c r="B27" s="8">
        <v>40110</v>
      </c>
      <c r="C27" s="9">
        <v>24068.5</v>
      </c>
      <c r="D27" s="2"/>
      <c r="E27" s="66">
        <v>40110</v>
      </c>
      <c r="F27" s="15">
        <v>261076.98</v>
      </c>
      <c r="H27" s="20">
        <v>40110</v>
      </c>
      <c r="I27" s="21">
        <v>1047.29</v>
      </c>
      <c r="J27" s="22"/>
      <c r="K27" s="15"/>
      <c r="L27" s="64"/>
      <c r="M27" s="64"/>
      <c r="N27" s="64"/>
    </row>
    <row r="28" spans="1:14">
      <c r="B28" s="8">
        <v>40111</v>
      </c>
      <c r="C28" s="9">
        <v>0</v>
      </c>
      <c r="D28" s="2"/>
      <c r="E28" s="66">
        <v>40111</v>
      </c>
      <c r="F28" s="15">
        <v>77360</v>
      </c>
      <c r="H28" s="20">
        <v>40111</v>
      </c>
      <c r="I28" s="21">
        <v>500</v>
      </c>
      <c r="J28" s="22"/>
      <c r="K28" s="15"/>
      <c r="L28" s="64"/>
      <c r="M28" s="64"/>
      <c r="N28" s="64"/>
    </row>
    <row r="29" spans="1:14">
      <c r="B29" s="8">
        <v>40112</v>
      </c>
      <c r="C29" s="9">
        <v>2684.84</v>
      </c>
      <c r="D29" s="2"/>
      <c r="E29" s="66">
        <v>40112</v>
      </c>
      <c r="F29" s="15">
        <v>246651.4</v>
      </c>
      <c r="H29" s="20">
        <v>40112</v>
      </c>
      <c r="I29" s="21">
        <v>2607.33</v>
      </c>
      <c r="J29" s="22"/>
      <c r="K29" s="15"/>
      <c r="L29" s="64"/>
      <c r="M29" s="64"/>
      <c r="N29" s="64"/>
    </row>
    <row r="30" spans="1:14">
      <c r="B30" s="8">
        <v>40113</v>
      </c>
      <c r="C30" s="9">
        <v>0</v>
      </c>
      <c r="D30" s="2"/>
      <c r="E30" s="66">
        <v>40113</v>
      </c>
      <c r="F30" s="15">
        <v>115253</v>
      </c>
      <c r="H30" s="20">
        <v>40113</v>
      </c>
      <c r="I30" s="21">
        <v>1275.95</v>
      </c>
      <c r="J30" s="22"/>
      <c r="K30" s="15"/>
      <c r="L30" s="64"/>
      <c r="M30" s="64"/>
      <c r="N30" s="64"/>
    </row>
    <row r="31" spans="1:14">
      <c r="B31" s="8">
        <v>40114</v>
      </c>
      <c r="C31" s="9">
        <v>2103</v>
      </c>
      <c r="D31" s="2"/>
      <c r="E31" s="66">
        <v>40114</v>
      </c>
      <c r="F31" s="15">
        <v>107087.4</v>
      </c>
      <c r="H31" s="20">
        <v>40114</v>
      </c>
      <c r="I31" s="21">
        <v>2770.53</v>
      </c>
      <c r="J31" s="22"/>
      <c r="K31" s="15"/>
      <c r="L31" s="64"/>
      <c r="M31" s="64"/>
      <c r="N31" s="64"/>
    </row>
    <row r="32" spans="1:14">
      <c r="B32" s="8">
        <v>40115</v>
      </c>
      <c r="C32" s="9">
        <v>10809.76</v>
      </c>
      <c r="D32" s="2"/>
      <c r="E32" s="66">
        <v>40115</v>
      </c>
      <c r="F32" s="15">
        <v>195796</v>
      </c>
      <c r="H32" s="20">
        <v>40115</v>
      </c>
      <c r="I32" s="21">
        <v>2051.7199999999998</v>
      </c>
      <c r="J32" s="22"/>
      <c r="K32" s="15"/>
      <c r="L32" s="64"/>
      <c r="M32" s="64"/>
      <c r="N32" s="64"/>
    </row>
    <row r="33" spans="1:14">
      <c r="B33" s="8">
        <v>40116</v>
      </c>
      <c r="C33" s="9">
        <v>1599</v>
      </c>
      <c r="D33" s="2"/>
      <c r="E33" s="66">
        <v>40116</v>
      </c>
      <c r="F33" s="15">
        <v>378346.97</v>
      </c>
      <c r="H33" s="20">
        <v>40116</v>
      </c>
      <c r="I33" s="21">
        <v>1184</v>
      </c>
      <c r="J33" s="22"/>
      <c r="K33" s="15"/>
      <c r="L33" s="64"/>
      <c r="M33" s="64"/>
      <c r="N33" s="64"/>
    </row>
    <row r="34" spans="1:14" ht="15.75" thickBot="1">
      <c r="A34" s="37"/>
      <c r="B34" s="8">
        <v>40117</v>
      </c>
      <c r="C34" s="9">
        <v>5010</v>
      </c>
      <c r="D34" s="2"/>
      <c r="E34" s="66">
        <v>40117</v>
      </c>
      <c r="F34" s="15">
        <v>259812.97</v>
      </c>
      <c r="H34" s="20">
        <v>40117</v>
      </c>
      <c r="I34" s="21">
        <v>4374.3599999999997</v>
      </c>
      <c r="J34" s="22"/>
      <c r="K34" s="15"/>
      <c r="L34" s="64"/>
      <c r="M34" s="64"/>
      <c r="N34" s="64"/>
    </row>
    <row r="35" spans="1:14" ht="15.75" thickBot="1">
      <c r="A35" s="34" t="s">
        <v>3</v>
      </c>
      <c r="B35" s="27"/>
      <c r="C35" s="9">
        <v>5703778.9900000002</v>
      </c>
      <c r="D35" s="2"/>
      <c r="E35" s="16"/>
      <c r="F35" s="15"/>
      <c r="H35" s="32"/>
      <c r="I35" s="21"/>
      <c r="J35" s="22"/>
      <c r="K35" s="15"/>
      <c r="L35" s="64"/>
      <c r="M35" s="64"/>
      <c r="N35" s="64"/>
    </row>
    <row r="36" spans="1:14" ht="15.75" thickBot="1">
      <c r="B36" s="10"/>
      <c r="C36" s="11"/>
      <c r="D36" s="2"/>
      <c r="E36" s="17"/>
      <c r="F36" s="18">
        <v>0</v>
      </c>
      <c r="H36" s="33"/>
      <c r="I36" s="23">
        <v>0</v>
      </c>
      <c r="J36" s="40"/>
      <c r="K36" s="18"/>
      <c r="L36" s="64"/>
      <c r="M36" s="64"/>
      <c r="N36" s="64"/>
    </row>
    <row r="37" spans="1:14">
      <c r="B37" s="6" t="s">
        <v>1</v>
      </c>
      <c r="C37" s="7">
        <f>SUM(C3:C36)</f>
        <v>6322376.0099999998</v>
      </c>
      <c r="D37" s="2"/>
      <c r="E37" s="24" t="s">
        <v>1</v>
      </c>
      <c r="F37" s="25">
        <f>SUM(F4:F36)</f>
        <v>5596961.3000000007</v>
      </c>
      <c r="H37" s="5" t="s">
        <v>1</v>
      </c>
      <c r="I37" s="4">
        <f>SUM(I4:I36)</f>
        <v>55348.18</v>
      </c>
      <c r="J37" s="4"/>
      <c r="K37" s="4">
        <f t="shared" ref="K37" si="0">SUM(K4:K36)</f>
        <v>97376.72</v>
      </c>
      <c r="L37" s="64"/>
      <c r="M37" s="64"/>
      <c r="N37" s="64"/>
    </row>
    <row r="38" spans="1:14">
      <c r="I38" s="2"/>
      <c r="K38" s="2"/>
      <c r="L38" s="64"/>
      <c r="M38" s="64"/>
      <c r="N38" s="64"/>
    </row>
    <row r="39" spans="1:14" ht="15.75" customHeight="1">
      <c r="A39" s="5"/>
      <c r="D39" s="26"/>
      <c r="E39" s="26"/>
      <c r="F39" s="26"/>
      <c r="H39" s="120" t="s">
        <v>15</v>
      </c>
      <c r="I39" s="121"/>
      <c r="J39" s="118">
        <f>I37+K37</f>
        <v>152724.9</v>
      </c>
      <c r="K39" s="119"/>
      <c r="L39" s="64"/>
      <c r="M39" s="64"/>
      <c r="N39" s="64"/>
    </row>
    <row r="40" spans="1:14" ht="15" customHeight="1">
      <c r="D40" s="124" t="s">
        <v>16</v>
      </c>
      <c r="E40" s="124"/>
      <c r="F40" s="47">
        <f>F37-J39</f>
        <v>5444236.4000000004</v>
      </c>
      <c r="I40" s="41"/>
      <c r="L40" s="64"/>
      <c r="M40" s="64"/>
      <c r="N40" s="64"/>
    </row>
    <row r="41" spans="1:14" ht="15.75" thickBot="1">
      <c r="D41" s="46"/>
      <c r="E41" s="46" t="s">
        <v>0</v>
      </c>
      <c r="F41" s="48">
        <f>-C37</f>
        <v>-6322376.0099999998</v>
      </c>
      <c r="L41" s="64"/>
      <c r="M41" s="64"/>
      <c r="N41" s="64"/>
    </row>
    <row r="42" spans="1:14" ht="15.75" thickTop="1">
      <c r="E42" t="s">
        <v>27</v>
      </c>
      <c r="F42" s="4">
        <f>SUM(F40:F41)</f>
        <v>-878139.6099999994</v>
      </c>
      <c r="L42" s="64"/>
      <c r="M42" s="64"/>
      <c r="N42" s="64"/>
    </row>
    <row r="43" spans="1:14" ht="15.75" thickBot="1">
      <c r="D43" s="110" t="s">
        <v>26</v>
      </c>
      <c r="E43" s="110"/>
      <c r="F43" s="52">
        <v>641420.13</v>
      </c>
      <c r="L43" s="64"/>
      <c r="M43" s="64"/>
      <c r="N43" s="64"/>
    </row>
    <row r="44" spans="1:14">
      <c r="E44" s="6" t="s">
        <v>28</v>
      </c>
      <c r="F44" s="7">
        <f>F43+F42</f>
        <v>-236719.4799999994</v>
      </c>
      <c r="L44" s="64"/>
      <c r="M44" s="64"/>
      <c r="N44" s="64"/>
    </row>
    <row r="45" spans="1:14" ht="15.75" thickBot="1">
      <c r="D45" s="55" t="s">
        <v>18</v>
      </c>
      <c r="F45" s="57">
        <v>511596.55</v>
      </c>
      <c r="L45" s="64"/>
      <c r="M45" s="64"/>
      <c r="N45" s="64"/>
    </row>
    <row r="46" spans="1:14" ht="16.5" thickTop="1" thickBot="1">
      <c r="D46" s="122" t="s">
        <v>36</v>
      </c>
      <c r="E46" s="123"/>
      <c r="F46" s="58">
        <f>F45+F44</f>
        <v>274877.07000000059</v>
      </c>
      <c r="L46" s="64"/>
      <c r="M46" s="64"/>
      <c r="N46" s="64"/>
    </row>
    <row r="47" spans="1:14" ht="15.75" thickTop="1"/>
  </sheetData>
  <mergeCells count="8">
    <mergeCell ref="C1:J1"/>
    <mergeCell ref="J39:K39"/>
    <mergeCell ref="H39:I39"/>
    <mergeCell ref="D46:E46"/>
    <mergeCell ref="D43:E43"/>
    <mergeCell ref="D40:E40"/>
    <mergeCell ref="E3:F3"/>
    <mergeCell ref="I3:K3"/>
  </mergeCells>
  <printOptions gridLines="1"/>
  <pageMargins left="0.82677165354330717" right="1.9685039370078741" top="0.47244094488188981" bottom="0.23622047244094491" header="0.31496062992125984" footer="0.31496062992125984"/>
  <pageSetup scale="80" orientation="landscape" verticalDpi="0" r:id="rId1"/>
  <headerFooter>
    <oddHeader>&amp;C&amp;"Arial,Negrita"&amp;14BALANCE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70C0"/>
  </sheetPr>
  <dimension ref="A1:M46"/>
  <sheetViews>
    <sheetView workbookViewId="0">
      <pane xSplit="3" ySplit="4" topLeftCell="D32" activePane="bottomRight" state="frozen"/>
      <selection pane="topRight" activeCell="D1" sqref="D1"/>
      <selection pane="bottomLeft" activeCell="A5" sqref="A5"/>
      <selection pane="bottomRight" activeCell="C43" sqref="C43"/>
    </sheetView>
  </sheetViews>
  <sheetFormatPr baseColWidth="10" defaultRowHeight="15"/>
  <cols>
    <col min="2" max="2" width="12.42578125" customWidth="1"/>
    <col min="3" max="3" width="16.42578125" customWidth="1"/>
    <col min="4" max="4" width="5.140625" customWidth="1"/>
    <col min="6" max="6" width="17.85546875" customWidth="1"/>
    <col min="7" max="7" width="4.85546875" customWidth="1"/>
    <col min="9" max="9" width="13.7109375" customWidth="1"/>
    <col min="11" max="11" width="17" customWidth="1"/>
  </cols>
  <sheetData>
    <row r="1" spans="1:13" ht="23.25">
      <c r="C1" s="117" t="s">
        <v>49</v>
      </c>
      <c r="D1" s="117"/>
      <c r="E1" s="117"/>
      <c r="F1" s="117"/>
      <c r="G1" s="117"/>
      <c r="H1" s="117"/>
      <c r="I1" s="117"/>
      <c r="J1" s="117"/>
    </row>
    <row r="2" spans="1:13" ht="15.75" thickBot="1">
      <c r="E2" s="1"/>
      <c r="F2" s="1"/>
    </row>
    <row r="3" spans="1:13" ht="15.75" thickBot="1">
      <c r="C3" s="30" t="s">
        <v>0</v>
      </c>
      <c r="D3" s="3"/>
    </row>
    <row r="4" spans="1:13" ht="20.25" thickTop="1" thickBot="1">
      <c r="A4" s="28" t="s">
        <v>2</v>
      </c>
      <c r="B4" s="29"/>
      <c r="C4" s="31">
        <v>68961.320000000007</v>
      </c>
      <c r="D4" s="2"/>
      <c r="E4" s="126" t="s">
        <v>37</v>
      </c>
      <c r="F4" s="127"/>
      <c r="I4" s="114" t="s">
        <v>5</v>
      </c>
      <c r="J4" s="115"/>
      <c r="K4" s="116"/>
    </row>
    <row r="5" spans="1:13" ht="15.75" thickTop="1">
      <c r="A5" s="87"/>
      <c r="B5" s="8">
        <v>40087</v>
      </c>
      <c r="C5" s="9">
        <v>10984</v>
      </c>
      <c r="D5" s="2"/>
      <c r="E5" s="12">
        <v>40087</v>
      </c>
      <c r="F5" s="13">
        <v>40709</v>
      </c>
      <c r="H5" s="19">
        <v>40087</v>
      </c>
      <c r="I5" s="21">
        <v>0</v>
      </c>
      <c r="J5" s="38"/>
      <c r="K5" s="39"/>
    </row>
    <row r="6" spans="1:13">
      <c r="A6" s="87"/>
      <c r="B6" s="8">
        <v>40088</v>
      </c>
      <c r="C6" s="9">
        <v>0</v>
      </c>
      <c r="D6" s="2"/>
      <c r="E6" s="14">
        <v>40088</v>
      </c>
      <c r="F6" s="15">
        <v>49957</v>
      </c>
      <c r="H6" s="20">
        <v>40088</v>
      </c>
      <c r="I6" s="21">
        <v>581</v>
      </c>
      <c r="J6" s="22" t="s">
        <v>6</v>
      </c>
      <c r="K6" s="15">
        <v>0</v>
      </c>
    </row>
    <row r="7" spans="1:13">
      <c r="A7" s="87"/>
      <c r="B7" s="8">
        <v>40089</v>
      </c>
      <c r="C7" s="9">
        <v>0</v>
      </c>
      <c r="D7" s="2"/>
      <c r="E7" s="14">
        <v>40089</v>
      </c>
      <c r="F7" s="15">
        <v>59386</v>
      </c>
      <c r="H7" s="20">
        <v>40089</v>
      </c>
      <c r="I7" s="21">
        <v>0</v>
      </c>
      <c r="J7" s="22" t="s">
        <v>4</v>
      </c>
      <c r="K7" s="15">
        <v>0</v>
      </c>
    </row>
    <row r="8" spans="1:13">
      <c r="A8" s="87"/>
      <c r="B8" s="8">
        <v>40090</v>
      </c>
      <c r="C8" s="9">
        <v>0</v>
      </c>
      <c r="D8" s="2"/>
      <c r="E8" s="14">
        <v>40090</v>
      </c>
      <c r="F8" s="15">
        <v>42631.28</v>
      </c>
      <c r="H8" s="20">
        <v>40090</v>
      </c>
      <c r="I8" s="21">
        <v>0</v>
      </c>
      <c r="J8" s="22" t="s">
        <v>7</v>
      </c>
      <c r="K8" s="15">
        <v>28750</v>
      </c>
    </row>
    <row r="9" spans="1:13">
      <c r="A9" s="87"/>
      <c r="B9" s="8">
        <v>40091</v>
      </c>
      <c r="C9" s="9">
        <v>0</v>
      </c>
      <c r="D9" s="2"/>
      <c r="E9" s="14">
        <v>40091</v>
      </c>
      <c r="F9" s="15">
        <v>27199.82</v>
      </c>
      <c r="H9" s="20">
        <v>40091</v>
      </c>
      <c r="I9" s="21">
        <v>0</v>
      </c>
      <c r="J9" s="22" t="s">
        <v>11</v>
      </c>
      <c r="K9" s="15">
        <v>7806.35</v>
      </c>
    </row>
    <row r="10" spans="1:13">
      <c r="A10" s="87"/>
      <c r="B10" s="8">
        <v>40092</v>
      </c>
      <c r="C10" s="9">
        <v>0</v>
      </c>
      <c r="D10" s="2"/>
      <c r="E10" s="14">
        <v>40092</v>
      </c>
      <c r="F10" s="15">
        <v>25426</v>
      </c>
      <c r="H10" s="20">
        <v>40092</v>
      </c>
      <c r="I10" s="21">
        <v>2374</v>
      </c>
      <c r="J10" s="22" t="s">
        <v>12</v>
      </c>
      <c r="K10" s="15">
        <v>9059.5</v>
      </c>
    </row>
    <row r="11" spans="1:13">
      <c r="A11" s="87"/>
      <c r="B11" s="8">
        <v>40093</v>
      </c>
      <c r="C11" s="9">
        <v>1179.7</v>
      </c>
      <c r="D11" s="2"/>
      <c r="E11" s="14">
        <v>40093</v>
      </c>
      <c r="F11" s="15">
        <v>25683.86</v>
      </c>
      <c r="H11" s="20">
        <v>40093</v>
      </c>
      <c r="I11" s="21">
        <v>0</v>
      </c>
      <c r="J11" s="22" t="s">
        <v>13</v>
      </c>
      <c r="K11" s="15">
        <v>8285.98</v>
      </c>
    </row>
    <row r="12" spans="1:13">
      <c r="A12" s="87"/>
      <c r="B12" s="8">
        <v>40094</v>
      </c>
      <c r="C12" s="9">
        <v>0</v>
      </c>
      <c r="D12" s="2"/>
      <c r="E12" s="14">
        <v>40094</v>
      </c>
      <c r="F12" s="15">
        <v>32616.5</v>
      </c>
      <c r="H12" s="20">
        <v>40094</v>
      </c>
      <c r="I12" s="21">
        <v>150</v>
      </c>
      <c r="J12" s="22" t="s">
        <v>19</v>
      </c>
      <c r="K12" s="15">
        <v>7252.63</v>
      </c>
    </row>
    <row r="13" spans="1:13">
      <c r="A13" s="87"/>
      <c r="B13" s="8">
        <v>40095</v>
      </c>
      <c r="C13" s="9">
        <v>0</v>
      </c>
      <c r="D13" s="2"/>
      <c r="E13" s="14">
        <v>40095</v>
      </c>
      <c r="F13" s="15">
        <v>61325.120000000003</v>
      </c>
      <c r="H13" s="20">
        <v>40095</v>
      </c>
      <c r="I13" s="21">
        <v>60</v>
      </c>
      <c r="J13" s="22" t="s">
        <v>14</v>
      </c>
      <c r="K13" s="15">
        <v>0</v>
      </c>
    </row>
    <row r="14" spans="1:13">
      <c r="A14" s="87"/>
      <c r="B14" s="8">
        <v>40096</v>
      </c>
      <c r="C14" s="9">
        <v>980.6</v>
      </c>
      <c r="D14" s="2"/>
      <c r="E14" s="14">
        <v>40096</v>
      </c>
      <c r="F14" s="15">
        <v>72675.5</v>
      </c>
      <c r="H14" s="20">
        <v>40096</v>
      </c>
      <c r="I14" s="21">
        <v>510</v>
      </c>
      <c r="J14" s="22"/>
      <c r="K14" s="15"/>
    </row>
    <row r="15" spans="1:13">
      <c r="A15" s="87"/>
      <c r="B15" s="8">
        <v>40097</v>
      </c>
      <c r="C15" s="9">
        <v>0</v>
      </c>
      <c r="D15" s="2"/>
      <c r="E15" s="14">
        <v>40097</v>
      </c>
      <c r="F15" s="15">
        <v>36002.5</v>
      </c>
      <c r="H15" s="20">
        <v>40097</v>
      </c>
      <c r="I15" s="21">
        <v>10</v>
      </c>
      <c r="J15" s="22"/>
      <c r="K15" s="15"/>
    </row>
    <row r="16" spans="1:13">
      <c r="A16" s="87"/>
      <c r="B16" s="8">
        <v>40098</v>
      </c>
      <c r="C16" s="9">
        <v>0</v>
      </c>
      <c r="D16" s="2"/>
      <c r="E16" s="14">
        <v>40098</v>
      </c>
      <c r="F16" s="15">
        <v>34605.4</v>
      </c>
      <c r="H16" s="20">
        <v>40098</v>
      </c>
      <c r="I16" s="21">
        <v>216</v>
      </c>
      <c r="J16" s="22"/>
      <c r="K16" s="91"/>
      <c r="L16" s="88"/>
      <c r="M16" s="56"/>
    </row>
    <row r="17" spans="1:13">
      <c r="A17" s="87"/>
      <c r="B17" s="8">
        <v>40099</v>
      </c>
      <c r="C17" s="9">
        <v>724</v>
      </c>
      <c r="D17" s="2"/>
      <c r="E17" s="14">
        <v>40099</v>
      </c>
      <c r="F17" s="15">
        <v>22588.5</v>
      </c>
      <c r="H17" s="20">
        <v>40099</v>
      </c>
      <c r="I17" s="21">
        <v>653</v>
      </c>
      <c r="J17" s="22"/>
      <c r="K17" s="91"/>
      <c r="L17" s="88"/>
      <c r="M17" s="56"/>
    </row>
    <row r="18" spans="1:13">
      <c r="A18" s="87"/>
      <c r="B18" s="8">
        <v>40100</v>
      </c>
      <c r="C18" s="9">
        <v>0</v>
      </c>
      <c r="D18" s="2"/>
      <c r="E18" s="14">
        <v>40100</v>
      </c>
      <c r="F18" s="15">
        <v>31242</v>
      </c>
      <c r="H18" s="20">
        <v>40100</v>
      </c>
      <c r="I18" s="21">
        <v>575</v>
      </c>
      <c r="J18" s="22"/>
      <c r="K18" s="92"/>
      <c r="L18" s="89"/>
      <c r="M18" s="90"/>
    </row>
    <row r="19" spans="1:13">
      <c r="A19" s="87"/>
      <c r="B19" s="8">
        <v>40101</v>
      </c>
      <c r="C19" s="9">
        <v>13042</v>
      </c>
      <c r="D19" s="2"/>
      <c r="E19" s="14">
        <v>40101</v>
      </c>
      <c r="F19" s="15">
        <v>41364.5</v>
      </c>
      <c r="H19" s="20">
        <v>40101</v>
      </c>
      <c r="I19" s="21">
        <v>199.5</v>
      </c>
      <c r="J19" s="22"/>
      <c r="K19" s="92"/>
      <c r="L19" s="89"/>
      <c r="M19" s="90"/>
    </row>
    <row r="20" spans="1:13">
      <c r="A20" s="87"/>
      <c r="B20" s="8">
        <v>40102</v>
      </c>
      <c r="C20" s="9">
        <v>0</v>
      </c>
      <c r="D20" s="2"/>
      <c r="E20" s="14">
        <v>40102</v>
      </c>
      <c r="F20" s="15">
        <v>60577.9</v>
      </c>
      <c r="H20" s="20">
        <v>40102</v>
      </c>
      <c r="I20" s="21">
        <v>450.5</v>
      </c>
      <c r="J20" s="22"/>
      <c r="K20" s="15"/>
    </row>
    <row r="21" spans="1:13">
      <c r="A21" s="87"/>
      <c r="B21" s="8">
        <v>40103</v>
      </c>
      <c r="C21" s="9">
        <v>0</v>
      </c>
      <c r="D21" s="2"/>
      <c r="E21" s="14">
        <v>40103</v>
      </c>
      <c r="F21" s="15">
        <v>71826.5</v>
      </c>
      <c r="H21" s="20">
        <v>40103</v>
      </c>
      <c r="I21" s="21">
        <v>410</v>
      </c>
      <c r="J21" s="22"/>
      <c r="K21" s="15"/>
    </row>
    <row r="22" spans="1:13">
      <c r="A22" s="87"/>
      <c r="B22" s="8">
        <v>40104</v>
      </c>
      <c r="C22" s="9">
        <v>0</v>
      </c>
      <c r="D22" s="2"/>
      <c r="E22" s="14">
        <v>40104</v>
      </c>
      <c r="F22" s="15">
        <v>60084.3</v>
      </c>
      <c r="H22" s="20">
        <v>40104</v>
      </c>
      <c r="I22" s="21">
        <v>0</v>
      </c>
      <c r="J22" s="22"/>
      <c r="K22" s="15"/>
    </row>
    <row r="23" spans="1:13">
      <c r="A23" s="87"/>
      <c r="B23" s="8">
        <v>40105</v>
      </c>
      <c r="C23" s="9">
        <v>0</v>
      </c>
      <c r="D23" s="2"/>
      <c r="E23" s="14">
        <v>40105</v>
      </c>
      <c r="F23" s="15">
        <v>43036</v>
      </c>
      <c r="H23" s="20">
        <v>40105</v>
      </c>
      <c r="I23" s="21">
        <v>28</v>
      </c>
      <c r="J23" s="22"/>
      <c r="K23" s="15"/>
    </row>
    <row r="24" spans="1:13">
      <c r="A24" s="87"/>
      <c r="B24" s="8">
        <v>40106</v>
      </c>
      <c r="C24" s="9">
        <v>0</v>
      </c>
      <c r="D24" s="2"/>
      <c r="E24" s="14">
        <v>40106</v>
      </c>
      <c r="F24" s="15">
        <v>19192.5</v>
      </c>
      <c r="H24" s="20">
        <v>40106</v>
      </c>
      <c r="I24" s="21">
        <v>469</v>
      </c>
      <c r="J24" s="22"/>
      <c r="K24" s="15"/>
    </row>
    <row r="25" spans="1:13">
      <c r="A25" s="87"/>
      <c r="B25" s="8">
        <v>40107</v>
      </c>
      <c r="C25" s="9">
        <v>0</v>
      </c>
      <c r="D25" s="2"/>
      <c r="E25" s="14">
        <v>40107</v>
      </c>
      <c r="F25" s="15">
        <v>50636.18</v>
      </c>
      <c r="H25" s="20">
        <v>40107</v>
      </c>
      <c r="I25" s="21">
        <v>892.5</v>
      </c>
      <c r="J25" s="22"/>
      <c r="K25" s="15"/>
    </row>
    <row r="26" spans="1:13">
      <c r="A26" s="87"/>
      <c r="B26" s="8">
        <v>40108</v>
      </c>
      <c r="C26" s="9">
        <v>5260.4</v>
      </c>
      <c r="D26" s="2"/>
      <c r="E26" s="14">
        <v>40108</v>
      </c>
      <c r="F26" s="15">
        <v>43191.5</v>
      </c>
      <c r="H26" s="20">
        <v>40108</v>
      </c>
      <c r="I26" s="21">
        <v>220</v>
      </c>
      <c r="J26" s="22"/>
      <c r="K26" s="15"/>
    </row>
    <row r="27" spans="1:13">
      <c r="A27" s="87"/>
      <c r="B27" s="8">
        <v>40109</v>
      </c>
      <c r="C27" s="9">
        <v>724</v>
      </c>
      <c r="D27" s="2"/>
      <c r="E27" s="14">
        <v>40109</v>
      </c>
      <c r="F27" s="15">
        <v>72948.86</v>
      </c>
      <c r="H27" s="20">
        <v>40109</v>
      </c>
      <c r="I27" s="21">
        <v>0</v>
      </c>
      <c r="J27" s="22"/>
      <c r="K27" s="15"/>
    </row>
    <row r="28" spans="1:13">
      <c r="A28" s="87"/>
      <c r="B28" s="8">
        <v>40110</v>
      </c>
      <c r="C28" s="9">
        <v>2765</v>
      </c>
      <c r="D28" s="2"/>
      <c r="E28" s="14">
        <v>40110</v>
      </c>
      <c r="F28" s="15">
        <v>55989.5</v>
      </c>
      <c r="H28" s="20">
        <v>40110</v>
      </c>
      <c r="I28" s="21">
        <v>938</v>
      </c>
      <c r="J28" s="22"/>
      <c r="K28" s="15"/>
    </row>
    <row r="29" spans="1:13">
      <c r="A29" s="87"/>
      <c r="B29" s="8">
        <v>40111</v>
      </c>
      <c r="C29" s="9">
        <v>1269</v>
      </c>
      <c r="D29" s="2"/>
      <c r="E29" s="14">
        <v>40111</v>
      </c>
      <c r="F29" s="15">
        <v>57122.5</v>
      </c>
      <c r="H29" s="20">
        <v>40111</v>
      </c>
      <c r="I29" s="21">
        <v>0</v>
      </c>
      <c r="J29" s="22"/>
      <c r="K29" s="15"/>
    </row>
    <row r="30" spans="1:13">
      <c r="A30" s="87"/>
      <c r="B30" s="8">
        <v>40112</v>
      </c>
      <c r="C30" s="9">
        <v>0</v>
      </c>
      <c r="D30" s="2"/>
      <c r="E30" s="14">
        <v>40112</v>
      </c>
      <c r="F30" s="15">
        <v>26838</v>
      </c>
      <c r="H30" s="20">
        <v>40112</v>
      </c>
      <c r="I30" s="21">
        <v>210</v>
      </c>
      <c r="J30" s="22"/>
      <c r="K30" s="15"/>
    </row>
    <row r="31" spans="1:13">
      <c r="A31" s="87"/>
      <c r="B31" s="8">
        <v>40113</v>
      </c>
      <c r="C31" s="9">
        <v>0</v>
      </c>
      <c r="D31" s="2"/>
      <c r="E31" s="14">
        <v>40113</v>
      </c>
      <c r="F31" s="15">
        <v>18670</v>
      </c>
      <c r="H31" s="20">
        <v>40113</v>
      </c>
      <c r="I31" s="21">
        <v>0</v>
      </c>
      <c r="J31" s="22"/>
      <c r="K31" s="15"/>
    </row>
    <row r="32" spans="1:13">
      <c r="A32" s="87"/>
      <c r="B32" s="8">
        <v>40114</v>
      </c>
      <c r="C32" s="9">
        <v>2326.5</v>
      </c>
      <c r="D32" s="2"/>
      <c r="E32" s="14">
        <v>40114</v>
      </c>
      <c r="F32" s="15">
        <v>26445.5</v>
      </c>
      <c r="H32" s="20">
        <v>40114</v>
      </c>
      <c r="I32" s="21">
        <v>368</v>
      </c>
      <c r="J32" s="22"/>
      <c r="K32" s="15"/>
    </row>
    <row r="33" spans="1:11">
      <c r="A33" s="87"/>
      <c r="B33" s="8">
        <v>40115</v>
      </c>
      <c r="C33" s="9">
        <v>0</v>
      </c>
      <c r="D33" s="2"/>
      <c r="E33" s="14">
        <v>40115</v>
      </c>
      <c r="F33" s="15">
        <v>51161.82</v>
      </c>
      <c r="H33" s="20">
        <v>40115</v>
      </c>
      <c r="I33" s="21">
        <v>2107</v>
      </c>
      <c r="J33" s="22"/>
      <c r="K33" s="15"/>
    </row>
    <row r="34" spans="1:11">
      <c r="A34" s="87"/>
      <c r="B34" s="8">
        <v>40116</v>
      </c>
      <c r="C34" s="9">
        <v>0</v>
      </c>
      <c r="D34" s="2"/>
      <c r="E34" s="14">
        <v>40116</v>
      </c>
      <c r="F34" s="15">
        <v>61384</v>
      </c>
      <c r="H34" s="20">
        <v>40116</v>
      </c>
      <c r="I34" s="21">
        <v>0</v>
      </c>
      <c r="J34" s="22"/>
      <c r="K34" s="15"/>
    </row>
    <row r="35" spans="1:11" ht="15.75" thickBot="1">
      <c r="A35" s="87"/>
      <c r="B35" s="8">
        <v>40117</v>
      </c>
      <c r="C35" s="9">
        <v>0</v>
      </c>
      <c r="D35" s="2"/>
      <c r="E35" s="14">
        <v>40117</v>
      </c>
      <c r="F35" s="15">
        <v>105387.9</v>
      </c>
      <c r="H35" s="20">
        <v>40117</v>
      </c>
      <c r="I35" s="21">
        <v>455</v>
      </c>
      <c r="J35" s="22"/>
      <c r="K35" s="15"/>
    </row>
    <row r="36" spans="1:11" ht="15.75" thickBot="1">
      <c r="A36" s="34" t="s">
        <v>3</v>
      </c>
      <c r="B36" s="27"/>
      <c r="C36" s="9">
        <v>1187110.7</v>
      </c>
      <c r="D36" s="2"/>
      <c r="E36" s="16"/>
      <c r="F36" s="15"/>
      <c r="H36" s="32"/>
      <c r="I36" s="21">
        <v>0</v>
      </c>
      <c r="J36" s="22"/>
      <c r="K36" s="15"/>
    </row>
    <row r="37" spans="1:11" ht="15.75" thickBot="1">
      <c r="A37" s="50" t="s">
        <v>25</v>
      </c>
      <c r="B37" s="53"/>
      <c r="C37" s="11">
        <v>75947.38</v>
      </c>
      <c r="D37" s="2"/>
      <c r="E37" s="17"/>
      <c r="F37" s="18">
        <v>0</v>
      </c>
      <c r="H37" s="33"/>
      <c r="I37" s="23">
        <v>0</v>
      </c>
      <c r="J37" s="40"/>
      <c r="K37" s="18"/>
    </row>
    <row r="38" spans="1:11">
      <c r="B38" s="6" t="s">
        <v>1</v>
      </c>
      <c r="C38" s="7">
        <f>SUM(C4:C37)</f>
        <v>1371274.6</v>
      </c>
      <c r="E38" s="24" t="s">
        <v>1</v>
      </c>
      <c r="F38" s="25">
        <f>SUM(F5:F37)</f>
        <v>1427905.9400000002</v>
      </c>
      <c r="H38" s="1" t="s">
        <v>1</v>
      </c>
      <c r="I38" s="4">
        <f>SUM(I5:I37)</f>
        <v>11876.5</v>
      </c>
      <c r="J38" s="43" t="s">
        <v>1</v>
      </c>
      <c r="K38" s="4">
        <f t="shared" ref="K38" si="0">SUM(K5:K37)</f>
        <v>61154.46</v>
      </c>
    </row>
    <row r="39" spans="1:11">
      <c r="I39" s="2"/>
    </row>
    <row r="40" spans="1:11" ht="15.75">
      <c r="A40" s="5"/>
      <c r="C40" s="56">
        <v>0</v>
      </c>
      <c r="D40" s="26"/>
      <c r="E40" s="26"/>
      <c r="F40" s="26"/>
      <c r="H40" s="120" t="s">
        <v>15</v>
      </c>
      <c r="I40" s="121"/>
      <c r="J40" s="118">
        <f>I38+K38</f>
        <v>73030.959999999992</v>
      </c>
      <c r="K40" s="119"/>
    </row>
    <row r="41" spans="1:11" ht="15.75">
      <c r="D41" s="124" t="s">
        <v>16</v>
      </c>
      <c r="E41" s="124"/>
      <c r="F41" s="47">
        <f>F38-J40</f>
        <v>1354874.9800000002</v>
      </c>
      <c r="I41" s="41"/>
    </row>
    <row r="42" spans="1:11" ht="15.75" thickBot="1">
      <c r="D42" s="46"/>
      <c r="E42" s="46" t="s">
        <v>0</v>
      </c>
      <c r="F42" s="48">
        <f>-C38</f>
        <v>-1371274.6</v>
      </c>
    </row>
    <row r="43" spans="1:11" ht="15.75" thickTop="1">
      <c r="C43" t="s">
        <v>35</v>
      </c>
      <c r="E43" s="5" t="s">
        <v>27</v>
      </c>
      <c r="F43" s="4">
        <f>SUM(F41:F42)</f>
        <v>-16399.619999999879</v>
      </c>
      <c r="I43" s="128"/>
      <c r="J43" s="128"/>
      <c r="K43" s="2"/>
    </row>
    <row r="44" spans="1:11" ht="15.75" thickBot="1">
      <c r="D44" s="110" t="s">
        <v>26</v>
      </c>
      <c r="E44" s="110"/>
      <c r="F44" s="52">
        <v>13217.5</v>
      </c>
      <c r="I44" s="129" t="s">
        <v>18</v>
      </c>
      <c r="J44" s="129"/>
      <c r="K44" s="2">
        <v>120450.03</v>
      </c>
    </row>
    <row r="45" spans="1:11" ht="16.5" thickTop="1" thickBot="1">
      <c r="E45" s="6" t="s">
        <v>30</v>
      </c>
      <c r="F45" s="7">
        <f>F44+F43</f>
        <v>-3182.1199999998789</v>
      </c>
      <c r="I45" s="122" t="s">
        <v>36</v>
      </c>
      <c r="J45" s="123"/>
      <c r="K45" s="69">
        <f>F45+K44</f>
        <v>117267.91000000012</v>
      </c>
    </row>
    <row r="46" spans="1:11" ht="15.75" thickTop="1">
      <c r="D46" s="125"/>
      <c r="E46" s="125"/>
      <c r="F46" s="57"/>
    </row>
  </sheetData>
  <mergeCells count="11">
    <mergeCell ref="D46:E46"/>
    <mergeCell ref="D44:E44"/>
    <mergeCell ref="D41:E41"/>
    <mergeCell ref="C1:J1"/>
    <mergeCell ref="E4:F4"/>
    <mergeCell ref="I4:K4"/>
    <mergeCell ref="H40:I40"/>
    <mergeCell ref="J40:K40"/>
    <mergeCell ref="I45:J45"/>
    <mergeCell ref="I43:J43"/>
    <mergeCell ref="I44:J44"/>
  </mergeCells>
  <printOptions gridLines="1"/>
  <pageMargins left="0.70866141732283472" right="1.38" top="0.35433070866141736" bottom="0.26" header="0.31496062992125984" footer="0.31496062992125984"/>
  <pageSetup scale="8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U46"/>
  <sheetViews>
    <sheetView workbookViewId="0">
      <pane ySplit="4" topLeftCell="A35" activePane="bottomLeft" state="frozen"/>
      <selection pane="bottomLeft" activeCell="D46" sqref="D46"/>
    </sheetView>
  </sheetViews>
  <sheetFormatPr baseColWidth="10" defaultRowHeight="15"/>
  <cols>
    <col min="3" max="3" width="13.140625" customWidth="1"/>
    <col min="6" max="6" width="14.140625" customWidth="1"/>
    <col min="15" max="15" width="14.42578125" customWidth="1"/>
    <col min="18" max="18" width="14.140625" customWidth="1"/>
    <col min="30" max="30" width="11.85546875" bestFit="1" customWidth="1"/>
    <col min="42" max="42" width="14.140625" customWidth="1"/>
    <col min="47" max="47" width="13.140625" customWidth="1"/>
  </cols>
  <sheetData>
    <row r="1" spans="1:47" ht="31.5">
      <c r="C1" s="133" t="s">
        <v>40</v>
      </c>
      <c r="D1" s="133"/>
      <c r="E1" s="133"/>
      <c r="F1" s="133"/>
      <c r="G1" s="133"/>
      <c r="H1" s="133"/>
      <c r="I1" s="133"/>
      <c r="J1" s="133"/>
      <c r="K1" s="72" t="s">
        <v>44</v>
      </c>
      <c r="O1" s="133" t="s">
        <v>40</v>
      </c>
      <c r="P1" s="133"/>
      <c r="Q1" s="133"/>
      <c r="R1" s="133"/>
      <c r="S1" s="133"/>
      <c r="T1" s="133"/>
      <c r="U1" s="133"/>
      <c r="V1" s="133"/>
      <c r="W1" s="72" t="s">
        <v>42</v>
      </c>
      <c r="AA1" s="133" t="s">
        <v>40</v>
      </c>
      <c r="AB1" s="133"/>
      <c r="AC1" s="133"/>
      <c r="AD1" s="133"/>
      <c r="AE1" s="133"/>
      <c r="AF1" s="133"/>
      <c r="AG1" s="133"/>
      <c r="AH1" s="133"/>
      <c r="AI1" s="72" t="s">
        <v>41</v>
      </c>
      <c r="AM1" s="133" t="s">
        <v>40</v>
      </c>
      <c r="AN1" s="133"/>
      <c r="AO1" s="133"/>
      <c r="AP1" s="133"/>
      <c r="AQ1" s="133"/>
      <c r="AR1" s="133"/>
      <c r="AS1" s="133"/>
      <c r="AT1" s="133"/>
      <c r="AU1" s="72" t="s">
        <v>39</v>
      </c>
    </row>
    <row r="2" spans="1:47" ht="15.75" thickBot="1">
      <c r="E2" s="101"/>
      <c r="F2" s="101"/>
      <c r="K2" s="73"/>
      <c r="Q2" s="99"/>
      <c r="R2" s="99"/>
      <c r="W2" s="73"/>
      <c r="AC2" s="99"/>
      <c r="AD2" s="99"/>
      <c r="AI2" s="73"/>
      <c r="AO2" s="96"/>
      <c r="AP2" s="96"/>
      <c r="AU2" s="73"/>
    </row>
    <row r="3" spans="1:47" ht="15.75" thickBot="1">
      <c r="C3" s="30" t="s">
        <v>0</v>
      </c>
      <c r="D3" s="3"/>
      <c r="K3" s="74"/>
      <c r="O3" s="30" t="s">
        <v>0</v>
      </c>
      <c r="P3" s="3"/>
      <c r="W3" s="74"/>
      <c r="AA3" s="30" t="s">
        <v>0</v>
      </c>
      <c r="AB3" s="3"/>
      <c r="AI3" s="74"/>
      <c r="AM3" s="30" t="s">
        <v>0</v>
      </c>
      <c r="AN3" s="3"/>
      <c r="AU3" s="74"/>
    </row>
    <row r="4" spans="1:47" ht="20.25" thickTop="1" thickBot="1">
      <c r="A4" s="28" t="s">
        <v>2</v>
      </c>
      <c r="B4" s="29"/>
      <c r="C4" s="31">
        <v>36148.839999999997</v>
      </c>
      <c r="D4" s="2"/>
      <c r="E4" s="112" t="s">
        <v>38</v>
      </c>
      <c r="F4" s="113"/>
      <c r="I4" s="114" t="s">
        <v>5</v>
      </c>
      <c r="J4" s="115"/>
      <c r="K4" s="116"/>
      <c r="M4" s="28" t="s">
        <v>2</v>
      </c>
      <c r="N4" s="29"/>
      <c r="O4" s="31">
        <v>40175.339999999997</v>
      </c>
      <c r="P4" s="2"/>
      <c r="Q4" s="112" t="s">
        <v>38</v>
      </c>
      <c r="R4" s="113"/>
      <c r="U4" s="114" t="s">
        <v>5</v>
      </c>
      <c r="V4" s="115"/>
      <c r="W4" s="116"/>
      <c r="Y4" s="28" t="s">
        <v>2</v>
      </c>
      <c r="Z4" s="29"/>
      <c r="AA4" s="31">
        <v>46276.61</v>
      </c>
      <c r="AB4" s="2"/>
      <c r="AC4" s="112" t="s">
        <v>38</v>
      </c>
      <c r="AD4" s="113"/>
      <c r="AG4" s="114" t="s">
        <v>5</v>
      </c>
      <c r="AH4" s="115"/>
      <c r="AI4" s="116"/>
      <c r="AK4" s="28" t="s">
        <v>2</v>
      </c>
      <c r="AL4" s="29"/>
      <c r="AM4" s="31">
        <v>38593.17</v>
      </c>
      <c r="AN4" s="2"/>
      <c r="AO4" s="112" t="s">
        <v>38</v>
      </c>
      <c r="AP4" s="113"/>
      <c r="AS4" s="114" t="s">
        <v>5</v>
      </c>
      <c r="AT4" s="115"/>
      <c r="AU4" s="116"/>
    </row>
    <row r="5" spans="1:47" ht="15.75" thickTop="1">
      <c r="B5" s="8">
        <v>40087</v>
      </c>
      <c r="C5" s="9">
        <v>0</v>
      </c>
      <c r="D5" s="2"/>
      <c r="E5" s="12">
        <v>40087</v>
      </c>
      <c r="F5" s="15">
        <v>0</v>
      </c>
      <c r="H5" s="19">
        <v>40087</v>
      </c>
      <c r="I5" s="21">
        <v>0</v>
      </c>
      <c r="J5" s="38"/>
      <c r="K5" s="39"/>
      <c r="N5" s="8">
        <v>40087</v>
      </c>
      <c r="O5" s="9">
        <v>0</v>
      </c>
      <c r="P5" s="2"/>
      <c r="Q5" s="12">
        <v>40087</v>
      </c>
      <c r="R5" s="15">
        <v>0</v>
      </c>
      <c r="T5" s="19">
        <v>40087</v>
      </c>
      <c r="U5" s="21">
        <v>0</v>
      </c>
      <c r="V5" s="38"/>
      <c r="W5" s="39"/>
      <c r="Z5" s="8">
        <v>40087</v>
      </c>
      <c r="AA5" s="9">
        <v>0</v>
      </c>
      <c r="AB5" s="2"/>
      <c r="AC5" s="12">
        <v>40087</v>
      </c>
      <c r="AD5" s="15">
        <v>0</v>
      </c>
      <c r="AF5" s="19">
        <v>40087</v>
      </c>
      <c r="AG5" s="21">
        <v>0</v>
      </c>
      <c r="AH5" s="38"/>
      <c r="AI5" s="39"/>
      <c r="AL5" s="8">
        <v>40087</v>
      </c>
      <c r="AM5" s="9">
        <v>10615</v>
      </c>
      <c r="AN5" s="2"/>
      <c r="AO5" s="12">
        <v>40087</v>
      </c>
      <c r="AP5" s="15">
        <v>14201.5</v>
      </c>
      <c r="AR5" s="19">
        <v>40087</v>
      </c>
      <c r="AS5" s="21">
        <v>0</v>
      </c>
      <c r="AT5" s="38"/>
      <c r="AU5" s="39"/>
    </row>
    <row r="6" spans="1:47">
      <c r="B6" s="8">
        <v>40088</v>
      </c>
      <c r="C6" s="9">
        <v>0</v>
      </c>
      <c r="D6" s="2"/>
      <c r="E6" s="14">
        <v>40088</v>
      </c>
      <c r="F6" s="15">
        <v>0</v>
      </c>
      <c r="H6" s="20">
        <v>40088</v>
      </c>
      <c r="I6" s="21">
        <v>0</v>
      </c>
      <c r="J6" s="22"/>
      <c r="K6" s="15"/>
      <c r="N6" s="8">
        <v>40088</v>
      </c>
      <c r="O6" s="9">
        <v>0</v>
      </c>
      <c r="P6" s="2"/>
      <c r="Q6" s="14">
        <v>40088</v>
      </c>
      <c r="R6" s="15">
        <v>0</v>
      </c>
      <c r="T6" s="20">
        <v>40088</v>
      </c>
      <c r="U6" s="21">
        <v>0</v>
      </c>
      <c r="V6" s="22"/>
      <c r="W6" s="15"/>
      <c r="Z6" s="8">
        <v>40088</v>
      </c>
      <c r="AA6" s="9">
        <v>0</v>
      </c>
      <c r="AB6" s="2"/>
      <c r="AC6" s="14">
        <v>40088</v>
      </c>
      <c r="AD6" s="15">
        <v>0</v>
      </c>
      <c r="AF6" s="20">
        <v>40088</v>
      </c>
      <c r="AG6" s="21">
        <v>0</v>
      </c>
      <c r="AH6" s="22"/>
      <c r="AI6" s="15"/>
      <c r="AL6" s="8">
        <v>40088</v>
      </c>
      <c r="AM6" s="9">
        <v>1633</v>
      </c>
      <c r="AN6" s="2"/>
      <c r="AO6" s="14">
        <v>40088</v>
      </c>
      <c r="AP6" s="15">
        <v>17875.5</v>
      </c>
      <c r="AR6" s="20">
        <v>40088</v>
      </c>
      <c r="AS6" s="21">
        <v>420.5</v>
      </c>
      <c r="AT6" s="22"/>
      <c r="AU6" s="15"/>
    </row>
    <row r="7" spans="1:47">
      <c r="B7" s="8">
        <v>40089</v>
      </c>
      <c r="C7" s="9">
        <v>0</v>
      </c>
      <c r="D7" s="2"/>
      <c r="E7" s="14">
        <v>40089</v>
      </c>
      <c r="F7" s="15">
        <v>0</v>
      </c>
      <c r="H7" s="20">
        <v>40089</v>
      </c>
      <c r="I7" s="21">
        <v>0</v>
      </c>
      <c r="J7" s="22" t="s">
        <v>4</v>
      </c>
      <c r="K7" s="15">
        <v>0</v>
      </c>
      <c r="N7" s="8">
        <v>40089</v>
      </c>
      <c r="O7" s="9">
        <v>0</v>
      </c>
      <c r="P7" s="2"/>
      <c r="Q7" s="14">
        <v>40089</v>
      </c>
      <c r="R7" s="15">
        <v>0</v>
      </c>
      <c r="T7" s="20">
        <v>40089</v>
      </c>
      <c r="U7" s="21">
        <v>0</v>
      </c>
      <c r="V7" s="22" t="s">
        <v>4</v>
      </c>
      <c r="W7" s="15">
        <v>0</v>
      </c>
      <c r="Z7" s="8">
        <v>40089</v>
      </c>
      <c r="AA7" s="9">
        <v>0</v>
      </c>
      <c r="AB7" s="2"/>
      <c r="AC7" s="14">
        <v>40089</v>
      </c>
      <c r="AD7" s="15">
        <v>0</v>
      </c>
      <c r="AF7" s="20">
        <v>40089</v>
      </c>
      <c r="AG7" s="21">
        <v>0</v>
      </c>
      <c r="AH7" s="22" t="s">
        <v>4</v>
      </c>
      <c r="AI7" s="15">
        <v>0</v>
      </c>
      <c r="AL7" s="8">
        <v>40089</v>
      </c>
      <c r="AM7" s="9">
        <v>8345.9</v>
      </c>
      <c r="AN7" s="2"/>
      <c r="AO7" s="14">
        <v>40089</v>
      </c>
      <c r="AP7" s="15">
        <v>23137.5</v>
      </c>
      <c r="AR7" s="20">
        <v>40089</v>
      </c>
      <c r="AS7" s="21">
        <v>0</v>
      </c>
      <c r="AT7" s="22" t="s">
        <v>4</v>
      </c>
      <c r="AU7" s="15">
        <v>0</v>
      </c>
    </row>
    <row r="8" spans="1:47">
      <c r="B8" s="8">
        <v>40090</v>
      </c>
      <c r="C8" s="9">
        <v>0</v>
      </c>
      <c r="D8" s="2"/>
      <c r="E8" s="14">
        <v>40090</v>
      </c>
      <c r="F8" s="15">
        <v>0</v>
      </c>
      <c r="H8" s="20">
        <v>40090</v>
      </c>
      <c r="I8" s="21">
        <v>0</v>
      </c>
      <c r="J8" s="22" t="s">
        <v>7</v>
      </c>
      <c r="K8" s="15">
        <v>5000</v>
      </c>
      <c r="N8" s="8">
        <v>40090</v>
      </c>
      <c r="O8" s="9">
        <v>0</v>
      </c>
      <c r="P8" s="2"/>
      <c r="Q8" s="14">
        <v>40090</v>
      </c>
      <c r="R8" s="15">
        <v>0</v>
      </c>
      <c r="T8" s="20">
        <v>40090</v>
      </c>
      <c r="U8" s="21">
        <v>0</v>
      </c>
      <c r="V8" s="22" t="s">
        <v>7</v>
      </c>
      <c r="W8" s="15">
        <v>5000</v>
      </c>
      <c r="Z8" s="8">
        <v>40090</v>
      </c>
      <c r="AA8" s="9">
        <v>0</v>
      </c>
      <c r="AB8" s="2"/>
      <c r="AC8" s="14">
        <v>40090</v>
      </c>
      <c r="AD8" s="15">
        <v>0</v>
      </c>
      <c r="AF8" s="20">
        <v>40090</v>
      </c>
      <c r="AG8" s="21">
        <v>0</v>
      </c>
      <c r="AH8" s="22" t="s">
        <v>7</v>
      </c>
      <c r="AI8" s="15">
        <v>5000</v>
      </c>
      <c r="AL8" s="8">
        <v>40090</v>
      </c>
      <c r="AM8" s="9">
        <v>5041.5</v>
      </c>
      <c r="AN8" s="2"/>
      <c r="AO8" s="14">
        <v>40090</v>
      </c>
      <c r="AP8" s="15">
        <v>21093</v>
      </c>
      <c r="AR8" s="20">
        <v>40090</v>
      </c>
      <c r="AS8" s="21">
        <v>72</v>
      </c>
      <c r="AT8" s="22" t="s">
        <v>7</v>
      </c>
      <c r="AU8" s="15">
        <v>5000</v>
      </c>
    </row>
    <row r="9" spans="1:47">
      <c r="B9" s="8">
        <v>40091</v>
      </c>
      <c r="C9" s="9">
        <v>0</v>
      </c>
      <c r="D9" s="2"/>
      <c r="E9" s="14">
        <v>40091</v>
      </c>
      <c r="F9" s="15">
        <v>0</v>
      </c>
      <c r="H9" s="20">
        <v>40091</v>
      </c>
      <c r="I9" s="21">
        <v>0</v>
      </c>
      <c r="J9" s="22" t="s">
        <v>10</v>
      </c>
      <c r="K9" s="15">
        <v>0</v>
      </c>
      <c r="N9" s="8">
        <v>40091</v>
      </c>
      <c r="O9" s="9">
        <v>0</v>
      </c>
      <c r="P9" s="2"/>
      <c r="Q9" s="14">
        <v>40091</v>
      </c>
      <c r="R9" s="15">
        <v>0</v>
      </c>
      <c r="T9" s="20">
        <v>40091</v>
      </c>
      <c r="U9" s="21">
        <v>0</v>
      </c>
      <c r="V9" s="22" t="s">
        <v>10</v>
      </c>
      <c r="W9" s="15">
        <v>0</v>
      </c>
      <c r="Z9" s="8">
        <v>40091</v>
      </c>
      <c r="AA9" s="9">
        <v>0</v>
      </c>
      <c r="AB9" s="2"/>
      <c r="AC9" s="14">
        <v>40091</v>
      </c>
      <c r="AD9" s="15">
        <v>0</v>
      </c>
      <c r="AF9" s="20">
        <v>40091</v>
      </c>
      <c r="AG9" s="21">
        <v>0</v>
      </c>
      <c r="AH9" s="22" t="s">
        <v>10</v>
      </c>
      <c r="AI9" s="15">
        <v>534</v>
      </c>
      <c r="AL9" s="8">
        <v>40091</v>
      </c>
      <c r="AM9" s="9">
        <v>7141.5</v>
      </c>
      <c r="AN9" s="2"/>
      <c r="AO9" s="14">
        <v>40091</v>
      </c>
      <c r="AP9" s="15">
        <v>8059</v>
      </c>
      <c r="AR9" s="20">
        <v>40091</v>
      </c>
      <c r="AS9" s="21">
        <v>300</v>
      </c>
      <c r="AT9" s="22" t="s">
        <v>10</v>
      </c>
      <c r="AU9" s="15">
        <v>0</v>
      </c>
    </row>
    <row r="10" spans="1:47">
      <c r="B10" s="8">
        <v>40092</v>
      </c>
      <c r="C10" s="9">
        <v>0</v>
      </c>
      <c r="D10" s="2"/>
      <c r="E10" s="14">
        <v>40092</v>
      </c>
      <c r="F10" s="15">
        <v>0</v>
      </c>
      <c r="H10" s="20">
        <v>40092</v>
      </c>
      <c r="I10" s="21">
        <v>0</v>
      </c>
      <c r="J10" s="22" t="s">
        <v>20</v>
      </c>
      <c r="K10" s="15">
        <v>0</v>
      </c>
      <c r="N10" s="8">
        <v>40092</v>
      </c>
      <c r="O10" s="9">
        <v>0</v>
      </c>
      <c r="P10" s="2"/>
      <c r="Q10" s="14">
        <v>40092</v>
      </c>
      <c r="R10" s="15">
        <v>0</v>
      </c>
      <c r="T10" s="20">
        <v>40092</v>
      </c>
      <c r="U10" s="21">
        <v>0</v>
      </c>
      <c r="V10" s="22" t="s">
        <v>20</v>
      </c>
      <c r="W10" s="15">
        <v>0</v>
      </c>
      <c r="Z10" s="8">
        <v>40092</v>
      </c>
      <c r="AA10" s="9">
        <v>0</v>
      </c>
      <c r="AB10" s="2"/>
      <c r="AC10" s="14">
        <v>40092</v>
      </c>
      <c r="AD10" s="15">
        <v>0</v>
      </c>
      <c r="AF10" s="20">
        <v>40092</v>
      </c>
      <c r="AG10" s="21">
        <v>0</v>
      </c>
      <c r="AH10" s="22" t="s">
        <v>20</v>
      </c>
      <c r="AI10" s="15">
        <v>0</v>
      </c>
      <c r="AL10" s="8">
        <v>40092</v>
      </c>
      <c r="AM10" s="9">
        <v>10162.5</v>
      </c>
      <c r="AN10" s="2"/>
      <c r="AO10" s="14">
        <v>40092</v>
      </c>
      <c r="AP10" s="15">
        <v>8881.5</v>
      </c>
      <c r="AR10" s="20">
        <v>40092</v>
      </c>
      <c r="AS10" s="21">
        <v>0</v>
      </c>
      <c r="AT10" s="22" t="s">
        <v>20</v>
      </c>
      <c r="AU10" s="15">
        <v>4875</v>
      </c>
    </row>
    <row r="11" spans="1:47">
      <c r="B11" s="8">
        <v>40093</v>
      </c>
      <c r="C11" s="9">
        <v>0</v>
      </c>
      <c r="D11" s="2"/>
      <c r="E11" s="14">
        <v>40093</v>
      </c>
      <c r="F11" s="15">
        <v>0</v>
      </c>
      <c r="H11" s="20">
        <v>40093</v>
      </c>
      <c r="I11" s="21">
        <v>0</v>
      </c>
      <c r="J11" s="22" t="s">
        <v>21</v>
      </c>
      <c r="K11" s="15">
        <v>0</v>
      </c>
      <c r="N11" s="8">
        <v>40093</v>
      </c>
      <c r="O11" s="9">
        <v>0</v>
      </c>
      <c r="P11" s="2"/>
      <c r="Q11" s="14">
        <v>40093</v>
      </c>
      <c r="R11" s="15">
        <v>0</v>
      </c>
      <c r="T11" s="20">
        <v>40093</v>
      </c>
      <c r="U11" s="21">
        <v>0</v>
      </c>
      <c r="V11" s="22" t="s">
        <v>21</v>
      </c>
      <c r="W11" s="15">
        <v>0</v>
      </c>
      <c r="Z11" s="8">
        <v>40093</v>
      </c>
      <c r="AA11" s="9">
        <v>0</v>
      </c>
      <c r="AB11" s="2"/>
      <c r="AC11" s="14">
        <v>40093</v>
      </c>
      <c r="AD11" s="15">
        <v>0</v>
      </c>
      <c r="AF11" s="20">
        <v>40093</v>
      </c>
      <c r="AG11" s="21">
        <v>0</v>
      </c>
      <c r="AH11" s="22" t="s">
        <v>21</v>
      </c>
      <c r="AI11" s="15">
        <v>4875</v>
      </c>
      <c r="AL11" s="8">
        <v>40093</v>
      </c>
      <c r="AM11" s="9">
        <v>3741.55</v>
      </c>
      <c r="AN11" s="2"/>
      <c r="AO11" s="14">
        <v>40093</v>
      </c>
      <c r="AP11" s="15">
        <v>7141.5</v>
      </c>
      <c r="AR11" s="20">
        <v>40093</v>
      </c>
      <c r="AS11" s="21">
        <v>0</v>
      </c>
      <c r="AT11" s="22" t="s">
        <v>21</v>
      </c>
      <c r="AU11" s="15">
        <v>0</v>
      </c>
    </row>
    <row r="12" spans="1:47">
      <c r="B12" s="8">
        <v>40094</v>
      </c>
      <c r="C12" s="9">
        <v>0</v>
      </c>
      <c r="D12" s="2"/>
      <c r="E12" s="14">
        <v>40094</v>
      </c>
      <c r="F12" s="15">
        <v>0</v>
      </c>
      <c r="H12" s="20">
        <v>40094</v>
      </c>
      <c r="I12" s="21">
        <v>0</v>
      </c>
      <c r="J12" s="22" t="s">
        <v>22</v>
      </c>
      <c r="K12" s="15">
        <v>0</v>
      </c>
      <c r="N12" s="8">
        <v>40094</v>
      </c>
      <c r="O12" s="9">
        <v>0</v>
      </c>
      <c r="P12" s="2"/>
      <c r="Q12" s="14">
        <v>40094</v>
      </c>
      <c r="R12" s="15">
        <v>0</v>
      </c>
      <c r="T12" s="20">
        <v>40094</v>
      </c>
      <c r="U12" s="21">
        <v>0</v>
      </c>
      <c r="V12" s="22" t="s">
        <v>22</v>
      </c>
      <c r="W12" s="15">
        <v>4650</v>
      </c>
      <c r="Z12" s="8">
        <v>40094</v>
      </c>
      <c r="AA12" s="9">
        <v>0</v>
      </c>
      <c r="AB12" s="2"/>
      <c r="AC12" s="14">
        <v>40094</v>
      </c>
      <c r="AD12" s="15">
        <v>0</v>
      </c>
      <c r="AF12" s="20">
        <v>40094</v>
      </c>
      <c r="AG12" s="21">
        <v>0</v>
      </c>
      <c r="AH12" s="22" t="s">
        <v>22</v>
      </c>
      <c r="AI12" s="15">
        <v>0</v>
      </c>
      <c r="AL12" s="8">
        <v>40094</v>
      </c>
      <c r="AM12" s="9">
        <v>721.6</v>
      </c>
      <c r="AN12" s="2"/>
      <c r="AO12" s="14">
        <v>40094</v>
      </c>
      <c r="AP12" s="15">
        <v>10153.5</v>
      </c>
      <c r="AR12" s="20">
        <v>40094</v>
      </c>
      <c r="AS12" s="21">
        <v>35</v>
      </c>
      <c r="AT12" s="22" t="s">
        <v>22</v>
      </c>
      <c r="AU12" s="15">
        <v>0</v>
      </c>
    </row>
    <row r="13" spans="1:47">
      <c r="B13" s="8">
        <v>40095</v>
      </c>
      <c r="C13" s="9">
        <v>0</v>
      </c>
      <c r="D13" s="2"/>
      <c r="E13" s="14">
        <v>40095</v>
      </c>
      <c r="F13" s="15">
        <v>0</v>
      </c>
      <c r="H13" s="20">
        <v>40095</v>
      </c>
      <c r="I13" s="21">
        <v>0</v>
      </c>
      <c r="J13" s="22" t="s">
        <v>23</v>
      </c>
      <c r="K13" s="15">
        <v>4875</v>
      </c>
      <c r="N13" s="8">
        <v>40095</v>
      </c>
      <c r="O13" s="9">
        <v>0</v>
      </c>
      <c r="P13" s="2"/>
      <c r="Q13" s="14">
        <v>40095</v>
      </c>
      <c r="R13" s="15">
        <v>0</v>
      </c>
      <c r="T13" s="20">
        <v>40095</v>
      </c>
      <c r="U13" s="21">
        <v>0</v>
      </c>
      <c r="V13" s="22" t="s">
        <v>23</v>
      </c>
      <c r="W13" s="15">
        <v>0</v>
      </c>
      <c r="Z13" s="8">
        <v>40095</v>
      </c>
      <c r="AA13" s="9">
        <v>0</v>
      </c>
      <c r="AB13" s="2"/>
      <c r="AC13" s="14">
        <v>40095</v>
      </c>
      <c r="AD13" s="15">
        <v>0</v>
      </c>
      <c r="AF13" s="20">
        <v>40095</v>
      </c>
      <c r="AG13" s="21">
        <v>0</v>
      </c>
      <c r="AH13" s="22" t="s">
        <v>23</v>
      </c>
      <c r="AI13" s="15">
        <v>0</v>
      </c>
      <c r="AL13" s="8">
        <v>40095</v>
      </c>
      <c r="AM13" s="9">
        <v>5474</v>
      </c>
      <c r="AN13" s="2"/>
      <c r="AO13" s="14">
        <v>40095</v>
      </c>
      <c r="AP13" s="15">
        <v>23011.5</v>
      </c>
      <c r="AR13" s="20">
        <v>40095</v>
      </c>
      <c r="AS13" s="21">
        <v>0</v>
      </c>
      <c r="AT13" s="22" t="s">
        <v>23</v>
      </c>
      <c r="AU13" s="15">
        <v>0</v>
      </c>
    </row>
    <row r="14" spans="1:47">
      <c r="B14" s="8">
        <v>40096</v>
      </c>
      <c r="C14" s="9">
        <v>0</v>
      </c>
      <c r="D14" s="2"/>
      <c r="E14" s="14">
        <v>40096</v>
      </c>
      <c r="F14" s="15">
        <v>0</v>
      </c>
      <c r="H14" s="20">
        <v>40096</v>
      </c>
      <c r="I14" s="21">
        <v>0</v>
      </c>
      <c r="J14" s="22" t="s">
        <v>24</v>
      </c>
      <c r="K14" s="15">
        <v>0</v>
      </c>
      <c r="N14" s="8">
        <v>40096</v>
      </c>
      <c r="O14" s="9">
        <v>0</v>
      </c>
      <c r="P14" s="2"/>
      <c r="Q14" s="14">
        <v>40096</v>
      </c>
      <c r="R14" s="15">
        <v>0</v>
      </c>
      <c r="T14" s="20">
        <v>40096</v>
      </c>
      <c r="U14" s="21">
        <v>0</v>
      </c>
      <c r="V14" s="22" t="s">
        <v>24</v>
      </c>
      <c r="W14" s="15">
        <v>0</v>
      </c>
      <c r="Z14" s="8">
        <v>40096</v>
      </c>
      <c r="AA14" s="9">
        <v>0</v>
      </c>
      <c r="AB14" s="2"/>
      <c r="AC14" s="14">
        <v>40096</v>
      </c>
      <c r="AD14" s="15">
        <v>0</v>
      </c>
      <c r="AF14" s="20">
        <v>40096</v>
      </c>
      <c r="AG14" s="21">
        <v>0</v>
      </c>
      <c r="AH14" s="22" t="s">
        <v>24</v>
      </c>
      <c r="AI14" s="15">
        <v>0</v>
      </c>
      <c r="AL14" s="8">
        <v>40096</v>
      </c>
      <c r="AM14" s="9">
        <v>7104</v>
      </c>
      <c r="AN14" s="2"/>
      <c r="AO14" s="14">
        <v>40096</v>
      </c>
      <c r="AP14" s="15">
        <v>23371</v>
      </c>
      <c r="AR14" s="20">
        <v>40096</v>
      </c>
      <c r="AS14" s="21">
        <v>0</v>
      </c>
      <c r="AT14" s="22" t="s">
        <v>24</v>
      </c>
      <c r="AU14" s="15">
        <v>0</v>
      </c>
    </row>
    <row r="15" spans="1:47">
      <c r="B15" s="8">
        <v>40097</v>
      </c>
      <c r="C15" s="9">
        <v>0</v>
      </c>
      <c r="D15" s="2"/>
      <c r="E15" s="14">
        <v>40097</v>
      </c>
      <c r="F15" s="15">
        <v>0</v>
      </c>
      <c r="H15" s="20">
        <v>40097</v>
      </c>
      <c r="I15" s="21">
        <v>0</v>
      </c>
      <c r="J15" s="22"/>
      <c r="K15" s="15"/>
      <c r="N15" s="8">
        <v>40097</v>
      </c>
      <c r="O15" s="9">
        <v>0</v>
      </c>
      <c r="P15" s="2"/>
      <c r="Q15" s="14">
        <v>40097</v>
      </c>
      <c r="R15" s="15">
        <v>0</v>
      </c>
      <c r="T15" s="20">
        <v>40097</v>
      </c>
      <c r="U15" s="21">
        <v>0</v>
      </c>
      <c r="V15" s="22"/>
      <c r="W15" s="15"/>
      <c r="Z15" s="8">
        <v>40097</v>
      </c>
      <c r="AA15" s="9">
        <v>0</v>
      </c>
      <c r="AB15" s="2"/>
      <c r="AC15" s="14">
        <v>40097</v>
      </c>
      <c r="AD15" s="15">
        <v>15988.5</v>
      </c>
      <c r="AF15" s="20">
        <v>40097</v>
      </c>
      <c r="AG15" s="21">
        <v>0</v>
      </c>
      <c r="AH15" s="22"/>
      <c r="AI15" s="15"/>
      <c r="AL15" s="8"/>
      <c r="AM15" s="9"/>
      <c r="AN15" s="2"/>
      <c r="AO15" s="14"/>
      <c r="AP15" s="15"/>
      <c r="AR15" s="20"/>
      <c r="AS15" s="21"/>
      <c r="AT15" s="22"/>
      <c r="AU15" s="15"/>
    </row>
    <row r="16" spans="1:47">
      <c r="B16" s="8">
        <v>40098</v>
      </c>
      <c r="C16" s="9">
        <v>0</v>
      </c>
      <c r="D16" s="2"/>
      <c r="E16" s="14">
        <v>40098</v>
      </c>
      <c r="F16" s="15">
        <v>0</v>
      </c>
      <c r="H16" s="20">
        <v>40098</v>
      </c>
      <c r="I16" s="21">
        <v>0</v>
      </c>
      <c r="J16" s="22"/>
      <c r="K16" s="15"/>
      <c r="N16" s="8">
        <v>40098</v>
      </c>
      <c r="O16" s="9">
        <v>0</v>
      </c>
      <c r="P16" s="2"/>
      <c r="Q16" s="14">
        <v>40098</v>
      </c>
      <c r="R16" s="15">
        <v>0</v>
      </c>
      <c r="T16" s="20">
        <v>40098</v>
      </c>
      <c r="U16" s="21">
        <v>0</v>
      </c>
      <c r="V16" s="22"/>
      <c r="W16" s="15"/>
      <c r="Z16" s="8">
        <v>40098</v>
      </c>
      <c r="AA16" s="9">
        <v>7477</v>
      </c>
      <c r="AB16" s="2"/>
      <c r="AC16" s="14">
        <v>40098</v>
      </c>
      <c r="AD16" s="15">
        <v>8562</v>
      </c>
      <c r="AF16" s="20">
        <v>40098</v>
      </c>
      <c r="AG16" s="21">
        <v>318</v>
      </c>
      <c r="AH16" s="22"/>
      <c r="AI16" s="15"/>
      <c r="AL16" s="8"/>
      <c r="AM16" s="9"/>
      <c r="AN16" s="2"/>
      <c r="AO16" s="14"/>
      <c r="AP16" s="15"/>
      <c r="AR16" s="20"/>
      <c r="AS16" s="21"/>
      <c r="AT16" s="22"/>
      <c r="AU16" s="15"/>
    </row>
    <row r="17" spans="1:47">
      <c r="B17" s="8">
        <v>40099</v>
      </c>
      <c r="C17" s="57">
        <v>0</v>
      </c>
      <c r="D17" s="94"/>
      <c r="E17" s="14">
        <v>40099</v>
      </c>
      <c r="F17" s="15">
        <v>0</v>
      </c>
      <c r="H17" s="20">
        <v>40099</v>
      </c>
      <c r="I17" s="21">
        <v>0</v>
      </c>
      <c r="J17" s="22"/>
      <c r="K17" s="15"/>
      <c r="N17" s="8">
        <v>40099</v>
      </c>
      <c r="O17" s="57">
        <v>0</v>
      </c>
      <c r="P17" s="94"/>
      <c r="Q17" s="14">
        <v>40099</v>
      </c>
      <c r="R17" s="15">
        <v>0</v>
      </c>
      <c r="T17" s="20">
        <v>40099</v>
      </c>
      <c r="U17" s="21">
        <v>0</v>
      </c>
      <c r="V17" s="22"/>
      <c r="W17" s="15"/>
      <c r="Z17" s="8">
        <v>40099</v>
      </c>
      <c r="AA17" s="57">
        <v>0</v>
      </c>
      <c r="AB17" s="94"/>
      <c r="AC17" s="14">
        <v>40099</v>
      </c>
      <c r="AD17" s="15">
        <v>4416.5</v>
      </c>
      <c r="AF17" s="20">
        <v>40099</v>
      </c>
      <c r="AG17" s="21">
        <v>0</v>
      </c>
      <c r="AH17" s="22"/>
      <c r="AI17" s="15"/>
      <c r="AL17" s="8"/>
      <c r="AM17" s="57"/>
      <c r="AN17" s="94"/>
      <c r="AO17" s="14"/>
      <c r="AP17" s="15"/>
      <c r="AR17" s="20"/>
      <c r="AS17" s="21"/>
      <c r="AT17" s="22"/>
      <c r="AU17" s="15"/>
    </row>
    <row r="18" spans="1:47">
      <c r="A18" s="93"/>
      <c r="B18" s="8">
        <v>40100</v>
      </c>
      <c r="C18" s="56">
        <v>0</v>
      </c>
      <c r="D18" s="94"/>
      <c r="E18" s="14">
        <v>40100</v>
      </c>
      <c r="F18" s="15">
        <v>0</v>
      </c>
      <c r="H18" s="20">
        <v>40100</v>
      </c>
      <c r="I18" s="21">
        <v>0</v>
      </c>
      <c r="J18" s="22"/>
      <c r="K18" s="15"/>
      <c r="M18" s="93"/>
      <c r="N18" s="8">
        <v>40100</v>
      </c>
      <c r="O18" s="56">
        <v>0</v>
      </c>
      <c r="P18" s="94"/>
      <c r="Q18" s="14">
        <v>40100</v>
      </c>
      <c r="R18" s="15">
        <v>0</v>
      </c>
      <c r="T18" s="20">
        <v>40100</v>
      </c>
      <c r="U18" s="21">
        <v>0</v>
      </c>
      <c r="V18" s="22"/>
      <c r="W18" s="15"/>
      <c r="Y18" s="93"/>
      <c r="Z18" s="8">
        <v>40100</v>
      </c>
      <c r="AA18" s="56">
        <v>8259</v>
      </c>
      <c r="AB18" s="94"/>
      <c r="AC18" s="14">
        <v>40100</v>
      </c>
      <c r="AD18" s="15">
        <v>11077</v>
      </c>
      <c r="AF18" s="20">
        <v>40100</v>
      </c>
      <c r="AG18" s="21">
        <v>18</v>
      </c>
      <c r="AH18" s="22"/>
      <c r="AI18" s="15"/>
      <c r="AK18" s="93"/>
      <c r="AL18" s="8"/>
      <c r="AM18" s="56"/>
      <c r="AN18" s="94"/>
      <c r="AO18" s="14"/>
      <c r="AP18" s="15"/>
      <c r="AR18" s="20"/>
      <c r="AS18" s="21"/>
      <c r="AT18" s="22"/>
      <c r="AU18" s="15"/>
    </row>
    <row r="19" spans="1:47">
      <c r="A19" s="93"/>
      <c r="B19" s="8">
        <v>40101</v>
      </c>
      <c r="C19" s="56">
        <v>0</v>
      </c>
      <c r="D19" s="94"/>
      <c r="E19" s="14">
        <v>40101</v>
      </c>
      <c r="F19" s="15">
        <v>0</v>
      </c>
      <c r="H19" s="20">
        <v>40101</v>
      </c>
      <c r="I19" s="21">
        <v>0</v>
      </c>
      <c r="J19" s="22"/>
      <c r="K19" s="15"/>
      <c r="M19" s="93"/>
      <c r="N19" s="8">
        <v>40101</v>
      </c>
      <c r="O19" s="56">
        <v>0</v>
      </c>
      <c r="P19" s="94"/>
      <c r="Q19" s="14">
        <v>40101</v>
      </c>
      <c r="R19" s="15">
        <v>0</v>
      </c>
      <c r="T19" s="20">
        <v>40101</v>
      </c>
      <c r="U19" s="21">
        <v>0</v>
      </c>
      <c r="V19" s="22"/>
      <c r="W19" s="15"/>
      <c r="Y19" s="93"/>
      <c r="Z19" s="8">
        <v>40101</v>
      </c>
      <c r="AA19" s="56">
        <v>2722</v>
      </c>
      <c r="AB19" s="94"/>
      <c r="AC19" s="14">
        <v>40101</v>
      </c>
      <c r="AD19" s="15">
        <v>8465</v>
      </c>
      <c r="AF19" s="20">
        <v>40101</v>
      </c>
      <c r="AG19" s="21">
        <v>41</v>
      </c>
      <c r="AH19" s="22"/>
      <c r="AI19" s="15"/>
      <c r="AK19" s="93"/>
      <c r="AL19" s="8"/>
      <c r="AM19" s="56"/>
      <c r="AN19" s="94"/>
      <c r="AO19" s="14"/>
      <c r="AP19" s="15"/>
      <c r="AR19" s="20"/>
      <c r="AS19" s="21"/>
      <c r="AT19" s="22"/>
      <c r="AU19" s="15"/>
    </row>
    <row r="20" spans="1:47">
      <c r="A20" s="93"/>
      <c r="B20" s="8">
        <v>40102</v>
      </c>
      <c r="C20" s="57">
        <v>0</v>
      </c>
      <c r="D20" s="94"/>
      <c r="E20" s="14">
        <v>40102</v>
      </c>
      <c r="F20" s="15">
        <v>0</v>
      </c>
      <c r="H20" s="20">
        <v>40102</v>
      </c>
      <c r="I20" s="21">
        <v>0</v>
      </c>
      <c r="J20" s="22"/>
      <c r="K20" s="15"/>
      <c r="M20" s="93"/>
      <c r="N20" s="8">
        <v>40102</v>
      </c>
      <c r="O20" s="57">
        <v>0</v>
      </c>
      <c r="P20" s="94"/>
      <c r="Q20" s="14">
        <v>40102</v>
      </c>
      <c r="R20" s="15">
        <v>0</v>
      </c>
      <c r="T20" s="20">
        <v>40102</v>
      </c>
      <c r="U20" s="21">
        <v>0</v>
      </c>
      <c r="V20" s="22"/>
      <c r="W20" s="15"/>
      <c r="Y20" s="93"/>
      <c r="Z20" s="8">
        <v>40102</v>
      </c>
      <c r="AA20" s="57">
        <v>3131</v>
      </c>
      <c r="AB20" s="94"/>
      <c r="AC20" s="14">
        <v>40102</v>
      </c>
      <c r="AD20" s="15">
        <v>30216</v>
      </c>
      <c r="AF20" s="20">
        <v>40102</v>
      </c>
      <c r="AG20" s="21">
        <v>0</v>
      </c>
      <c r="AH20" s="22"/>
      <c r="AI20" s="15"/>
      <c r="AK20" s="93"/>
      <c r="AL20" s="8"/>
      <c r="AM20" s="57"/>
      <c r="AN20" s="94"/>
      <c r="AO20" s="14"/>
      <c r="AP20" s="15"/>
      <c r="AR20" s="20"/>
      <c r="AS20" s="21"/>
      <c r="AT20" s="22"/>
      <c r="AU20" s="15"/>
    </row>
    <row r="21" spans="1:47">
      <c r="A21" s="93"/>
      <c r="B21" s="8">
        <v>40103</v>
      </c>
      <c r="C21" s="57">
        <v>0</v>
      </c>
      <c r="D21" s="94"/>
      <c r="E21" s="14">
        <v>40103</v>
      </c>
      <c r="F21" s="15">
        <v>0</v>
      </c>
      <c r="H21" s="20">
        <v>40103</v>
      </c>
      <c r="I21" s="21">
        <v>0</v>
      </c>
      <c r="J21" s="22"/>
      <c r="K21" s="15"/>
      <c r="M21" s="93"/>
      <c r="N21" s="8">
        <v>40103</v>
      </c>
      <c r="O21" s="57">
        <v>0</v>
      </c>
      <c r="P21" s="94"/>
      <c r="Q21" s="14">
        <v>40103</v>
      </c>
      <c r="R21" s="15">
        <v>0</v>
      </c>
      <c r="T21" s="20">
        <v>40103</v>
      </c>
      <c r="U21" s="21">
        <v>0</v>
      </c>
      <c r="V21" s="22"/>
      <c r="W21" s="15"/>
      <c r="Y21" s="93"/>
      <c r="Z21" s="8">
        <v>40103</v>
      </c>
      <c r="AA21" s="57">
        <v>4012</v>
      </c>
      <c r="AB21" s="94"/>
      <c r="AC21" s="14">
        <v>40103</v>
      </c>
      <c r="AD21" s="15">
        <v>29918.5</v>
      </c>
      <c r="AF21" s="20">
        <v>40103</v>
      </c>
      <c r="AG21" s="21">
        <v>0</v>
      </c>
      <c r="AH21" s="22"/>
      <c r="AI21" s="15"/>
      <c r="AK21" s="93"/>
      <c r="AL21" s="8"/>
      <c r="AM21" s="57"/>
      <c r="AN21" s="94"/>
      <c r="AO21" s="14"/>
      <c r="AP21" s="15"/>
      <c r="AR21" s="20"/>
      <c r="AS21" s="21"/>
      <c r="AT21" s="22"/>
      <c r="AU21" s="15"/>
    </row>
    <row r="22" spans="1:47">
      <c r="B22" s="8">
        <v>40104</v>
      </c>
      <c r="C22" s="57">
        <v>0</v>
      </c>
      <c r="D22" s="94"/>
      <c r="E22" s="14">
        <v>40104</v>
      </c>
      <c r="F22" s="15">
        <v>0</v>
      </c>
      <c r="H22" s="20">
        <v>40104</v>
      </c>
      <c r="I22" s="21">
        <v>0</v>
      </c>
      <c r="J22" s="22"/>
      <c r="K22" s="15"/>
      <c r="N22" s="8">
        <v>40104</v>
      </c>
      <c r="O22" s="57">
        <v>2177.5</v>
      </c>
      <c r="P22" s="94"/>
      <c r="Q22" s="14">
        <v>40104</v>
      </c>
      <c r="R22" s="15">
        <v>16341.5</v>
      </c>
      <c r="T22" s="20">
        <v>40104</v>
      </c>
      <c r="U22" s="21">
        <v>0</v>
      </c>
      <c r="V22" s="22"/>
      <c r="W22" s="15"/>
      <c r="Z22" s="8"/>
      <c r="AA22" s="57"/>
      <c r="AB22" s="94"/>
      <c r="AC22" s="14"/>
      <c r="AD22" s="15"/>
      <c r="AF22" s="20"/>
      <c r="AG22" s="21"/>
      <c r="AH22" s="22"/>
      <c r="AI22" s="15"/>
      <c r="AL22" s="8"/>
      <c r="AM22" s="57"/>
      <c r="AN22" s="94"/>
      <c r="AO22" s="14"/>
      <c r="AP22" s="15"/>
      <c r="AR22" s="20"/>
      <c r="AS22" s="21"/>
      <c r="AT22" s="22"/>
      <c r="AU22" s="15"/>
    </row>
    <row r="23" spans="1:47">
      <c r="B23" s="8">
        <v>40105</v>
      </c>
      <c r="C23" s="9">
        <v>0</v>
      </c>
      <c r="D23" s="2"/>
      <c r="E23" s="14">
        <v>40105</v>
      </c>
      <c r="F23" s="15">
        <v>0</v>
      </c>
      <c r="H23" s="20">
        <v>40105</v>
      </c>
      <c r="I23" s="21">
        <v>0</v>
      </c>
      <c r="J23" s="22"/>
      <c r="K23" s="15"/>
      <c r="N23" s="8">
        <v>40105</v>
      </c>
      <c r="O23" s="9">
        <v>4824.7</v>
      </c>
      <c r="P23" s="2"/>
      <c r="Q23" s="14">
        <v>40105</v>
      </c>
      <c r="R23" s="15">
        <v>13050</v>
      </c>
      <c r="T23" s="20">
        <v>40105</v>
      </c>
      <c r="U23" s="21">
        <v>300</v>
      </c>
      <c r="V23" s="22"/>
      <c r="W23" s="15"/>
      <c r="Z23" s="8"/>
      <c r="AA23" s="9"/>
      <c r="AB23" s="2"/>
      <c r="AC23" s="14"/>
      <c r="AD23" s="15"/>
      <c r="AF23" s="20"/>
      <c r="AG23" s="21"/>
      <c r="AH23" s="22"/>
      <c r="AI23" s="15"/>
      <c r="AL23" s="8"/>
      <c r="AM23" s="9"/>
      <c r="AN23" s="2"/>
      <c r="AO23" s="14"/>
      <c r="AP23" s="15"/>
      <c r="AR23" s="20"/>
      <c r="AS23" s="21"/>
      <c r="AT23" s="22"/>
      <c r="AU23" s="15"/>
    </row>
    <row r="24" spans="1:47">
      <c r="B24" s="8">
        <v>40106</v>
      </c>
      <c r="C24" s="9">
        <v>0</v>
      </c>
      <c r="D24" s="2"/>
      <c r="E24" s="14">
        <v>40106</v>
      </c>
      <c r="F24" s="15">
        <v>0</v>
      </c>
      <c r="H24" s="20">
        <v>40106</v>
      </c>
      <c r="I24" s="21">
        <v>0</v>
      </c>
      <c r="J24" s="22"/>
      <c r="K24" s="15"/>
      <c r="N24" s="8">
        <v>40106</v>
      </c>
      <c r="O24" s="9">
        <v>0</v>
      </c>
      <c r="P24" s="2"/>
      <c r="Q24" s="14">
        <v>40106</v>
      </c>
      <c r="R24" s="15">
        <v>8529.5</v>
      </c>
      <c r="T24" s="20">
        <v>40106</v>
      </c>
      <c r="U24" s="21">
        <v>46.5</v>
      </c>
      <c r="V24" s="22"/>
      <c r="W24" s="15"/>
      <c r="Z24" s="8"/>
      <c r="AA24" s="9"/>
      <c r="AB24" s="2"/>
      <c r="AC24" s="14"/>
      <c r="AD24" s="15"/>
      <c r="AF24" s="20"/>
      <c r="AG24" s="21"/>
      <c r="AH24" s="22"/>
      <c r="AI24" s="15"/>
      <c r="AL24" s="8"/>
      <c r="AM24" s="9"/>
      <c r="AN24" s="2"/>
      <c r="AO24" s="14"/>
      <c r="AP24" s="15"/>
      <c r="AR24" s="20"/>
      <c r="AS24" s="21"/>
      <c r="AT24" s="22"/>
      <c r="AU24" s="15"/>
    </row>
    <row r="25" spans="1:47">
      <c r="B25" s="8">
        <v>40107</v>
      </c>
      <c r="C25" s="9">
        <v>0</v>
      </c>
      <c r="D25" s="2"/>
      <c r="E25" s="14">
        <v>40107</v>
      </c>
      <c r="F25" s="15">
        <v>0</v>
      </c>
      <c r="H25" s="20">
        <v>40107</v>
      </c>
      <c r="I25" s="21">
        <v>0</v>
      </c>
      <c r="J25" s="22"/>
      <c r="K25" s="15"/>
      <c r="N25" s="8">
        <v>40107</v>
      </c>
      <c r="O25" s="9">
        <v>10240</v>
      </c>
      <c r="P25" s="2"/>
      <c r="Q25" s="14">
        <v>40107</v>
      </c>
      <c r="R25" s="15">
        <v>8030</v>
      </c>
      <c r="T25" s="20">
        <v>40107</v>
      </c>
      <c r="U25" s="21">
        <v>0</v>
      </c>
      <c r="V25" s="22"/>
      <c r="W25" s="15"/>
      <c r="Z25" s="8"/>
      <c r="AA25" s="9"/>
      <c r="AB25" s="2"/>
      <c r="AC25" s="14"/>
      <c r="AD25" s="15"/>
      <c r="AF25" s="20"/>
      <c r="AG25" s="21"/>
      <c r="AH25" s="22"/>
      <c r="AI25" s="15"/>
      <c r="AL25" s="8"/>
      <c r="AM25" s="9"/>
      <c r="AN25" s="2"/>
      <c r="AO25" s="14"/>
      <c r="AP25" s="15"/>
      <c r="AR25" s="20"/>
      <c r="AS25" s="21"/>
      <c r="AT25" s="22"/>
      <c r="AU25" s="15"/>
    </row>
    <row r="26" spans="1:47">
      <c r="B26" s="8">
        <v>40108</v>
      </c>
      <c r="C26" s="9">
        <v>0</v>
      </c>
      <c r="D26" s="2"/>
      <c r="E26" s="14">
        <v>40108</v>
      </c>
      <c r="F26" s="15">
        <v>0</v>
      </c>
      <c r="H26" s="20">
        <v>40108</v>
      </c>
      <c r="I26" s="21">
        <v>0</v>
      </c>
      <c r="J26" s="22"/>
      <c r="K26" s="15"/>
      <c r="N26" s="8">
        <v>40108</v>
      </c>
      <c r="O26" s="9">
        <v>0</v>
      </c>
      <c r="P26" s="2"/>
      <c r="Q26" s="14">
        <v>40108</v>
      </c>
      <c r="R26" s="15">
        <v>8390</v>
      </c>
      <c r="T26" s="20">
        <v>40108</v>
      </c>
      <c r="U26" s="21">
        <v>0</v>
      </c>
      <c r="V26" s="22"/>
      <c r="W26" s="15"/>
      <c r="Z26" s="8"/>
      <c r="AA26" s="9"/>
      <c r="AB26" s="2"/>
      <c r="AC26" s="14"/>
      <c r="AD26" s="15"/>
      <c r="AF26" s="20"/>
      <c r="AG26" s="21"/>
      <c r="AH26" s="22"/>
      <c r="AI26" s="15"/>
      <c r="AL26" s="8"/>
      <c r="AM26" s="9"/>
      <c r="AN26" s="2"/>
      <c r="AO26" s="14"/>
      <c r="AP26" s="15"/>
      <c r="AR26" s="20"/>
      <c r="AS26" s="21"/>
      <c r="AT26" s="22"/>
      <c r="AU26" s="15"/>
    </row>
    <row r="27" spans="1:47">
      <c r="B27" s="8">
        <v>40109</v>
      </c>
      <c r="C27" s="9">
        <v>0</v>
      </c>
      <c r="D27" s="2"/>
      <c r="E27" s="14">
        <v>40109</v>
      </c>
      <c r="F27" s="15">
        <v>0</v>
      </c>
      <c r="H27" s="20">
        <v>40109</v>
      </c>
      <c r="I27" s="21">
        <v>0</v>
      </c>
      <c r="J27" s="22"/>
      <c r="K27" s="15"/>
      <c r="N27" s="8">
        <v>40109</v>
      </c>
      <c r="O27" s="9">
        <v>4619.5</v>
      </c>
      <c r="P27" s="2"/>
      <c r="Q27" s="14">
        <v>40109</v>
      </c>
      <c r="R27" s="15">
        <v>29881.5</v>
      </c>
      <c r="T27" s="20">
        <v>40109</v>
      </c>
      <c r="U27" s="21">
        <v>0</v>
      </c>
      <c r="V27" s="22"/>
      <c r="W27" s="15"/>
      <c r="Z27" s="8"/>
      <c r="AA27" s="9"/>
      <c r="AB27" s="2"/>
      <c r="AC27" s="14"/>
      <c r="AD27" s="15"/>
      <c r="AF27" s="20"/>
      <c r="AG27" s="21"/>
      <c r="AH27" s="22"/>
      <c r="AI27" s="15"/>
      <c r="AL27" s="8"/>
      <c r="AM27" s="9"/>
      <c r="AN27" s="2"/>
      <c r="AO27" s="14"/>
      <c r="AP27" s="15"/>
      <c r="AR27" s="20"/>
      <c r="AS27" s="21"/>
      <c r="AT27" s="22"/>
      <c r="AU27" s="15"/>
    </row>
    <row r="28" spans="1:47">
      <c r="B28" s="8">
        <v>40110</v>
      </c>
      <c r="C28" s="9">
        <v>0</v>
      </c>
      <c r="D28" s="2"/>
      <c r="E28" s="14">
        <v>40110</v>
      </c>
      <c r="F28" s="15">
        <v>0</v>
      </c>
      <c r="H28" s="20">
        <v>40110</v>
      </c>
      <c r="I28" s="21">
        <v>0</v>
      </c>
      <c r="J28" s="22"/>
      <c r="K28" s="15"/>
      <c r="N28" s="8">
        <v>40110</v>
      </c>
      <c r="O28" s="9">
        <v>6497.5</v>
      </c>
      <c r="P28" s="2"/>
      <c r="Q28" s="14">
        <v>40110</v>
      </c>
      <c r="R28" s="15">
        <v>24999.5</v>
      </c>
      <c r="T28" s="20">
        <v>40110</v>
      </c>
      <c r="U28" s="21">
        <v>0</v>
      </c>
      <c r="V28" s="22"/>
      <c r="W28" s="15"/>
      <c r="Z28" s="8"/>
      <c r="AA28" s="9"/>
      <c r="AB28" s="2"/>
      <c r="AC28" s="14"/>
      <c r="AD28" s="15"/>
      <c r="AF28" s="20"/>
      <c r="AG28" s="21"/>
      <c r="AH28" s="22"/>
      <c r="AI28" s="15"/>
      <c r="AL28" s="8"/>
      <c r="AM28" s="9"/>
      <c r="AN28" s="2"/>
      <c r="AO28" s="14"/>
      <c r="AP28" s="15"/>
      <c r="AR28" s="20"/>
      <c r="AS28" s="21"/>
      <c r="AT28" s="22"/>
      <c r="AU28" s="15"/>
    </row>
    <row r="29" spans="1:47">
      <c r="B29" s="8">
        <v>40111</v>
      </c>
      <c r="C29" s="9">
        <v>3186</v>
      </c>
      <c r="D29" s="2"/>
      <c r="E29" s="14">
        <v>40111</v>
      </c>
      <c r="F29" s="15">
        <v>22781</v>
      </c>
      <c r="H29" s="20">
        <v>40111</v>
      </c>
      <c r="I29" s="21">
        <v>0</v>
      </c>
      <c r="J29" s="22"/>
      <c r="K29" s="15"/>
      <c r="N29" s="8"/>
      <c r="O29" s="9"/>
      <c r="P29" s="2"/>
      <c r="Q29" s="14"/>
      <c r="R29" s="15"/>
      <c r="T29" s="20"/>
      <c r="U29" s="21"/>
      <c r="V29" s="22"/>
      <c r="W29" s="15"/>
      <c r="Z29" s="8"/>
      <c r="AA29" s="9"/>
      <c r="AB29" s="2"/>
      <c r="AC29" s="14"/>
      <c r="AD29" s="15"/>
      <c r="AF29" s="20"/>
      <c r="AG29" s="21"/>
      <c r="AH29" s="22"/>
      <c r="AI29" s="15"/>
      <c r="AL29" s="8"/>
      <c r="AM29" s="9"/>
      <c r="AN29" s="2"/>
      <c r="AO29" s="14"/>
      <c r="AP29" s="15"/>
      <c r="AR29" s="20"/>
      <c r="AS29" s="21"/>
      <c r="AT29" s="22"/>
      <c r="AU29" s="15"/>
    </row>
    <row r="30" spans="1:47">
      <c r="B30" s="8">
        <v>40112</v>
      </c>
      <c r="C30" s="9">
        <v>6718</v>
      </c>
      <c r="D30" s="2"/>
      <c r="E30" s="14">
        <v>40112</v>
      </c>
      <c r="F30" s="15">
        <v>13474</v>
      </c>
      <c r="H30" s="20">
        <v>40112</v>
      </c>
      <c r="I30" s="21">
        <v>921.5</v>
      </c>
      <c r="J30" s="22"/>
      <c r="K30" s="15"/>
      <c r="N30" s="8"/>
      <c r="O30" s="9"/>
      <c r="P30" s="2"/>
      <c r="Q30" s="14"/>
      <c r="R30" s="15"/>
      <c r="T30" s="20"/>
      <c r="U30" s="21"/>
      <c r="V30" s="22"/>
      <c r="W30" s="15"/>
      <c r="Z30" s="8"/>
      <c r="AA30" s="9"/>
      <c r="AB30" s="2"/>
      <c r="AC30" s="14"/>
      <c r="AD30" s="15"/>
      <c r="AF30" s="20"/>
      <c r="AG30" s="21"/>
      <c r="AH30" s="22"/>
      <c r="AI30" s="15"/>
      <c r="AL30" s="8"/>
      <c r="AM30" s="9"/>
      <c r="AN30" s="2"/>
      <c r="AO30" s="14"/>
      <c r="AP30" s="15"/>
      <c r="AR30" s="20"/>
      <c r="AS30" s="21"/>
      <c r="AT30" s="22"/>
      <c r="AU30" s="15"/>
    </row>
    <row r="31" spans="1:47">
      <c r="B31" s="8">
        <v>40113</v>
      </c>
      <c r="C31" s="9">
        <v>3792.4</v>
      </c>
      <c r="D31" s="2"/>
      <c r="E31" s="14">
        <v>40113</v>
      </c>
      <c r="F31" s="15">
        <v>12473.5</v>
      </c>
      <c r="H31" s="20">
        <v>40113</v>
      </c>
      <c r="I31" s="21">
        <v>0</v>
      </c>
      <c r="J31" s="22"/>
      <c r="K31" s="15"/>
      <c r="N31" s="8"/>
      <c r="O31" s="9"/>
      <c r="P31" s="2"/>
      <c r="Q31" s="14"/>
      <c r="R31" s="15"/>
      <c r="T31" s="20"/>
      <c r="U31" s="21"/>
      <c r="V31" s="22"/>
      <c r="W31" s="15"/>
      <c r="Z31" s="8"/>
      <c r="AA31" s="9"/>
      <c r="AB31" s="2"/>
      <c r="AC31" s="14"/>
      <c r="AD31" s="15"/>
      <c r="AF31" s="20"/>
      <c r="AG31" s="21"/>
      <c r="AH31" s="22"/>
      <c r="AI31" s="15"/>
      <c r="AL31" s="8"/>
      <c r="AM31" s="9"/>
      <c r="AN31" s="2"/>
      <c r="AO31" s="14"/>
      <c r="AP31" s="15"/>
      <c r="AR31" s="20"/>
      <c r="AS31" s="21"/>
      <c r="AT31" s="22"/>
      <c r="AU31" s="15"/>
    </row>
    <row r="32" spans="1:47">
      <c r="B32" s="8">
        <v>40114</v>
      </c>
      <c r="C32" s="9">
        <v>10261.4</v>
      </c>
      <c r="D32" s="2"/>
      <c r="E32" s="14">
        <v>40114</v>
      </c>
      <c r="F32" s="15">
        <v>13430</v>
      </c>
      <c r="H32" s="20">
        <v>40114</v>
      </c>
      <c r="I32" s="21">
        <v>0</v>
      </c>
      <c r="J32" s="22"/>
      <c r="K32" s="15"/>
      <c r="N32" s="8"/>
      <c r="O32" s="9"/>
      <c r="P32" s="2"/>
      <c r="Q32" s="14"/>
      <c r="R32" s="15"/>
      <c r="T32" s="20"/>
      <c r="U32" s="21"/>
      <c r="V32" s="22"/>
      <c r="W32" s="15"/>
      <c r="Z32" s="8"/>
      <c r="AA32" s="9"/>
      <c r="AB32" s="2"/>
      <c r="AC32" s="14"/>
      <c r="AD32" s="15"/>
      <c r="AF32" s="20"/>
      <c r="AG32" s="21"/>
      <c r="AH32" s="22"/>
      <c r="AI32" s="15"/>
      <c r="AL32" s="8"/>
      <c r="AM32" s="9"/>
      <c r="AN32" s="2"/>
      <c r="AO32" s="14"/>
      <c r="AP32" s="15"/>
      <c r="AR32" s="20"/>
      <c r="AS32" s="21"/>
      <c r="AT32" s="22"/>
      <c r="AU32" s="15"/>
    </row>
    <row r="33" spans="1:47">
      <c r="B33" s="8">
        <v>40115</v>
      </c>
      <c r="C33" s="9">
        <v>6189</v>
      </c>
      <c r="D33" s="2"/>
      <c r="E33" s="14">
        <v>40115</v>
      </c>
      <c r="F33" s="15">
        <v>10388</v>
      </c>
      <c r="H33" s="20">
        <v>40115</v>
      </c>
      <c r="I33" s="21">
        <v>0</v>
      </c>
      <c r="J33" s="22"/>
      <c r="K33" s="15"/>
      <c r="N33" s="8"/>
      <c r="O33" s="9"/>
      <c r="P33" s="2"/>
      <c r="Q33" s="14"/>
      <c r="R33" s="15"/>
      <c r="T33" s="20"/>
      <c r="U33" s="21"/>
      <c r="V33" s="22"/>
      <c r="W33" s="15"/>
      <c r="Z33" s="8"/>
      <c r="AA33" s="9"/>
      <c r="AB33" s="2"/>
      <c r="AC33" s="14"/>
      <c r="AD33" s="15"/>
      <c r="AF33" s="20"/>
      <c r="AG33" s="21"/>
      <c r="AH33" s="22"/>
      <c r="AI33" s="15"/>
      <c r="AL33" s="8"/>
      <c r="AM33" s="9"/>
      <c r="AN33" s="2"/>
      <c r="AO33" s="14"/>
      <c r="AP33" s="15"/>
      <c r="AR33" s="20"/>
      <c r="AS33" s="21"/>
      <c r="AT33" s="22"/>
      <c r="AU33" s="15"/>
    </row>
    <row r="34" spans="1:47">
      <c r="B34" s="8">
        <v>40116</v>
      </c>
      <c r="C34" s="9">
        <v>10921</v>
      </c>
      <c r="D34" s="2"/>
      <c r="E34" s="14">
        <v>40116</v>
      </c>
      <c r="F34" s="97">
        <v>40002</v>
      </c>
      <c r="H34" s="20">
        <v>40116</v>
      </c>
      <c r="I34" s="21">
        <v>0</v>
      </c>
      <c r="J34" s="22"/>
      <c r="K34" s="15"/>
      <c r="N34" s="8"/>
      <c r="O34" s="9"/>
      <c r="P34" s="2"/>
      <c r="Q34" s="14"/>
      <c r="R34" s="97"/>
      <c r="T34" s="20"/>
      <c r="U34" s="21"/>
      <c r="V34" s="22"/>
      <c r="W34" s="15"/>
      <c r="Z34" s="8"/>
      <c r="AA34" s="9"/>
      <c r="AB34" s="2"/>
      <c r="AC34" s="14"/>
      <c r="AD34" s="97"/>
      <c r="AF34" s="20"/>
      <c r="AG34" s="21"/>
      <c r="AH34" s="22"/>
      <c r="AI34" s="15"/>
      <c r="AL34" s="8"/>
      <c r="AM34" s="9"/>
      <c r="AN34" s="2"/>
      <c r="AO34" s="14"/>
      <c r="AP34" s="97"/>
      <c r="AR34" s="20"/>
      <c r="AS34" s="21"/>
      <c r="AT34" s="22"/>
      <c r="AU34" s="15"/>
    </row>
    <row r="35" spans="1:47" ht="15.75" thickBot="1">
      <c r="B35" s="8">
        <v>40117</v>
      </c>
      <c r="C35" s="9">
        <v>10851.5</v>
      </c>
      <c r="D35" s="2"/>
      <c r="E35" s="14">
        <v>40117</v>
      </c>
      <c r="F35" s="15">
        <v>30162</v>
      </c>
      <c r="H35" s="20">
        <v>40117</v>
      </c>
      <c r="I35" s="21">
        <v>1614.5</v>
      </c>
      <c r="J35" s="22"/>
      <c r="K35" s="15"/>
      <c r="N35" s="8"/>
      <c r="O35" s="9"/>
      <c r="P35" s="2"/>
      <c r="Q35" s="14"/>
      <c r="R35" s="15"/>
      <c r="T35" s="20"/>
      <c r="U35" s="21"/>
      <c r="V35" s="22"/>
      <c r="W35" s="15"/>
      <c r="Z35" s="8"/>
      <c r="AA35" s="9"/>
      <c r="AB35" s="2"/>
      <c r="AC35" s="14"/>
      <c r="AD35" s="15"/>
      <c r="AF35" s="20"/>
      <c r="AG35" s="21"/>
      <c r="AH35" s="22"/>
      <c r="AI35" s="15"/>
      <c r="AL35" s="8"/>
      <c r="AM35" s="9"/>
      <c r="AN35" s="2"/>
      <c r="AO35" s="14"/>
      <c r="AP35" s="15"/>
      <c r="AR35" s="20"/>
      <c r="AS35" s="21"/>
      <c r="AT35" s="22"/>
      <c r="AU35" s="15"/>
    </row>
    <row r="36" spans="1:47" ht="15.75" thickBot="1">
      <c r="A36" s="34" t="s">
        <v>3</v>
      </c>
      <c r="B36" s="27"/>
      <c r="C36" s="9">
        <v>86818.39</v>
      </c>
      <c r="D36" s="2"/>
      <c r="E36" s="14"/>
      <c r="F36" s="15">
        <v>0</v>
      </c>
      <c r="H36" s="32"/>
      <c r="I36" s="21">
        <v>0</v>
      </c>
      <c r="J36" s="22"/>
      <c r="K36" s="15"/>
      <c r="M36" s="34" t="s">
        <v>3</v>
      </c>
      <c r="N36" s="27"/>
      <c r="O36" s="9">
        <v>67958.740000000005</v>
      </c>
      <c r="P36" s="2"/>
      <c r="Q36" s="14"/>
      <c r="R36" s="15">
        <v>0</v>
      </c>
      <c r="T36" s="32"/>
      <c r="U36" s="21">
        <v>0</v>
      </c>
      <c r="V36" s="22"/>
      <c r="W36" s="15"/>
      <c r="Y36" s="34" t="s">
        <v>3</v>
      </c>
      <c r="Z36" s="27"/>
      <c r="AA36" s="9">
        <v>61252.4</v>
      </c>
      <c r="AB36" s="2"/>
      <c r="AC36" s="14"/>
      <c r="AD36" s="15">
        <v>0</v>
      </c>
      <c r="AF36" s="32"/>
      <c r="AG36" s="21">
        <v>0</v>
      </c>
      <c r="AH36" s="22"/>
      <c r="AI36" s="15"/>
      <c r="AK36" s="34" t="s">
        <v>3</v>
      </c>
      <c r="AL36" s="27"/>
      <c r="AM36" s="9">
        <v>89021.54</v>
      </c>
      <c r="AN36" s="2"/>
      <c r="AO36" s="14"/>
      <c r="AP36" s="15">
        <v>0</v>
      </c>
      <c r="AR36" s="32"/>
      <c r="AS36" s="21">
        <v>0</v>
      </c>
      <c r="AT36" s="22"/>
      <c r="AU36" s="15"/>
    </row>
    <row r="37" spans="1:47" ht="15.75" thickBot="1">
      <c r="B37" s="10"/>
      <c r="C37" s="11">
        <v>0</v>
      </c>
      <c r="D37" s="2"/>
      <c r="E37" s="65"/>
      <c r="F37" s="18">
        <v>0</v>
      </c>
      <c r="H37" s="33"/>
      <c r="I37" s="23">
        <v>0</v>
      </c>
      <c r="J37" s="40"/>
      <c r="K37" s="18"/>
      <c r="N37" s="10"/>
      <c r="O37" s="11">
        <v>0</v>
      </c>
      <c r="P37" s="2"/>
      <c r="Q37" s="65"/>
      <c r="R37" s="18">
        <v>0</v>
      </c>
      <c r="T37" s="33"/>
      <c r="U37" s="23">
        <v>0</v>
      </c>
      <c r="V37" s="40"/>
      <c r="W37" s="18"/>
      <c r="Z37" s="10"/>
      <c r="AA37" s="11">
        <v>0</v>
      </c>
      <c r="AB37" s="2"/>
      <c r="AC37" s="65"/>
      <c r="AD37" s="18">
        <v>0</v>
      </c>
      <c r="AF37" s="33"/>
      <c r="AG37" s="23">
        <v>0</v>
      </c>
      <c r="AH37" s="40"/>
      <c r="AI37" s="18"/>
      <c r="AL37" s="10"/>
      <c r="AM37" s="11">
        <v>0</v>
      </c>
      <c r="AN37" s="2"/>
      <c r="AO37" s="65"/>
      <c r="AP37" s="18">
        <v>0</v>
      </c>
      <c r="AR37" s="33"/>
      <c r="AS37" s="23">
        <v>0</v>
      </c>
      <c r="AT37" s="40"/>
      <c r="AU37" s="18"/>
    </row>
    <row r="38" spans="1:47" ht="15.75" thickTop="1">
      <c r="B38" s="6" t="s">
        <v>1</v>
      </c>
      <c r="C38" s="7">
        <f>SUM(C4:C37)</f>
        <v>174886.53</v>
      </c>
      <c r="E38" s="100" t="s">
        <v>1</v>
      </c>
      <c r="F38" s="84">
        <f>SUM(F5:F37)</f>
        <v>142710.5</v>
      </c>
      <c r="H38" s="101" t="s">
        <v>1</v>
      </c>
      <c r="I38" s="4">
        <f>SUM(I5:I37)</f>
        <v>2536</v>
      </c>
      <c r="J38" s="75" t="s">
        <v>1</v>
      </c>
      <c r="K38" s="76">
        <f t="shared" ref="K38" si="0">SUM(K5:K37)</f>
        <v>9875</v>
      </c>
      <c r="N38" s="6" t="s">
        <v>1</v>
      </c>
      <c r="O38" s="7">
        <f>SUM(O4:O37)</f>
        <v>136493.28</v>
      </c>
      <c r="Q38" s="98" t="s">
        <v>1</v>
      </c>
      <c r="R38" s="84">
        <f>SUM(R5:R37)</f>
        <v>109222</v>
      </c>
      <c r="T38" s="99" t="s">
        <v>1</v>
      </c>
      <c r="U38" s="4">
        <f>SUM(U5:U37)</f>
        <v>346.5</v>
      </c>
      <c r="V38" s="75" t="s">
        <v>1</v>
      </c>
      <c r="W38" s="76">
        <f t="shared" ref="W38" si="1">SUM(W5:W37)</f>
        <v>9650</v>
      </c>
      <c r="Z38" s="6" t="s">
        <v>1</v>
      </c>
      <c r="AA38" s="7">
        <f>SUM(AA4:AA37)</f>
        <v>133130.01</v>
      </c>
      <c r="AC38" s="98" t="s">
        <v>1</v>
      </c>
      <c r="AD38" s="84">
        <f>SUM(AD5:AD37)</f>
        <v>108643.5</v>
      </c>
      <c r="AF38" s="99" t="s">
        <v>1</v>
      </c>
      <c r="AG38" s="4">
        <f>SUM(AG5:AG37)</f>
        <v>377</v>
      </c>
      <c r="AH38" s="75" t="s">
        <v>1</v>
      </c>
      <c r="AI38" s="76">
        <f t="shared" ref="AI38" si="2">SUM(AI5:AI37)</f>
        <v>10409</v>
      </c>
      <c r="AL38" s="6" t="s">
        <v>1</v>
      </c>
      <c r="AM38" s="7">
        <f>SUM(AM4:AM37)</f>
        <v>187595.26</v>
      </c>
      <c r="AO38" s="95" t="s">
        <v>1</v>
      </c>
      <c r="AP38" s="84">
        <f>SUM(AP5:AP37)</f>
        <v>156925.5</v>
      </c>
      <c r="AR38" s="96" t="s">
        <v>1</v>
      </c>
      <c r="AS38" s="4">
        <f>SUM(AS5:AS37)</f>
        <v>827.5</v>
      </c>
      <c r="AT38" s="75" t="s">
        <v>1</v>
      </c>
      <c r="AU38" s="76">
        <f t="shared" ref="AU38" si="3">SUM(AU5:AU37)</f>
        <v>9875</v>
      </c>
    </row>
    <row r="39" spans="1:47">
      <c r="F39" s="73"/>
      <c r="I39" s="2"/>
      <c r="J39" s="26"/>
      <c r="K39" s="73"/>
      <c r="R39" s="73"/>
      <c r="U39" s="2"/>
      <c r="V39" s="26"/>
      <c r="W39" s="73"/>
      <c r="AD39" s="73"/>
      <c r="AG39" s="2"/>
      <c r="AH39" s="26"/>
      <c r="AI39" s="73"/>
      <c r="AP39" s="73"/>
      <c r="AS39" s="2"/>
      <c r="AT39" s="26"/>
      <c r="AU39" s="73"/>
    </row>
    <row r="40" spans="1:47" ht="15.75" customHeight="1">
      <c r="A40" s="5"/>
      <c r="B40" s="5"/>
      <c r="C40" s="49"/>
      <c r="D40" s="26"/>
      <c r="E40" s="26"/>
      <c r="F40" s="73"/>
      <c r="H40" s="120" t="s">
        <v>15</v>
      </c>
      <c r="I40" s="121"/>
      <c r="J40" s="118">
        <f>I38+K38</f>
        <v>12411</v>
      </c>
      <c r="K40" s="119"/>
      <c r="M40" s="5"/>
      <c r="N40" s="5"/>
      <c r="O40" s="49"/>
      <c r="P40" s="26"/>
      <c r="Q40" s="26"/>
      <c r="R40" s="73"/>
      <c r="T40" s="120" t="s">
        <v>15</v>
      </c>
      <c r="U40" s="121"/>
      <c r="V40" s="118">
        <f>U38+W38</f>
        <v>9996.5</v>
      </c>
      <c r="W40" s="119"/>
      <c r="Y40" s="5"/>
      <c r="Z40" s="5"/>
      <c r="AA40" s="49"/>
      <c r="AB40" s="26"/>
      <c r="AC40" s="26"/>
      <c r="AD40" s="73"/>
      <c r="AF40" s="120" t="s">
        <v>15</v>
      </c>
      <c r="AG40" s="121"/>
      <c r="AH40" s="118">
        <f>AG38+AI38</f>
        <v>10786</v>
      </c>
      <c r="AI40" s="119"/>
      <c r="AK40" s="5"/>
      <c r="AL40" s="5"/>
      <c r="AM40" s="49"/>
      <c r="AN40" s="26"/>
      <c r="AO40" s="26"/>
      <c r="AP40" s="73"/>
      <c r="AR40" s="120" t="s">
        <v>15</v>
      </c>
      <c r="AS40" s="121"/>
      <c r="AT40" s="118">
        <f>AS38+AU38</f>
        <v>10702.5</v>
      </c>
      <c r="AU40" s="119"/>
    </row>
    <row r="41" spans="1:47" ht="15.75" customHeight="1">
      <c r="D41" s="124" t="s">
        <v>16</v>
      </c>
      <c r="E41" s="124"/>
      <c r="F41" s="85">
        <f>F38-J40</f>
        <v>130299.5</v>
      </c>
      <c r="G41" s="64"/>
      <c r="H41" s="64"/>
      <c r="I41" s="79"/>
      <c r="J41" s="71"/>
      <c r="K41" s="80"/>
      <c r="P41" s="124" t="s">
        <v>16</v>
      </c>
      <c r="Q41" s="124"/>
      <c r="R41" s="85">
        <f>R38-V40</f>
        <v>99225.5</v>
      </c>
      <c r="S41" s="64"/>
      <c r="T41" s="64"/>
      <c r="U41" s="79"/>
      <c r="V41" s="71"/>
      <c r="W41" s="80"/>
      <c r="AB41" s="124" t="s">
        <v>16</v>
      </c>
      <c r="AC41" s="124"/>
      <c r="AD41" s="85">
        <f>AD38-AH40</f>
        <v>97857.5</v>
      </c>
      <c r="AE41" s="64"/>
      <c r="AF41" s="64"/>
      <c r="AG41" s="79"/>
      <c r="AH41" s="71"/>
      <c r="AI41" s="80"/>
      <c r="AN41" s="124" t="s">
        <v>16</v>
      </c>
      <c r="AO41" s="124"/>
      <c r="AP41" s="85">
        <f>AP38-AT40</f>
        <v>146223</v>
      </c>
      <c r="AQ41" s="64"/>
      <c r="AR41" s="64"/>
      <c r="AS41" s="79"/>
      <c r="AT41" s="71"/>
      <c r="AU41" s="80"/>
    </row>
    <row r="42" spans="1:47" ht="15.75" thickBot="1">
      <c r="D42" s="46"/>
      <c r="E42" s="46" t="s">
        <v>0</v>
      </c>
      <c r="F42" s="86">
        <f>-C38</f>
        <v>-174886.53</v>
      </c>
      <c r="G42" s="64"/>
      <c r="H42" s="64"/>
      <c r="I42" s="64"/>
      <c r="J42" s="71"/>
      <c r="K42" s="80"/>
      <c r="P42" s="46"/>
      <c r="Q42" s="46" t="s">
        <v>0</v>
      </c>
      <c r="R42" s="86">
        <f>-O38</f>
        <v>-136493.28</v>
      </c>
      <c r="S42" s="64"/>
      <c r="T42" s="64"/>
      <c r="U42" s="64"/>
      <c r="V42" s="71"/>
      <c r="W42" s="80"/>
      <c r="AB42" s="46"/>
      <c r="AC42" s="46" t="s">
        <v>0</v>
      </c>
      <c r="AD42" s="86">
        <f>-AA38</f>
        <v>-133130.01</v>
      </c>
      <c r="AE42" s="64"/>
      <c r="AF42" s="64"/>
      <c r="AG42" s="64"/>
      <c r="AH42" s="71"/>
      <c r="AI42" s="80"/>
      <c r="AN42" s="46"/>
      <c r="AO42" s="46" t="s">
        <v>0</v>
      </c>
      <c r="AP42" s="86">
        <f>-AM38</f>
        <v>-187595.26</v>
      </c>
      <c r="AQ42" s="64"/>
      <c r="AR42" s="64"/>
      <c r="AS42" s="64"/>
      <c r="AT42" s="71"/>
      <c r="AU42" s="80"/>
    </row>
    <row r="43" spans="1:47" ht="15.75" thickTop="1">
      <c r="F43" s="85">
        <f>SUM(F41:F42)</f>
        <v>-44587.03</v>
      </c>
      <c r="G43" s="64"/>
      <c r="H43" s="64"/>
      <c r="I43" s="64"/>
      <c r="J43" s="71"/>
      <c r="K43" s="80"/>
      <c r="R43" s="85">
        <f>SUM(R41:R42)</f>
        <v>-37267.78</v>
      </c>
      <c r="S43" s="64"/>
      <c r="T43" s="64"/>
      <c r="U43" s="64"/>
      <c r="V43" s="71"/>
      <c r="W43" s="80"/>
      <c r="AD43" s="85">
        <f>SUM(AD41:AD42)</f>
        <v>-35272.510000000009</v>
      </c>
      <c r="AE43" s="64"/>
      <c r="AF43" s="64"/>
      <c r="AG43" s="64"/>
      <c r="AH43" s="71"/>
      <c r="AI43" s="80"/>
      <c r="AP43" s="85">
        <f>SUM(AP41:AP42)</f>
        <v>-41372.260000000009</v>
      </c>
      <c r="AQ43" s="64"/>
      <c r="AR43" s="64"/>
      <c r="AS43" s="64"/>
      <c r="AT43" s="71"/>
      <c r="AU43" s="80"/>
    </row>
    <row r="44" spans="1:47" ht="15.75" thickBot="1">
      <c r="D44" s="130" t="s">
        <v>18</v>
      </c>
      <c r="E44" s="130"/>
      <c r="F44" s="86">
        <v>51220.79</v>
      </c>
      <c r="G44" s="64"/>
      <c r="H44" s="64"/>
      <c r="I44" s="64"/>
      <c r="J44" s="71"/>
      <c r="K44" s="80"/>
      <c r="P44" s="130" t="s">
        <v>18</v>
      </c>
      <c r="Q44" s="130"/>
      <c r="R44" s="86">
        <v>36148.839999999997</v>
      </c>
      <c r="S44" s="64"/>
      <c r="T44" s="64"/>
      <c r="U44" s="64"/>
      <c r="V44" s="71"/>
      <c r="W44" s="80"/>
      <c r="AB44" s="130" t="s">
        <v>18</v>
      </c>
      <c r="AC44" s="130"/>
      <c r="AD44" s="86">
        <v>40175.339999999997</v>
      </c>
      <c r="AE44" s="64"/>
      <c r="AF44" s="64"/>
      <c r="AG44" s="64"/>
      <c r="AH44" s="71"/>
      <c r="AI44" s="80"/>
      <c r="AN44" s="130" t="s">
        <v>18</v>
      </c>
      <c r="AO44" s="130"/>
      <c r="AP44" s="86">
        <v>46276.61</v>
      </c>
      <c r="AQ44" s="64"/>
      <c r="AR44" s="64"/>
      <c r="AS44" s="64"/>
      <c r="AT44" s="71"/>
      <c r="AU44" s="80"/>
    </row>
    <row r="45" spans="1:47" ht="17.25" thickTop="1" thickBot="1">
      <c r="A45" s="77"/>
      <c r="B45" s="77"/>
      <c r="C45" s="78"/>
      <c r="D45" s="131" t="s">
        <v>46</v>
      </c>
      <c r="E45" s="132"/>
      <c r="F45" s="68">
        <f>F44+F43</f>
        <v>6633.760000000002</v>
      </c>
      <c r="G45" s="83"/>
      <c r="H45" s="81"/>
      <c r="I45" s="81"/>
      <c r="J45" s="81"/>
      <c r="K45" s="82"/>
      <c r="M45" s="77"/>
      <c r="N45" s="77"/>
      <c r="O45" s="78"/>
      <c r="P45" s="131" t="s">
        <v>43</v>
      </c>
      <c r="Q45" s="132"/>
      <c r="R45" s="68">
        <f>R44+R43</f>
        <v>-1118.9400000000023</v>
      </c>
      <c r="S45" s="83"/>
      <c r="T45" s="81"/>
      <c r="U45" s="81"/>
      <c r="V45" s="81"/>
      <c r="W45" s="82"/>
      <c r="Y45" s="77"/>
      <c r="Z45" s="77"/>
      <c r="AA45" s="78"/>
      <c r="AB45" s="131" t="s">
        <v>36</v>
      </c>
      <c r="AC45" s="132"/>
      <c r="AD45" s="68">
        <f>AD44+AD43</f>
        <v>4902.8299999999872</v>
      </c>
      <c r="AE45" s="83"/>
      <c r="AF45" s="81"/>
      <c r="AG45" s="81"/>
      <c r="AH45" s="81"/>
      <c r="AI45" s="82"/>
      <c r="AK45" s="77"/>
      <c r="AL45" s="77"/>
      <c r="AM45" s="78"/>
      <c r="AN45" s="131" t="s">
        <v>36</v>
      </c>
      <c r="AO45" s="132"/>
      <c r="AP45" s="68">
        <f>AP44+AP43</f>
        <v>4904.3499999999913</v>
      </c>
      <c r="AQ45" s="83"/>
      <c r="AR45" s="81"/>
      <c r="AS45" s="81"/>
      <c r="AT45" s="81"/>
      <c r="AU45" s="82"/>
    </row>
    <row r="46" spans="1:47">
      <c r="P46" t="s">
        <v>35</v>
      </c>
    </row>
  </sheetData>
  <mergeCells count="32">
    <mergeCell ref="D41:E41"/>
    <mergeCell ref="D44:E44"/>
    <mergeCell ref="D45:E45"/>
    <mergeCell ref="C1:J1"/>
    <mergeCell ref="E4:F4"/>
    <mergeCell ref="I4:K4"/>
    <mergeCell ref="H40:I40"/>
    <mergeCell ref="J40:K40"/>
    <mergeCell ref="AN41:AO41"/>
    <mergeCell ref="AN44:AO44"/>
    <mergeCell ref="AN45:AO45"/>
    <mergeCell ref="AM1:AT1"/>
    <mergeCell ref="AO4:AP4"/>
    <mergeCell ref="AS4:AU4"/>
    <mergeCell ref="AR40:AS40"/>
    <mergeCell ref="AT40:AU40"/>
    <mergeCell ref="AB41:AC41"/>
    <mergeCell ref="AB44:AC44"/>
    <mergeCell ref="AB45:AC45"/>
    <mergeCell ref="O1:V1"/>
    <mergeCell ref="Q4:R4"/>
    <mergeCell ref="U4:W4"/>
    <mergeCell ref="T40:U40"/>
    <mergeCell ref="V40:W40"/>
    <mergeCell ref="P41:Q41"/>
    <mergeCell ref="P44:Q44"/>
    <mergeCell ref="P45:Q45"/>
    <mergeCell ref="AA1:AH1"/>
    <mergeCell ref="AC4:AD4"/>
    <mergeCell ref="AG4:AI4"/>
    <mergeCell ref="AF40:AG40"/>
    <mergeCell ref="AH40:AI40"/>
  </mergeCells>
  <printOptions gridLines="1"/>
  <pageMargins left="0.70866141732283472" right="0.70866141732283472" top="0.28000000000000003" bottom="0.41" header="0.31496062992125984" footer="0.31496062992125984"/>
  <pageSetup scale="80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"/>
  <sheetViews>
    <sheetView workbookViewId="0">
      <pane ySplit="4" topLeftCell="A5" activePane="bottomLeft" state="frozen"/>
      <selection pane="bottomLeft" activeCell="A41" sqref="A41"/>
    </sheetView>
  </sheetViews>
  <sheetFormatPr baseColWidth="10" defaultRowHeight="15"/>
  <cols>
    <col min="2" max="2" width="8.42578125" customWidth="1"/>
    <col min="3" max="3" width="15.42578125" customWidth="1"/>
    <col min="4" max="4" width="5.140625" customWidth="1"/>
    <col min="6" max="6" width="21.5703125" customWidth="1"/>
    <col min="7" max="7" width="4.85546875" customWidth="1"/>
    <col min="13" max="16" width="11.42578125" style="64"/>
  </cols>
  <sheetData>
    <row r="1" spans="1:11" ht="23.25">
      <c r="C1" s="136" t="s">
        <v>45</v>
      </c>
      <c r="D1" s="136"/>
      <c r="E1" s="136"/>
      <c r="F1" s="136"/>
      <c r="G1" s="136"/>
      <c r="H1" s="136"/>
      <c r="I1" s="136"/>
      <c r="J1" s="136"/>
    </row>
    <row r="2" spans="1:11" ht="15.75" thickBot="1">
      <c r="E2" s="1"/>
      <c r="F2" s="1"/>
    </row>
    <row r="3" spans="1:11" ht="15.75" thickBot="1">
      <c r="C3" s="30" t="s">
        <v>0</v>
      </c>
      <c r="D3" s="3"/>
    </row>
    <row r="4" spans="1:11" ht="20.25" thickTop="1" thickBot="1">
      <c r="A4" s="28" t="s">
        <v>2</v>
      </c>
      <c r="B4" s="29"/>
      <c r="C4" s="31">
        <v>38593.17</v>
      </c>
      <c r="D4" s="2"/>
      <c r="E4" s="112" t="s">
        <v>37</v>
      </c>
      <c r="F4" s="113"/>
      <c r="I4" s="114" t="s">
        <v>5</v>
      </c>
      <c r="J4" s="115"/>
      <c r="K4" s="116"/>
    </row>
    <row r="5" spans="1:11" ht="15.75" thickTop="1">
      <c r="B5" s="8">
        <v>40087</v>
      </c>
      <c r="C5" s="9">
        <v>10615</v>
      </c>
      <c r="D5" s="2"/>
      <c r="E5" s="12">
        <v>40087</v>
      </c>
      <c r="F5" s="15">
        <v>14201.5</v>
      </c>
      <c r="H5" s="19">
        <v>40087</v>
      </c>
      <c r="I5" s="21">
        <v>0</v>
      </c>
      <c r="J5" s="38"/>
      <c r="K5" s="39"/>
    </row>
    <row r="6" spans="1:11">
      <c r="B6" s="8">
        <v>40088</v>
      </c>
      <c r="C6" s="9">
        <v>1633</v>
      </c>
      <c r="D6" s="2"/>
      <c r="E6" s="14">
        <v>40088</v>
      </c>
      <c r="F6" s="15">
        <v>17875.5</v>
      </c>
      <c r="H6" s="20">
        <v>40088</v>
      </c>
      <c r="I6" s="21">
        <v>420.5</v>
      </c>
      <c r="J6" s="22" t="s">
        <v>10</v>
      </c>
      <c r="K6" s="15">
        <v>534</v>
      </c>
    </row>
    <row r="7" spans="1:11">
      <c r="B7" s="8">
        <v>40089</v>
      </c>
      <c r="C7" s="9">
        <v>8345.9</v>
      </c>
      <c r="D7" s="2"/>
      <c r="E7" s="14">
        <v>40089</v>
      </c>
      <c r="F7" s="15">
        <v>23137.5</v>
      </c>
      <c r="H7" s="20">
        <v>40089</v>
      </c>
      <c r="I7" s="21">
        <v>0</v>
      </c>
      <c r="J7" s="22" t="s">
        <v>4</v>
      </c>
      <c r="K7" s="15">
        <v>0</v>
      </c>
    </row>
    <row r="8" spans="1:11">
      <c r="B8" s="8">
        <v>40090</v>
      </c>
      <c r="C8" s="9">
        <v>5041.5</v>
      </c>
      <c r="D8" s="2"/>
      <c r="E8" s="14">
        <v>40090</v>
      </c>
      <c r="F8" s="15">
        <v>21093</v>
      </c>
      <c r="H8" s="20">
        <v>40090</v>
      </c>
      <c r="I8" s="21">
        <v>72</v>
      </c>
      <c r="J8" s="22" t="s">
        <v>7</v>
      </c>
      <c r="K8" s="15">
        <v>20000</v>
      </c>
    </row>
    <row r="9" spans="1:11">
      <c r="B9" s="8">
        <v>40091</v>
      </c>
      <c r="C9" s="9">
        <v>7141.5</v>
      </c>
      <c r="D9" s="2"/>
      <c r="E9" s="14">
        <v>40091</v>
      </c>
      <c r="F9" s="15">
        <v>8059</v>
      </c>
      <c r="H9" s="20">
        <v>40091</v>
      </c>
      <c r="I9" s="21">
        <v>300</v>
      </c>
      <c r="J9" s="22" t="s">
        <v>11</v>
      </c>
      <c r="K9" s="15">
        <v>4875</v>
      </c>
    </row>
    <row r="10" spans="1:11">
      <c r="B10" s="8">
        <v>40092</v>
      </c>
      <c r="C10" s="9">
        <v>10162.5</v>
      </c>
      <c r="D10" s="2"/>
      <c r="E10" s="14">
        <v>40092</v>
      </c>
      <c r="F10" s="15">
        <v>8881.5</v>
      </c>
      <c r="H10" s="20">
        <v>40092</v>
      </c>
      <c r="I10" s="21">
        <v>0</v>
      </c>
      <c r="J10" s="22" t="s">
        <v>12</v>
      </c>
      <c r="K10" s="15">
        <v>4875</v>
      </c>
    </row>
    <row r="11" spans="1:11">
      <c r="B11" s="8">
        <v>40093</v>
      </c>
      <c r="C11" s="9">
        <v>3741.55</v>
      </c>
      <c r="D11" s="2"/>
      <c r="E11" s="14">
        <v>40093</v>
      </c>
      <c r="F11" s="15">
        <v>7141.5</v>
      </c>
      <c r="H11" s="20">
        <v>40093</v>
      </c>
      <c r="I11" s="21">
        <v>0</v>
      </c>
      <c r="J11" s="22" t="s">
        <v>13</v>
      </c>
      <c r="K11" s="15">
        <v>4650</v>
      </c>
    </row>
    <row r="12" spans="1:11">
      <c r="B12" s="8">
        <v>40094</v>
      </c>
      <c r="C12" s="9">
        <v>721.6</v>
      </c>
      <c r="D12" s="2"/>
      <c r="E12" s="14">
        <v>40094</v>
      </c>
      <c r="F12" s="15">
        <v>10153.5</v>
      </c>
      <c r="H12" s="20">
        <v>40094</v>
      </c>
      <c r="I12" s="21">
        <v>35</v>
      </c>
      <c r="J12" s="22" t="s">
        <v>19</v>
      </c>
      <c r="K12" s="15">
        <v>4875</v>
      </c>
    </row>
    <row r="13" spans="1:11">
      <c r="B13" s="8">
        <v>40095</v>
      </c>
      <c r="C13" s="9">
        <v>5474</v>
      </c>
      <c r="D13" s="2"/>
      <c r="E13" s="14">
        <v>40095</v>
      </c>
      <c r="F13" s="15">
        <v>23011.5</v>
      </c>
      <c r="H13" s="20">
        <v>40095</v>
      </c>
      <c r="I13" s="21">
        <v>0</v>
      </c>
      <c r="J13" s="22" t="s">
        <v>14</v>
      </c>
      <c r="K13" s="15">
        <v>0</v>
      </c>
    </row>
    <row r="14" spans="1:11">
      <c r="B14" s="8">
        <v>40096</v>
      </c>
      <c r="C14" s="9">
        <v>7104</v>
      </c>
      <c r="D14" s="2"/>
      <c r="E14" s="14">
        <v>40096</v>
      </c>
      <c r="F14" s="15">
        <v>23371</v>
      </c>
      <c r="H14" s="20">
        <v>40096</v>
      </c>
      <c r="I14" s="21">
        <v>0</v>
      </c>
      <c r="J14" s="22"/>
      <c r="K14" s="15"/>
    </row>
    <row r="15" spans="1:11">
      <c r="B15" s="8">
        <v>40097</v>
      </c>
      <c r="C15" s="9">
        <v>0</v>
      </c>
      <c r="D15" s="2"/>
      <c r="E15" s="14">
        <v>40097</v>
      </c>
      <c r="F15" s="15">
        <v>15988.5</v>
      </c>
      <c r="H15" s="20">
        <v>40097</v>
      </c>
      <c r="I15" s="21">
        <v>0</v>
      </c>
      <c r="J15" s="22"/>
      <c r="K15" s="15"/>
    </row>
    <row r="16" spans="1:11">
      <c r="B16" s="8">
        <v>40098</v>
      </c>
      <c r="C16" s="9">
        <v>7477</v>
      </c>
      <c r="D16" s="2"/>
      <c r="E16" s="14">
        <v>40098</v>
      </c>
      <c r="F16" s="15">
        <v>8562</v>
      </c>
      <c r="H16" s="20">
        <v>40098</v>
      </c>
      <c r="I16" s="21">
        <v>318</v>
      </c>
      <c r="J16" s="22"/>
      <c r="K16" s="15"/>
    </row>
    <row r="17" spans="2:11">
      <c r="B17" s="8">
        <v>40099</v>
      </c>
      <c r="C17" s="57">
        <v>0</v>
      </c>
      <c r="D17" s="94"/>
      <c r="E17" s="14">
        <v>40099</v>
      </c>
      <c r="F17" s="15">
        <v>4416.5</v>
      </c>
      <c r="H17" s="20">
        <v>40099</v>
      </c>
      <c r="I17" s="21">
        <v>0</v>
      </c>
      <c r="J17" s="22"/>
      <c r="K17" s="15"/>
    </row>
    <row r="18" spans="2:11">
      <c r="B18" s="8">
        <v>40100</v>
      </c>
      <c r="C18" s="56">
        <v>8259</v>
      </c>
      <c r="D18" s="94"/>
      <c r="E18" s="14">
        <v>40100</v>
      </c>
      <c r="F18" s="15">
        <v>11077</v>
      </c>
      <c r="H18" s="20">
        <v>40100</v>
      </c>
      <c r="I18" s="21">
        <v>18</v>
      </c>
      <c r="J18" s="22"/>
      <c r="K18" s="15"/>
    </row>
    <row r="19" spans="2:11">
      <c r="B19" s="8">
        <v>40101</v>
      </c>
      <c r="C19" s="56">
        <v>2722</v>
      </c>
      <c r="D19" s="94"/>
      <c r="E19" s="14">
        <v>40101</v>
      </c>
      <c r="F19" s="15">
        <v>8465</v>
      </c>
      <c r="H19" s="20">
        <v>40101</v>
      </c>
      <c r="I19" s="21">
        <v>41</v>
      </c>
      <c r="J19" s="22"/>
      <c r="K19" s="15"/>
    </row>
    <row r="20" spans="2:11">
      <c r="B20" s="8">
        <v>40102</v>
      </c>
      <c r="C20" s="57">
        <v>3131</v>
      </c>
      <c r="D20" s="94"/>
      <c r="E20" s="14">
        <v>40102</v>
      </c>
      <c r="F20" s="15">
        <v>30216</v>
      </c>
      <c r="H20" s="20">
        <v>40102</v>
      </c>
      <c r="I20" s="21">
        <v>0</v>
      </c>
      <c r="J20" s="22"/>
      <c r="K20" s="15"/>
    </row>
    <row r="21" spans="2:11">
      <c r="B21" s="8">
        <v>40103</v>
      </c>
      <c r="C21" s="57">
        <v>4012</v>
      </c>
      <c r="D21" s="94"/>
      <c r="E21" s="14">
        <v>40103</v>
      </c>
      <c r="F21" s="15">
        <v>29918.5</v>
      </c>
      <c r="H21" s="20">
        <v>40103</v>
      </c>
      <c r="I21" s="21">
        <v>0</v>
      </c>
      <c r="J21" s="22"/>
      <c r="K21" s="15"/>
    </row>
    <row r="22" spans="2:11">
      <c r="B22" s="8">
        <v>40104</v>
      </c>
      <c r="C22" s="57">
        <v>2177.5</v>
      </c>
      <c r="D22" s="94"/>
      <c r="E22" s="14">
        <v>40104</v>
      </c>
      <c r="F22" s="15">
        <v>16341.5</v>
      </c>
      <c r="H22" s="20">
        <v>40104</v>
      </c>
      <c r="I22" s="21">
        <v>0</v>
      </c>
      <c r="J22" s="22"/>
      <c r="K22" s="15"/>
    </row>
    <row r="23" spans="2:11">
      <c r="B23" s="8">
        <v>40105</v>
      </c>
      <c r="C23" s="9">
        <v>4824.7</v>
      </c>
      <c r="D23" s="2"/>
      <c r="E23" s="14">
        <v>40105</v>
      </c>
      <c r="F23" s="15">
        <v>13050</v>
      </c>
      <c r="H23" s="20">
        <v>40105</v>
      </c>
      <c r="I23" s="21">
        <v>300</v>
      </c>
      <c r="J23" s="22"/>
      <c r="K23" s="15"/>
    </row>
    <row r="24" spans="2:11">
      <c r="B24" s="8">
        <v>40106</v>
      </c>
      <c r="C24" s="9">
        <v>0</v>
      </c>
      <c r="D24" s="2"/>
      <c r="E24" s="14">
        <v>40106</v>
      </c>
      <c r="F24" s="15">
        <v>8529.5</v>
      </c>
      <c r="H24" s="20">
        <v>40106</v>
      </c>
      <c r="I24" s="21">
        <v>46.5</v>
      </c>
      <c r="J24" s="22"/>
      <c r="K24" s="15"/>
    </row>
    <row r="25" spans="2:11">
      <c r="B25" s="8">
        <v>40107</v>
      </c>
      <c r="C25" s="9">
        <v>10240</v>
      </c>
      <c r="D25" s="2"/>
      <c r="E25" s="14">
        <v>40107</v>
      </c>
      <c r="F25" s="15">
        <v>8030</v>
      </c>
      <c r="H25" s="20">
        <v>40107</v>
      </c>
      <c r="I25" s="21">
        <v>0</v>
      </c>
      <c r="J25" s="22"/>
      <c r="K25" s="15"/>
    </row>
    <row r="26" spans="2:11">
      <c r="B26" s="8">
        <v>40108</v>
      </c>
      <c r="C26" s="9">
        <v>0</v>
      </c>
      <c r="D26" s="2"/>
      <c r="E26" s="14">
        <v>40108</v>
      </c>
      <c r="F26" s="15">
        <v>8390</v>
      </c>
      <c r="H26" s="20">
        <v>40108</v>
      </c>
      <c r="I26" s="21">
        <v>0</v>
      </c>
      <c r="J26" s="22"/>
      <c r="K26" s="15"/>
    </row>
    <row r="27" spans="2:11">
      <c r="B27" s="8">
        <v>40109</v>
      </c>
      <c r="C27" s="9">
        <v>4619.5</v>
      </c>
      <c r="D27" s="2"/>
      <c r="E27" s="14">
        <v>40109</v>
      </c>
      <c r="F27" s="15">
        <v>29881.5</v>
      </c>
      <c r="H27" s="20">
        <v>40109</v>
      </c>
      <c r="I27" s="21">
        <v>0</v>
      </c>
      <c r="J27" s="22"/>
      <c r="K27" s="15"/>
    </row>
    <row r="28" spans="2:11">
      <c r="B28" s="8">
        <v>40110</v>
      </c>
      <c r="C28" s="9">
        <v>6497.5</v>
      </c>
      <c r="D28" s="2"/>
      <c r="E28" s="14">
        <v>40110</v>
      </c>
      <c r="F28" s="15">
        <v>24999.5</v>
      </c>
      <c r="H28" s="20">
        <v>40110</v>
      </c>
      <c r="I28" s="21">
        <v>0</v>
      </c>
      <c r="J28" s="22"/>
      <c r="K28" s="15"/>
    </row>
    <row r="29" spans="2:11">
      <c r="B29" s="8">
        <v>40111</v>
      </c>
      <c r="C29" s="9">
        <v>3186</v>
      </c>
      <c r="D29" s="2"/>
      <c r="E29" s="14">
        <v>40111</v>
      </c>
      <c r="F29" s="15">
        <v>22781</v>
      </c>
      <c r="H29" s="20">
        <v>40111</v>
      </c>
      <c r="I29" s="21">
        <v>0</v>
      </c>
      <c r="J29" s="22"/>
      <c r="K29" s="15"/>
    </row>
    <row r="30" spans="2:11">
      <c r="B30" s="8">
        <v>40112</v>
      </c>
      <c r="C30" s="9">
        <v>6718</v>
      </c>
      <c r="D30" s="2"/>
      <c r="E30" s="14">
        <v>40112</v>
      </c>
      <c r="F30" s="15">
        <v>13474</v>
      </c>
      <c r="H30" s="20">
        <v>40112</v>
      </c>
      <c r="I30" s="21">
        <v>921.5</v>
      </c>
      <c r="J30" s="22"/>
      <c r="K30" s="15"/>
    </row>
    <row r="31" spans="2:11">
      <c r="B31" s="8">
        <v>40113</v>
      </c>
      <c r="C31" s="9">
        <v>3792.4</v>
      </c>
      <c r="D31" s="2"/>
      <c r="E31" s="14">
        <v>40113</v>
      </c>
      <c r="F31" s="15">
        <v>12473.5</v>
      </c>
      <c r="H31" s="20">
        <v>40113</v>
      </c>
      <c r="I31" s="21">
        <v>0</v>
      </c>
      <c r="J31" s="22"/>
      <c r="K31" s="15"/>
    </row>
    <row r="32" spans="2:11">
      <c r="B32" s="8">
        <v>40114</v>
      </c>
      <c r="C32" s="9">
        <v>10261.4</v>
      </c>
      <c r="D32" s="2"/>
      <c r="E32" s="14">
        <v>40114</v>
      </c>
      <c r="F32" s="15">
        <v>13430</v>
      </c>
      <c r="H32" s="20">
        <v>40114</v>
      </c>
      <c r="I32" s="21">
        <v>0</v>
      </c>
      <c r="J32" s="22"/>
      <c r="K32" s="15"/>
    </row>
    <row r="33" spans="1:11">
      <c r="B33" s="8">
        <v>40115</v>
      </c>
      <c r="C33" s="9">
        <v>6189</v>
      </c>
      <c r="D33" s="2"/>
      <c r="E33" s="14">
        <v>40115</v>
      </c>
      <c r="F33" s="15">
        <v>10388</v>
      </c>
      <c r="H33" s="20">
        <v>40115</v>
      </c>
      <c r="I33" s="21">
        <v>0</v>
      </c>
      <c r="J33" s="22"/>
      <c r="K33" s="15"/>
    </row>
    <row r="34" spans="1:11">
      <c r="B34" s="8">
        <v>40116</v>
      </c>
      <c r="C34" s="9">
        <v>10921</v>
      </c>
      <c r="D34" s="2"/>
      <c r="E34" s="14">
        <v>40116</v>
      </c>
      <c r="F34" s="97">
        <v>40002</v>
      </c>
      <c r="H34" s="20">
        <v>40116</v>
      </c>
      <c r="I34" s="21">
        <v>0</v>
      </c>
      <c r="J34" s="22"/>
      <c r="K34" s="15"/>
    </row>
    <row r="35" spans="1:11" ht="15.75" thickBot="1">
      <c r="B35" s="8">
        <v>40117</v>
      </c>
      <c r="C35" s="9">
        <v>10851.5</v>
      </c>
      <c r="D35" s="2"/>
      <c r="E35" s="14">
        <v>40117</v>
      </c>
      <c r="F35" s="15">
        <v>30162</v>
      </c>
      <c r="H35" s="20">
        <v>40117</v>
      </c>
      <c r="I35" s="21">
        <v>1614.5</v>
      </c>
      <c r="J35" s="22"/>
      <c r="K35" s="15"/>
    </row>
    <row r="36" spans="1:11" ht="15.75" thickBot="1">
      <c r="A36" s="34" t="s">
        <v>3</v>
      </c>
      <c r="B36" s="27"/>
      <c r="C36" s="9">
        <v>305051.07</v>
      </c>
      <c r="D36" s="2"/>
      <c r="E36" s="16"/>
      <c r="F36" s="15">
        <v>0</v>
      </c>
      <c r="H36" s="32"/>
      <c r="I36" s="21">
        <v>0</v>
      </c>
      <c r="J36" s="22"/>
      <c r="K36" s="15"/>
    </row>
    <row r="37" spans="1:11" ht="15.75" thickBot="1">
      <c r="A37" s="50"/>
      <c r="B37" s="53"/>
      <c r="C37" s="11">
        <v>0</v>
      </c>
      <c r="D37" s="2"/>
      <c r="E37" s="17"/>
      <c r="F37" s="18">
        <v>0</v>
      </c>
      <c r="H37" s="33"/>
      <c r="I37" s="23">
        <v>0</v>
      </c>
      <c r="J37" s="40"/>
      <c r="K37" s="18"/>
    </row>
    <row r="38" spans="1:11">
      <c r="B38" s="6" t="s">
        <v>1</v>
      </c>
      <c r="C38" s="7">
        <f>SUM(C4:C37)</f>
        <v>509504.29000000004</v>
      </c>
      <c r="E38" s="67" t="s">
        <v>1</v>
      </c>
      <c r="F38" s="25">
        <f>SUM(F5:F37)</f>
        <v>517501.5</v>
      </c>
      <c r="H38" s="1" t="s">
        <v>1</v>
      </c>
      <c r="I38" s="4">
        <f>SUM(I5:I37)</f>
        <v>4087</v>
      </c>
      <c r="J38" s="43" t="s">
        <v>1</v>
      </c>
      <c r="K38" s="4">
        <f t="shared" ref="K38" si="0">SUM(K5:K37)</f>
        <v>39809</v>
      </c>
    </row>
    <row r="39" spans="1:11">
      <c r="I39" s="2"/>
    </row>
    <row r="40" spans="1:11" ht="15.75">
      <c r="A40" s="5"/>
      <c r="C40" s="56"/>
      <c r="D40" s="26"/>
      <c r="E40" s="26"/>
      <c r="F40" s="26"/>
      <c r="H40" s="120" t="s">
        <v>15</v>
      </c>
      <c r="I40" s="121"/>
      <c r="J40" s="118">
        <f>I38+K38</f>
        <v>43896</v>
      </c>
      <c r="K40" s="119"/>
    </row>
    <row r="41" spans="1:11" ht="15.75">
      <c r="D41" s="124" t="s">
        <v>16</v>
      </c>
      <c r="E41" s="124"/>
      <c r="F41" s="47">
        <f>F38-J40</f>
        <v>473605.5</v>
      </c>
      <c r="I41" s="41"/>
    </row>
    <row r="42" spans="1:11" ht="15.75" thickBot="1">
      <c r="D42" s="46"/>
      <c r="E42" s="46" t="s">
        <v>0</v>
      </c>
      <c r="F42" s="48">
        <f>-C38</f>
        <v>-509504.29000000004</v>
      </c>
    </row>
    <row r="43" spans="1:11" ht="15.75" thickTop="1">
      <c r="E43" s="5" t="s">
        <v>27</v>
      </c>
      <c r="F43" s="4">
        <f>SUM(F41:F42)</f>
        <v>-35898.790000000037</v>
      </c>
    </row>
    <row r="44" spans="1:11" ht="15.75" thickBot="1">
      <c r="D44" s="125" t="s">
        <v>18</v>
      </c>
      <c r="E44" s="125"/>
      <c r="F44" s="57">
        <v>51220.79</v>
      </c>
    </row>
    <row r="45" spans="1:11" ht="17.25" thickTop="1" thickBot="1">
      <c r="D45" s="134" t="s">
        <v>36</v>
      </c>
      <c r="E45" s="135"/>
      <c r="F45" s="58">
        <f>F43+F44</f>
        <v>15321.999999999964</v>
      </c>
    </row>
    <row r="46" spans="1:11" ht="15.75" thickTop="1"/>
  </sheetData>
  <mergeCells count="8">
    <mergeCell ref="D44:E44"/>
    <mergeCell ref="D45:E45"/>
    <mergeCell ref="C1:J1"/>
    <mergeCell ref="E4:F4"/>
    <mergeCell ref="I4:K4"/>
    <mergeCell ref="H40:I40"/>
    <mergeCell ref="J40:K40"/>
    <mergeCell ref="D41:E41"/>
  </mergeCells>
  <printOptions gridLines="1"/>
  <pageMargins left="1.1023622047244095" right="1.8110236220472442" top="0.31496062992125984" bottom="0.35433070866141736" header="0.31496062992125984" footer="0.31496062992125984"/>
  <pageSetup scale="8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CENTRAL  </vt:lpstr>
      <vt:lpstr>COMERCIO</vt:lpstr>
      <vt:lpstr>HERRADURA</vt:lpstr>
      <vt:lpstr>11  SUR</vt:lpstr>
      <vt:lpstr>11 SUR MENSUAL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USUARIO FINAL</cp:lastModifiedBy>
  <cp:lastPrinted>2009-11-27T16:38:57Z</cp:lastPrinted>
  <dcterms:created xsi:type="dcterms:W3CDTF">2009-02-04T18:28:43Z</dcterms:created>
  <dcterms:modified xsi:type="dcterms:W3CDTF">2009-11-27T16:39:29Z</dcterms:modified>
</cp:coreProperties>
</file>