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4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  <sheet name="ARCHIBALDO" sheetId="6" r:id="rId6"/>
    <sheet name="Hoja2" sheetId="7" r:id="rId7"/>
  </sheets>
  <calcPr calcId="125725"/>
</workbook>
</file>

<file path=xl/calcChain.xml><?xml version="1.0" encoding="utf-8"?>
<calcChain xmlns="http://schemas.openxmlformats.org/spreadsheetml/2006/main">
  <c r="G14" i="5"/>
  <c r="G15"/>
  <c r="G16"/>
  <c r="G17"/>
  <c r="G18"/>
  <c r="G19" s="1"/>
  <c r="D53"/>
  <c r="G6" l="1"/>
  <c r="G7"/>
  <c r="G8"/>
  <c r="G9"/>
  <c r="G10"/>
  <c r="G11"/>
  <c r="G12"/>
  <c r="G13"/>
  <c r="E38" i="1" l="1"/>
  <c r="E24"/>
  <c r="L68"/>
  <c r="L55"/>
  <c r="L58" s="1"/>
  <c r="L40"/>
  <c r="L70" s="1"/>
  <c r="L9" i="3" l="1"/>
  <c r="E40"/>
  <c r="E35" i="1" l="1"/>
  <c r="F20" i="6"/>
  <c r="D80" i="5"/>
  <c r="G79"/>
  <c r="G80" s="1"/>
  <c r="G78"/>
  <c r="G77"/>
  <c r="G76"/>
  <c r="G75"/>
  <c r="G74"/>
  <c r="G73"/>
  <c r="G72"/>
  <c r="G71"/>
  <c r="G70"/>
  <c r="G69"/>
  <c r="G68"/>
  <c r="G67"/>
  <c r="G66"/>
  <c r="G65"/>
  <c r="G64"/>
  <c r="G63"/>
  <c r="G62"/>
  <c r="G38"/>
  <c r="G39"/>
  <c r="G40"/>
  <c r="G41"/>
  <c r="G42"/>
  <c r="G43"/>
  <c r="G31"/>
  <c r="G32"/>
  <c r="G33"/>
  <c r="G34"/>
  <c r="G35"/>
  <c r="G36"/>
  <c r="G37"/>
  <c r="D19"/>
  <c r="D89" l="1"/>
  <c r="D16" i="4"/>
  <c r="F53" i="5" l="1"/>
  <c r="G23"/>
  <c r="G24"/>
  <c r="G25"/>
  <c r="G26"/>
  <c r="G27"/>
  <c r="G28"/>
  <c r="G29"/>
  <c r="G30"/>
  <c r="G44"/>
  <c r="G53"/>
  <c r="G5" l="1"/>
  <c r="G4"/>
  <c r="F16" i="4" l="1"/>
  <c r="D24"/>
  <c r="G4"/>
  <c r="G5" l="1"/>
  <c r="G6" s="1"/>
  <c r="G7" s="1"/>
  <c r="G8" s="1"/>
  <c r="G9" s="1"/>
  <c r="G10" s="1"/>
  <c r="G11" s="1"/>
  <c r="G12" s="1"/>
  <c r="G13" s="1"/>
  <c r="G14" s="1"/>
  <c r="G15" s="1"/>
  <c r="F34" i="2"/>
  <c r="D34"/>
  <c r="D42" s="1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<sst xmlns="http://schemas.openxmlformats.org/spreadsheetml/2006/main" count="383" uniqueCount="193">
  <si>
    <t>FECHA</t>
  </si>
  <si>
    <t># PEDIDO</t>
  </si>
  <si>
    <t>DESCRIPCION</t>
  </si>
  <si>
    <t>IMPORTE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</si>
  <si>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</si>
  <si>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</si>
  <si>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</si>
  <si>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</si>
  <si>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</si>
  <si>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</si>
  <si>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</si>
  <si>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</si>
  <si>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ALBICIA</t>
  </si>
  <si>
    <t xml:space="preserve">TOTAL DE LA COMPRA </t>
  </si>
  <si>
    <t xml:space="preserve">PAGOS </t>
  </si>
  <si>
    <t>SALDO  POR PAGAR</t>
  </si>
  <si>
    <t>HERRADURA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</si>
  <si>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CENTRAL </t>
    </r>
  </si>
  <si>
    <t xml:space="preserve">SUB TOTAL  2 </t>
  </si>
  <si>
    <t>SUB TOTAL   1</t>
  </si>
  <si>
    <t>1950.00 Kg CANAL</t>
  </si>
  <si>
    <t>1270.00 Kg CANAL</t>
  </si>
  <si>
    <t>33.40 Kg CABEZAS</t>
  </si>
  <si>
    <t>202.10 Kg PECHOS</t>
  </si>
  <si>
    <t>1300.00 Kg CANAL</t>
  </si>
  <si>
    <t>31.36 Kg CABEZA</t>
  </si>
  <si>
    <t>3010.00 Kg CANAL</t>
  </si>
  <si>
    <t>1990.00 Kg CANAL</t>
  </si>
  <si>
    <t>26.32 Kg CABEZA</t>
  </si>
  <si>
    <t>52.16 Kg PECHOS</t>
  </si>
  <si>
    <t>1700.00 Kg CAPOTE</t>
  </si>
  <si>
    <t>642.30 Kg CANAL</t>
  </si>
  <si>
    <t>1490.00 Kg CANAL</t>
  </si>
  <si>
    <t>55.64 Kg PECHOS</t>
  </si>
  <si>
    <t>455.54 Kg CABEZA</t>
  </si>
  <si>
    <t>2680.00 Kg CANAL</t>
  </si>
  <si>
    <t>32.70 Kg CABEZA D/LOMO</t>
  </si>
  <si>
    <t>2829.20 Kg CANAL</t>
  </si>
  <si>
    <t>,0245</t>
  </si>
  <si>
    <t>,0246</t>
  </si>
  <si>
    <t xml:space="preserve"> SEPTIE  .09</t>
  </si>
  <si>
    <t>845.06 Kg CANAL</t>
  </si>
  <si>
    <t>ESTADO DE CUENTA DE ARCHIBALDO</t>
  </si>
  <si>
    <t>CHEQUES</t>
  </si>
  <si>
    <t>CONCEPTO</t>
  </si>
  <si>
    <t>OBRA DE CAMARAS</t>
  </si>
  <si>
    <t>PAGOS</t>
  </si>
  <si>
    <t>2008-2009</t>
  </si>
  <si>
    <t>OBRA DE RIELES</t>
  </si>
  <si>
    <t>10-SEP-,09</t>
  </si>
  <si>
    <t>SALDO POR PAGAR</t>
  </si>
  <si>
    <t>16-OCT-,09</t>
  </si>
  <si>
    <t>CH-2784 Santander</t>
  </si>
  <si>
    <t xml:space="preserve"> RECEPCION DE PRODUCTO Y MAQUILAS DE   OCTUBRE   2009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</si>
  <si>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</si>
  <si>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</si>
  <si>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</si>
  <si>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</si>
  <si>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</si>
  <si>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</si>
  <si>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</si>
  <si>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</si>
  <si>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</si>
  <si>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</si>
  <si>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</si>
  <si>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</si>
  <si>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</si>
  <si>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</si>
  <si>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</si>
  <si>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</si>
  <si>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</si>
  <si>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</si>
  <si>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</si>
  <si>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</si>
  <si>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</si>
  <si>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</si>
  <si>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</si>
  <si>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 xml:space="preserve"> RECEPCION DE PRODUCTO       OCTUBRE       2009</t>
  </si>
  <si>
    <t xml:space="preserve"> RECEPCION DE PRODUCTO Y MAQUILAS        DE OCTUBRE  2009</t>
  </si>
  <si>
    <t>2850.00 Kg CANAL</t>
  </si>
  <si>
    <t>1476.36 Kg CANAL</t>
  </si>
  <si>
    <t>1088.00 Kg DE CANAL</t>
  </si>
  <si>
    <t>581.80 Kg CANAL</t>
  </si>
  <si>
    <t>531.40 Kg CANAL</t>
  </si>
  <si>
    <t>57.26 Kg ESPINAZO</t>
  </si>
  <si>
    <t>112.60 Kg CABEZA</t>
  </si>
  <si>
    <t>1848.24 Kg PATA</t>
  </si>
  <si>
    <t>2852.62 Kg CANAL</t>
  </si>
  <si>
    <t>2450.00 Kg CANAL</t>
  </si>
  <si>
    <t>949.78 Kg CANAL</t>
  </si>
  <si>
    <t>2750.14 Kg CANAL</t>
  </si>
  <si>
    <t>59.50 Kg ESPINAZO 65.82 Kg CABEZA</t>
  </si>
  <si>
    <t>1906.82 Kg CANAL</t>
  </si>
  <si>
    <t>2541.26 Kg CANAL</t>
  </si>
  <si>
    <t>48.36 Kg ESPINAZO</t>
  </si>
  <si>
    <t>1765.40 Kg CANAL</t>
  </si>
  <si>
    <t>22-oct,.09</t>
  </si>
  <si>
    <t>CH-2792 Santander</t>
  </si>
  <si>
    <t>CH-2793 Santander</t>
  </si>
  <si>
    <t>CH-2794 Santander</t>
  </si>
  <si>
    <t>RTR*        27  OCTUBRE</t>
  </si>
  <si>
    <t>CH-2776</t>
  </si>
  <si>
    <t>CAMIONETA</t>
  </si>
  <si>
    <t>CH-HSBC</t>
  </si>
  <si>
    <t>9552743-9552744-9552745-9552746--9552749-9552750-9552751</t>
  </si>
  <si>
    <t>1,/2</t>
  </si>
  <si>
    <t>2,/2</t>
  </si>
  <si>
    <t xml:space="preserve">GRAN TOTAL </t>
  </si>
  <si>
    <t>1263.70 Kg CANAL</t>
  </si>
  <si>
    <t>518.80 Kg CANAL</t>
  </si>
  <si>
    <t>256.70 Kg CANAL</t>
  </si>
  <si>
    <t>REMISIONES CENTRAL</t>
  </si>
  <si>
    <t>CH Santander</t>
  </si>
  <si>
    <t xml:space="preserve"> OCTUBRE.09</t>
  </si>
  <si>
    <t>28.00 Kg CABEZA</t>
  </si>
  <si>
    <t>2511.50 Kg CANAL</t>
  </si>
  <si>
    <t>2846.12 Kg CANAL</t>
  </si>
  <si>
    <t>40.22 Kg CABEZA</t>
  </si>
  <si>
    <t>1568.02 Kg CANAL</t>
  </si>
  <si>
    <t>19.28 Kg PULPA</t>
  </si>
  <si>
    <t>63.36 Kg CABEZA</t>
  </si>
  <si>
    <t>1829.84 Kg CANAL</t>
  </si>
  <si>
    <t>867.08 Kg  CANAL</t>
  </si>
  <si>
    <t>1880.28 Kg CANAL</t>
  </si>
  <si>
    <t>2746.24 Kg  CANAL</t>
  </si>
  <si>
    <t>2326.16  Kg CANAL</t>
  </si>
  <si>
    <t>65.42 Kg CABEZA</t>
  </si>
  <si>
    <t>TOTAL MENSUAL</t>
  </si>
  <si>
    <t>CH-2801</t>
  </si>
  <si>
    <t>SE ACUMULA CON LA SIGUIENTE CUENTA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</si>
  <si>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HERRADURA</t>
    </r>
  </si>
  <si>
    <t>940.00 Kg RES</t>
  </si>
  <si>
    <t>780.00 Kg RES</t>
  </si>
  <si>
    <t>????????</t>
  </si>
  <si>
    <t>717.00 RES</t>
  </si>
  <si>
    <t>902.50 Kg CONTRA  ALMACEN</t>
  </si>
  <si>
    <t>691.14 RES</t>
  </si>
  <si>
    <t>GERARDO PULIDO</t>
  </si>
  <si>
    <t>570.10 CHULETA NAT.</t>
  </si>
  <si>
    <t>774.50 Kg RES</t>
  </si>
  <si>
    <t>747.29 Kg RES</t>
  </si>
  <si>
    <t>MAQUILA</t>
  </si>
  <si>
    <t>719.30 Kg RES</t>
  </si>
  <si>
    <t>908.58 Kg RES</t>
  </si>
  <si>
    <t>766.50 Kg CHULETA ALMACEN</t>
  </si>
  <si>
    <t>760.18 RES</t>
  </si>
  <si>
    <t>720.00 Kg RES</t>
  </si>
  <si>
    <t>565.91 Kg RES</t>
  </si>
  <si>
    <t>,073</t>
  </si>
  <si>
    <t>PEDIDO</t>
  </si>
  <si>
    <t>,072</t>
  </si>
  <si>
    <t>PEDIDO Y MAQUILA</t>
  </si>
  <si>
    <t>,050</t>
  </si>
  <si>
    <t>,040</t>
  </si>
  <si>
    <t>,031</t>
  </si>
  <si>
    <t>,038</t>
  </si>
  <si>
    <t>,069</t>
  </si>
  <si>
    <t>,064</t>
  </si>
  <si>
    <t>,066</t>
  </si>
  <si>
    <t>,077</t>
  </si>
  <si>
    <t>,093</t>
  </si>
  <si>
    <t>,086</t>
  </si>
  <si>
    <t>,087</t>
  </si>
  <si>
    <t>,009</t>
  </si>
  <si>
    <t>,007</t>
  </si>
  <si>
    <t>,005</t>
  </si>
  <si>
    <t>,002</t>
  </si>
  <si>
    <t>,014</t>
  </si>
  <si>
    <t>,021</t>
  </si>
  <si>
    <t>,026</t>
  </si>
  <si>
    <t>,053</t>
  </si>
  <si>
    <t>,070</t>
  </si>
  <si>
    <t>,061</t>
  </si>
  <si>
    <t>,067</t>
  </si>
  <si>
    <t xml:space="preserve">,095 </t>
  </si>
  <si>
    <t>,096</t>
  </si>
  <si>
    <t>,016</t>
  </si>
  <si>
    <t>,027</t>
  </si>
  <si>
    <t>,025</t>
  </si>
  <si>
    <t>SUB TOTAL  1</t>
  </si>
  <si>
    <t>SUB TOTAL 2</t>
  </si>
  <si>
    <t>MAQUILA  PED. 022</t>
  </si>
  <si>
    <t>,071</t>
  </si>
  <si>
    <t>,084</t>
  </si>
  <si>
    <t>,080</t>
  </si>
  <si>
    <t>,081</t>
  </si>
  <si>
    <t>,091</t>
  </si>
  <si>
    <t>,94361</t>
  </si>
  <si>
    <t>,097</t>
  </si>
  <si>
    <t>,022</t>
  </si>
  <si>
    <t>,033</t>
  </si>
  <si>
    <t>SUB TOTAL  3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</si>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</sst>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10" fillId="0" borderId="0" xfId="0" applyFont="1"/>
    <xf numFmtId="164" fontId="0" fillId="0" borderId="0" xfId="0" applyNumberFormat="1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ont="1" applyFill="1"/>
    <xf numFmtId="0" fontId="1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15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3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4" fillId="0" borderId="0" xfId="0" applyNumberFormat="1" applyFont="1" applyFill="1"/>
    <xf numFmtId="164" fontId="4" fillId="0" borderId="0" xfId="0" applyNumberFormat="1" applyFont="1" applyFill="1"/>
    <xf numFmtId="0" fontId="18" fillId="0" borderId="0" xfId="0" applyFont="1" applyFill="1" applyBorder="1"/>
    <xf numFmtId="164" fontId="19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3" fillId="0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6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3" fillId="0" borderId="0" xfId="0" applyNumberFormat="1" applyFont="1" applyFill="1" applyBorder="1"/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4" fillId="0" borderId="5" xfId="0" applyFont="1" applyFill="1" applyBorder="1"/>
    <xf numFmtId="0" fontId="18" fillId="0" borderId="0" xfId="0" applyFont="1" applyFill="1"/>
    <xf numFmtId="164" fontId="3" fillId="0" borderId="1" xfId="0" applyNumberFormat="1" applyFont="1" applyFill="1" applyBorder="1"/>
    <xf numFmtId="164" fontId="3" fillId="0" borderId="3" xfId="0" applyNumberFormat="1" applyFont="1" applyFill="1" applyBorder="1"/>
    <xf numFmtId="16" fontId="0" fillId="0" borderId="0" xfId="0" applyNumberFormat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164" fontId="1" fillId="5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20" fillId="0" borderId="0" xfId="0" applyNumberFormat="1" applyFont="1" applyFill="1"/>
    <xf numFmtId="0" fontId="20" fillId="0" borderId="0" xfId="0" applyFont="1" applyFill="1" applyAlignment="1">
      <alignment horizontal="center"/>
    </xf>
    <xf numFmtId="164" fontId="20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164" fontId="7" fillId="0" borderId="0" xfId="0" applyNumberFormat="1" applyFont="1"/>
    <xf numFmtId="0" fontId="4" fillId="0" borderId="0" xfId="0" applyFont="1" applyFill="1"/>
    <xf numFmtId="16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left"/>
    </xf>
    <xf numFmtId="164" fontId="20" fillId="0" borderId="5" xfId="0" applyNumberFormat="1" applyFont="1" applyFill="1" applyBorder="1"/>
    <xf numFmtId="16" fontId="0" fillId="0" borderId="0" xfId="0" applyNumberFormat="1" applyFont="1" applyFill="1"/>
    <xf numFmtId="0" fontId="20" fillId="6" borderId="0" xfId="0" applyFont="1" applyFill="1" applyAlignment="1">
      <alignment horizontal="center"/>
    </xf>
    <xf numFmtId="0" fontId="0" fillId="6" borderId="0" xfId="0" applyFill="1"/>
    <xf numFmtId="164" fontId="20" fillId="6" borderId="0" xfId="0" applyNumberFormat="1" applyFont="1" applyFill="1" applyBorder="1"/>
    <xf numFmtId="164" fontId="2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1" xfId="0" applyFont="1" applyBorder="1"/>
    <xf numFmtId="0" fontId="22" fillId="0" borderId="2" xfId="0" applyFont="1" applyBorder="1"/>
    <xf numFmtId="164" fontId="22" fillId="0" borderId="3" xfId="0" applyNumberFormat="1" applyFont="1" applyBorder="1"/>
    <xf numFmtId="16" fontId="0" fillId="0" borderId="5" xfId="0" applyNumberFormat="1" applyBorder="1"/>
    <xf numFmtId="0" fontId="20" fillId="0" borderId="5" xfId="0" applyFont="1" applyFill="1" applyBorder="1" applyAlignment="1">
      <alignment horizontal="center"/>
    </xf>
    <xf numFmtId="0" fontId="23" fillId="0" borderId="0" xfId="0" applyFont="1" applyFill="1"/>
    <xf numFmtId="0" fontId="20" fillId="7" borderId="0" xfId="0" applyFont="1" applyFill="1" applyAlignment="1">
      <alignment horizontal="center"/>
    </xf>
    <xf numFmtId="16" fontId="24" fillId="0" borderId="0" xfId="0" applyNumberFormat="1" applyFont="1"/>
    <xf numFmtId="0" fontId="24" fillId="0" borderId="0" xfId="0" applyFont="1"/>
    <xf numFmtId="164" fontId="26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28" fillId="0" borderId="0" xfId="0" applyFont="1"/>
    <xf numFmtId="164" fontId="0" fillId="0" borderId="0" xfId="0" applyNumberFormat="1" applyFont="1" applyFill="1" applyBorder="1" applyAlignment="1">
      <alignment horizontal="right"/>
    </xf>
    <xf numFmtId="0" fontId="20" fillId="0" borderId="0" xfId="0" applyFont="1" applyAlignment="1">
      <alignment horizontal="center" wrapText="1"/>
    </xf>
    <xf numFmtId="164" fontId="0" fillId="0" borderId="0" xfId="0" applyNumberFormat="1" applyFont="1"/>
    <xf numFmtId="0" fontId="25" fillId="0" borderId="0" xfId="0" applyFont="1"/>
    <xf numFmtId="16" fontId="0" fillId="0" borderId="0" xfId="0" applyNumberForma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Fill="1" applyBorder="1"/>
    <xf numFmtId="0" fontId="29" fillId="0" borderId="0" xfId="0" applyFont="1" applyAlignment="1">
      <alignment horizontal="center"/>
    </xf>
    <xf numFmtId="0" fontId="30" fillId="0" borderId="0" xfId="0" applyFont="1" applyFill="1"/>
    <xf numFmtId="164" fontId="31" fillId="0" borderId="0" xfId="0" applyNumberFormat="1" applyFont="1" applyFill="1" applyBorder="1"/>
    <xf numFmtId="0" fontId="32" fillId="7" borderId="0" xfId="0" applyFont="1" applyFill="1"/>
    <xf numFmtId="164" fontId="0" fillId="0" borderId="0" xfId="0" applyNumberFormat="1" applyFont="1" applyAlignment="1">
      <alignment horizontal="right" vertical="center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28" fillId="0" borderId="0" xfId="0" applyFont="1" applyFill="1" applyBorder="1"/>
    <xf numFmtId="0" fontId="20" fillId="0" borderId="0" xfId="0" applyFont="1" applyFill="1" applyBorder="1" applyAlignment="1">
      <alignment horizontal="center" wrapText="1"/>
    </xf>
    <xf numFmtId="164" fontId="0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Border="1"/>
    <xf numFmtId="0" fontId="0" fillId="0" borderId="0" xfId="0" applyFill="1" applyBorder="1" applyAlignment="1">
      <alignment horizontal="center"/>
    </xf>
    <xf numFmtId="0" fontId="25" fillId="0" borderId="0" xfId="0" applyFont="1" applyFill="1" applyBorder="1" applyAlignment="1">
      <alignment wrapText="1"/>
    </xf>
    <xf numFmtId="164" fontId="0" fillId="0" borderId="0" xfId="0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1" fillId="0" borderId="0" xfId="0" applyNumberFormat="1" applyFont="1" applyFill="1" applyBorder="1"/>
    <xf numFmtId="16" fontId="4" fillId="0" borderId="0" xfId="0" applyNumberFormat="1" applyFont="1" applyFill="1" applyBorder="1"/>
    <xf numFmtId="164" fontId="0" fillId="0" borderId="0" xfId="0" applyNumberFormat="1" applyFill="1" applyBorder="1"/>
    <xf numFmtId="0" fontId="0" fillId="2" borderId="0" xfId="0" applyFont="1" applyFill="1" applyAlignment="1">
      <alignment horizontal="left"/>
    </xf>
    <xf numFmtId="164" fontId="0" fillId="0" borderId="13" xfId="0" applyNumberFormat="1" applyFill="1" applyBorder="1"/>
    <xf numFmtId="164" fontId="7" fillId="0" borderId="12" xfId="0" applyNumberFormat="1" applyFont="1" applyFill="1" applyBorder="1"/>
    <xf numFmtId="164" fontId="20" fillId="0" borderId="14" xfId="0" applyNumberFormat="1" applyFont="1" applyFill="1" applyBorder="1"/>
    <xf numFmtId="164" fontId="7" fillId="2" borderId="12" xfId="0" applyNumberFormat="1" applyFont="1" applyFill="1" applyBorder="1"/>
    <xf numFmtId="164" fontId="0" fillId="2" borderId="13" xfId="0" applyNumberFormat="1" applyFill="1" applyBorder="1"/>
    <xf numFmtId="164" fontId="20" fillId="2" borderId="14" xfId="0" applyNumberFormat="1" applyFont="1" applyFill="1" applyBorder="1"/>
    <xf numFmtId="164" fontId="0" fillId="2" borderId="11" xfId="0" applyNumberFormat="1" applyFill="1" applyBorder="1"/>
    <xf numFmtId="0" fontId="1" fillId="0" borderId="0" xfId="0" applyFont="1" applyFill="1" applyAlignment="1">
      <alignment horizontal="right"/>
    </xf>
    <xf numFmtId="0" fontId="28" fillId="0" borderId="0" xfId="0" applyFont="1" applyFill="1"/>
    <xf numFmtId="164" fontId="20" fillId="2" borderId="13" xfId="0" applyNumberFormat="1" applyFont="1" applyFill="1" applyBorder="1"/>
    <xf numFmtId="0" fontId="25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164" fontId="27" fillId="0" borderId="8" xfId="0" applyNumberFormat="1" applyFont="1" applyBorder="1" applyAlignment="1">
      <alignment horizontal="center" vertical="center"/>
    </xf>
    <xf numFmtId="164" fontId="27" fillId="0" borderId="10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6" fillId="4" borderId="1" xfId="0" applyNumberFormat="1" applyFont="1" applyFill="1" applyBorder="1" applyAlignment="1">
      <alignment horizontal="center"/>
    </xf>
    <xf numFmtId="164" fontId="16" fillId="4" borderId="2" xfId="0" applyNumberFormat="1" applyFont="1" applyFill="1" applyBorder="1" applyAlignment="1">
      <alignment horizontal="center"/>
    </xf>
    <xf numFmtId="164" fontId="16" fillId="4" borderId="3" xfId="0" applyNumberFormat="1" applyFont="1" applyFill="1" applyBorder="1" applyAlignment="1">
      <alignment horizontal="center"/>
    </xf>
    <xf numFmtId="164" fontId="17" fillId="2" borderId="0" xfId="0" applyNumberFormat="1" applyFont="1" applyFill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36</xdr:row>
      <xdr:rowOff>57943</xdr:rowOff>
    </xdr:from>
    <xdr:to>
      <xdr:col>3</xdr:col>
      <xdr:colOff>505620</xdr:colOff>
      <xdr:row>39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36</xdr:row>
      <xdr:rowOff>19050</xdr:rowOff>
    </xdr:from>
    <xdr:to>
      <xdr:col>5</xdr:col>
      <xdr:colOff>485777</xdr:colOff>
      <xdr:row>38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18</xdr:row>
      <xdr:rowOff>57943</xdr:rowOff>
    </xdr:from>
    <xdr:to>
      <xdr:col>3</xdr:col>
      <xdr:colOff>505620</xdr:colOff>
      <xdr:row>21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18</xdr:row>
      <xdr:rowOff>19050</xdr:rowOff>
    </xdr:from>
    <xdr:to>
      <xdr:col>5</xdr:col>
      <xdr:colOff>485777</xdr:colOff>
      <xdr:row>20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83</xdr:row>
      <xdr:rowOff>57943</xdr:rowOff>
    </xdr:from>
    <xdr:to>
      <xdr:col>3</xdr:col>
      <xdr:colOff>505620</xdr:colOff>
      <xdr:row>86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83</xdr:row>
      <xdr:rowOff>19050</xdr:rowOff>
    </xdr:from>
    <xdr:to>
      <xdr:col>5</xdr:col>
      <xdr:colOff>485777</xdr:colOff>
      <xdr:row>85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5"/>
  <sheetViews>
    <sheetView topLeftCell="A22" workbookViewId="0">
      <selection activeCell="A41" sqref="A41"/>
    </sheetView>
  </sheetViews>
  <sheetFormatPr baseColWidth="10" defaultRowHeight="15"/>
  <cols>
    <col min="4" max="4" width="23.7109375" customWidth="1"/>
    <col min="5" max="5" width="17.85546875" bestFit="1" customWidth="1"/>
    <col min="11" max="11" width="23.7109375" customWidth="1"/>
    <col min="12" max="12" width="17.85546875" bestFit="1" customWidth="1"/>
  </cols>
  <sheetData>
    <row r="1" spans="1:13" ht="18.75" customHeight="1">
      <c r="A1" s="1"/>
      <c r="C1" s="1"/>
      <c r="E1" s="153" t="s">
        <v>40</v>
      </c>
      <c r="F1" s="155">
        <v>2</v>
      </c>
      <c r="H1" s="1"/>
      <c r="J1" s="1"/>
      <c r="L1" s="153" t="s">
        <v>40</v>
      </c>
      <c r="M1" s="155" t="s">
        <v>105</v>
      </c>
    </row>
    <row r="2" spans="1:13" ht="18.75" customHeight="1" thickBot="1">
      <c r="A2" s="1"/>
      <c r="B2" s="156" t="s">
        <v>17</v>
      </c>
      <c r="C2" s="156"/>
      <c r="D2" s="156"/>
      <c r="E2" s="154"/>
      <c r="F2" s="155"/>
      <c r="H2" s="1"/>
      <c r="I2" s="156" t="s">
        <v>17</v>
      </c>
      <c r="J2" s="156"/>
      <c r="K2" s="156"/>
      <c r="L2" s="154"/>
      <c r="M2" s="155"/>
    </row>
    <row r="3" spans="1:13" ht="29.25" customHeight="1" thickBot="1">
      <c r="A3" s="8"/>
      <c r="B3" s="2" t="s">
        <v>0</v>
      </c>
      <c r="C3" s="3" t="s">
        <v>1</v>
      </c>
      <c r="D3" s="3" t="s">
        <v>2</v>
      </c>
      <c r="E3" s="4" t="s">
        <v>3</v>
      </c>
      <c r="H3" s="8"/>
      <c r="I3" s="2" t="s">
        <v>0</v>
      </c>
      <c r="J3" s="3" t="s">
        <v>1</v>
      </c>
      <c r="K3" s="3" t="s">
        <v>2</v>
      </c>
      <c r="L3" s="4" t="s">
        <v>3</v>
      </c>
    </row>
    <row r="4" spans="1:13" ht="15.75">
      <c r="A4" s="5"/>
      <c r="B4" s="87"/>
      <c r="C4" s="79"/>
      <c r="D4" s="26"/>
      <c r="E4" s="78"/>
      <c r="H4" s="5"/>
      <c r="I4" s="87"/>
      <c r="J4" s="79"/>
      <c r="K4" s="26"/>
      <c r="L4" s="78"/>
    </row>
    <row r="5" spans="1:13" ht="15.75">
      <c r="A5" s="5">
        <v>1</v>
      </c>
      <c r="B5" s="24">
        <v>40088</v>
      </c>
      <c r="C5" s="79">
        <v>3312</v>
      </c>
      <c r="D5" s="26" t="s">
        <v>35</v>
      </c>
      <c r="E5" s="80">
        <v>65660</v>
      </c>
      <c r="H5" s="5">
        <v>1</v>
      </c>
      <c r="I5" s="6">
        <v>40078</v>
      </c>
      <c r="J5" s="1">
        <v>3200</v>
      </c>
      <c r="K5" t="s">
        <v>21</v>
      </c>
      <c r="L5" s="7">
        <v>32385</v>
      </c>
    </row>
    <row r="6" spans="1:13" ht="15.75">
      <c r="A6" s="5"/>
      <c r="B6" s="24"/>
      <c r="C6" s="79">
        <v>3312</v>
      </c>
      <c r="D6" s="26" t="s">
        <v>36</v>
      </c>
      <c r="E6" s="80">
        <v>1144.5</v>
      </c>
      <c r="H6" s="5">
        <v>2</v>
      </c>
      <c r="I6" s="24">
        <v>40079</v>
      </c>
      <c r="J6" s="79">
        <v>3228</v>
      </c>
      <c r="K6" s="26" t="s">
        <v>22</v>
      </c>
      <c r="L6" s="78">
        <v>1169</v>
      </c>
    </row>
    <row r="7" spans="1:13" ht="15.75">
      <c r="A7" s="5">
        <v>2</v>
      </c>
      <c r="B7" s="6">
        <v>40059</v>
      </c>
      <c r="C7" s="79">
        <v>2938</v>
      </c>
      <c r="D7" s="26" t="s">
        <v>79</v>
      </c>
      <c r="E7" s="80">
        <v>74100</v>
      </c>
      <c r="H7" s="5">
        <v>3</v>
      </c>
      <c r="I7" s="24">
        <v>40079</v>
      </c>
      <c r="J7" s="79">
        <v>3232</v>
      </c>
      <c r="K7" s="26" t="s">
        <v>23</v>
      </c>
      <c r="L7" s="78">
        <v>7881.9</v>
      </c>
    </row>
    <row r="8" spans="1:13" ht="15.75">
      <c r="A8" s="5">
        <v>3</v>
      </c>
      <c r="B8" s="6">
        <v>40093</v>
      </c>
      <c r="C8" s="79">
        <v>3359</v>
      </c>
      <c r="D8" s="26" t="s">
        <v>81</v>
      </c>
      <c r="E8" s="80">
        <v>26438.400000000001</v>
      </c>
      <c r="H8" s="5">
        <v>4</v>
      </c>
      <c r="I8" s="24">
        <v>40080</v>
      </c>
      <c r="J8" s="79">
        <v>3234</v>
      </c>
      <c r="K8" s="26" t="s">
        <v>24</v>
      </c>
      <c r="L8" s="78">
        <v>33150</v>
      </c>
    </row>
    <row r="9" spans="1:13" ht="15.75">
      <c r="A9" s="5">
        <v>4</v>
      </c>
      <c r="B9" s="6">
        <v>40094</v>
      </c>
      <c r="C9" s="79">
        <v>3367</v>
      </c>
      <c r="D9" s="26" t="s">
        <v>83</v>
      </c>
      <c r="E9" s="80">
        <v>12908.16</v>
      </c>
      <c r="H9" s="5">
        <v>5</v>
      </c>
      <c r="I9" s="24">
        <v>40081</v>
      </c>
      <c r="J9" s="79">
        <v>3245</v>
      </c>
      <c r="K9" s="26" t="s">
        <v>20</v>
      </c>
      <c r="L9" s="78">
        <v>49725</v>
      </c>
    </row>
    <row r="10" spans="1:13" ht="15.75">
      <c r="A10" s="5">
        <v>5</v>
      </c>
      <c r="B10" s="6">
        <v>40094</v>
      </c>
      <c r="C10" s="79">
        <v>3368</v>
      </c>
      <c r="D10" s="26" t="s">
        <v>84</v>
      </c>
      <c r="E10" s="80">
        <v>1832.32</v>
      </c>
      <c r="H10" s="5">
        <v>6</v>
      </c>
      <c r="I10" s="24">
        <v>40081</v>
      </c>
      <c r="J10" s="79">
        <v>3246</v>
      </c>
      <c r="K10" s="26" t="s">
        <v>25</v>
      </c>
      <c r="L10" s="78">
        <v>1097.5999999999999</v>
      </c>
    </row>
    <row r="11" spans="1:13" ht="15.75">
      <c r="A11" s="5">
        <v>6</v>
      </c>
      <c r="B11" s="6">
        <v>40095</v>
      </c>
      <c r="C11" s="79">
        <v>3379</v>
      </c>
      <c r="D11" s="26" t="s">
        <v>87</v>
      </c>
      <c r="E11" s="80">
        <v>69318.67</v>
      </c>
      <c r="H11" s="5">
        <v>7</v>
      </c>
      <c r="I11" s="24">
        <v>40082</v>
      </c>
      <c r="J11" s="79">
        <v>3251</v>
      </c>
      <c r="K11" s="26" t="s">
        <v>26</v>
      </c>
      <c r="L11" s="78">
        <v>76755</v>
      </c>
    </row>
    <row r="12" spans="1:13" ht="15.75">
      <c r="A12" s="5">
        <v>7</v>
      </c>
      <c r="B12" s="6">
        <v>40096</v>
      </c>
      <c r="C12" s="79">
        <v>3393</v>
      </c>
      <c r="D12" s="26" t="s">
        <v>90</v>
      </c>
      <c r="E12" s="80">
        <v>66828.399999999994</v>
      </c>
      <c r="H12" s="5">
        <v>8</v>
      </c>
      <c r="I12" s="24">
        <v>40084</v>
      </c>
      <c r="J12" s="79">
        <v>3266</v>
      </c>
      <c r="K12" s="26" t="s">
        <v>27</v>
      </c>
      <c r="L12" s="78">
        <v>50148</v>
      </c>
    </row>
    <row r="13" spans="1:13" ht="15.75">
      <c r="A13" s="5">
        <v>8</v>
      </c>
      <c r="B13" s="6">
        <v>40097</v>
      </c>
      <c r="C13" s="79">
        <v>3404</v>
      </c>
      <c r="D13" s="100" t="s">
        <v>91</v>
      </c>
      <c r="E13" s="80">
        <v>4022.58</v>
      </c>
      <c r="H13" s="5">
        <v>9</v>
      </c>
      <c r="I13" s="24">
        <v>40084</v>
      </c>
      <c r="J13" s="79">
        <v>3274</v>
      </c>
      <c r="K13" s="26" t="s">
        <v>28</v>
      </c>
      <c r="L13" s="78">
        <v>921.2</v>
      </c>
    </row>
    <row r="14" spans="1:13" ht="15.75">
      <c r="A14" s="5">
        <v>9</v>
      </c>
      <c r="B14" s="6">
        <v>40098</v>
      </c>
      <c r="C14" s="79">
        <v>3458</v>
      </c>
      <c r="D14" s="26" t="s">
        <v>92</v>
      </c>
      <c r="E14" s="80">
        <v>46335.73</v>
      </c>
      <c r="H14" s="5">
        <v>10</v>
      </c>
      <c r="I14" s="24">
        <v>40085</v>
      </c>
      <c r="J14" s="79">
        <v>3279</v>
      </c>
      <c r="K14" s="26" t="s">
        <v>29</v>
      </c>
      <c r="L14" s="78">
        <v>2034.24</v>
      </c>
    </row>
    <row r="15" spans="1:13" ht="15" customHeight="1">
      <c r="A15" s="5">
        <v>10</v>
      </c>
      <c r="B15" s="6">
        <v>40100</v>
      </c>
      <c r="C15" s="79">
        <v>3775</v>
      </c>
      <c r="D15" s="26" t="s">
        <v>85</v>
      </c>
      <c r="E15" s="80">
        <v>1351.2</v>
      </c>
      <c r="H15" s="5">
        <v>11</v>
      </c>
      <c r="I15" s="24"/>
      <c r="J15" s="79">
        <v>3279</v>
      </c>
      <c r="K15" s="26" t="s">
        <v>30</v>
      </c>
      <c r="L15" s="78">
        <v>42840</v>
      </c>
    </row>
    <row r="16" spans="1:13" ht="15.75" customHeight="1">
      <c r="A16" s="5">
        <v>11</v>
      </c>
      <c r="B16" s="6">
        <v>40101</v>
      </c>
      <c r="C16" s="79">
        <v>3779</v>
      </c>
      <c r="D16" s="26" t="s">
        <v>86</v>
      </c>
      <c r="E16" s="80">
        <v>43433.64</v>
      </c>
      <c r="H16" s="5">
        <v>12</v>
      </c>
      <c r="I16" s="24">
        <v>40087</v>
      </c>
      <c r="J16" s="79">
        <v>3295</v>
      </c>
      <c r="K16" s="26" t="s">
        <v>32</v>
      </c>
      <c r="L16" s="78">
        <v>37548</v>
      </c>
    </row>
    <row r="17" spans="1:13" ht="15.75">
      <c r="A17" s="5">
        <v>12</v>
      </c>
      <c r="B17" s="6">
        <v>40101</v>
      </c>
      <c r="C17" s="79">
        <v>3791</v>
      </c>
      <c r="D17" s="26" t="s">
        <v>88</v>
      </c>
      <c r="E17" s="80">
        <v>57575</v>
      </c>
      <c r="H17" s="5">
        <v>13</v>
      </c>
      <c r="I17" s="24">
        <v>40087</v>
      </c>
      <c r="J17" s="79">
        <v>3296</v>
      </c>
      <c r="K17" s="26" t="s">
        <v>33</v>
      </c>
      <c r="L17" s="78">
        <v>2170</v>
      </c>
    </row>
    <row r="18" spans="1:13" ht="15.75">
      <c r="A18" s="5">
        <v>13</v>
      </c>
      <c r="B18" s="6">
        <v>40103</v>
      </c>
      <c r="C18" s="79">
        <v>3805</v>
      </c>
      <c r="D18" s="26" t="s">
        <v>93</v>
      </c>
      <c r="E18" s="80">
        <v>59719</v>
      </c>
      <c r="H18" s="5">
        <v>14</v>
      </c>
      <c r="I18" s="24">
        <v>40087</v>
      </c>
      <c r="J18" s="79">
        <v>3309</v>
      </c>
      <c r="K18" s="26" t="s">
        <v>34</v>
      </c>
      <c r="L18" s="80">
        <v>6149.5</v>
      </c>
    </row>
    <row r="19" spans="1:13" ht="15.75">
      <c r="A19" s="5">
        <v>14</v>
      </c>
      <c r="B19" s="6">
        <v>40104</v>
      </c>
      <c r="C19" s="79">
        <v>3821</v>
      </c>
      <c r="D19" s="26" t="s">
        <v>94</v>
      </c>
      <c r="E19" s="80">
        <v>1547.52</v>
      </c>
      <c r="F19" s="25"/>
      <c r="H19" s="5">
        <v>15</v>
      </c>
      <c r="I19" s="24">
        <v>40088</v>
      </c>
      <c r="J19" s="88">
        <v>3312</v>
      </c>
      <c r="K19" s="89" t="s">
        <v>35</v>
      </c>
      <c r="L19" s="90">
        <v>65660</v>
      </c>
      <c r="M19" s="25"/>
    </row>
    <row r="20" spans="1:13" ht="15.75">
      <c r="A20" s="5"/>
      <c r="B20" s="6">
        <v>40105</v>
      </c>
      <c r="C20" s="79">
        <v>3822</v>
      </c>
      <c r="D20" s="26" t="s">
        <v>95</v>
      </c>
      <c r="E20" s="80">
        <v>41486.9</v>
      </c>
      <c r="F20" s="25"/>
      <c r="H20" s="5"/>
      <c r="I20" s="24"/>
      <c r="J20" s="88">
        <v>3312</v>
      </c>
      <c r="K20" s="89" t="s">
        <v>36</v>
      </c>
      <c r="L20" s="90">
        <v>1144.5</v>
      </c>
      <c r="M20" s="25"/>
    </row>
    <row r="21" spans="1:13" ht="15.75">
      <c r="A21" s="5">
        <v>15</v>
      </c>
      <c r="B21" s="6">
        <v>40107</v>
      </c>
      <c r="C21" s="79">
        <v>3845</v>
      </c>
      <c r="D21" s="26" t="s">
        <v>108</v>
      </c>
      <c r="E21" s="80">
        <v>29065</v>
      </c>
      <c r="H21" s="5">
        <v>16</v>
      </c>
      <c r="I21" s="24">
        <v>40089</v>
      </c>
      <c r="J21" s="79">
        <v>3323</v>
      </c>
      <c r="K21" s="26" t="s">
        <v>37</v>
      </c>
      <c r="L21" s="80">
        <v>69315.399999999994</v>
      </c>
    </row>
    <row r="22" spans="1:13" ht="16.5" thickBot="1">
      <c r="A22" s="5">
        <v>16</v>
      </c>
      <c r="B22" s="6">
        <v>40108</v>
      </c>
      <c r="C22" s="79">
        <v>3865</v>
      </c>
      <c r="D22" s="26" t="s">
        <v>114</v>
      </c>
      <c r="E22" s="80">
        <v>364</v>
      </c>
      <c r="H22" s="5">
        <v>17</v>
      </c>
      <c r="I22" s="98">
        <v>40091</v>
      </c>
      <c r="J22" s="99">
        <v>3340</v>
      </c>
      <c r="K22" s="53" t="s">
        <v>80</v>
      </c>
      <c r="L22" s="86">
        <v>35875.550000000003</v>
      </c>
    </row>
    <row r="23" spans="1:13" ht="17.25" thickTop="1" thickBot="1">
      <c r="A23" s="5">
        <v>17</v>
      </c>
      <c r="B23" s="6">
        <v>40108</v>
      </c>
      <c r="C23" s="79">
        <v>3869</v>
      </c>
      <c r="D23" s="26" t="s">
        <v>115</v>
      </c>
      <c r="E23" s="86">
        <v>58716.7</v>
      </c>
      <c r="H23" s="5">
        <v>18</v>
      </c>
      <c r="I23" s="6">
        <v>40059</v>
      </c>
      <c r="J23" s="88">
        <v>2938</v>
      </c>
      <c r="K23" s="89" t="s">
        <v>79</v>
      </c>
      <c r="L23" s="90">
        <v>74100</v>
      </c>
    </row>
    <row r="24" spans="1:13" ht="16.5" thickTop="1">
      <c r="A24" s="5"/>
      <c r="E24" s="7">
        <f>SUM(E5:E23)</f>
        <v>661847.72</v>
      </c>
      <c r="H24" s="5">
        <v>19</v>
      </c>
      <c r="I24" s="6">
        <v>40093</v>
      </c>
      <c r="J24" s="101">
        <v>3359</v>
      </c>
      <c r="K24" s="26" t="s">
        <v>81</v>
      </c>
      <c r="L24" s="80">
        <v>26438.400000000001</v>
      </c>
    </row>
    <row r="25" spans="1:13" ht="15.75">
      <c r="A25" s="5"/>
      <c r="H25" s="5">
        <v>20</v>
      </c>
      <c r="I25" s="6">
        <v>40094</v>
      </c>
      <c r="J25" s="101">
        <v>3367</v>
      </c>
      <c r="K25" s="26" t="s">
        <v>83</v>
      </c>
      <c r="L25" s="80">
        <v>12908.16</v>
      </c>
    </row>
    <row r="26" spans="1:13" ht="15.75">
      <c r="A26" s="5"/>
      <c r="H26" s="5">
        <v>21</v>
      </c>
      <c r="I26" s="6">
        <v>40094</v>
      </c>
      <c r="J26" s="101">
        <v>3368</v>
      </c>
      <c r="K26" s="26" t="s">
        <v>84</v>
      </c>
      <c r="L26" s="80">
        <v>1832.32</v>
      </c>
    </row>
    <row r="27" spans="1:13" ht="15.75">
      <c r="A27" s="5"/>
      <c r="H27" s="5">
        <v>22</v>
      </c>
      <c r="I27" s="6">
        <v>40095</v>
      </c>
      <c r="J27" s="101">
        <v>3379</v>
      </c>
      <c r="K27" s="26" t="s">
        <v>87</v>
      </c>
      <c r="L27" s="80">
        <v>69318.67</v>
      </c>
    </row>
    <row r="28" spans="1:13" ht="15.75">
      <c r="A28" s="5"/>
      <c r="B28" s="49"/>
      <c r="C28" s="71" t="s">
        <v>16</v>
      </c>
      <c r="E28" s="25"/>
      <c r="H28" s="5">
        <v>23</v>
      </c>
      <c r="I28" s="6">
        <v>40096</v>
      </c>
      <c r="J28" s="101">
        <v>3393</v>
      </c>
      <c r="K28" s="26" t="s">
        <v>90</v>
      </c>
      <c r="L28" s="80">
        <v>66828.399999999994</v>
      </c>
    </row>
    <row r="29" spans="1:13" ht="15.75">
      <c r="A29" s="5"/>
      <c r="B29" s="24"/>
      <c r="C29" s="44"/>
      <c r="D29" s="26"/>
      <c r="E29" s="43"/>
      <c r="H29" s="5">
        <v>24</v>
      </c>
      <c r="I29" s="6">
        <v>40097</v>
      </c>
      <c r="J29" s="101">
        <v>3404</v>
      </c>
      <c r="K29" s="100" t="s">
        <v>91</v>
      </c>
      <c r="L29" s="80">
        <v>4022.58</v>
      </c>
    </row>
    <row r="30" spans="1:13" ht="15.75">
      <c r="A30" s="5"/>
      <c r="B30" s="24"/>
      <c r="C30" s="44"/>
      <c r="D30" s="32"/>
      <c r="E30" s="73"/>
      <c r="H30" s="5">
        <v>25</v>
      </c>
      <c r="I30" s="6">
        <v>40098</v>
      </c>
      <c r="J30" s="101">
        <v>3458</v>
      </c>
      <c r="K30" s="26" t="s">
        <v>92</v>
      </c>
      <c r="L30" s="80">
        <v>46335.73</v>
      </c>
    </row>
    <row r="31" spans="1:13" ht="15.75">
      <c r="A31" s="5">
        <v>1</v>
      </c>
      <c r="B31" s="6">
        <v>40094</v>
      </c>
      <c r="C31" s="79">
        <v>3366</v>
      </c>
      <c r="D31" s="26" t="s">
        <v>82</v>
      </c>
      <c r="E31" s="80">
        <v>14138</v>
      </c>
      <c r="H31" s="5">
        <v>26</v>
      </c>
      <c r="I31" s="6">
        <v>40100</v>
      </c>
      <c r="J31" s="101">
        <v>3775</v>
      </c>
      <c r="K31" s="26" t="s">
        <v>85</v>
      </c>
      <c r="L31" s="80">
        <v>1351.2</v>
      </c>
    </row>
    <row r="32" spans="1:13" ht="15.75">
      <c r="A32" s="5">
        <v>2</v>
      </c>
      <c r="B32" s="6">
        <v>40096</v>
      </c>
      <c r="C32" s="79">
        <v>3392</v>
      </c>
      <c r="D32" s="26" t="s">
        <v>89</v>
      </c>
      <c r="E32" s="80">
        <v>23269.61</v>
      </c>
      <c r="H32" s="5">
        <v>27</v>
      </c>
      <c r="I32" s="6">
        <v>40101</v>
      </c>
      <c r="J32" s="101">
        <v>3779</v>
      </c>
      <c r="K32" s="26" t="s">
        <v>86</v>
      </c>
      <c r="L32" s="80">
        <v>43433.64</v>
      </c>
    </row>
    <row r="33" spans="1:13" ht="15.75">
      <c r="A33" s="5">
        <v>3</v>
      </c>
      <c r="B33" s="6">
        <v>40107</v>
      </c>
      <c r="C33" s="79">
        <v>3844</v>
      </c>
      <c r="D33" s="26" t="s">
        <v>109</v>
      </c>
      <c r="E33" s="80">
        <v>11932.2</v>
      </c>
      <c r="H33" s="5">
        <v>28</v>
      </c>
      <c r="I33" s="6">
        <v>40101</v>
      </c>
      <c r="J33" s="101">
        <v>3791</v>
      </c>
      <c r="K33" s="26" t="s">
        <v>88</v>
      </c>
      <c r="L33" s="80">
        <v>57575</v>
      </c>
    </row>
    <row r="34" spans="1:13" ht="16.5" thickBot="1">
      <c r="A34" s="5">
        <v>4</v>
      </c>
      <c r="B34" s="6">
        <v>40107</v>
      </c>
      <c r="C34" s="79">
        <v>3848</v>
      </c>
      <c r="D34" s="26" t="s">
        <v>110</v>
      </c>
      <c r="E34" s="86">
        <v>5904.1</v>
      </c>
      <c r="H34" s="5">
        <v>29</v>
      </c>
      <c r="I34" s="6">
        <v>40103</v>
      </c>
      <c r="J34" s="101">
        <v>3805</v>
      </c>
      <c r="K34" s="26" t="s">
        <v>93</v>
      </c>
      <c r="L34" s="80">
        <v>59719</v>
      </c>
    </row>
    <row r="35" spans="1:13" ht="16.5" thickTop="1">
      <c r="A35" s="5"/>
      <c r="B35" s="24"/>
      <c r="C35" s="44"/>
      <c r="D35" s="81" t="s">
        <v>18</v>
      </c>
      <c r="E35" s="82">
        <f>SUM(E29:E34)</f>
        <v>55243.909999999996</v>
      </c>
      <c r="H35" s="5">
        <v>30</v>
      </c>
      <c r="I35" s="6">
        <v>40104</v>
      </c>
      <c r="J35" s="101">
        <v>3821</v>
      </c>
      <c r="K35" s="26" t="s">
        <v>94</v>
      </c>
      <c r="L35" s="80">
        <v>1547.52</v>
      </c>
    </row>
    <row r="36" spans="1:13" ht="15.75">
      <c r="A36" s="5"/>
      <c r="H36" s="5">
        <v>31</v>
      </c>
      <c r="I36" s="6">
        <v>40105</v>
      </c>
      <c r="J36" s="101">
        <v>3822</v>
      </c>
      <c r="K36" s="26" t="s">
        <v>95</v>
      </c>
      <c r="L36" s="80">
        <v>41486.9</v>
      </c>
    </row>
    <row r="37" spans="1:13" ht="16.5" thickBot="1">
      <c r="A37" s="5"/>
      <c r="H37" s="5">
        <v>32</v>
      </c>
      <c r="I37" s="6">
        <v>40107</v>
      </c>
      <c r="J37" s="101">
        <v>3845</v>
      </c>
      <c r="K37" s="26" t="s">
        <v>108</v>
      </c>
      <c r="L37" s="80">
        <v>29065</v>
      </c>
    </row>
    <row r="38" spans="1:13" ht="15.75">
      <c r="A38" s="5"/>
      <c r="B38" s="24"/>
      <c r="C38" s="44"/>
      <c r="D38" s="157" t="s">
        <v>107</v>
      </c>
      <c r="E38" s="159">
        <f>E24+E35</f>
        <v>717091.63</v>
      </c>
      <c r="H38" s="5">
        <v>33</v>
      </c>
      <c r="I38" s="6">
        <v>40108</v>
      </c>
      <c r="J38" s="79">
        <v>3865</v>
      </c>
      <c r="K38" s="26" t="s">
        <v>114</v>
      </c>
      <c r="L38" s="80">
        <v>364</v>
      </c>
    </row>
    <row r="39" spans="1:13" ht="16.5" thickBot="1">
      <c r="A39" s="5"/>
      <c r="B39" s="24"/>
      <c r="C39" s="44"/>
      <c r="D39" s="158"/>
      <c r="E39" s="160"/>
      <c r="H39" s="5">
        <v>34</v>
      </c>
      <c r="I39" s="6">
        <v>40108</v>
      </c>
      <c r="J39" s="79">
        <v>3869</v>
      </c>
      <c r="K39" s="26" t="s">
        <v>115</v>
      </c>
      <c r="L39" s="86">
        <v>58716.7</v>
      </c>
    </row>
    <row r="40" spans="1:13" ht="15.75">
      <c r="A40" s="5"/>
      <c r="B40" s="24"/>
      <c r="C40" s="44"/>
      <c r="H40" s="5"/>
      <c r="I40" s="6"/>
      <c r="J40" s="79"/>
      <c r="K40" s="72" t="s">
        <v>19</v>
      </c>
      <c r="L40" s="104">
        <f>SUM(L5:L39)</f>
        <v>1111013.1099999999</v>
      </c>
      <c r="M40">
        <v>1111013.1100000001</v>
      </c>
    </row>
    <row r="41" spans="1:13" ht="15.75">
      <c r="A41" s="5"/>
      <c r="B41" s="120"/>
      <c r="C41" s="121"/>
      <c r="D41" s="125"/>
      <c r="E41" s="126"/>
      <c r="H41" s="5"/>
      <c r="I41" s="6"/>
      <c r="J41" s="79"/>
      <c r="L41" s="80"/>
    </row>
    <row r="42" spans="1:13" ht="15.75">
      <c r="A42" s="5"/>
      <c r="B42" s="122"/>
      <c r="C42" s="123"/>
      <c r="D42" s="127"/>
      <c r="E42" s="73"/>
      <c r="H42" s="5"/>
      <c r="I42" s="6"/>
      <c r="J42" s="79"/>
      <c r="L42" s="80"/>
    </row>
    <row r="43" spans="1:13" ht="15.75">
      <c r="A43" s="5"/>
      <c r="B43" s="122"/>
      <c r="C43" s="118" t="s">
        <v>129</v>
      </c>
      <c r="D43" s="118"/>
      <c r="E43" s="133"/>
      <c r="H43" s="5"/>
      <c r="I43" s="6"/>
      <c r="J43" s="79"/>
      <c r="L43" s="80"/>
    </row>
    <row r="44" spans="1:13" ht="15.75">
      <c r="A44" s="5"/>
      <c r="B44" s="122"/>
      <c r="C44" s="114"/>
      <c r="D44" s="132"/>
      <c r="E44" s="133"/>
      <c r="H44" s="5"/>
      <c r="I44" s="6"/>
      <c r="J44" s="79"/>
      <c r="L44" s="80"/>
    </row>
    <row r="45" spans="1:13" ht="15.75">
      <c r="A45" s="5"/>
      <c r="B45" s="122"/>
      <c r="C45" s="114"/>
      <c r="D45" s="128"/>
      <c r="E45" s="129"/>
      <c r="H45" s="5"/>
      <c r="I45" s="6"/>
      <c r="J45" s="79"/>
      <c r="L45" s="80"/>
    </row>
    <row r="46" spans="1:13" ht="15.75">
      <c r="A46" s="5"/>
      <c r="B46" s="122"/>
      <c r="C46" s="114"/>
      <c r="D46" s="114"/>
      <c r="E46" s="108"/>
      <c r="H46" s="5"/>
      <c r="I46" s="6"/>
      <c r="J46" s="79"/>
      <c r="L46" s="80"/>
    </row>
    <row r="47" spans="1:13" ht="15.75">
      <c r="A47" s="5"/>
      <c r="B47" s="122"/>
      <c r="C47" s="130"/>
      <c r="D47" s="131"/>
      <c r="E47" s="108"/>
      <c r="F47" s="155"/>
      <c r="H47" s="5"/>
      <c r="I47" s="6"/>
      <c r="J47" s="79"/>
      <c r="L47" s="80"/>
      <c r="M47" s="155" t="s">
        <v>106</v>
      </c>
    </row>
    <row r="48" spans="1:13" ht="15.75">
      <c r="A48" s="5"/>
      <c r="B48" s="47"/>
      <c r="C48" s="131"/>
      <c r="D48" s="70"/>
      <c r="E48" s="69"/>
      <c r="F48" s="155"/>
      <c r="H48" s="5"/>
      <c r="I48" s="49"/>
      <c r="J48" s="71" t="s">
        <v>16</v>
      </c>
      <c r="L48" s="25"/>
      <c r="M48" s="155"/>
    </row>
    <row r="49" spans="1:12">
      <c r="A49" s="5"/>
      <c r="B49" s="47"/>
      <c r="C49" s="112"/>
      <c r="D49" s="50"/>
      <c r="E49" s="57"/>
      <c r="H49" s="5">
        <v>1</v>
      </c>
      <c r="I49" s="24">
        <v>40080</v>
      </c>
      <c r="J49" s="44">
        <v>3233</v>
      </c>
      <c r="K49" s="26" t="s">
        <v>31</v>
      </c>
      <c r="L49" s="43">
        <v>16378.65</v>
      </c>
    </row>
    <row r="50" spans="1:12" ht="18.75">
      <c r="A50" s="5"/>
      <c r="B50" s="47"/>
      <c r="C50" s="48"/>
      <c r="D50" s="124"/>
      <c r="E50" s="124"/>
      <c r="H50" s="5">
        <v>2</v>
      </c>
      <c r="I50" s="24">
        <v>40088</v>
      </c>
      <c r="J50" s="44">
        <v>3310</v>
      </c>
      <c r="K50" s="32" t="s">
        <v>41</v>
      </c>
      <c r="L50" s="73">
        <v>20703.47</v>
      </c>
    </row>
    <row r="51" spans="1:12" ht="15.75">
      <c r="A51" s="5"/>
      <c r="H51" s="5"/>
      <c r="I51" s="6">
        <v>40094</v>
      </c>
      <c r="J51" s="79">
        <v>3366</v>
      </c>
      <c r="K51" s="26" t="s">
        <v>82</v>
      </c>
      <c r="L51" s="80">
        <v>14138</v>
      </c>
    </row>
    <row r="52" spans="1:12" ht="15.75">
      <c r="A52" s="5"/>
      <c r="H52" s="5"/>
      <c r="I52" s="6">
        <v>40096</v>
      </c>
      <c r="J52" s="79">
        <v>3392</v>
      </c>
      <c r="K52" s="26" t="s">
        <v>89</v>
      </c>
      <c r="L52" s="80">
        <v>23269.61</v>
      </c>
    </row>
    <row r="53" spans="1:12" ht="15.75">
      <c r="A53" s="5"/>
      <c r="H53" s="5"/>
      <c r="I53" s="6">
        <v>40107</v>
      </c>
      <c r="J53" s="79">
        <v>3844</v>
      </c>
      <c r="K53" s="26" t="s">
        <v>109</v>
      </c>
      <c r="L53" s="80">
        <v>11932.2</v>
      </c>
    </row>
    <row r="54" spans="1:12" ht="16.5" thickBot="1">
      <c r="A54" s="5"/>
      <c r="H54" s="5"/>
      <c r="I54" s="6">
        <v>40107</v>
      </c>
      <c r="J54" s="79">
        <v>3848</v>
      </c>
      <c r="K54" s="26" t="s">
        <v>110</v>
      </c>
      <c r="L54" s="86">
        <v>5904.1</v>
      </c>
    </row>
    <row r="55" spans="1:12" ht="16.5" thickTop="1">
      <c r="A55" s="5"/>
      <c r="H55" s="5">
        <v>3</v>
      </c>
      <c r="I55" s="24"/>
      <c r="J55" s="44"/>
      <c r="K55" s="81" t="s">
        <v>18</v>
      </c>
      <c r="L55" s="82">
        <f>SUM(L49:L54)</f>
        <v>92326.030000000013</v>
      </c>
    </row>
    <row r="56" spans="1:12">
      <c r="A56" s="5"/>
      <c r="H56" s="5"/>
    </row>
    <row r="57" spans="1:12" ht="15.75" thickBot="1">
      <c r="A57" s="5"/>
      <c r="B57" s="24"/>
      <c r="C57" s="44"/>
      <c r="H57" s="5"/>
      <c r="I57" s="24"/>
      <c r="J57" s="44"/>
    </row>
    <row r="58" spans="1:12" ht="15.75" customHeight="1">
      <c r="A58" s="5"/>
      <c r="H58" s="5"/>
      <c r="I58" s="24"/>
      <c r="J58" s="44"/>
      <c r="K58" s="157" t="s">
        <v>107</v>
      </c>
      <c r="L58" s="159">
        <f>L55+L40</f>
        <v>1203339.1399999999</v>
      </c>
    </row>
    <row r="59" spans="1:12" ht="15.75" thickBot="1">
      <c r="A59" s="5"/>
      <c r="H59" s="5"/>
      <c r="I59" s="24"/>
      <c r="J59" s="44"/>
      <c r="K59" s="158"/>
      <c r="L59" s="160"/>
    </row>
    <row r="60" spans="1:12">
      <c r="A60" s="5"/>
      <c r="H60" s="5"/>
      <c r="I60" s="24"/>
      <c r="J60" s="44"/>
    </row>
    <row r="61" spans="1:12">
      <c r="A61" s="5"/>
      <c r="H61" s="5"/>
      <c r="I61" s="87">
        <v>40101</v>
      </c>
      <c r="J61" s="105"/>
      <c r="K61" s="106" t="s">
        <v>101</v>
      </c>
      <c r="L61" s="110">
        <v>510000</v>
      </c>
    </row>
    <row r="62" spans="1:12">
      <c r="A62" s="5"/>
      <c r="H62" s="5"/>
      <c r="I62" s="24">
        <v>40114</v>
      </c>
      <c r="J62" s="44"/>
      <c r="K62" s="107" t="s">
        <v>102</v>
      </c>
      <c r="L62" s="73">
        <v>230000</v>
      </c>
    </row>
    <row r="63" spans="1:12">
      <c r="A63" s="47"/>
      <c r="H63" s="47"/>
      <c r="I63" s="6">
        <v>40114</v>
      </c>
      <c r="J63" t="s">
        <v>103</v>
      </c>
      <c r="K63" s="151" t="s">
        <v>104</v>
      </c>
      <c r="L63" s="152">
        <v>242455.74</v>
      </c>
    </row>
    <row r="64" spans="1:12" ht="23.25" customHeight="1">
      <c r="A64" s="47"/>
      <c r="H64" s="47"/>
      <c r="I64" s="6"/>
      <c r="K64" s="151"/>
      <c r="L64" s="152"/>
    </row>
    <row r="65" spans="1:12" ht="23.25" customHeight="1">
      <c r="A65" s="47"/>
      <c r="H65" s="47"/>
      <c r="I65" s="6">
        <v>40114</v>
      </c>
      <c r="K65" s="109" t="s">
        <v>111</v>
      </c>
      <c r="L65" s="119">
        <v>60882.3</v>
      </c>
    </row>
    <row r="66" spans="1:12">
      <c r="A66" s="47"/>
      <c r="H66" s="47"/>
      <c r="I66" s="6">
        <v>40115</v>
      </c>
      <c r="J66" t="s">
        <v>103</v>
      </c>
      <c r="K66">
        <v>9552747</v>
      </c>
      <c r="L66" s="108">
        <v>7299.99</v>
      </c>
    </row>
    <row r="67" spans="1:12" ht="15.75" thickBot="1">
      <c r="A67" s="47"/>
      <c r="H67" s="47"/>
      <c r="I67" s="6">
        <v>40116</v>
      </c>
      <c r="J67" s="111" t="s">
        <v>112</v>
      </c>
      <c r="K67" s="1" t="s">
        <v>128</v>
      </c>
      <c r="L67" s="68">
        <v>34128.69</v>
      </c>
    </row>
    <row r="68" spans="1:12" ht="16.5" thickTop="1">
      <c r="A68" s="10"/>
      <c r="H68" s="10"/>
      <c r="I68" s="47"/>
      <c r="J68" s="1"/>
      <c r="K68" s="70" t="s">
        <v>14</v>
      </c>
      <c r="L68" s="69">
        <f>SUM(L61:L67)</f>
        <v>1084766.72</v>
      </c>
    </row>
    <row r="69" spans="1:12" ht="15.75" thickBot="1">
      <c r="I69" s="47"/>
      <c r="J69" s="67"/>
      <c r="K69" s="50"/>
      <c r="L69" s="57"/>
    </row>
    <row r="70" spans="1:12" ht="19.5" thickBot="1">
      <c r="I70" s="47"/>
      <c r="J70" s="48"/>
      <c r="K70" s="65" t="s">
        <v>15</v>
      </c>
      <c r="L70" s="66">
        <f>L40+L55-L68</f>
        <v>118572.41999999993</v>
      </c>
    </row>
    <row r="72" spans="1:12">
      <c r="J72" s="118" t="s">
        <v>129</v>
      </c>
      <c r="K72" s="118"/>
    </row>
    <row r="75" spans="1:12" ht="15.75" customHeight="1"/>
  </sheetData>
  <mergeCells count="14">
    <mergeCell ref="B2:D2"/>
    <mergeCell ref="E1:E2"/>
    <mergeCell ref="F1:F2"/>
    <mergeCell ref="F47:F48"/>
    <mergeCell ref="D38:D39"/>
    <mergeCell ref="E38:E39"/>
    <mergeCell ref="K63:K64"/>
    <mergeCell ref="L63:L64"/>
    <mergeCell ref="L1:L2"/>
    <mergeCell ref="M1:M2"/>
    <mergeCell ref="I2:K2"/>
    <mergeCell ref="M47:M48"/>
    <mergeCell ref="K58:K59"/>
    <mergeCell ref="L58:L59"/>
  </mergeCells>
  <printOptions gridLines="1"/>
  <pageMargins left="0.70866141732283472" right="0.70866141732283472" top="0.43307086614173229" bottom="0.35433070866141736" header="0.31496062992125984" footer="0.31496062992125984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C11" sqref="C11"/>
    </sheetView>
  </sheetViews>
  <sheetFormatPr baseColWidth="10" defaultRowHeight="15"/>
  <cols>
    <col min="1" max="1" width="10.85546875" customWidth="1"/>
    <col min="2" max="2" width="6.42578125" customWidth="1"/>
    <col min="3" max="3" width="26.5703125" bestFit="1" customWidth="1"/>
    <col min="4" max="4" width="16.28515625" customWidth="1"/>
    <col min="5" max="5" width="13.5703125" bestFit="1" customWidth="1"/>
  </cols>
  <sheetData>
    <row r="1" spans="1:7" ht="18.75" customHeight="1">
      <c r="A1" s="9"/>
      <c r="B1" s="161" t="s">
        <v>53</v>
      </c>
      <c r="C1" s="161"/>
      <c r="D1" s="161"/>
      <c r="E1" s="161"/>
      <c r="F1" s="161"/>
      <c r="G1" s="13"/>
    </row>
    <row r="2" spans="1:7" ht="18.75" customHeight="1">
      <c r="A2" s="14"/>
      <c r="B2" s="162"/>
      <c r="C2" s="162"/>
      <c r="D2" s="15"/>
      <c r="E2" s="16"/>
      <c r="F2" s="15"/>
      <c r="G2" s="16"/>
    </row>
    <row r="3" spans="1:7" ht="31.5" thickBot="1">
      <c r="A3" s="17" t="s">
        <v>0</v>
      </c>
      <c r="B3" s="17" t="s">
        <v>10</v>
      </c>
      <c r="C3" s="18" t="s">
        <v>4</v>
      </c>
      <c r="D3" s="19" t="s">
        <v>3</v>
      </c>
      <c r="E3" s="20" t="s">
        <v>5</v>
      </c>
      <c r="F3" s="21" t="s">
        <v>6</v>
      </c>
      <c r="G3" s="22" t="s">
        <v>7</v>
      </c>
    </row>
    <row r="4" spans="1:7" ht="15.75" thickTop="1">
      <c r="A4" s="23">
        <v>40087</v>
      </c>
      <c r="B4" s="9" t="s">
        <v>38</v>
      </c>
      <c r="C4" s="26" t="s">
        <v>131</v>
      </c>
      <c r="D4" s="27">
        <v>33840</v>
      </c>
      <c r="E4" s="45">
        <v>40138</v>
      </c>
      <c r="F4" s="46">
        <v>33840</v>
      </c>
      <c r="G4" s="25">
        <f>D4-F4</f>
        <v>0</v>
      </c>
    </row>
    <row r="5" spans="1:7">
      <c r="A5" s="23">
        <v>40089</v>
      </c>
      <c r="B5" s="9" t="s">
        <v>39</v>
      </c>
      <c r="C5" s="26" t="s">
        <v>132</v>
      </c>
      <c r="D5" s="25">
        <v>28080</v>
      </c>
      <c r="E5" s="45">
        <v>40138</v>
      </c>
      <c r="F5" s="46">
        <v>28080</v>
      </c>
      <c r="G5" s="25">
        <f t="shared" ref="G5:G33" si="0">D5-F5</f>
        <v>0</v>
      </c>
    </row>
    <row r="6" spans="1:7">
      <c r="A6" s="23">
        <v>40092</v>
      </c>
      <c r="B6" s="9" t="s">
        <v>54</v>
      </c>
      <c r="C6" s="26" t="s">
        <v>146</v>
      </c>
      <c r="D6" s="25">
        <v>25920</v>
      </c>
      <c r="E6" s="45">
        <v>40138</v>
      </c>
      <c r="F6" s="46">
        <v>25920</v>
      </c>
      <c r="G6" s="25">
        <f t="shared" si="0"/>
        <v>0</v>
      </c>
    </row>
    <row r="7" spans="1:7">
      <c r="A7" s="23"/>
      <c r="B7" s="9" t="s">
        <v>55</v>
      </c>
      <c r="C7" s="26" t="s">
        <v>133</v>
      </c>
      <c r="D7" s="25"/>
      <c r="E7" s="45"/>
      <c r="F7" s="46"/>
      <c r="G7" s="25">
        <f t="shared" si="0"/>
        <v>0</v>
      </c>
    </row>
    <row r="8" spans="1:7">
      <c r="A8" s="23">
        <v>40092</v>
      </c>
      <c r="B8" s="9" t="s">
        <v>56</v>
      </c>
      <c r="C8" s="26" t="s">
        <v>134</v>
      </c>
      <c r="D8" s="25">
        <v>25812</v>
      </c>
      <c r="E8" s="45">
        <v>40138</v>
      </c>
      <c r="F8" s="46">
        <v>25812</v>
      </c>
      <c r="G8" s="25">
        <f t="shared" si="0"/>
        <v>0</v>
      </c>
    </row>
    <row r="9" spans="1:7">
      <c r="A9" s="23"/>
      <c r="B9" s="9" t="s">
        <v>57</v>
      </c>
      <c r="C9" s="26" t="s">
        <v>135</v>
      </c>
      <c r="D9" s="25"/>
      <c r="E9" s="45"/>
      <c r="F9" s="46"/>
      <c r="G9" s="25">
        <f t="shared" si="0"/>
        <v>0</v>
      </c>
    </row>
    <row r="10" spans="1:7">
      <c r="A10" s="23">
        <v>40095</v>
      </c>
      <c r="B10" s="9" t="s">
        <v>58</v>
      </c>
      <c r="C10" s="26" t="s">
        <v>136</v>
      </c>
      <c r="D10" s="25">
        <v>24881.040000000001</v>
      </c>
      <c r="E10" s="45">
        <v>40138</v>
      </c>
      <c r="F10" s="46">
        <v>24881.040000000001</v>
      </c>
      <c r="G10" s="25">
        <f t="shared" si="0"/>
        <v>0</v>
      </c>
    </row>
    <row r="11" spans="1:7">
      <c r="A11" s="23">
        <v>40096</v>
      </c>
      <c r="B11" s="9" t="s">
        <v>59</v>
      </c>
      <c r="C11" s="83" t="s">
        <v>137</v>
      </c>
      <c r="D11" s="27">
        <v>19080.5</v>
      </c>
      <c r="E11" s="45">
        <v>40133</v>
      </c>
      <c r="F11" s="46">
        <v>19080.5</v>
      </c>
      <c r="G11" s="25">
        <f t="shared" si="0"/>
        <v>0</v>
      </c>
    </row>
    <row r="12" spans="1:7">
      <c r="A12" s="23">
        <v>40098</v>
      </c>
      <c r="B12" s="9" t="s">
        <v>60</v>
      </c>
      <c r="C12" s="52" t="s">
        <v>138</v>
      </c>
      <c r="D12" s="27"/>
      <c r="E12" s="45"/>
      <c r="F12" s="46"/>
      <c r="G12" s="25">
        <f t="shared" si="0"/>
        <v>0</v>
      </c>
    </row>
    <row r="13" spans="1:7">
      <c r="A13" s="23">
        <v>40099</v>
      </c>
      <c r="B13" s="9" t="s">
        <v>61</v>
      </c>
      <c r="C13" s="26" t="s">
        <v>139</v>
      </c>
      <c r="D13" s="27">
        <v>27879.48</v>
      </c>
      <c r="E13" s="45">
        <v>40138</v>
      </c>
      <c r="F13" s="46">
        <v>27879.48</v>
      </c>
      <c r="G13" s="25">
        <f t="shared" si="0"/>
        <v>0</v>
      </c>
    </row>
    <row r="14" spans="1:7">
      <c r="A14" s="23">
        <v>40100</v>
      </c>
      <c r="B14" s="9" t="s">
        <v>62</v>
      </c>
      <c r="C14" s="26" t="s">
        <v>140</v>
      </c>
      <c r="D14" s="27">
        <v>26902.44</v>
      </c>
      <c r="E14" s="45">
        <v>40138</v>
      </c>
      <c r="F14" s="46">
        <v>26902.44</v>
      </c>
      <c r="G14" s="25">
        <f t="shared" si="0"/>
        <v>0</v>
      </c>
    </row>
    <row r="15" spans="1:7">
      <c r="A15" s="23">
        <v>40100</v>
      </c>
      <c r="B15" s="9" t="s">
        <v>63</v>
      </c>
      <c r="C15" s="32" t="s">
        <v>141</v>
      </c>
      <c r="D15" s="27"/>
      <c r="E15" s="45"/>
      <c r="F15" s="46"/>
      <c r="G15" s="25">
        <f t="shared" si="0"/>
        <v>0</v>
      </c>
    </row>
    <row r="16" spans="1:7">
      <c r="A16" s="23">
        <v>40101</v>
      </c>
      <c r="B16" s="9" t="s">
        <v>64</v>
      </c>
      <c r="C16" s="83" t="s">
        <v>137</v>
      </c>
      <c r="D16" s="27">
        <v>17711.5</v>
      </c>
      <c r="E16" s="45">
        <v>40133</v>
      </c>
      <c r="F16" s="46">
        <v>17711.5</v>
      </c>
      <c r="G16" s="25">
        <f t="shared" si="0"/>
        <v>0</v>
      </c>
    </row>
    <row r="17" spans="1:7" ht="15" customHeight="1">
      <c r="A17" s="23">
        <v>40102</v>
      </c>
      <c r="B17" s="9" t="s">
        <v>65</v>
      </c>
      <c r="C17" s="26" t="s">
        <v>142</v>
      </c>
      <c r="D17" s="27">
        <v>25884</v>
      </c>
      <c r="E17" s="45">
        <v>40138</v>
      </c>
      <c r="F17" s="46">
        <v>25884</v>
      </c>
      <c r="G17" s="25">
        <f t="shared" si="0"/>
        <v>0</v>
      </c>
    </row>
    <row r="18" spans="1:7" ht="15.75" customHeight="1">
      <c r="A18" s="23">
        <v>40105</v>
      </c>
      <c r="B18" s="9" t="s">
        <v>66</v>
      </c>
      <c r="C18" s="83" t="s">
        <v>137</v>
      </c>
      <c r="D18" s="27">
        <v>30205.5</v>
      </c>
      <c r="E18" s="45">
        <v>40133</v>
      </c>
      <c r="F18" s="46">
        <v>30205.5</v>
      </c>
      <c r="G18" s="25">
        <f t="shared" si="0"/>
        <v>0</v>
      </c>
    </row>
    <row r="19" spans="1:7">
      <c r="A19" s="23">
        <v>40107</v>
      </c>
      <c r="B19" s="9" t="s">
        <v>67</v>
      </c>
      <c r="C19" s="32" t="s">
        <v>141</v>
      </c>
      <c r="D19" s="27"/>
      <c r="E19" s="45"/>
      <c r="F19" s="46"/>
      <c r="G19" s="25">
        <f t="shared" si="0"/>
        <v>0</v>
      </c>
    </row>
    <row r="20" spans="1:7">
      <c r="A20" s="23">
        <v>40108</v>
      </c>
      <c r="B20" s="9" t="s">
        <v>68</v>
      </c>
      <c r="C20" s="26" t="s">
        <v>143</v>
      </c>
      <c r="D20" s="25">
        <v>32708.880000000001</v>
      </c>
      <c r="E20" s="45">
        <v>40138</v>
      </c>
      <c r="F20" s="46">
        <v>32708.880000000001</v>
      </c>
      <c r="G20" s="25">
        <f t="shared" si="0"/>
        <v>0</v>
      </c>
    </row>
    <row r="21" spans="1:7">
      <c r="A21" s="23">
        <v>40108</v>
      </c>
      <c r="B21" s="9" t="s">
        <v>69</v>
      </c>
      <c r="C21" s="29" t="s">
        <v>141</v>
      </c>
      <c r="D21" s="27"/>
      <c r="E21" s="45"/>
      <c r="F21" s="46"/>
      <c r="G21" s="25">
        <f t="shared" si="0"/>
        <v>0</v>
      </c>
    </row>
    <row r="22" spans="1:7">
      <c r="A22" s="23">
        <v>40109</v>
      </c>
      <c r="B22" s="9" t="s">
        <v>70</v>
      </c>
      <c r="C22" s="134" t="s">
        <v>137</v>
      </c>
      <c r="D22" s="25">
        <v>27358</v>
      </c>
      <c r="E22" s="45">
        <v>40133</v>
      </c>
      <c r="F22" s="46">
        <v>27358</v>
      </c>
      <c r="G22" s="25">
        <f t="shared" si="0"/>
        <v>0</v>
      </c>
    </row>
    <row r="23" spans="1:7">
      <c r="A23" s="23">
        <v>40112</v>
      </c>
      <c r="B23" s="9" t="s">
        <v>71</v>
      </c>
      <c r="C23" s="83" t="s">
        <v>137</v>
      </c>
      <c r="D23" s="27">
        <v>19032</v>
      </c>
      <c r="E23" s="45">
        <v>40138</v>
      </c>
      <c r="F23" s="46">
        <v>19032</v>
      </c>
      <c r="G23" s="25">
        <f t="shared" si="0"/>
        <v>0</v>
      </c>
    </row>
    <row r="24" spans="1:7">
      <c r="A24" s="23">
        <v>40114</v>
      </c>
      <c r="B24" s="9" t="s">
        <v>72</v>
      </c>
      <c r="C24" s="26" t="s">
        <v>147</v>
      </c>
      <c r="D24" s="25">
        <v>20372.759999999998</v>
      </c>
      <c r="E24" s="45">
        <v>40138</v>
      </c>
      <c r="F24" s="46">
        <v>20372.759999999998</v>
      </c>
      <c r="G24" s="25">
        <f t="shared" si="0"/>
        <v>0</v>
      </c>
    </row>
    <row r="25" spans="1:7">
      <c r="A25" s="23">
        <v>40115</v>
      </c>
      <c r="B25" s="9" t="s">
        <v>73</v>
      </c>
      <c r="C25" s="149" t="s">
        <v>181</v>
      </c>
      <c r="D25" s="25">
        <v>0</v>
      </c>
      <c r="E25" s="84"/>
      <c r="F25" s="46"/>
      <c r="G25" s="25">
        <f t="shared" si="0"/>
        <v>0</v>
      </c>
    </row>
    <row r="26" spans="1:7">
      <c r="A26" s="23">
        <v>40115</v>
      </c>
      <c r="B26" s="9" t="s">
        <v>74</v>
      </c>
      <c r="C26" s="83" t="s">
        <v>137</v>
      </c>
      <c r="D26" s="25">
        <v>28146</v>
      </c>
      <c r="E26" s="45">
        <v>40138</v>
      </c>
      <c r="F26" s="46">
        <v>28146</v>
      </c>
      <c r="G26" s="25">
        <f t="shared" si="0"/>
        <v>0</v>
      </c>
    </row>
    <row r="27" spans="1:7">
      <c r="A27" s="23">
        <v>40115</v>
      </c>
      <c r="B27" s="9" t="s">
        <v>75</v>
      </c>
      <c r="C27" s="26" t="s">
        <v>144</v>
      </c>
      <c r="D27" s="25"/>
      <c r="E27" s="45"/>
      <c r="F27" s="46"/>
      <c r="G27" s="25">
        <f t="shared" si="0"/>
        <v>0</v>
      </c>
    </row>
    <row r="28" spans="1:7">
      <c r="A28" s="23">
        <v>40116</v>
      </c>
      <c r="B28" s="9" t="s">
        <v>76</v>
      </c>
      <c r="C28" s="28" t="s">
        <v>145</v>
      </c>
      <c r="D28" s="25">
        <v>27366.48</v>
      </c>
      <c r="E28" s="31">
        <v>40138</v>
      </c>
      <c r="F28" s="25">
        <v>27366.48</v>
      </c>
      <c r="G28" s="25">
        <f t="shared" si="0"/>
        <v>0</v>
      </c>
    </row>
    <row r="29" spans="1:7">
      <c r="A29" s="23"/>
      <c r="B29" s="9"/>
      <c r="C29" s="26"/>
      <c r="D29" s="25"/>
      <c r="E29" s="24"/>
      <c r="F29" s="25"/>
      <c r="G29" s="25">
        <f t="shared" si="0"/>
        <v>0</v>
      </c>
    </row>
    <row r="30" spans="1:7">
      <c r="A30" s="9"/>
      <c r="B30" s="9"/>
      <c r="C30" s="33"/>
      <c r="D30" s="25"/>
      <c r="E30" s="34"/>
      <c r="F30" s="25"/>
      <c r="G30" s="25">
        <f t="shared" si="0"/>
        <v>0</v>
      </c>
    </row>
    <row r="31" spans="1:7">
      <c r="A31" s="23"/>
      <c r="B31" s="9"/>
      <c r="C31" s="33"/>
      <c r="D31" s="25"/>
      <c r="E31" s="24"/>
      <c r="F31" s="25"/>
      <c r="G31" s="25">
        <f t="shared" si="0"/>
        <v>0</v>
      </c>
    </row>
    <row r="32" spans="1:7">
      <c r="A32" s="23"/>
      <c r="B32" s="9"/>
      <c r="C32" s="26"/>
      <c r="D32" s="25"/>
      <c r="E32" s="24"/>
      <c r="F32" s="25"/>
      <c r="G32" s="25">
        <f t="shared" si="0"/>
        <v>0</v>
      </c>
    </row>
    <row r="33" spans="1:7" ht="15.75" thickBot="1">
      <c r="A33" s="35"/>
      <c r="B33" s="35"/>
      <c r="C33" s="36"/>
      <c r="D33" s="37"/>
      <c r="E33" s="38"/>
      <c r="F33" s="37"/>
      <c r="G33" s="37">
        <f t="shared" si="0"/>
        <v>0</v>
      </c>
    </row>
    <row r="34" spans="1:7" ht="15.75" thickTop="1">
      <c r="A34" s="39"/>
      <c r="B34" s="39"/>
      <c r="C34" s="13"/>
      <c r="D34" s="40">
        <f>SUM(D4:D33)</f>
        <v>441180.58</v>
      </c>
      <c r="E34" s="40"/>
      <c r="F34" s="40">
        <f>SUM(F4:F33)</f>
        <v>441180.58</v>
      </c>
      <c r="G34" s="40"/>
    </row>
    <row r="35" spans="1:7">
      <c r="A35" s="39"/>
      <c r="B35" s="39"/>
      <c r="C35" s="13"/>
      <c r="D35" s="40"/>
      <c r="E35" s="40"/>
      <c r="F35" s="40"/>
      <c r="G35" s="40"/>
    </row>
    <row r="36" spans="1:7">
      <c r="A36" s="39"/>
      <c r="B36" s="39"/>
      <c r="C36" s="13"/>
      <c r="D36" s="40"/>
      <c r="E36" s="40"/>
      <c r="F36" s="40"/>
      <c r="G36" s="40"/>
    </row>
    <row r="37" spans="1:7">
      <c r="A37" s="39"/>
      <c r="B37" s="39"/>
      <c r="C37" s="13"/>
      <c r="D37" s="40"/>
      <c r="E37" s="13"/>
      <c r="F37" s="40"/>
      <c r="G37" s="40"/>
    </row>
    <row r="38" spans="1:7">
      <c r="A38" s="39"/>
      <c r="B38" s="39"/>
      <c r="C38" s="13"/>
      <c r="D38" s="40"/>
      <c r="E38" s="13"/>
      <c r="F38" s="40"/>
      <c r="G38" s="40"/>
    </row>
    <row r="39" spans="1:7">
      <c r="A39" s="39"/>
      <c r="B39" s="39"/>
      <c r="C39" s="13"/>
      <c r="D39" s="40"/>
      <c r="E39" s="13"/>
      <c r="F39" s="40"/>
      <c r="G39" s="40"/>
    </row>
    <row r="40" spans="1:7" ht="30">
      <c r="A40" s="39"/>
      <c r="B40" s="39"/>
      <c r="C40" s="13"/>
      <c r="D40" s="41" t="s">
        <v>8</v>
      </c>
      <c r="E40" s="13"/>
      <c r="F40" s="42" t="s">
        <v>9</v>
      </c>
      <c r="G40" s="40"/>
    </row>
    <row r="41" spans="1:7" ht="15.75" thickBot="1">
      <c r="A41" s="39"/>
      <c r="B41" s="39"/>
      <c r="C41" s="13"/>
      <c r="D41" s="41"/>
      <c r="E41" s="13"/>
      <c r="F41" s="42"/>
      <c r="G41" s="40"/>
    </row>
    <row r="42" spans="1:7" ht="21.75" thickBot="1">
      <c r="A42" s="39"/>
      <c r="B42" s="39"/>
      <c r="C42" s="13"/>
      <c r="D42" s="163">
        <f>D34-F34</f>
        <v>0</v>
      </c>
      <c r="E42" s="164"/>
      <c r="F42" s="165"/>
      <c r="G42" s="13"/>
    </row>
    <row r="43" spans="1:7">
      <c r="A43" s="39"/>
      <c r="B43" s="39"/>
      <c r="C43" s="13"/>
      <c r="D43" s="13"/>
      <c r="E43" s="13"/>
      <c r="F43" s="13"/>
      <c r="G43" s="13"/>
    </row>
    <row r="44" spans="1:7">
      <c r="A44" s="39"/>
      <c r="B44" s="39"/>
      <c r="C44" s="13"/>
      <c r="D44" s="40"/>
      <c r="E44" s="13"/>
      <c r="F44" s="40"/>
      <c r="G44" s="13"/>
    </row>
    <row r="45" spans="1:7" ht="18.75">
      <c r="A45" s="39"/>
      <c r="B45" s="39"/>
      <c r="C45" s="13"/>
      <c r="D45" s="166" t="s">
        <v>11</v>
      </c>
      <c r="E45" s="166"/>
      <c r="F45" s="166"/>
      <c r="G45" s="13"/>
    </row>
    <row r="46" spans="1:7">
      <c r="A46" s="39"/>
      <c r="B46" s="39"/>
      <c r="C46" s="13"/>
      <c r="D46" s="13"/>
      <c r="E46" s="13"/>
      <c r="F46" s="13"/>
      <c r="G46" s="13"/>
    </row>
  </sheetData>
  <mergeCells count="4">
    <mergeCell ref="B1:F1"/>
    <mergeCell ref="B2:C2"/>
    <mergeCell ref="D42:F42"/>
    <mergeCell ref="D45:F45"/>
  </mergeCells>
  <printOptions gridLines="1"/>
  <pageMargins left="0.28000000000000003" right="0.26" top="0.51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opLeftCell="A22" workbookViewId="0">
      <selection activeCell="A39" sqref="A39"/>
    </sheetView>
  </sheetViews>
  <sheetFormatPr baseColWidth="10" defaultRowHeight="15"/>
  <cols>
    <col min="2" max="2" width="11.42578125" style="1"/>
    <col min="4" max="4" width="25.140625" customWidth="1"/>
    <col min="5" max="5" width="15.28515625" customWidth="1"/>
    <col min="7" max="7" width="7.42578125" customWidth="1"/>
    <col min="8" max="8" width="6.28515625" customWidth="1"/>
    <col min="11" max="11" width="27" customWidth="1"/>
    <col min="12" max="12" width="15" bestFit="1" customWidth="1"/>
  </cols>
  <sheetData>
    <row r="1" spans="1:13" ht="33.75">
      <c r="A1" s="1"/>
      <c r="C1" s="1"/>
      <c r="E1" s="153" t="s">
        <v>113</v>
      </c>
      <c r="F1" s="155">
        <v>1</v>
      </c>
      <c r="H1" s="1"/>
      <c r="I1" s="1"/>
      <c r="J1" s="1"/>
      <c r="L1" s="153" t="s">
        <v>113</v>
      </c>
      <c r="M1" s="75"/>
    </row>
    <row r="2" spans="1:13" ht="19.5" thickBot="1">
      <c r="A2" s="1"/>
      <c r="B2" s="156" t="s">
        <v>17</v>
      </c>
      <c r="C2" s="156"/>
      <c r="D2" s="156"/>
      <c r="E2" s="154"/>
      <c r="F2" s="155"/>
      <c r="H2" s="1"/>
      <c r="I2" s="156" t="s">
        <v>130</v>
      </c>
      <c r="J2" s="156"/>
      <c r="K2" s="156"/>
      <c r="L2" s="154"/>
    </row>
    <row r="3" spans="1:13" ht="15.75" thickBot="1">
      <c r="A3" s="8"/>
      <c r="B3" s="2" t="s">
        <v>0</v>
      </c>
      <c r="C3" s="3" t="s">
        <v>1</v>
      </c>
      <c r="D3" s="3" t="s">
        <v>2</v>
      </c>
      <c r="E3" s="4" t="s">
        <v>3</v>
      </c>
      <c r="H3" s="8"/>
      <c r="I3" s="2" t="s">
        <v>0</v>
      </c>
      <c r="J3" s="3" t="s">
        <v>1</v>
      </c>
      <c r="K3" s="3" t="s">
        <v>2</v>
      </c>
      <c r="L3" s="4" t="s">
        <v>3</v>
      </c>
    </row>
    <row r="4" spans="1:13" ht="15.75">
      <c r="A4" s="5">
        <v>1</v>
      </c>
      <c r="B4" s="23">
        <v>40087</v>
      </c>
      <c r="C4" s="79">
        <v>3295</v>
      </c>
      <c r="D4" s="26" t="s">
        <v>32</v>
      </c>
      <c r="E4" s="78">
        <v>37548</v>
      </c>
      <c r="H4" s="115">
        <v>1</v>
      </c>
      <c r="I4" s="24">
        <v>40088</v>
      </c>
      <c r="J4" s="44">
        <v>3310</v>
      </c>
      <c r="K4" s="32" t="s">
        <v>41</v>
      </c>
      <c r="L4" s="73">
        <v>20703.47</v>
      </c>
    </row>
    <row r="5" spans="1:13" ht="15.75">
      <c r="A5" s="5">
        <v>2</v>
      </c>
      <c r="B5" s="23">
        <v>40087</v>
      </c>
      <c r="C5" s="79">
        <v>3296</v>
      </c>
      <c r="D5" s="26" t="s">
        <v>33</v>
      </c>
      <c r="E5" s="78">
        <v>2170</v>
      </c>
      <c r="H5" s="5">
        <v>2</v>
      </c>
      <c r="I5" s="6">
        <v>40094</v>
      </c>
      <c r="J5" s="79">
        <v>3366</v>
      </c>
      <c r="K5" s="26" t="s">
        <v>82</v>
      </c>
      <c r="L5" s="80">
        <v>14138</v>
      </c>
    </row>
    <row r="6" spans="1:13" ht="15.75">
      <c r="A6" s="5">
        <v>3</v>
      </c>
      <c r="B6" s="23">
        <v>40087</v>
      </c>
      <c r="C6" s="79">
        <v>3309</v>
      </c>
      <c r="D6" s="26" t="s">
        <v>34</v>
      </c>
      <c r="E6" s="80">
        <v>6149.5</v>
      </c>
      <c r="H6" s="5">
        <v>3</v>
      </c>
      <c r="I6" s="6">
        <v>40096</v>
      </c>
      <c r="J6" s="79">
        <v>3392</v>
      </c>
      <c r="K6" s="26" t="s">
        <v>89</v>
      </c>
      <c r="L6" s="80">
        <v>23269.61</v>
      </c>
    </row>
    <row r="7" spans="1:13" ht="15.75">
      <c r="A7" s="5">
        <v>4</v>
      </c>
      <c r="B7" s="23">
        <v>40088</v>
      </c>
      <c r="C7" s="79">
        <v>3312</v>
      </c>
      <c r="D7" s="26" t="s">
        <v>35</v>
      </c>
      <c r="E7" s="80">
        <v>65660</v>
      </c>
      <c r="H7" s="5">
        <v>4</v>
      </c>
      <c r="I7" s="6">
        <v>40107</v>
      </c>
      <c r="J7" s="79">
        <v>3844</v>
      </c>
      <c r="K7" s="26" t="s">
        <v>109</v>
      </c>
      <c r="L7" s="80">
        <v>11932.2</v>
      </c>
    </row>
    <row r="8" spans="1:13" ht="16.5" thickBot="1">
      <c r="A8" s="5"/>
      <c r="B8" s="23"/>
      <c r="C8" s="79">
        <v>3312</v>
      </c>
      <c r="D8" s="26" t="s">
        <v>36</v>
      </c>
      <c r="E8" s="80">
        <v>1144.5</v>
      </c>
      <c r="H8" s="5">
        <v>5</v>
      </c>
      <c r="I8" s="6">
        <v>40107</v>
      </c>
      <c r="J8" s="79">
        <v>3848</v>
      </c>
      <c r="K8" s="26" t="s">
        <v>110</v>
      </c>
      <c r="L8" s="86">
        <v>5904.1</v>
      </c>
    </row>
    <row r="9" spans="1:13" ht="17.25" thickTop="1" thickBot="1">
      <c r="A9" s="5">
        <v>5</v>
      </c>
      <c r="B9" s="23">
        <v>40089</v>
      </c>
      <c r="C9" s="79">
        <v>3323</v>
      </c>
      <c r="D9" s="26" t="s">
        <v>37</v>
      </c>
      <c r="E9" s="80">
        <v>69315.399999999994</v>
      </c>
      <c r="H9" s="5"/>
      <c r="I9" s="6"/>
      <c r="J9" s="44"/>
      <c r="L9" s="68">
        <f>SUM(L4:L8)</f>
        <v>75947.38</v>
      </c>
    </row>
    <row r="10" spans="1:13" ht="16.5" thickTop="1">
      <c r="A10" s="5">
        <v>6</v>
      </c>
      <c r="B10" s="112">
        <v>40091</v>
      </c>
      <c r="C10" s="113">
        <v>3340</v>
      </c>
      <c r="D10" s="114" t="s">
        <v>80</v>
      </c>
      <c r="E10" s="80">
        <v>35875.550000000003</v>
      </c>
      <c r="K10" s="76"/>
      <c r="L10" s="77"/>
    </row>
    <row r="11" spans="1:13" ht="15.75">
      <c r="A11" s="5">
        <v>7</v>
      </c>
      <c r="B11" s="23">
        <v>40093</v>
      </c>
      <c r="C11" s="79">
        <v>3359</v>
      </c>
      <c r="D11" s="26" t="s">
        <v>81</v>
      </c>
      <c r="E11" s="80">
        <v>26438.400000000001</v>
      </c>
    </row>
    <row r="12" spans="1:13" ht="15.75">
      <c r="A12" s="5">
        <v>8</v>
      </c>
      <c r="B12" s="23">
        <v>40094</v>
      </c>
      <c r="C12" s="79">
        <v>3367</v>
      </c>
      <c r="D12" s="26" t="s">
        <v>83</v>
      </c>
      <c r="E12" s="80">
        <v>12908.16</v>
      </c>
    </row>
    <row r="13" spans="1:13" ht="15.75">
      <c r="A13" s="5">
        <v>9</v>
      </c>
      <c r="B13" s="23">
        <v>40094</v>
      </c>
      <c r="C13" s="79">
        <v>3368</v>
      </c>
      <c r="D13" s="26" t="s">
        <v>84</v>
      </c>
      <c r="E13" s="80">
        <v>1832.32</v>
      </c>
    </row>
    <row r="14" spans="1:13" ht="15.75">
      <c r="A14" s="5">
        <v>10</v>
      </c>
      <c r="B14" s="23">
        <v>40095</v>
      </c>
      <c r="C14" s="79">
        <v>3379</v>
      </c>
      <c r="D14" s="26" t="s">
        <v>87</v>
      </c>
      <c r="E14" s="80">
        <v>69318.67</v>
      </c>
    </row>
    <row r="15" spans="1:13" ht="15" customHeight="1">
      <c r="A15" s="5">
        <v>11</v>
      </c>
      <c r="B15" s="23">
        <v>40096</v>
      </c>
      <c r="C15" s="79">
        <v>3393</v>
      </c>
      <c r="D15" s="26" t="s">
        <v>90</v>
      </c>
      <c r="E15" s="80">
        <v>66828.399999999994</v>
      </c>
    </row>
    <row r="16" spans="1:13" ht="15.75" customHeight="1">
      <c r="A16" s="5">
        <v>12</v>
      </c>
      <c r="B16" s="23">
        <v>40097</v>
      </c>
      <c r="C16" s="79">
        <v>3404</v>
      </c>
      <c r="D16" s="100" t="s">
        <v>91</v>
      </c>
      <c r="E16" s="80">
        <v>4022.58</v>
      </c>
    </row>
    <row r="17" spans="1:9" ht="15.75">
      <c r="A17" s="5">
        <v>13</v>
      </c>
      <c r="B17" s="23">
        <v>40098</v>
      </c>
      <c r="C17" s="79">
        <v>3458</v>
      </c>
      <c r="D17" s="26" t="s">
        <v>92</v>
      </c>
      <c r="E17" s="80">
        <v>46335.73</v>
      </c>
    </row>
    <row r="18" spans="1:9" ht="15.75">
      <c r="A18" s="5">
        <v>14</v>
      </c>
      <c r="B18" s="23">
        <v>40100</v>
      </c>
      <c r="C18" s="79">
        <v>3775</v>
      </c>
      <c r="D18" s="26" t="s">
        <v>85</v>
      </c>
      <c r="E18" s="80">
        <v>1351.2</v>
      </c>
      <c r="I18" s="11"/>
    </row>
    <row r="19" spans="1:9" ht="15.75">
      <c r="A19" s="5">
        <v>15</v>
      </c>
      <c r="B19" s="23">
        <v>40101</v>
      </c>
      <c r="C19" s="79">
        <v>3779</v>
      </c>
      <c r="D19" s="26" t="s">
        <v>86</v>
      </c>
      <c r="E19" s="80">
        <v>43433.64</v>
      </c>
    </row>
    <row r="20" spans="1:9" ht="15.75">
      <c r="A20" s="5">
        <v>16</v>
      </c>
      <c r="B20" s="23">
        <v>40101</v>
      </c>
      <c r="C20" s="79">
        <v>3791</v>
      </c>
      <c r="D20" s="26" t="s">
        <v>88</v>
      </c>
      <c r="E20" s="80">
        <v>57575</v>
      </c>
    </row>
    <row r="21" spans="1:9" ht="15.75">
      <c r="A21" s="5">
        <v>17</v>
      </c>
      <c r="B21" s="23">
        <v>40103</v>
      </c>
      <c r="C21" s="79">
        <v>3805</v>
      </c>
      <c r="D21" s="26" t="s">
        <v>93</v>
      </c>
      <c r="E21" s="80">
        <v>59719</v>
      </c>
    </row>
    <row r="22" spans="1:9" ht="15.75">
      <c r="A22" s="5">
        <v>18</v>
      </c>
      <c r="B22" s="23">
        <v>40104</v>
      </c>
      <c r="C22" s="79">
        <v>3821</v>
      </c>
      <c r="D22" s="26" t="s">
        <v>94</v>
      </c>
      <c r="E22" s="80">
        <v>1547.52</v>
      </c>
    </row>
    <row r="23" spans="1:9" ht="15.75">
      <c r="A23" s="5">
        <v>19</v>
      </c>
      <c r="B23" s="23">
        <v>40105</v>
      </c>
      <c r="C23" s="79">
        <v>3822</v>
      </c>
      <c r="D23" s="26" t="s">
        <v>95</v>
      </c>
      <c r="E23" s="80">
        <v>41486.9</v>
      </c>
    </row>
    <row r="24" spans="1:9" ht="15.75">
      <c r="A24" s="5">
        <v>20</v>
      </c>
      <c r="B24" s="23">
        <v>40107</v>
      </c>
      <c r="C24" s="79">
        <v>3845</v>
      </c>
      <c r="D24" s="26" t="s">
        <v>108</v>
      </c>
      <c r="E24" s="80">
        <v>29065</v>
      </c>
    </row>
    <row r="25" spans="1:9" ht="15.75">
      <c r="A25" s="5">
        <v>21</v>
      </c>
      <c r="B25" s="23">
        <v>40108</v>
      </c>
      <c r="C25" s="79">
        <v>3865</v>
      </c>
      <c r="D25" s="26" t="s">
        <v>114</v>
      </c>
      <c r="E25" s="80">
        <v>364</v>
      </c>
    </row>
    <row r="26" spans="1:9" ht="15.75">
      <c r="A26" s="5">
        <v>22</v>
      </c>
      <c r="B26" s="67">
        <v>40108</v>
      </c>
      <c r="C26" s="79">
        <v>3869</v>
      </c>
      <c r="D26" s="26" t="s">
        <v>115</v>
      </c>
      <c r="E26" s="80">
        <v>58716.7</v>
      </c>
    </row>
    <row r="27" spans="1:9" ht="15.75">
      <c r="A27" s="5">
        <v>23</v>
      </c>
      <c r="B27" s="23">
        <v>40110</v>
      </c>
      <c r="C27" s="79">
        <v>3928</v>
      </c>
      <c r="D27" s="26" t="s">
        <v>116</v>
      </c>
      <c r="E27" s="78">
        <v>65460.76</v>
      </c>
    </row>
    <row r="28" spans="1:9" ht="15.75">
      <c r="A28" s="5"/>
      <c r="B28" s="23"/>
      <c r="C28" s="79">
        <v>3928</v>
      </c>
      <c r="D28" s="26" t="s">
        <v>117</v>
      </c>
      <c r="E28" s="78">
        <v>1367.48</v>
      </c>
    </row>
    <row r="29" spans="1:9" ht="15.75">
      <c r="A29" s="5">
        <v>24</v>
      </c>
      <c r="B29" s="23">
        <v>40112</v>
      </c>
      <c r="C29" s="79">
        <v>3943</v>
      </c>
      <c r="D29" s="26" t="s">
        <v>118</v>
      </c>
      <c r="E29" s="78">
        <v>36064.46</v>
      </c>
    </row>
    <row r="30" spans="1:9" ht="15.75">
      <c r="A30" s="5">
        <v>25</v>
      </c>
      <c r="B30" s="23">
        <v>40113</v>
      </c>
      <c r="C30" s="79">
        <v>3960</v>
      </c>
      <c r="D30" s="26" t="s">
        <v>119</v>
      </c>
      <c r="E30" s="78">
        <v>578.4</v>
      </c>
    </row>
    <row r="31" spans="1:9" ht="15.75">
      <c r="A31" s="5"/>
      <c r="B31" s="23"/>
      <c r="C31" s="79">
        <v>3960</v>
      </c>
      <c r="D31" s="26" t="s">
        <v>120</v>
      </c>
      <c r="E31" s="78">
        <v>2090.88</v>
      </c>
    </row>
    <row r="32" spans="1:9" ht="15.75">
      <c r="A32" s="5">
        <v>26</v>
      </c>
      <c r="B32" s="23">
        <v>40114</v>
      </c>
      <c r="C32" s="79">
        <v>3963</v>
      </c>
      <c r="D32" s="26" t="s">
        <v>121</v>
      </c>
      <c r="E32" s="78">
        <v>42086.32</v>
      </c>
    </row>
    <row r="33" spans="1:6" ht="15" customHeight="1">
      <c r="A33" s="5">
        <v>27</v>
      </c>
      <c r="B33" s="23">
        <v>40115</v>
      </c>
      <c r="C33" s="79">
        <v>3974</v>
      </c>
      <c r="D33" s="26" t="s">
        <v>122</v>
      </c>
      <c r="E33" s="78">
        <v>19942.84</v>
      </c>
    </row>
    <row r="34" spans="1:6" ht="15.75">
      <c r="A34" s="5">
        <v>28</v>
      </c>
      <c r="B34" s="23">
        <v>40115</v>
      </c>
      <c r="C34" s="79">
        <v>3975</v>
      </c>
      <c r="D34" s="26" t="s">
        <v>123</v>
      </c>
      <c r="E34" s="78">
        <v>43246.44</v>
      </c>
      <c r="F34" s="12"/>
    </row>
    <row r="35" spans="1:6" ht="15.75">
      <c r="A35" s="5">
        <v>29</v>
      </c>
      <c r="B35" s="23">
        <v>40116</v>
      </c>
      <c r="C35" s="79">
        <v>3984</v>
      </c>
      <c r="D35" s="26" t="s">
        <v>124</v>
      </c>
      <c r="E35" s="78">
        <v>63163.519999999997</v>
      </c>
      <c r="F35" s="10"/>
    </row>
    <row r="36" spans="1:6" ht="15.75">
      <c r="A36" s="5">
        <v>30</v>
      </c>
      <c r="B36" s="23">
        <v>40116</v>
      </c>
      <c r="C36" s="79">
        <v>3985</v>
      </c>
      <c r="D36" s="26" t="s">
        <v>125</v>
      </c>
      <c r="E36" s="78">
        <v>53501.68</v>
      </c>
      <c r="F36" s="10"/>
    </row>
    <row r="37" spans="1:6" ht="15.75">
      <c r="A37" s="5">
        <v>31</v>
      </c>
      <c r="B37" s="23">
        <v>40117</v>
      </c>
      <c r="C37" s="79">
        <v>3997</v>
      </c>
      <c r="D37" s="26" t="s">
        <v>126</v>
      </c>
      <c r="E37" s="80">
        <v>2158.86</v>
      </c>
    </row>
    <row r="38" spans="1:6" ht="15.75">
      <c r="A38" s="47"/>
      <c r="B38" s="23"/>
      <c r="C38" s="79" t="s">
        <v>192</v>
      </c>
      <c r="D38" s="26"/>
      <c r="E38" s="80">
        <v>0</v>
      </c>
    </row>
    <row r="39" spans="1:6" ht="16.5" thickBot="1">
      <c r="B39" s="23"/>
      <c r="C39" s="79"/>
      <c r="D39" s="26"/>
      <c r="E39" s="86">
        <v>0</v>
      </c>
    </row>
    <row r="40" spans="1:6" ht="16.5" thickTop="1">
      <c r="B40" s="23"/>
      <c r="C40" s="79"/>
      <c r="D40" s="116" t="s">
        <v>127</v>
      </c>
      <c r="E40" s="117">
        <f>SUM(E4:E39)</f>
        <v>1068467.81</v>
      </c>
    </row>
    <row r="41" spans="1:6" ht="15.75">
      <c r="B41" s="112"/>
      <c r="C41" s="113"/>
      <c r="D41" s="114"/>
      <c r="E41" s="80"/>
    </row>
    <row r="42" spans="1:6" ht="15.75">
      <c r="B42" s="23"/>
      <c r="C42" s="79"/>
      <c r="D42" s="114"/>
      <c r="E42" s="80"/>
    </row>
  </sheetData>
  <mergeCells count="5">
    <mergeCell ref="L1:L2"/>
    <mergeCell ref="I2:K2"/>
    <mergeCell ref="E1:E2"/>
    <mergeCell ref="F1:F2"/>
    <mergeCell ref="B2:D2"/>
  </mergeCells>
  <printOptions gridLines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topLeftCell="A3" workbookViewId="0">
      <selection activeCell="C23" sqref="C23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  <col min="7" max="7" width="12.7109375" bestFit="1" customWidth="1"/>
  </cols>
  <sheetData>
    <row r="1" spans="1:7" ht="18.75" customHeight="1">
      <c r="A1" s="161" t="s">
        <v>77</v>
      </c>
      <c r="B1" s="161"/>
      <c r="C1" s="161"/>
      <c r="D1" s="161"/>
      <c r="E1" s="161"/>
      <c r="F1" s="161"/>
      <c r="G1" s="13"/>
    </row>
    <row r="2" spans="1:7" ht="18.75" customHeight="1">
      <c r="A2" s="14"/>
      <c r="B2" s="162"/>
      <c r="C2" s="162"/>
      <c r="D2" s="15"/>
      <c r="E2" s="16"/>
      <c r="F2" s="15"/>
      <c r="G2" s="16"/>
    </row>
    <row r="3" spans="1:7" ht="31.5" thickBot="1">
      <c r="A3" s="17" t="s">
        <v>0</v>
      </c>
      <c r="B3" s="17" t="s">
        <v>10</v>
      </c>
      <c r="C3" s="18" t="s">
        <v>4</v>
      </c>
      <c r="D3" s="19" t="s">
        <v>3</v>
      </c>
      <c r="E3" s="20" t="s">
        <v>5</v>
      </c>
      <c r="F3" s="21" t="s">
        <v>6</v>
      </c>
      <c r="G3" s="22" t="s">
        <v>7</v>
      </c>
    </row>
    <row r="4" spans="1:7" ht="15.75" thickTop="1">
      <c r="A4" s="23">
        <v>40096</v>
      </c>
      <c r="B4" s="9" t="s">
        <v>59</v>
      </c>
      <c r="C4" s="83" t="s">
        <v>137</v>
      </c>
      <c r="D4" s="27">
        <v>19080.5</v>
      </c>
      <c r="E4" s="24">
        <v>40133</v>
      </c>
      <c r="F4" s="25">
        <v>19080.5</v>
      </c>
      <c r="G4" s="25">
        <f>D4-F4</f>
        <v>0</v>
      </c>
    </row>
    <row r="5" spans="1:7">
      <c r="A5" s="23">
        <v>40101</v>
      </c>
      <c r="B5" s="9" t="s">
        <v>64</v>
      </c>
      <c r="C5" s="83" t="s">
        <v>137</v>
      </c>
      <c r="D5" s="27">
        <v>17711.5</v>
      </c>
      <c r="E5" s="45">
        <v>40133</v>
      </c>
      <c r="F5" s="25">
        <v>17711.5</v>
      </c>
      <c r="G5" s="25">
        <f>G4+D5-F5</f>
        <v>0</v>
      </c>
    </row>
    <row r="6" spans="1:7">
      <c r="A6" s="23">
        <v>40105</v>
      </c>
      <c r="B6" s="9" t="s">
        <v>66</v>
      </c>
      <c r="C6" s="83" t="s">
        <v>137</v>
      </c>
      <c r="D6" s="27">
        <v>30205.5</v>
      </c>
      <c r="E6" s="45">
        <v>40133</v>
      </c>
      <c r="F6" s="25">
        <v>30205.5</v>
      </c>
      <c r="G6" s="25">
        <f t="shared" ref="G6:G14" si="0">G5+D6-F6</f>
        <v>0</v>
      </c>
    </row>
    <row r="7" spans="1:7">
      <c r="A7" s="23">
        <v>40109</v>
      </c>
      <c r="B7" s="9" t="s">
        <v>70</v>
      </c>
      <c r="C7" s="134" t="s">
        <v>137</v>
      </c>
      <c r="D7" s="25">
        <v>27358</v>
      </c>
      <c r="E7" s="45">
        <v>40133</v>
      </c>
      <c r="F7" s="25">
        <v>27358</v>
      </c>
      <c r="G7" s="25">
        <f t="shared" si="0"/>
        <v>0</v>
      </c>
    </row>
    <row r="8" spans="1:7">
      <c r="A8" s="23">
        <v>40112</v>
      </c>
      <c r="B8" s="9" t="s">
        <v>71</v>
      </c>
      <c r="C8" s="83" t="s">
        <v>137</v>
      </c>
      <c r="D8" s="27">
        <v>19032</v>
      </c>
      <c r="E8" s="45">
        <v>40138</v>
      </c>
      <c r="F8" s="27">
        <v>19032</v>
      </c>
      <c r="G8" s="25">
        <f t="shared" si="0"/>
        <v>0</v>
      </c>
    </row>
    <row r="9" spans="1:7" ht="15.75" customHeight="1">
      <c r="A9" s="23">
        <v>40115</v>
      </c>
      <c r="B9" s="9" t="s">
        <v>74</v>
      </c>
      <c r="C9" s="83" t="s">
        <v>137</v>
      </c>
      <c r="D9" s="25">
        <v>28146</v>
      </c>
      <c r="E9" s="45">
        <v>40138</v>
      </c>
      <c r="F9" s="25">
        <v>28146</v>
      </c>
      <c r="G9" s="25">
        <f t="shared" si="0"/>
        <v>0</v>
      </c>
    </row>
    <row r="10" spans="1:7" ht="15.75" customHeight="1">
      <c r="A10" s="23"/>
      <c r="B10" s="9"/>
      <c r="C10" s="26"/>
      <c r="D10" s="27"/>
      <c r="E10" s="24"/>
      <c r="F10" s="25"/>
      <c r="G10" s="25">
        <f t="shared" si="0"/>
        <v>0</v>
      </c>
    </row>
    <row r="11" spans="1:7">
      <c r="E11" s="24"/>
      <c r="F11" s="25"/>
      <c r="G11" s="25">
        <f t="shared" si="0"/>
        <v>0</v>
      </c>
    </row>
    <row r="12" spans="1:7">
      <c r="A12" s="23"/>
      <c r="B12" s="9"/>
      <c r="C12" s="26"/>
      <c r="D12" s="25"/>
      <c r="E12" s="34"/>
      <c r="F12" s="25"/>
      <c r="G12" s="25">
        <f t="shared" si="0"/>
        <v>0</v>
      </c>
    </row>
    <row r="13" spans="1:7">
      <c r="E13" s="24"/>
      <c r="F13" s="25"/>
      <c r="G13" s="25">
        <f t="shared" si="0"/>
        <v>0</v>
      </c>
    </row>
    <row r="14" spans="1:7">
      <c r="A14" s="23"/>
      <c r="B14" s="9"/>
      <c r="C14" s="29"/>
      <c r="D14" s="25"/>
      <c r="E14" s="24"/>
      <c r="F14" s="25"/>
      <c r="G14" s="25">
        <f t="shared" si="0"/>
        <v>0</v>
      </c>
    </row>
    <row r="15" spans="1:7" ht="15.75" thickBot="1">
      <c r="A15" s="62"/>
      <c r="B15" s="35"/>
      <c r="C15" s="63"/>
      <c r="D15" s="37"/>
      <c r="E15" s="38"/>
      <c r="F15" s="37"/>
      <c r="G15" s="37">
        <f t="shared" ref="G15" si="1">G14+D15-F15</f>
        <v>0</v>
      </c>
    </row>
    <row r="16" spans="1:7" ht="16.5" thickTop="1" thickBot="1">
      <c r="A16" s="58"/>
      <c r="B16" s="39"/>
      <c r="C16" s="59"/>
      <c r="D16" s="40">
        <f>SUM(D4:D15)</f>
        <v>141533.5</v>
      </c>
      <c r="E16" s="40"/>
      <c r="F16" s="40">
        <f>SUM(F4:F15)</f>
        <v>141533.5</v>
      </c>
      <c r="G16" s="37"/>
    </row>
    <row r="17" spans="1:7" ht="15.75" thickTop="1">
      <c r="A17" s="58"/>
      <c r="B17" s="39"/>
      <c r="C17" s="59"/>
      <c r="D17" s="40"/>
      <c r="E17" s="40"/>
      <c r="F17" s="40"/>
      <c r="G17" s="40"/>
    </row>
    <row r="18" spans="1:7">
      <c r="A18" s="58"/>
      <c r="B18" s="58"/>
      <c r="C18" s="60"/>
      <c r="D18" s="40"/>
      <c r="E18" s="40"/>
      <c r="F18" s="40"/>
      <c r="G18" s="40"/>
    </row>
    <row r="19" spans="1:7">
      <c r="A19" s="58"/>
      <c r="B19" s="39"/>
      <c r="C19" s="61"/>
      <c r="D19" s="40"/>
      <c r="E19" s="13"/>
      <c r="F19" s="40"/>
      <c r="G19" s="40"/>
    </row>
    <row r="20" spans="1:7">
      <c r="A20" s="39"/>
      <c r="B20" s="39"/>
      <c r="C20" s="13"/>
      <c r="D20" s="40"/>
      <c r="E20" s="13"/>
      <c r="F20" s="40"/>
      <c r="G20" s="40"/>
    </row>
    <row r="21" spans="1:7">
      <c r="A21" s="39"/>
      <c r="B21" s="39"/>
      <c r="C21" s="13"/>
      <c r="D21" s="40"/>
      <c r="E21" s="13"/>
      <c r="F21" s="40"/>
      <c r="G21" s="40"/>
    </row>
    <row r="22" spans="1:7" ht="30">
      <c r="A22" s="39"/>
      <c r="B22" s="39"/>
      <c r="C22" s="13"/>
      <c r="D22" s="41" t="s">
        <v>8</v>
      </c>
      <c r="E22" s="13"/>
      <c r="F22" s="42" t="s">
        <v>9</v>
      </c>
      <c r="G22" s="40"/>
    </row>
    <row r="23" spans="1:7" ht="15.75" thickBot="1">
      <c r="A23" s="39"/>
      <c r="B23" s="39"/>
      <c r="C23" s="13"/>
      <c r="D23" s="41"/>
      <c r="E23" s="13"/>
      <c r="F23" s="42"/>
      <c r="G23" s="40"/>
    </row>
    <row r="24" spans="1:7" ht="21.75" thickBot="1">
      <c r="A24" s="39"/>
      <c r="B24" s="39"/>
      <c r="C24" s="13"/>
      <c r="D24" s="167">
        <f>D16-F16</f>
        <v>0</v>
      </c>
      <c r="E24" s="168"/>
      <c r="F24" s="169"/>
      <c r="G24" s="13"/>
    </row>
    <row r="25" spans="1:7">
      <c r="A25" s="39"/>
      <c r="B25" s="39"/>
      <c r="C25" s="13"/>
      <c r="D25" s="13"/>
      <c r="E25" s="13"/>
      <c r="F25" s="13"/>
      <c r="G25" s="13"/>
    </row>
    <row r="26" spans="1:7">
      <c r="A26" s="39"/>
      <c r="B26" s="39"/>
      <c r="C26" s="13"/>
      <c r="D26" s="40"/>
      <c r="E26" s="13"/>
      <c r="F26" s="40"/>
      <c r="G26" s="13"/>
    </row>
    <row r="27" spans="1:7" ht="18.75">
      <c r="A27" s="39"/>
      <c r="B27" s="39"/>
      <c r="C27" s="13"/>
      <c r="D27" s="166" t="s">
        <v>11</v>
      </c>
      <c r="E27" s="166"/>
      <c r="F27" s="166"/>
      <c r="G27" s="13"/>
    </row>
    <row r="28" spans="1:7">
      <c r="A28" s="39"/>
      <c r="B28" s="39"/>
      <c r="C28" s="13"/>
      <c r="D28" s="13"/>
      <c r="E28" s="13"/>
      <c r="F28" s="13"/>
      <c r="G28" s="13"/>
    </row>
    <row r="29" spans="1:7">
      <c r="A29" s="13"/>
      <c r="B29" s="13"/>
      <c r="C29" s="13"/>
      <c r="D29" s="13"/>
      <c r="E29" s="13"/>
      <c r="F29" s="13"/>
      <c r="G29" s="13"/>
    </row>
    <row r="30" spans="1:7">
      <c r="A30" s="13"/>
      <c r="B30" s="13"/>
      <c r="C30" s="13"/>
      <c r="D30" s="13"/>
      <c r="E30" s="13"/>
      <c r="F30" s="13"/>
      <c r="G30" s="13"/>
    </row>
    <row r="31" spans="1:7">
      <c r="A31" s="64"/>
      <c r="B31" s="64"/>
      <c r="C31" s="64"/>
      <c r="D31" s="64"/>
      <c r="E31" s="64"/>
      <c r="F31" s="64"/>
      <c r="G31" s="64"/>
    </row>
    <row r="32" spans="1:7">
      <c r="A32" s="64"/>
      <c r="B32" s="64"/>
      <c r="C32" s="64"/>
      <c r="D32" s="64"/>
      <c r="E32" s="64"/>
      <c r="F32" s="64"/>
      <c r="G32" s="64"/>
    </row>
  </sheetData>
  <mergeCells count="4">
    <mergeCell ref="B2:C2"/>
    <mergeCell ref="D24:F24"/>
    <mergeCell ref="D27:F27"/>
    <mergeCell ref="A1:F1"/>
  </mergeCells>
  <printOptions gridLines="1"/>
  <pageMargins left="0.51181102362204722" right="0.6692913385826772" top="0.74803149606299213" bottom="1.1023622047244095" header="0.31496062992125984" footer="0.31496062992125984"/>
  <pageSetup scale="95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2"/>
  <sheetViews>
    <sheetView tabSelected="1" topLeftCell="A92" workbookViewId="0">
      <selection activeCell="C100" sqref="C100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  <col min="7" max="7" width="12.42578125" bestFit="1" customWidth="1"/>
  </cols>
  <sheetData>
    <row r="1" spans="1:7" ht="18.75" customHeight="1">
      <c r="A1" s="9"/>
      <c r="B1" s="161" t="s">
        <v>78</v>
      </c>
      <c r="C1" s="161"/>
      <c r="D1" s="161"/>
      <c r="E1" s="161"/>
      <c r="F1" s="161"/>
      <c r="G1" s="13"/>
    </row>
    <row r="2" spans="1:7" ht="18.75" customHeight="1">
      <c r="A2" s="14"/>
      <c r="B2" s="162"/>
      <c r="C2" s="162"/>
      <c r="D2" s="54" t="s">
        <v>12</v>
      </c>
      <c r="E2" s="16"/>
      <c r="F2" s="15"/>
      <c r="G2" s="16"/>
    </row>
    <row r="3" spans="1:7" ht="31.5" thickBot="1">
      <c r="A3" s="17" t="s">
        <v>0</v>
      </c>
      <c r="B3" s="17" t="s">
        <v>10</v>
      </c>
      <c r="C3" s="18" t="s">
        <v>4</v>
      </c>
      <c r="D3" s="19" t="s">
        <v>3</v>
      </c>
      <c r="E3" s="20" t="s">
        <v>5</v>
      </c>
      <c r="F3" s="21" t="s">
        <v>6</v>
      </c>
      <c r="G3" s="22" t="s">
        <v>7</v>
      </c>
    </row>
    <row r="4" spans="1:7" ht="15.75" thickTop="1">
      <c r="A4" s="23">
        <v>40087</v>
      </c>
      <c r="B4" s="9" t="s">
        <v>38</v>
      </c>
      <c r="C4" s="26" t="s">
        <v>131</v>
      </c>
      <c r="D4" s="27">
        <v>33840</v>
      </c>
      <c r="E4" s="45"/>
      <c r="F4" s="46"/>
      <c r="G4" s="25">
        <f>D4-F4</f>
        <v>33840</v>
      </c>
    </row>
    <row r="5" spans="1:7">
      <c r="A5" s="23">
        <v>40089</v>
      </c>
      <c r="B5" s="9" t="s">
        <v>39</v>
      </c>
      <c r="C5" s="26" t="s">
        <v>132</v>
      </c>
      <c r="D5" s="25">
        <v>28080</v>
      </c>
      <c r="E5" s="45"/>
      <c r="F5" s="46"/>
      <c r="G5" s="25">
        <f t="shared" ref="G5:G18" si="0">D5-F5</f>
        <v>28080</v>
      </c>
    </row>
    <row r="6" spans="1:7">
      <c r="A6" s="23">
        <v>40092</v>
      </c>
      <c r="B6" s="9" t="s">
        <v>54</v>
      </c>
      <c r="C6" s="26" t="s">
        <v>146</v>
      </c>
      <c r="D6" s="25">
        <v>25920</v>
      </c>
      <c r="E6" s="45"/>
      <c r="F6" s="46"/>
      <c r="G6" s="25">
        <f t="shared" si="0"/>
        <v>25920</v>
      </c>
    </row>
    <row r="7" spans="1:7">
      <c r="A7" s="23">
        <v>40092</v>
      </c>
      <c r="B7" s="9" t="s">
        <v>56</v>
      </c>
      <c r="C7" s="26" t="s">
        <v>134</v>
      </c>
      <c r="D7" s="25">
        <v>25812</v>
      </c>
      <c r="E7" s="45"/>
      <c r="F7" s="25"/>
      <c r="G7" s="25">
        <f t="shared" si="0"/>
        <v>25812</v>
      </c>
    </row>
    <row r="8" spans="1:7">
      <c r="A8" s="23">
        <v>40095</v>
      </c>
      <c r="B8" s="9" t="s">
        <v>58</v>
      </c>
      <c r="C8" s="26" t="s">
        <v>136</v>
      </c>
      <c r="D8" s="25">
        <v>24881.040000000001</v>
      </c>
      <c r="E8" s="45"/>
      <c r="F8" s="25"/>
      <c r="G8" s="25">
        <f t="shared" si="0"/>
        <v>24881.040000000001</v>
      </c>
    </row>
    <row r="9" spans="1:7">
      <c r="A9" s="23">
        <v>40099</v>
      </c>
      <c r="B9" s="9" t="s">
        <v>61</v>
      </c>
      <c r="C9" s="26" t="s">
        <v>139</v>
      </c>
      <c r="D9" s="27">
        <v>27879.48</v>
      </c>
      <c r="E9" s="45"/>
      <c r="F9" s="25"/>
      <c r="G9" s="25">
        <f t="shared" si="0"/>
        <v>27879.48</v>
      </c>
    </row>
    <row r="10" spans="1:7">
      <c r="A10" s="23">
        <v>40100</v>
      </c>
      <c r="B10" s="9" t="s">
        <v>62</v>
      </c>
      <c r="C10" s="26" t="s">
        <v>140</v>
      </c>
      <c r="D10" s="27">
        <v>26902.44</v>
      </c>
      <c r="E10" s="45"/>
      <c r="F10" s="25"/>
      <c r="G10" s="25">
        <f t="shared" si="0"/>
        <v>26902.44</v>
      </c>
    </row>
    <row r="11" spans="1:7">
      <c r="A11" s="23">
        <v>40102</v>
      </c>
      <c r="B11" s="9" t="s">
        <v>65</v>
      </c>
      <c r="C11" s="26" t="s">
        <v>142</v>
      </c>
      <c r="D11" s="27">
        <v>25884</v>
      </c>
      <c r="E11" s="45"/>
      <c r="F11" s="25"/>
      <c r="G11" s="25">
        <f t="shared" si="0"/>
        <v>25884</v>
      </c>
    </row>
    <row r="12" spans="1:7">
      <c r="A12" s="23">
        <v>40108</v>
      </c>
      <c r="B12" s="9" t="s">
        <v>68</v>
      </c>
      <c r="C12" s="26" t="s">
        <v>143</v>
      </c>
      <c r="D12" s="25">
        <v>32708.880000000001</v>
      </c>
      <c r="E12" s="45"/>
      <c r="F12" s="25"/>
      <c r="G12" s="25">
        <f t="shared" si="0"/>
        <v>32708.880000000001</v>
      </c>
    </row>
    <row r="13" spans="1:7">
      <c r="A13" s="23">
        <v>40114</v>
      </c>
      <c r="B13" s="9" t="s">
        <v>72</v>
      </c>
      <c r="C13" s="26" t="s">
        <v>147</v>
      </c>
      <c r="D13" s="25">
        <v>20372.759999999998</v>
      </c>
      <c r="E13" s="45"/>
      <c r="F13" s="25"/>
      <c r="G13" s="25">
        <f t="shared" si="0"/>
        <v>20372.759999999998</v>
      </c>
    </row>
    <row r="14" spans="1:7">
      <c r="A14" s="23">
        <v>40116</v>
      </c>
      <c r="B14" s="9" t="s">
        <v>76</v>
      </c>
      <c r="C14" s="28" t="s">
        <v>145</v>
      </c>
      <c r="D14" s="25">
        <v>27366.48</v>
      </c>
      <c r="E14" s="45"/>
      <c r="F14" s="25"/>
      <c r="G14" s="25">
        <f t="shared" si="0"/>
        <v>27366.48</v>
      </c>
    </row>
    <row r="15" spans="1:7">
      <c r="A15" s="23"/>
      <c r="B15" s="9"/>
      <c r="C15" s="32"/>
      <c r="D15" s="27">
        <v>0</v>
      </c>
      <c r="E15" s="45"/>
      <c r="F15" s="25"/>
      <c r="G15" s="25">
        <f t="shared" si="0"/>
        <v>0</v>
      </c>
    </row>
    <row r="16" spans="1:7">
      <c r="A16" s="23"/>
      <c r="B16" s="9"/>
      <c r="C16" s="26"/>
      <c r="D16" s="25">
        <v>0</v>
      </c>
      <c r="E16" s="45"/>
      <c r="F16" s="25"/>
      <c r="G16" s="25">
        <f t="shared" si="0"/>
        <v>0</v>
      </c>
    </row>
    <row r="17" spans="1:7">
      <c r="A17" s="23"/>
      <c r="B17" s="9"/>
      <c r="C17" s="26"/>
      <c r="D17" s="25">
        <v>0</v>
      </c>
      <c r="E17" s="45"/>
      <c r="F17" s="25"/>
      <c r="G17" s="25">
        <f t="shared" si="0"/>
        <v>0</v>
      </c>
    </row>
    <row r="18" spans="1:7" ht="15.75" thickBot="1">
      <c r="A18" s="35"/>
      <c r="B18" s="35"/>
      <c r="C18" s="53"/>
      <c r="D18" s="139">
        <v>0</v>
      </c>
      <c r="E18" s="139"/>
      <c r="F18" s="139"/>
      <c r="G18" s="25">
        <f t="shared" si="0"/>
        <v>0</v>
      </c>
    </row>
    <row r="19" spans="1:7" ht="16.5" thickTop="1">
      <c r="A19" s="39"/>
      <c r="B19" s="39"/>
      <c r="C19" s="56" t="s">
        <v>179</v>
      </c>
      <c r="D19" s="144">
        <f>SUM(D4:D18)</f>
        <v>299647.08</v>
      </c>
      <c r="E19" s="145"/>
      <c r="F19" s="147"/>
      <c r="G19" s="146">
        <f>SUM(G4:G18)</f>
        <v>299647.08</v>
      </c>
    </row>
    <row r="20" spans="1:7">
      <c r="A20" s="39"/>
      <c r="B20" s="39"/>
      <c r="C20" s="56"/>
      <c r="D20" s="55"/>
      <c r="E20" s="40"/>
      <c r="F20" s="40"/>
      <c r="G20" s="40"/>
    </row>
    <row r="21" spans="1:7">
      <c r="A21" s="39"/>
      <c r="B21" s="39"/>
      <c r="C21" s="56"/>
      <c r="D21" s="55"/>
      <c r="E21" s="40"/>
      <c r="F21" s="40"/>
      <c r="G21" s="40"/>
    </row>
    <row r="22" spans="1:7">
      <c r="A22" s="23"/>
      <c r="B22" s="9"/>
      <c r="C22" s="85"/>
      <c r="D22" s="51"/>
      <c r="E22" s="25"/>
      <c r="F22" s="25"/>
      <c r="G22" s="40"/>
    </row>
    <row r="23" spans="1:7">
      <c r="A23" s="23">
        <v>40078</v>
      </c>
      <c r="B23" s="9" t="s">
        <v>148</v>
      </c>
      <c r="C23" s="30" t="s">
        <v>149</v>
      </c>
      <c r="D23" s="51">
        <v>180</v>
      </c>
      <c r="E23" s="45"/>
      <c r="F23" s="25"/>
      <c r="G23" s="25">
        <f t="shared" ref="G23:G44" si="1">D23-F23</f>
        <v>180</v>
      </c>
    </row>
    <row r="24" spans="1:7">
      <c r="A24" s="23">
        <v>40078</v>
      </c>
      <c r="B24" s="9" t="s">
        <v>150</v>
      </c>
      <c r="C24" s="30" t="s">
        <v>151</v>
      </c>
      <c r="D24" s="51">
        <v>16708.759999999998</v>
      </c>
      <c r="E24" s="45"/>
      <c r="F24" s="25"/>
      <c r="G24" s="25">
        <f t="shared" si="1"/>
        <v>16708.759999999998</v>
      </c>
    </row>
    <row r="25" spans="1:7">
      <c r="A25" s="23">
        <v>40085</v>
      </c>
      <c r="B25" s="9" t="s">
        <v>152</v>
      </c>
      <c r="C25" s="30" t="s">
        <v>149</v>
      </c>
      <c r="D25" s="51">
        <v>740</v>
      </c>
      <c r="E25" s="45"/>
      <c r="F25" s="25"/>
      <c r="G25" s="25">
        <f t="shared" si="1"/>
        <v>740</v>
      </c>
    </row>
    <row r="26" spans="1:7">
      <c r="A26" s="23">
        <v>40088</v>
      </c>
      <c r="B26" s="9" t="s">
        <v>153</v>
      </c>
      <c r="C26" s="30" t="s">
        <v>149</v>
      </c>
      <c r="D26" s="51">
        <v>5259.8</v>
      </c>
      <c r="E26" s="45"/>
      <c r="F26" s="25"/>
      <c r="G26" s="25">
        <f t="shared" si="1"/>
        <v>5259.8</v>
      </c>
    </row>
    <row r="27" spans="1:7">
      <c r="A27" s="23">
        <v>40088</v>
      </c>
      <c r="B27" s="9" t="s">
        <v>154</v>
      </c>
      <c r="C27" s="30" t="s">
        <v>149</v>
      </c>
      <c r="D27" s="51">
        <v>2987.6</v>
      </c>
      <c r="E27" s="45"/>
      <c r="F27" s="25"/>
      <c r="G27" s="25">
        <f t="shared" si="1"/>
        <v>2987.6</v>
      </c>
    </row>
    <row r="28" spans="1:7">
      <c r="A28" s="23">
        <v>40088</v>
      </c>
      <c r="B28" s="9" t="s">
        <v>155</v>
      </c>
      <c r="C28" s="30" t="s">
        <v>149</v>
      </c>
      <c r="D28" s="51">
        <v>16920.2</v>
      </c>
      <c r="E28" s="45"/>
      <c r="F28" s="25"/>
      <c r="G28" s="25">
        <f t="shared" si="1"/>
        <v>16920.2</v>
      </c>
    </row>
    <row r="29" spans="1:7">
      <c r="A29" s="23">
        <v>40091</v>
      </c>
      <c r="B29" s="9" t="s">
        <v>156</v>
      </c>
      <c r="C29" s="30" t="s">
        <v>149</v>
      </c>
      <c r="D29" s="51">
        <v>1414.06</v>
      </c>
      <c r="E29" s="45"/>
      <c r="F29" s="25"/>
      <c r="G29" s="25">
        <f t="shared" si="1"/>
        <v>1414.06</v>
      </c>
    </row>
    <row r="30" spans="1:7">
      <c r="A30" s="23">
        <v>40091</v>
      </c>
      <c r="B30" s="9" t="s">
        <v>157</v>
      </c>
      <c r="C30" s="30" t="s">
        <v>149</v>
      </c>
      <c r="D30" s="51">
        <v>8160</v>
      </c>
      <c r="E30" s="45"/>
      <c r="F30" s="25"/>
      <c r="G30" s="25">
        <f t="shared" si="1"/>
        <v>8160</v>
      </c>
    </row>
    <row r="31" spans="1:7">
      <c r="A31" s="23">
        <v>40091</v>
      </c>
      <c r="B31" s="9" t="s">
        <v>158</v>
      </c>
      <c r="C31" s="30" t="s">
        <v>149</v>
      </c>
      <c r="D31" s="51">
        <v>2332.12</v>
      </c>
      <c r="E31" s="45"/>
      <c r="F31" s="25"/>
      <c r="G31" s="25">
        <f t="shared" si="1"/>
        <v>2332.12</v>
      </c>
    </row>
    <row r="32" spans="1:7">
      <c r="A32" s="23">
        <v>40092</v>
      </c>
      <c r="B32" s="9" t="s">
        <v>159</v>
      </c>
      <c r="C32" s="30" t="s">
        <v>149</v>
      </c>
      <c r="D32" s="51">
        <v>150</v>
      </c>
      <c r="E32" s="45"/>
      <c r="F32" s="25"/>
      <c r="G32" s="25">
        <f t="shared" si="1"/>
        <v>150</v>
      </c>
    </row>
    <row r="33" spans="1:7">
      <c r="A33" s="23">
        <v>40093</v>
      </c>
      <c r="B33" s="9" t="s">
        <v>160</v>
      </c>
      <c r="C33" s="30" t="s">
        <v>149</v>
      </c>
      <c r="D33" s="51">
        <v>2905.98</v>
      </c>
      <c r="E33" s="45"/>
      <c r="F33" s="25"/>
      <c r="G33" s="25">
        <f t="shared" si="1"/>
        <v>2905.98</v>
      </c>
    </row>
    <row r="34" spans="1:7">
      <c r="A34" s="23">
        <v>40093</v>
      </c>
      <c r="B34" s="9" t="s">
        <v>161</v>
      </c>
      <c r="C34" s="30" t="s">
        <v>149</v>
      </c>
      <c r="D34" s="51">
        <v>4478.1000000000004</v>
      </c>
      <c r="E34" s="45"/>
      <c r="F34" s="25"/>
      <c r="G34" s="25">
        <f t="shared" si="1"/>
        <v>4478.1000000000004</v>
      </c>
    </row>
    <row r="35" spans="1:7">
      <c r="A35" s="23">
        <v>40093</v>
      </c>
      <c r="B35" s="9" t="s">
        <v>162</v>
      </c>
      <c r="C35" s="30" t="s">
        <v>149</v>
      </c>
      <c r="D35" s="51">
        <v>8057.64</v>
      </c>
      <c r="E35" s="45"/>
      <c r="F35" s="25"/>
      <c r="G35" s="25">
        <f t="shared" si="1"/>
        <v>8057.64</v>
      </c>
    </row>
    <row r="36" spans="1:7">
      <c r="A36" s="23">
        <v>40095</v>
      </c>
      <c r="B36" s="9" t="s">
        <v>163</v>
      </c>
      <c r="C36" s="30" t="s">
        <v>149</v>
      </c>
      <c r="D36" s="51">
        <v>1656</v>
      </c>
      <c r="E36" s="45"/>
      <c r="F36" s="25"/>
      <c r="G36" s="25">
        <f t="shared" si="1"/>
        <v>1656</v>
      </c>
    </row>
    <row r="37" spans="1:7">
      <c r="A37" s="23">
        <v>40095</v>
      </c>
      <c r="B37" s="9" t="s">
        <v>164</v>
      </c>
      <c r="C37" s="30" t="s">
        <v>149</v>
      </c>
      <c r="D37" s="51">
        <v>1311.9</v>
      </c>
      <c r="E37" s="45"/>
      <c r="F37" s="25"/>
      <c r="G37" s="25">
        <f t="shared" si="1"/>
        <v>1311.9</v>
      </c>
    </row>
    <row r="38" spans="1:7">
      <c r="A38" s="23">
        <v>40095</v>
      </c>
      <c r="B38" s="9" t="s">
        <v>165</v>
      </c>
      <c r="C38" s="30" t="s">
        <v>149</v>
      </c>
      <c r="D38" s="51">
        <v>2394.3000000000002</v>
      </c>
      <c r="E38" s="45"/>
      <c r="F38" s="25"/>
      <c r="G38" s="25">
        <f t="shared" si="1"/>
        <v>2394.3000000000002</v>
      </c>
    </row>
    <row r="39" spans="1:7">
      <c r="A39" s="23">
        <v>40095</v>
      </c>
      <c r="B39" s="9" t="s">
        <v>166</v>
      </c>
      <c r="C39" s="30" t="s">
        <v>149</v>
      </c>
      <c r="D39" s="51">
        <v>2091.88</v>
      </c>
      <c r="E39" s="45"/>
      <c r="F39" s="25"/>
      <c r="G39" s="25">
        <f t="shared" si="1"/>
        <v>2091.88</v>
      </c>
    </row>
    <row r="40" spans="1:7">
      <c r="A40" s="23">
        <v>40096</v>
      </c>
      <c r="B40" s="9" t="s">
        <v>167</v>
      </c>
      <c r="C40" s="30" t="s">
        <v>149</v>
      </c>
      <c r="D40" s="51">
        <v>1379.4</v>
      </c>
      <c r="E40" s="45"/>
      <c r="F40" s="25"/>
      <c r="G40" s="25">
        <f t="shared" si="1"/>
        <v>1379.4</v>
      </c>
    </row>
    <row r="41" spans="1:7">
      <c r="A41" s="23">
        <v>40096</v>
      </c>
      <c r="B41" s="9" t="s">
        <v>168</v>
      </c>
      <c r="C41" s="30" t="s">
        <v>149</v>
      </c>
      <c r="D41" s="51">
        <v>14136</v>
      </c>
      <c r="E41" s="45"/>
      <c r="F41" s="25"/>
      <c r="G41" s="25">
        <f t="shared" si="1"/>
        <v>14136</v>
      </c>
    </row>
    <row r="42" spans="1:7">
      <c r="A42" s="23">
        <v>40097</v>
      </c>
      <c r="B42" s="9" t="s">
        <v>169</v>
      </c>
      <c r="C42" s="30" t="s">
        <v>149</v>
      </c>
      <c r="D42" s="51">
        <v>4608.8</v>
      </c>
      <c r="E42" s="45"/>
      <c r="F42" s="25"/>
      <c r="G42" s="25">
        <f t="shared" si="1"/>
        <v>4608.8</v>
      </c>
    </row>
    <row r="43" spans="1:7">
      <c r="A43" s="23">
        <v>40100</v>
      </c>
      <c r="B43" s="9" t="s">
        <v>170</v>
      </c>
      <c r="C43" s="30" t="s">
        <v>149</v>
      </c>
      <c r="D43" s="51">
        <v>200</v>
      </c>
      <c r="E43" s="45"/>
      <c r="F43" s="25"/>
      <c r="G43" s="25">
        <f t="shared" si="1"/>
        <v>200</v>
      </c>
    </row>
    <row r="44" spans="1:7">
      <c r="A44" s="112">
        <v>40101</v>
      </c>
      <c r="B44" s="131" t="s">
        <v>171</v>
      </c>
      <c r="C44" s="136" t="s">
        <v>151</v>
      </c>
      <c r="D44" s="137">
        <v>5721.33</v>
      </c>
      <c r="E44" s="138"/>
      <c r="F44" s="139">
        <v>0</v>
      </c>
      <c r="G44" s="139">
        <f t="shared" si="1"/>
        <v>5721.33</v>
      </c>
    </row>
    <row r="45" spans="1:7">
      <c r="A45" s="23">
        <v>40101</v>
      </c>
      <c r="B45" s="9" t="s">
        <v>172</v>
      </c>
      <c r="C45" s="30" t="s">
        <v>149</v>
      </c>
      <c r="D45" s="137">
        <v>967.36</v>
      </c>
    </row>
    <row r="46" spans="1:7">
      <c r="A46" s="23">
        <v>40101</v>
      </c>
      <c r="B46" s="9" t="s">
        <v>173</v>
      </c>
      <c r="C46" s="30" t="s">
        <v>141</v>
      </c>
      <c r="D46" s="51">
        <v>3026.7</v>
      </c>
      <c r="E46" s="25"/>
      <c r="F46" s="25"/>
      <c r="G46" s="25"/>
    </row>
    <row r="47" spans="1:7">
      <c r="A47" s="23">
        <v>40103</v>
      </c>
      <c r="B47" s="9" t="s">
        <v>174</v>
      </c>
      <c r="C47" s="30" t="s">
        <v>149</v>
      </c>
      <c r="D47" s="51">
        <v>180</v>
      </c>
      <c r="E47" s="25"/>
      <c r="F47" s="25"/>
      <c r="G47" s="25"/>
    </row>
    <row r="48" spans="1:7">
      <c r="A48" s="23">
        <v>40103</v>
      </c>
      <c r="B48" s="9" t="s">
        <v>175</v>
      </c>
      <c r="C48" s="30" t="s">
        <v>149</v>
      </c>
      <c r="D48" s="51">
        <v>6566</v>
      </c>
      <c r="E48" s="25"/>
      <c r="F48" s="25"/>
      <c r="G48" s="25"/>
    </row>
    <row r="49" spans="1:7">
      <c r="A49" s="23">
        <v>40105</v>
      </c>
      <c r="B49" s="9" t="s">
        <v>163</v>
      </c>
      <c r="C49" s="30" t="s">
        <v>149</v>
      </c>
      <c r="D49" s="51">
        <v>1264.1199999999999</v>
      </c>
      <c r="E49" s="25"/>
      <c r="F49" s="25"/>
      <c r="G49" s="25"/>
    </row>
    <row r="50" spans="1:7">
      <c r="A50" s="23">
        <v>40106</v>
      </c>
      <c r="B50" s="9" t="s">
        <v>176</v>
      </c>
      <c r="C50" s="30" t="s">
        <v>149</v>
      </c>
      <c r="D50" s="51">
        <v>18244.82</v>
      </c>
      <c r="E50" s="25"/>
      <c r="F50" s="25"/>
      <c r="G50" s="25"/>
    </row>
    <row r="51" spans="1:7">
      <c r="A51" s="23">
        <v>40107</v>
      </c>
      <c r="B51" s="9" t="s">
        <v>177</v>
      </c>
      <c r="C51" s="30" t="s">
        <v>149</v>
      </c>
      <c r="D51" s="51">
        <v>200</v>
      </c>
      <c r="E51" s="25"/>
      <c r="F51" s="25"/>
      <c r="G51" s="25"/>
    </row>
    <row r="52" spans="1:7" ht="15.75" thickBot="1">
      <c r="A52" s="62">
        <v>40107</v>
      </c>
      <c r="B52" s="35" t="s">
        <v>178</v>
      </c>
      <c r="C52" s="135" t="s">
        <v>149</v>
      </c>
      <c r="D52" s="137">
        <v>13454.28</v>
      </c>
      <c r="E52" s="139"/>
      <c r="F52" s="139"/>
      <c r="G52" s="139"/>
    </row>
    <row r="53" spans="1:7" ht="16.5" thickTop="1">
      <c r="A53" s="9"/>
      <c r="B53" s="9"/>
      <c r="C53" s="148" t="s">
        <v>180</v>
      </c>
      <c r="D53" s="142">
        <f>SUM(D22:D52)</f>
        <v>147697.15</v>
      </c>
      <c r="E53" s="141"/>
      <c r="F53" s="141">
        <f>SUM(F23:F44)</f>
        <v>0</v>
      </c>
      <c r="G53" s="143">
        <f>D53-F53</f>
        <v>147697.15</v>
      </c>
    </row>
    <row r="54" spans="1:7">
      <c r="A54" s="39"/>
      <c r="B54" s="39"/>
      <c r="C54" s="140"/>
      <c r="D54" s="55"/>
      <c r="E54" s="40"/>
      <c r="F54" s="40"/>
      <c r="G54" s="40"/>
    </row>
    <row r="55" spans="1:7">
      <c r="A55" s="39"/>
      <c r="B55" s="39"/>
      <c r="C55" s="140"/>
      <c r="D55" s="55"/>
      <c r="E55" s="40"/>
      <c r="F55" s="40"/>
      <c r="G55" s="40"/>
    </row>
    <row r="56" spans="1:7">
      <c r="A56" s="39"/>
      <c r="B56" s="39"/>
      <c r="C56" s="140"/>
      <c r="D56" s="55"/>
      <c r="E56" s="40"/>
      <c r="F56" s="40"/>
      <c r="G56" s="40"/>
    </row>
    <row r="57" spans="1:7">
      <c r="A57" s="39"/>
      <c r="B57" s="39"/>
      <c r="C57" s="140"/>
      <c r="D57" s="55"/>
      <c r="E57" s="40"/>
      <c r="F57" s="40"/>
      <c r="G57" s="40"/>
    </row>
    <row r="58" spans="1:7">
      <c r="A58" s="9"/>
      <c r="B58" s="9"/>
      <c r="C58" s="74"/>
      <c r="D58" s="51"/>
      <c r="E58" s="25"/>
      <c r="F58" s="25"/>
      <c r="G58" s="25"/>
    </row>
    <row r="59" spans="1:7" ht="18.75">
      <c r="A59" s="9"/>
      <c r="B59" s="161" t="s">
        <v>78</v>
      </c>
      <c r="C59" s="161"/>
      <c r="D59" s="161"/>
      <c r="E59" s="161"/>
      <c r="F59" s="161"/>
      <c r="G59" s="13"/>
    </row>
    <row r="60" spans="1:7" ht="21">
      <c r="A60" s="14"/>
      <c r="B60" s="162"/>
      <c r="C60" s="162"/>
      <c r="D60" s="54" t="s">
        <v>12</v>
      </c>
      <c r="E60" s="16"/>
      <c r="F60" s="15"/>
      <c r="G60" s="16"/>
    </row>
    <row r="61" spans="1:7" ht="31.5" thickBot="1">
      <c r="A61" s="17" t="s">
        <v>0</v>
      </c>
      <c r="B61" s="17" t="s">
        <v>10</v>
      </c>
      <c r="C61" s="18" t="s">
        <v>4</v>
      </c>
      <c r="D61" s="19" t="s">
        <v>3</v>
      </c>
      <c r="E61" s="20" t="s">
        <v>5</v>
      </c>
      <c r="F61" s="21" t="s">
        <v>6</v>
      </c>
      <c r="G61" s="22" t="s">
        <v>7</v>
      </c>
    </row>
    <row r="62" spans="1:7" ht="15.75" thickTop="1">
      <c r="A62" s="23">
        <v>40110</v>
      </c>
      <c r="B62" s="9" t="s">
        <v>182</v>
      </c>
      <c r="C62" s="26" t="s">
        <v>149</v>
      </c>
      <c r="D62" s="27">
        <v>2000</v>
      </c>
      <c r="E62" s="45"/>
      <c r="F62" s="46"/>
      <c r="G62" s="25">
        <f>D62-F62</f>
        <v>2000</v>
      </c>
    </row>
    <row r="63" spans="1:7">
      <c r="A63" s="23">
        <v>40110</v>
      </c>
      <c r="B63" s="9" t="s">
        <v>171</v>
      </c>
      <c r="C63" s="26" t="s">
        <v>151</v>
      </c>
      <c r="D63" s="25">
        <v>6504.15</v>
      </c>
      <c r="E63" s="45"/>
      <c r="F63" s="46"/>
      <c r="G63" s="25">
        <f t="shared" ref="G63:G79" si="2">D63-F63</f>
        <v>6504.15</v>
      </c>
    </row>
    <row r="64" spans="1:7">
      <c r="A64" s="23">
        <v>40112</v>
      </c>
      <c r="B64" s="9" t="s">
        <v>183</v>
      </c>
      <c r="C64" s="26" t="s">
        <v>149</v>
      </c>
      <c r="D64" s="25">
        <v>4200</v>
      </c>
      <c r="E64" s="45"/>
      <c r="F64" s="46"/>
      <c r="G64" s="25">
        <f t="shared" si="2"/>
        <v>4200</v>
      </c>
    </row>
    <row r="65" spans="1:7">
      <c r="A65" s="23">
        <v>40112</v>
      </c>
      <c r="B65" s="9" t="s">
        <v>184</v>
      </c>
      <c r="C65" s="26" t="s">
        <v>149</v>
      </c>
      <c r="D65" s="25">
        <v>600</v>
      </c>
      <c r="E65" s="45"/>
      <c r="F65" s="25"/>
      <c r="G65" s="25">
        <f t="shared" si="2"/>
        <v>600</v>
      </c>
    </row>
    <row r="66" spans="1:7">
      <c r="A66" s="23">
        <v>40112</v>
      </c>
      <c r="B66" s="9" t="s">
        <v>185</v>
      </c>
      <c r="C66" s="26" t="s">
        <v>149</v>
      </c>
      <c r="D66" s="25">
        <v>2870</v>
      </c>
      <c r="E66" s="45"/>
      <c r="F66" s="25"/>
      <c r="G66" s="25">
        <f t="shared" si="2"/>
        <v>2870</v>
      </c>
    </row>
    <row r="67" spans="1:7">
      <c r="A67" s="23">
        <v>40113</v>
      </c>
      <c r="B67" s="9" t="s">
        <v>186</v>
      </c>
      <c r="C67" s="26" t="s">
        <v>151</v>
      </c>
      <c r="D67" s="27">
        <v>15905.48</v>
      </c>
      <c r="E67" s="45"/>
      <c r="F67" s="25"/>
      <c r="G67" s="25">
        <f t="shared" si="2"/>
        <v>15905.48</v>
      </c>
    </row>
    <row r="68" spans="1:7">
      <c r="A68" s="23">
        <v>40113</v>
      </c>
      <c r="B68" s="9" t="s">
        <v>160</v>
      </c>
      <c r="C68" s="52" t="s">
        <v>149</v>
      </c>
      <c r="D68" s="27">
        <v>6000</v>
      </c>
      <c r="E68" s="45"/>
      <c r="F68" s="25"/>
      <c r="G68" s="25">
        <f t="shared" si="2"/>
        <v>6000</v>
      </c>
    </row>
    <row r="69" spans="1:7">
      <c r="A69" s="23">
        <v>40114</v>
      </c>
      <c r="B69" s="9" t="s">
        <v>187</v>
      </c>
      <c r="C69" s="32" t="s">
        <v>149</v>
      </c>
      <c r="D69" s="27">
        <v>452.2</v>
      </c>
      <c r="E69" s="45"/>
      <c r="F69" s="25"/>
      <c r="G69" s="25">
        <f t="shared" si="2"/>
        <v>452.2</v>
      </c>
    </row>
    <row r="70" spans="1:7">
      <c r="A70" s="23">
        <v>40115</v>
      </c>
      <c r="B70" s="9" t="s">
        <v>188</v>
      </c>
      <c r="C70" s="26" t="s">
        <v>149</v>
      </c>
      <c r="D70" s="27">
        <v>100153.5</v>
      </c>
      <c r="E70" s="45"/>
      <c r="F70" s="25"/>
      <c r="G70" s="25">
        <f t="shared" si="2"/>
        <v>100153.5</v>
      </c>
    </row>
    <row r="71" spans="1:7">
      <c r="A71" s="23">
        <v>40116</v>
      </c>
      <c r="B71" s="9" t="s">
        <v>189</v>
      </c>
      <c r="C71" s="26" t="s">
        <v>151</v>
      </c>
      <c r="D71" s="27">
        <v>17205</v>
      </c>
      <c r="E71" s="45"/>
      <c r="F71" s="25"/>
      <c r="G71" s="25">
        <f t="shared" si="2"/>
        <v>17205</v>
      </c>
    </row>
    <row r="72" spans="1:7">
      <c r="A72" s="23">
        <v>40117</v>
      </c>
      <c r="B72" s="9" t="s">
        <v>190</v>
      </c>
      <c r="C72" s="32" t="s">
        <v>149</v>
      </c>
      <c r="D72" s="27">
        <v>544.4</v>
      </c>
      <c r="E72" s="45"/>
      <c r="F72" s="25"/>
      <c r="G72" s="25">
        <f t="shared" si="2"/>
        <v>544.4</v>
      </c>
    </row>
    <row r="73" spans="1:7">
      <c r="A73" s="23"/>
      <c r="B73" s="9"/>
      <c r="C73" s="30"/>
      <c r="D73" s="25"/>
      <c r="E73" s="45"/>
      <c r="F73" s="25"/>
      <c r="G73" s="25">
        <f t="shared" si="2"/>
        <v>0</v>
      </c>
    </row>
    <row r="74" spans="1:7">
      <c r="A74" s="23"/>
      <c r="B74" s="9"/>
      <c r="C74" s="26"/>
      <c r="D74" s="27"/>
      <c r="E74" s="45"/>
      <c r="F74" s="25"/>
      <c r="G74" s="25">
        <f t="shared" si="2"/>
        <v>0</v>
      </c>
    </row>
    <row r="75" spans="1:7">
      <c r="A75" s="23"/>
      <c r="B75" s="9"/>
      <c r="C75" s="26"/>
      <c r="D75" s="25"/>
      <c r="E75" s="45"/>
      <c r="F75" s="25"/>
      <c r="G75" s="25">
        <f t="shared" si="2"/>
        <v>0</v>
      </c>
    </row>
    <row r="76" spans="1:7">
      <c r="A76" s="23"/>
      <c r="B76" s="9"/>
      <c r="C76" s="26"/>
      <c r="D76" s="25"/>
      <c r="E76" s="45"/>
      <c r="F76" s="25"/>
      <c r="G76" s="25">
        <f t="shared" si="2"/>
        <v>0</v>
      </c>
    </row>
    <row r="77" spans="1:7">
      <c r="A77" s="23"/>
      <c r="B77" s="9"/>
      <c r="C77" s="26"/>
      <c r="D77" s="25"/>
      <c r="E77" s="45"/>
      <c r="F77" s="25"/>
      <c r="G77" s="25">
        <f t="shared" si="2"/>
        <v>0</v>
      </c>
    </row>
    <row r="78" spans="1:7">
      <c r="A78" s="23"/>
      <c r="B78" s="9"/>
      <c r="C78" s="26"/>
      <c r="D78" s="25">
        <v>0</v>
      </c>
      <c r="E78" s="45"/>
      <c r="F78" s="25"/>
      <c r="G78" s="25">
        <f t="shared" si="2"/>
        <v>0</v>
      </c>
    </row>
    <row r="79" spans="1:7" ht="15.75" thickBot="1">
      <c r="A79" s="35"/>
      <c r="B79" s="35"/>
      <c r="C79" s="53"/>
      <c r="D79" s="139">
        <v>0</v>
      </c>
      <c r="E79" s="139"/>
      <c r="F79" s="139"/>
      <c r="G79" s="139">
        <f t="shared" si="2"/>
        <v>0</v>
      </c>
    </row>
    <row r="80" spans="1:7" ht="16.5" thickTop="1">
      <c r="A80" s="39"/>
      <c r="B80" s="39"/>
      <c r="C80" s="56" t="s">
        <v>191</v>
      </c>
      <c r="D80" s="144">
        <f>SUM(D62:D79)</f>
        <v>156434.72999999998</v>
      </c>
      <c r="E80" s="150"/>
      <c r="F80" s="150"/>
      <c r="G80" s="146">
        <f>SUM(G62:G79)</f>
        <v>156434.72999999998</v>
      </c>
    </row>
    <row r="81" spans="1:7">
      <c r="A81" s="39"/>
      <c r="B81" s="39"/>
      <c r="C81" s="56"/>
      <c r="D81" s="55"/>
      <c r="E81" s="40"/>
      <c r="F81" s="40"/>
      <c r="G81" s="40"/>
    </row>
    <row r="82" spans="1:7">
      <c r="A82" s="9"/>
      <c r="B82" s="9"/>
      <c r="C82" s="74"/>
      <c r="D82" s="51"/>
      <c r="E82" s="25"/>
      <c r="F82" s="25"/>
      <c r="G82" s="25"/>
    </row>
    <row r="83" spans="1:7">
      <c r="A83" s="9"/>
      <c r="B83" s="9"/>
      <c r="C83" s="74"/>
      <c r="D83" s="51"/>
      <c r="E83" s="25"/>
      <c r="F83" s="25"/>
      <c r="G83" s="25"/>
    </row>
    <row r="84" spans="1:7">
      <c r="A84" s="39"/>
      <c r="B84" s="39"/>
      <c r="C84" s="13"/>
      <c r="D84" s="40"/>
      <c r="E84" s="13"/>
      <c r="F84" s="40"/>
      <c r="G84" s="40"/>
    </row>
    <row r="85" spans="1:7">
      <c r="A85" s="39"/>
      <c r="B85" s="39"/>
      <c r="C85" s="13"/>
      <c r="D85" s="40"/>
      <c r="E85" s="13"/>
      <c r="F85" s="40"/>
      <c r="G85" s="40"/>
    </row>
    <row r="86" spans="1:7">
      <c r="A86" s="39"/>
      <c r="B86" s="39"/>
      <c r="C86" s="13"/>
      <c r="D86" s="40"/>
      <c r="E86" s="13"/>
      <c r="F86" s="40"/>
      <c r="G86" s="40"/>
    </row>
    <row r="87" spans="1:7" ht="30">
      <c r="A87" s="39"/>
      <c r="B87" s="39"/>
      <c r="C87" s="13"/>
      <c r="D87" s="41" t="s">
        <v>8</v>
      </c>
      <c r="E87" s="13"/>
      <c r="F87" s="42" t="s">
        <v>9</v>
      </c>
      <c r="G87" s="40"/>
    </row>
    <row r="88" spans="1:7" ht="15.75" thickBot="1">
      <c r="A88" s="39"/>
      <c r="B88" s="39"/>
      <c r="C88" s="13"/>
      <c r="D88" s="41"/>
      <c r="E88" s="13"/>
      <c r="F88" s="42"/>
      <c r="G88" s="40"/>
    </row>
    <row r="89" spans="1:7" ht="21.75" thickBot="1">
      <c r="A89" s="39"/>
      <c r="B89" s="39"/>
      <c r="C89" s="13"/>
      <c r="D89" s="163">
        <f>D53+D19+D80</f>
        <v>603778.96</v>
      </c>
      <c r="E89" s="164"/>
      <c r="F89" s="165"/>
      <c r="G89" s="13"/>
    </row>
    <row r="90" spans="1:7">
      <c r="A90" s="39"/>
      <c r="B90" s="39"/>
      <c r="C90" s="13"/>
      <c r="D90" s="13"/>
      <c r="E90" s="13"/>
      <c r="F90" s="13"/>
      <c r="G90" s="13"/>
    </row>
    <row r="91" spans="1:7">
      <c r="A91" s="39"/>
      <c r="B91" s="39"/>
      <c r="C91" s="13"/>
      <c r="D91" s="40"/>
      <c r="E91" s="13"/>
      <c r="F91" s="40"/>
      <c r="G91" s="13"/>
    </row>
    <row r="92" spans="1:7" ht="18.75">
      <c r="A92" s="39"/>
      <c r="B92" s="39"/>
      <c r="C92" s="13"/>
      <c r="D92" s="166" t="s">
        <v>13</v>
      </c>
      <c r="E92" s="166"/>
      <c r="F92" s="166"/>
      <c r="G92" s="13"/>
    </row>
    <row r="93" spans="1:7">
      <c r="A93" s="39"/>
      <c r="B93" s="39"/>
      <c r="C93" s="13"/>
      <c r="D93" s="13"/>
      <c r="E93" s="13"/>
      <c r="F93" s="13"/>
      <c r="G93" s="13"/>
    </row>
    <row r="94" spans="1:7">
      <c r="A94" s="13"/>
      <c r="B94" s="13"/>
      <c r="C94" s="13"/>
      <c r="D94" s="13"/>
      <c r="E94" s="13"/>
      <c r="F94" s="13"/>
      <c r="G94" s="13"/>
    </row>
    <row r="95" spans="1:7">
      <c r="A95" s="13"/>
      <c r="B95" s="13"/>
      <c r="C95" s="13"/>
      <c r="D95" s="13"/>
      <c r="E95" s="13"/>
      <c r="F95" s="13"/>
      <c r="G95" s="13"/>
    </row>
    <row r="96" spans="1:7">
      <c r="A96" s="13"/>
      <c r="B96" s="13"/>
      <c r="C96" s="13"/>
      <c r="D96" s="13"/>
      <c r="E96" s="13"/>
      <c r="F96" s="13"/>
      <c r="G96" s="13"/>
    </row>
    <row r="97" spans="1:7">
      <c r="A97" s="13"/>
      <c r="B97" s="13"/>
      <c r="C97" s="13"/>
      <c r="D97" s="13"/>
      <c r="E97" s="13"/>
      <c r="F97" s="13"/>
      <c r="G97" s="13"/>
    </row>
    <row r="98" spans="1:7">
      <c r="A98" s="13"/>
      <c r="B98" s="13"/>
      <c r="C98" s="13"/>
      <c r="D98" s="13"/>
      <c r="E98" s="13"/>
      <c r="F98" s="13"/>
      <c r="G98" s="13"/>
    </row>
    <row r="99" spans="1:7">
      <c r="A99" s="13"/>
      <c r="B99" s="13"/>
      <c r="C99" s="13"/>
      <c r="D99" s="13"/>
      <c r="E99" s="13"/>
      <c r="F99" s="13"/>
      <c r="G99" s="13"/>
    </row>
    <row r="100" spans="1:7">
      <c r="A100" s="13"/>
      <c r="B100" s="13"/>
      <c r="C100" s="13"/>
      <c r="D100" s="13"/>
      <c r="E100" s="13"/>
      <c r="F100" s="13"/>
      <c r="G100" s="13"/>
    </row>
    <row r="101" spans="1:7">
      <c r="A101" s="13"/>
      <c r="B101" s="13"/>
      <c r="C101" s="13"/>
      <c r="D101" s="13"/>
      <c r="E101" s="13"/>
      <c r="F101" s="13"/>
      <c r="G101" s="13"/>
    </row>
    <row r="102" spans="1:7">
      <c r="A102" s="13"/>
      <c r="B102" s="13"/>
      <c r="C102" s="13"/>
      <c r="D102" s="13"/>
      <c r="E102" s="13"/>
      <c r="F102" s="13"/>
      <c r="G102" s="13"/>
    </row>
    <row r="103" spans="1:7">
      <c r="A103" s="13"/>
      <c r="B103" s="13"/>
      <c r="C103" s="13"/>
      <c r="D103" s="13"/>
      <c r="E103" s="13"/>
      <c r="F103" s="13"/>
      <c r="G103" s="13"/>
    </row>
    <row r="104" spans="1:7">
      <c r="A104" s="13"/>
      <c r="B104" s="13"/>
      <c r="C104" s="13"/>
      <c r="D104" s="13"/>
      <c r="E104" s="13"/>
      <c r="F104" s="13"/>
      <c r="G104" s="13"/>
    </row>
    <row r="105" spans="1:7">
      <c r="A105" s="13"/>
      <c r="B105" s="13"/>
      <c r="C105" s="13"/>
      <c r="D105" s="13"/>
      <c r="E105" s="13"/>
      <c r="F105" s="13"/>
      <c r="G105" s="13"/>
    </row>
    <row r="106" spans="1:7">
      <c r="A106" s="13"/>
      <c r="B106" s="13"/>
      <c r="C106" s="13"/>
      <c r="D106" s="13"/>
      <c r="E106" s="13"/>
      <c r="F106" s="13"/>
      <c r="G106" s="13"/>
    </row>
    <row r="107" spans="1:7">
      <c r="A107" s="13"/>
      <c r="B107" s="13"/>
      <c r="C107" s="13"/>
      <c r="D107" s="13"/>
      <c r="E107" s="13"/>
      <c r="F107" s="13"/>
      <c r="G107" s="13"/>
    </row>
    <row r="108" spans="1:7">
      <c r="A108" s="13"/>
      <c r="B108" s="13"/>
      <c r="C108" s="13"/>
      <c r="D108" s="13"/>
      <c r="E108" s="13"/>
      <c r="F108" s="13"/>
      <c r="G108" s="13"/>
    </row>
    <row r="109" spans="1:7">
      <c r="A109" s="13"/>
      <c r="B109" s="13"/>
      <c r="C109" s="13"/>
      <c r="D109" s="13"/>
      <c r="E109" s="13"/>
      <c r="F109" s="13"/>
      <c r="G109" s="13"/>
    </row>
    <row r="110" spans="1:7">
      <c r="A110" s="13"/>
      <c r="B110" s="13"/>
      <c r="C110" s="13"/>
      <c r="D110" s="13"/>
      <c r="E110" s="13"/>
      <c r="F110" s="13"/>
      <c r="G110" s="13"/>
    </row>
    <row r="111" spans="1:7">
      <c r="A111" s="13"/>
      <c r="B111" s="13"/>
      <c r="C111" s="13"/>
      <c r="D111" s="13"/>
      <c r="E111" s="13"/>
      <c r="F111" s="13"/>
      <c r="G111" s="13"/>
    </row>
    <row r="112" spans="1:7">
      <c r="A112" s="13"/>
      <c r="B112" s="13"/>
      <c r="C112" s="13"/>
      <c r="D112" s="13"/>
      <c r="E112" s="13"/>
      <c r="F112" s="13"/>
      <c r="G112" s="13"/>
    </row>
  </sheetData>
  <mergeCells count="6">
    <mergeCell ref="B1:F1"/>
    <mergeCell ref="B2:C2"/>
    <mergeCell ref="D89:F89"/>
    <mergeCell ref="D92:F92"/>
    <mergeCell ref="B59:F59"/>
    <mergeCell ref="B60:C60"/>
  </mergeCells>
  <printOptions gridLines="1"/>
  <pageMargins left="0.35433070866141736" right="0.31496062992125984" top="0.48" bottom="0.46" header="0.31496062992125984" footer="0.31496062992125984"/>
  <pageSetup paperSize="9" scale="9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0"/>
  <sheetViews>
    <sheetView workbookViewId="0">
      <selection activeCell="B18" sqref="B18"/>
    </sheetView>
  </sheetViews>
  <sheetFormatPr baseColWidth="10" defaultRowHeight="15"/>
  <cols>
    <col min="3" max="3" width="11.85546875" bestFit="1" customWidth="1"/>
    <col min="4" max="4" width="25.85546875" customWidth="1"/>
    <col min="6" max="6" width="17.28515625" customWidth="1"/>
  </cols>
  <sheetData>
    <row r="2" spans="1:7" ht="18.75">
      <c r="B2" s="170" t="s">
        <v>42</v>
      </c>
      <c r="C2" s="170"/>
      <c r="D2" s="170"/>
      <c r="E2" s="170"/>
      <c r="F2" s="170"/>
      <c r="G2" s="170"/>
    </row>
    <row r="4" spans="1:7" ht="15.75" thickBot="1"/>
    <row r="5" spans="1:7" ht="19.5" thickBot="1">
      <c r="A5" s="92"/>
      <c r="B5" s="93" t="s">
        <v>0</v>
      </c>
      <c r="C5" s="93" t="s">
        <v>43</v>
      </c>
      <c r="D5" s="93" t="s">
        <v>44</v>
      </c>
      <c r="E5" s="93"/>
      <c r="F5" s="94" t="s">
        <v>3</v>
      </c>
    </row>
    <row r="6" spans="1:7">
      <c r="F6" s="7"/>
    </row>
    <row r="7" spans="1:7" ht="15.75">
      <c r="D7" t="s">
        <v>45</v>
      </c>
      <c r="F7" s="91">
        <v>2484562.19</v>
      </c>
    </row>
    <row r="8" spans="1:7">
      <c r="B8" t="s">
        <v>47</v>
      </c>
      <c r="D8" t="s">
        <v>46</v>
      </c>
      <c r="F8" s="7">
        <v>-2095240.57</v>
      </c>
    </row>
    <row r="9" spans="1:7">
      <c r="F9" s="7">
        <v>0</v>
      </c>
    </row>
    <row r="10" spans="1:7" ht="15.75">
      <c r="D10" s="103" t="s">
        <v>48</v>
      </c>
      <c r="F10" s="91">
        <v>363803.56</v>
      </c>
    </row>
    <row r="11" spans="1:7">
      <c r="B11" t="s">
        <v>49</v>
      </c>
      <c r="D11" t="s">
        <v>46</v>
      </c>
      <c r="F11" s="7">
        <v>-100258.75</v>
      </c>
    </row>
    <row r="12" spans="1:7">
      <c r="B12" t="s">
        <v>51</v>
      </c>
      <c r="D12" t="s">
        <v>52</v>
      </c>
      <c r="F12" s="7">
        <v>-150000</v>
      </c>
    </row>
    <row r="13" spans="1:7">
      <c r="B13" s="6" t="s">
        <v>96</v>
      </c>
      <c r="D13" t="s">
        <v>97</v>
      </c>
      <c r="F13" s="7">
        <v>-26455.69</v>
      </c>
    </row>
    <row r="14" spans="1:7">
      <c r="B14" t="s">
        <v>96</v>
      </c>
      <c r="D14" t="s">
        <v>98</v>
      </c>
      <c r="F14" s="7">
        <v>-28413.63</v>
      </c>
    </row>
    <row r="15" spans="1:7">
      <c r="B15" t="s">
        <v>96</v>
      </c>
      <c r="D15" t="s">
        <v>99</v>
      </c>
      <c r="F15" s="7">
        <v>-12224.62</v>
      </c>
    </row>
    <row r="16" spans="1:7">
      <c r="F16" s="7"/>
    </row>
    <row r="17" spans="2:6">
      <c r="F17" s="7"/>
    </row>
    <row r="18" spans="2:6">
      <c r="F18" s="7"/>
    </row>
    <row r="19" spans="2:6" ht="15.75" thickBot="1">
      <c r="F19" s="7">
        <v>0</v>
      </c>
    </row>
    <row r="20" spans="2:6" ht="19.5" thickBot="1">
      <c r="D20" s="95" t="s">
        <v>50</v>
      </c>
      <c r="E20" s="96"/>
      <c r="F20" s="97">
        <f>SUM(F7:F19)</f>
        <v>435772.48999999993</v>
      </c>
    </row>
    <row r="21" spans="2:6">
      <c r="F21" s="7"/>
    </row>
    <row r="22" spans="2:6">
      <c r="F22" s="7"/>
    </row>
    <row r="23" spans="2:6">
      <c r="F23" s="7"/>
    </row>
    <row r="24" spans="2:6">
      <c r="B24" s="102" t="s">
        <v>100</v>
      </c>
      <c r="F24" s="7"/>
    </row>
    <row r="25" spans="2:6">
      <c r="F25" s="7"/>
    </row>
    <row r="26" spans="2:6">
      <c r="F26" s="7"/>
    </row>
    <row r="27" spans="2:6">
      <c r="F27" s="7"/>
    </row>
    <row r="28" spans="2:6">
      <c r="F28" s="7"/>
    </row>
    <row r="29" spans="2:6">
      <c r="F29" s="7"/>
    </row>
    <row r="30" spans="2:6">
      <c r="F30" s="7"/>
    </row>
  </sheetData>
  <mergeCells count="1">
    <mergeCell ref="B2:G2"/>
  </mergeCells>
  <printOptions gridLines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PROLEDO</vt:lpstr>
      <vt:lpstr>FOLIOS P-MAQ</vt:lpstr>
      <vt:lpstr>C O M P R A S  </vt:lpstr>
      <vt:lpstr>GERARDO PULIDO</vt:lpstr>
      <vt:lpstr>ALBICIA</vt:lpstr>
      <vt:lpstr>ARCHIBALDO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2010-04-16T20:57:53Z</cp:lastPrinted>
  <dcterms:created xsi:type="dcterms:W3CDTF">2009-01-19T14:45:30Z</dcterms:created>
  <dcterms:modified xsi:type="dcterms:W3CDTF">2010-04-16T20:57:54Z</dcterms:modified>
</cp:coreProperties>
</file>