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 activeTab="2"/>
  </bookViews>
  <sheets>
    <sheet name="PROLEDO" sheetId="1" r:id="rId1"/>
    <sheet name="FOLIOS P-MAQ" sheetId="2" r:id="rId2"/>
    <sheet name="C O M P R A S  " sheetId="3" r:id="rId3"/>
    <sheet name="GERARDO PULIDO" sheetId="4" r:id="rId4"/>
    <sheet name="ALBICIA" sheetId="5" r:id="rId5"/>
  </sheets>
  <calcPr calcId="124519"/>
</workbook>
</file>

<file path=xl/calcChain.xml><?xml version="1.0" encoding="utf-8"?>
<calcChain xmlns="http://schemas.openxmlformats.org/spreadsheetml/2006/main">
  <c r="E35" i="3"/>
  <c r="D50" i="5" l="1"/>
  <c r="G43"/>
  <c r="G44"/>
  <c r="G45"/>
  <c r="G46"/>
  <c r="G47"/>
  <c r="G48"/>
  <c r="G49"/>
  <c r="L10" i="3" l="1"/>
  <c r="E38" i="1"/>
  <c r="E30"/>
  <c r="E24"/>
  <c r="E40" s="1"/>
  <c r="L24"/>
  <c r="L38"/>
  <c r="L30"/>
  <c r="L40"/>
  <c r="S24"/>
  <c r="S38"/>
  <c r="S30"/>
  <c r="G37" i="5"/>
  <c r="G38"/>
  <c r="G39"/>
  <c r="G40"/>
  <c r="G41"/>
  <c r="G42"/>
  <c r="G30"/>
  <c r="G31"/>
  <c r="G32"/>
  <c r="G33"/>
  <c r="G34"/>
  <c r="G35"/>
  <c r="G36"/>
  <c r="D18"/>
  <c r="D54" s="1"/>
  <c r="D16" i="4" l="1"/>
  <c r="F50" i="5" l="1"/>
  <c r="G22"/>
  <c r="G23"/>
  <c r="G24"/>
  <c r="G25"/>
  <c r="G26"/>
  <c r="G27"/>
  <c r="G28"/>
  <c r="G29"/>
  <c r="G50"/>
  <c r="F18"/>
  <c r="G4" l="1"/>
  <c r="G5" s="1"/>
  <c r="G6" s="1"/>
  <c r="G7" s="1"/>
  <c r="G8" s="1"/>
  <c r="G9" s="1"/>
  <c r="G10" s="1"/>
  <c r="G11" s="1"/>
  <c r="G12" s="1"/>
  <c r="G13" s="1"/>
  <c r="G14" s="1"/>
  <c r="G15" s="1"/>
  <c r="G16" s="1"/>
  <c r="G17" s="1"/>
  <c r="F16" i="4" l="1"/>
  <c r="D24"/>
  <c r="G15"/>
  <c r="G14"/>
  <c r="G13"/>
  <c r="G12"/>
  <c r="G11"/>
  <c r="G10"/>
  <c r="G4"/>
  <c r="G5" s="1"/>
  <c r="G6" s="1"/>
  <c r="G7" s="1"/>
  <c r="G8" s="1"/>
  <c r="G9" s="1"/>
  <c r="F34" i="2" l="1"/>
  <c r="D34"/>
  <c r="D42" s="1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S40" i="1" l="1"/>
</calcChain>
</file>

<file path=xl/sharedStrings.xml><?xml version="1.0" encoding="utf-8"?>
<sst xmlns="http://schemas.openxmlformats.org/spreadsheetml/2006/main" count="336" uniqueCount="175">
  <si>
    <r>
      <t xml:space="preserve">PROVEEDOR    </t>
    </r>
    <r>
      <rPr>
        <b/>
        <sz val="14"/>
        <color rgb="FF0000FF"/>
        <rFont val="Calibri"/>
        <family val="2"/>
        <scheme val="minor"/>
      </rPr>
      <t xml:space="preserve"> PROLEDO</t>
    </r>
  </si>
  <si>
    <t>FECHA</t>
  </si>
  <si>
    <t># PEDIDO</t>
  </si>
  <si>
    <t>DESCRIPCION</t>
  </si>
  <si>
    <t>IMPORTE</t>
  </si>
  <si>
    <t>CENTRAL</t>
  </si>
  <si>
    <r>
      <rPr>
        <b/>
        <u/>
        <sz val="14"/>
        <color rgb="FF0000CC"/>
        <rFont val="Calibri"/>
        <family val="2"/>
        <scheme val="minor"/>
      </rPr>
      <t xml:space="preserve"> </t>
    </r>
    <r>
      <rPr>
        <b/>
        <sz val="12"/>
        <color rgb="FF0000CC"/>
        <rFont val="Calibri"/>
        <family val="2"/>
        <scheme val="minor"/>
      </rPr>
      <t xml:space="preserve">    C L I E N T E S</t>
    </r>
  </si>
  <si>
    <t>Fecha de pago</t>
  </si>
  <si>
    <t>IMPORTE D/PAGO</t>
  </si>
  <si>
    <t>SALDO</t>
  </si>
  <si>
    <t>Importe Vendido</t>
  </si>
  <si>
    <t>Importe Cobrado</t>
  </si>
  <si>
    <t>FOLIOS</t>
  </si>
  <si>
    <t>IMPORTE POR PAGAR</t>
  </si>
  <si>
    <t>ALBICIA</t>
  </si>
  <si>
    <t>SUB TOTAL  2</t>
  </si>
  <si>
    <t xml:space="preserve">TOTAL DE LA COMPRA </t>
  </si>
  <si>
    <t>MAQUILA</t>
  </si>
  <si>
    <t xml:space="preserve">PAGOS </t>
  </si>
  <si>
    <t>SALDO  POR PAGAR</t>
  </si>
  <si>
    <t>HERRADURA</t>
  </si>
  <si>
    <r>
      <t xml:space="preserve">PROVEEDOR    </t>
    </r>
    <r>
      <rPr>
        <b/>
        <sz val="14"/>
        <color rgb="FF0000FF"/>
        <rFont val="Calibri"/>
        <family val="2"/>
        <scheme val="minor"/>
      </rPr>
      <t xml:space="preserve"> PROLEDO     CENTRAL </t>
    </r>
  </si>
  <si>
    <t>PEDIDO</t>
  </si>
  <si>
    <t>PEDIDO Y MAQUILA</t>
  </si>
  <si>
    <t>TOTAL DEL MES</t>
  </si>
  <si>
    <t xml:space="preserve">SUB TOTAL  2 </t>
  </si>
  <si>
    <t>SUB TOTAL   1</t>
  </si>
  <si>
    <t>,066</t>
  </si>
  <si>
    <t>,010</t>
  </si>
  <si>
    <t>,040</t>
  </si>
  <si>
    <t>,031</t>
  </si>
  <si>
    <t>,039</t>
  </si>
  <si>
    <t>,044</t>
  </si>
  <si>
    <t>,061</t>
  </si>
  <si>
    <t>,081</t>
  </si>
  <si>
    <t>,042</t>
  </si>
  <si>
    <t xml:space="preserve"> AGOSTO  .09</t>
  </si>
  <si>
    <t>1790.00 Kg CANAL</t>
  </si>
  <si>
    <t>1760.00 Kg CANAL</t>
  </si>
  <si>
    <t>961.30 Kg CANAL</t>
  </si>
  <si>
    <t>51.34 Kg ESPINAZO</t>
  </si>
  <si>
    <t>1278.50 Kg CANAL</t>
  </si>
  <si>
    <t>28.78 Kg ESPINAZO</t>
  </si>
  <si>
    <t>104.52 Kg CABEZA</t>
  </si>
  <si>
    <t>1246.70 Kg  CANAL</t>
  </si>
  <si>
    <t>2110.00 Kg CANAL</t>
  </si>
  <si>
    <t>2670.00 Kg  CANAL</t>
  </si>
  <si>
    <t>36.22 Kg PECHOS</t>
  </si>
  <si>
    <t>52.02 Kg ESPINAZO</t>
  </si>
  <si>
    <t>57.50 Kg PECHOS</t>
  </si>
  <si>
    <t>2420.00 Kg CANAL</t>
  </si>
  <si>
    <t>1950.00 Kg CANAL</t>
  </si>
  <si>
    <t>1200.00 Kg CANAL</t>
  </si>
  <si>
    <t>2330.00 Kg CANAL</t>
  </si>
  <si>
    <t>870.00 Kg CANAL</t>
  </si>
  <si>
    <t>419.10 Kg  CANAL</t>
  </si>
  <si>
    <t>395.40 Kg CUERO</t>
  </si>
  <si>
    <t>64.60 Kg  CODILLO</t>
  </si>
  <si>
    <t>CHEQUE 2720</t>
  </si>
  <si>
    <t>*rtr    09   SEPTIEMBRE     DEL    2009</t>
  </si>
  <si>
    <t>CHS-2721-2723-2724-2727-2729</t>
  </si>
  <si>
    <t>CH--,00268</t>
  </si>
  <si>
    <t>2850.00 Kg CANAL</t>
  </si>
  <si>
    <t>1720.00 Kg CANAL</t>
  </si>
  <si>
    <t>2640.00 Kg CANAL</t>
  </si>
  <si>
    <t>68.12 Kg ESPINAZO</t>
  </si>
  <si>
    <t>20.16 Kg CABEZA</t>
  </si>
  <si>
    <t>1580.00 Kg CANAL</t>
  </si>
  <si>
    <t>1790.00 Kg  CANAL</t>
  </si>
  <si>
    <t>22.58 Kg CABEZA</t>
  </si>
  <si>
    <t>2077.00 kg  CANAL</t>
  </si>
  <si>
    <t>862.72 Kg CANAL</t>
  </si>
  <si>
    <t>*rtr    21   SEPTIEMBRE     DEL    2009</t>
  </si>
  <si>
    <t xml:space="preserve">                                                                                                                                         </t>
  </si>
  <si>
    <t xml:space="preserve">Bonificacion anterior </t>
  </si>
  <si>
    <t>2020.00 Kg CANAL</t>
  </si>
  <si>
    <t>2790.00 Kg CANAL</t>
  </si>
  <si>
    <t>51.46.Kg ESPINAZO</t>
  </si>
  <si>
    <t>52.00 Kg CABEZA</t>
  </si>
  <si>
    <t>1160.00 Kg CANAL</t>
  </si>
  <si>
    <t>2150.00 Kg CANAL</t>
  </si>
  <si>
    <t>828.40 Kg CANAL Y Cuero</t>
  </si>
  <si>
    <t>38.27 Kg ESPINAZO</t>
  </si>
  <si>
    <t>2260.00 Kg CANAL</t>
  </si>
  <si>
    <t>CH-2751</t>
  </si>
  <si>
    <t>CH-955241</t>
  </si>
  <si>
    <t>CH-2750-2749</t>
  </si>
  <si>
    <t>CH-955242--CH-2752</t>
  </si>
  <si>
    <t>1270.00 Kg CANAL</t>
  </si>
  <si>
    <t>33.40 Kg CABEZAS</t>
  </si>
  <si>
    <t>202.10 Kg PECHOS</t>
  </si>
  <si>
    <t>1300.00 Kg CANAL</t>
  </si>
  <si>
    <t>31.36 Kg CABEZA</t>
  </si>
  <si>
    <t>3010.00 Kg CANAL</t>
  </si>
  <si>
    <t>1990.00 Kg CANAL</t>
  </si>
  <si>
    <t>26.32 Kg CABEZA</t>
  </si>
  <si>
    <t>52.16 Kg PECHOS</t>
  </si>
  <si>
    <t>1700.00 Kg CAPOTE</t>
  </si>
  <si>
    <t>642.30 Kg CANAL</t>
  </si>
  <si>
    <t>SEPT ,.09</t>
  </si>
  <si>
    <t>SEPT  ,.09</t>
  </si>
  <si>
    <t>*rtr    05 OCTUBRE    2009</t>
  </si>
  <si>
    <t>???????</t>
  </si>
  <si>
    <t>1490.00 Kg CANAL</t>
  </si>
  <si>
    <t>55.64 Kg PECHOS</t>
  </si>
  <si>
    <t>455.54 Kg CABEZA</t>
  </si>
  <si>
    <t>2680.00 Kg CANAL</t>
  </si>
  <si>
    <t>32.70 Kg CABEZA D/LOMO</t>
  </si>
  <si>
    <t>2829.20 Kg CANAL</t>
  </si>
  <si>
    <t>1476.36 Kg CANANL</t>
  </si>
  <si>
    <t>,0220</t>
  </si>
  <si>
    <t>,0221</t>
  </si>
  <si>
    <t>,0222</t>
  </si>
  <si>
    <t>,0223</t>
  </si>
  <si>
    <t>,0224</t>
  </si>
  <si>
    <t>,0225</t>
  </si>
  <si>
    <t>,0226</t>
  </si>
  <si>
    <t>,0227</t>
  </si>
  <si>
    <t>,0228</t>
  </si>
  <si>
    <t>,0229</t>
  </si>
  <si>
    <t>,0230</t>
  </si>
  <si>
    <t>,0231</t>
  </si>
  <si>
    <t>,0232</t>
  </si>
  <si>
    <t>,0233</t>
  </si>
  <si>
    <t>,0234</t>
  </si>
  <si>
    <t>,0235</t>
  </si>
  <si>
    <t>,0236</t>
  </si>
  <si>
    <t>,0237</t>
  </si>
  <si>
    <t>,0238</t>
  </si>
  <si>
    <t>,0239</t>
  </si>
  <si>
    <t>,0240</t>
  </si>
  <si>
    <t>,0241</t>
  </si>
  <si>
    <t>,0242</t>
  </si>
  <si>
    <t>,0243</t>
  </si>
  <si>
    <t>,0244</t>
  </si>
  <si>
    <t xml:space="preserve"> RECEPCION DE PRODUCTO Y MAQUILAS DE   SEPTIEMBRE   2009</t>
  </si>
  <si>
    <t xml:space="preserve"> SEPTIE  .09</t>
  </si>
  <si>
    <t>845.06 Kg CANAL</t>
  </si>
  <si>
    <t>GERARDO PULIDO</t>
  </si>
  <si>
    <t xml:space="preserve"> RECEPCION DE PRODUCTO     SEPTIEMBRE      2009</t>
  </si>
  <si>
    <t>228.00 Kg CABEZA</t>
  </si>
  <si>
    <t>790.00 Kg RES</t>
  </si>
  <si>
    <t>960.00 Kg  RES</t>
  </si>
  <si>
    <t>640.00 Kg RES</t>
  </si>
  <si>
    <t>690.00 Kg RES</t>
  </si>
  <si>
    <t>570.00 Kg  RES</t>
  </si>
  <si>
    <t>850.00 Kg RES</t>
  </si>
  <si>
    <t>1040.00 Kg RES</t>
  </si>
  <si>
    <t>1240.00 Kg RES</t>
  </si>
  <si>
    <t>720.00 Kg RES</t>
  </si>
  <si>
    <t>770.00 Kg RES</t>
  </si>
  <si>
    <t>670.00 Kg RES</t>
  </si>
  <si>
    <t>*rtr   05   OCTUBRE     2009</t>
  </si>
  <si>
    <t xml:space="preserve"> RECEPCION DE PRODUCTO Y MAQUILAS        DE SEPTIEMBRE  2009</t>
  </si>
  <si>
    <t>,023</t>
  </si>
  <si>
    <t>,024</t>
  </si>
  <si>
    <t>,037</t>
  </si>
  <si>
    <t>PED,053</t>
  </si>
  <si>
    <t>,053</t>
  </si>
  <si>
    <t>,057</t>
  </si>
  <si>
    <t>,100</t>
  </si>
  <si>
    <t>PED,100</t>
  </si>
  <si>
    <t>,033</t>
  </si>
  <si>
    <t>,089</t>
  </si>
  <si>
    <t>,014</t>
  </si>
  <si>
    <t>,059</t>
  </si>
  <si>
    <t>,060</t>
  </si>
  <si>
    <t>,006</t>
  </si>
  <si>
    <t>,002</t>
  </si>
  <si>
    <t>,020</t>
  </si>
  <si>
    <t>,009</t>
  </si>
  <si>
    <t>,0021</t>
  </si>
  <si>
    <t>360.00 Kg Chuleta</t>
  </si>
  <si>
    <t>SE ACUMULO CON LA SIGUIENTE CUENTA</t>
  </si>
  <si>
    <t>VARIOS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</si>
</sst>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2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26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u/>
      <sz val="14"/>
      <color rgb="FF0000CC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CC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CC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theme="5" tint="-0.249977111117893"/>
      <name val="Calibri"/>
      <family val="2"/>
      <scheme val="minor"/>
    </font>
    <font>
      <b/>
      <sz val="9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16" fontId="0" fillId="0" borderId="0" xfId="0" applyNumberFormat="1"/>
    <xf numFmtId="164" fontId="0" fillId="0" borderId="0" xfId="0" applyNumberFormat="1"/>
    <xf numFmtId="0" fontId="5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/>
    <xf numFmtId="0" fontId="10" fillId="0" borderId="0" xfId="0" applyFont="1"/>
    <xf numFmtId="0" fontId="0" fillId="2" borderId="0" xfId="0" applyFill="1"/>
    <xf numFmtId="0" fontId="0" fillId="2" borderId="4" xfId="0" applyFill="1" applyBorder="1" applyAlignment="1">
      <alignment horizontal="center"/>
    </xf>
    <xf numFmtId="164" fontId="0" fillId="2" borderId="4" xfId="0" applyNumberFormat="1" applyFill="1" applyBorder="1"/>
    <xf numFmtId="0" fontId="0" fillId="2" borderId="4" xfId="0" applyFill="1" applyBorder="1"/>
    <xf numFmtId="0" fontId="1" fillId="0" borderId="5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 vertical="center" wrapText="1"/>
    </xf>
    <xf numFmtId="164" fontId="1" fillId="0" borderId="5" xfId="0" applyNumberFormat="1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 vertical="center" wrapText="1"/>
    </xf>
    <xf numFmtId="164" fontId="1" fillId="3" borderId="5" xfId="0" applyNumberFormat="1" applyFont="1" applyFill="1" applyBorder="1" applyAlignment="1">
      <alignment horizontal="center" wrapText="1"/>
    </xf>
    <xf numFmtId="0" fontId="6" fillId="0" borderId="5" xfId="0" applyFont="1" applyFill="1" applyBorder="1" applyAlignment="1">
      <alignment horizontal="center"/>
    </xf>
    <xf numFmtId="16" fontId="0" fillId="0" borderId="0" xfId="0" applyNumberFormat="1" applyFill="1" applyAlignment="1">
      <alignment horizontal="center"/>
    </xf>
    <xf numFmtId="164" fontId="13" fillId="0" borderId="0" xfId="0" applyNumberFormat="1" applyFont="1" applyFill="1"/>
    <xf numFmtId="16" fontId="0" fillId="0" borderId="0" xfId="0" applyNumberFormat="1" applyFill="1"/>
    <xf numFmtId="164" fontId="0" fillId="0" borderId="0" xfId="0" applyNumberFormat="1" applyFill="1"/>
    <xf numFmtId="0" fontId="0" fillId="0" borderId="0" xfId="0" applyFill="1"/>
    <xf numFmtId="164" fontId="0" fillId="0" borderId="0" xfId="0" applyNumberFormat="1" applyFont="1" applyFill="1"/>
    <xf numFmtId="0" fontId="15" fillId="0" borderId="0" xfId="0" applyFont="1" applyFill="1"/>
    <xf numFmtId="0" fontId="0" fillId="0" borderId="0" xfId="0" applyFont="1" applyFill="1"/>
    <xf numFmtId="0" fontId="0" fillId="0" borderId="0" xfId="0" applyFill="1" applyAlignment="1">
      <alignment horizontal="left"/>
    </xf>
    <xf numFmtId="16" fontId="16" fillId="0" borderId="0" xfId="0" applyNumberFormat="1" applyFont="1" applyFill="1" applyAlignment="1">
      <alignment horizontal="right"/>
    </xf>
    <xf numFmtId="0" fontId="0" fillId="0" borderId="0" xfId="0" applyFill="1" applyAlignment="1">
      <alignment wrapText="1"/>
    </xf>
    <xf numFmtId="0" fontId="0" fillId="0" borderId="0" xfId="0" applyFont="1" applyFill="1" applyAlignment="1">
      <alignment wrapText="1"/>
    </xf>
    <xf numFmtId="16" fontId="0" fillId="0" borderId="0" xfId="0" applyNumberFormat="1" applyFont="1" applyFill="1" applyAlignment="1">
      <alignment wrapText="1"/>
    </xf>
    <xf numFmtId="0" fontId="0" fillId="0" borderId="5" xfId="0" applyFill="1" applyBorder="1" applyAlignment="1">
      <alignment horizontal="center"/>
    </xf>
    <xf numFmtId="0" fontId="0" fillId="0" borderId="5" xfId="0" applyFont="1" applyFill="1" applyBorder="1"/>
    <xf numFmtId="164" fontId="0" fillId="0" borderId="5" xfId="0" applyNumberFormat="1" applyFill="1" applyBorder="1"/>
    <xf numFmtId="16" fontId="0" fillId="0" borderId="5" xfId="0" applyNumberFormat="1" applyFill="1" applyBorder="1"/>
    <xf numFmtId="0" fontId="0" fillId="2" borderId="0" xfId="0" applyFill="1" applyAlignment="1">
      <alignment horizontal="center"/>
    </xf>
    <xf numFmtId="164" fontId="0" fillId="2" borderId="0" xfId="0" applyNumberFormat="1" applyFill="1"/>
    <xf numFmtId="164" fontId="14" fillId="2" borderId="0" xfId="0" applyNumberFormat="1" applyFont="1" applyFill="1" applyAlignment="1">
      <alignment horizontal="center" wrapText="1"/>
    </xf>
    <xf numFmtId="164" fontId="10" fillId="2" borderId="0" xfId="0" applyNumberFormat="1" applyFont="1" applyFill="1" applyAlignment="1">
      <alignment horizontal="center" wrapText="1"/>
    </xf>
    <xf numFmtId="164" fontId="1" fillId="0" borderId="0" xfId="0" applyNumberFormat="1" applyFont="1" applyBorder="1"/>
    <xf numFmtId="4" fontId="0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horizontal="center"/>
    </xf>
    <xf numFmtId="16" fontId="19" fillId="0" borderId="0" xfId="0" applyNumberFormat="1" applyFont="1" applyFill="1"/>
    <xf numFmtId="16" fontId="4" fillId="0" borderId="0" xfId="0" applyNumberFormat="1" applyFont="1" applyFill="1"/>
    <xf numFmtId="164" fontId="4" fillId="0" borderId="0" xfId="0" applyNumberFormat="1" applyFont="1" applyFill="1"/>
    <xf numFmtId="0" fontId="20" fillId="0" borderId="0" xfId="0" applyFont="1" applyFill="1" applyBorder="1"/>
    <xf numFmtId="164" fontId="21" fillId="0" borderId="0" xfId="0" applyNumberFormat="1" applyFont="1" applyFill="1" applyBorder="1" applyAlignment="1">
      <alignment horizontal="right"/>
    </xf>
    <xf numFmtId="0" fontId="9" fillId="0" borderId="0" xfId="0" applyFont="1" applyAlignment="1">
      <alignment horizontal="center"/>
    </xf>
    <xf numFmtId="0" fontId="1" fillId="0" borderId="0" xfId="0" applyFont="1" applyBorder="1" applyAlignment="1">
      <alignment horizontal="right"/>
    </xf>
    <xf numFmtId="0" fontId="14" fillId="0" borderId="0" xfId="0" applyFont="1" applyFill="1" applyBorder="1"/>
    <xf numFmtId="164" fontId="1" fillId="0" borderId="0" xfId="0" applyNumberFormat="1" applyFont="1" applyFill="1"/>
    <xf numFmtId="0" fontId="1" fillId="0" borderId="0" xfId="0" applyFont="1" applyFill="1"/>
    <xf numFmtId="0" fontId="0" fillId="0" borderId="5" xfId="0" applyFill="1" applyBorder="1"/>
    <xf numFmtId="164" fontId="17" fillId="2" borderId="4" xfId="0" applyNumberFormat="1" applyFont="1" applyFill="1" applyBorder="1" applyAlignment="1">
      <alignment horizontal="center"/>
    </xf>
    <xf numFmtId="164" fontId="1" fillId="2" borderId="0" xfId="0" applyNumberFormat="1" applyFont="1" applyFill="1"/>
    <xf numFmtId="0" fontId="1" fillId="2" borderId="0" xfId="0" applyFont="1" applyFill="1" applyAlignment="1">
      <alignment horizontal="right"/>
    </xf>
    <xf numFmtId="164" fontId="14" fillId="0" borderId="0" xfId="0" applyNumberFormat="1" applyFont="1" applyFill="1" applyBorder="1"/>
    <xf numFmtId="16" fontId="0" fillId="0" borderId="0" xfId="0" applyNumberFormat="1" applyFont="1"/>
    <xf numFmtId="16" fontId="0" fillId="2" borderId="0" xfId="0" applyNumberFormat="1" applyFill="1" applyAlignment="1">
      <alignment horizontal="center"/>
    </xf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16" fontId="0" fillId="0" borderId="5" xfId="0" applyNumberFormat="1" applyFill="1" applyBorder="1" applyAlignment="1">
      <alignment horizontal="center"/>
    </xf>
    <xf numFmtId="0" fontId="15" fillId="0" borderId="5" xfId="0" applyFont="1" applyFill="1" applyBorder="1"/>
    <xf numFmtId="0" fontId="20" fillId="0" borderId="0" xfId="0" applyFont="1" applyFill="1"/>
    <xf numFmtId="164" fontId="3" fillId="0" borderId="1" xfId="0" applyNumberFormat="1" applyFont="1" applyFill="1" applyBorder="1"/>
    <xf numFmtId="164" fontId="3" fillId="0" borderId="3" xfId="0" applyNumberFormat="1" applyFont="1" applyFill="1" applyBorder="1"/>
    <xf numFmtId="16" fontId="0" fillId="0" borderId="0" xfId="0" applyNumberFormat="1" applyAlignment="1">
      <alignment horizontal="center"/>
    </xf>
    <xf numFmtId="164" fontId="0" fillId="0" borderId="5" xfId="0" applyNumberFormat="1" applyFont="1" applyFill="1" applyBorder="1" applyAlignment="1">
      <alignment horizontal="right"/>
    </xf>
    <xf numFmtId="164" fontId="7" fillId="0" borderId="0" xfId="0" applyNumberFormat="1" applyFont="1" applyFill="1" applyBorder="1" applyAlignment="1">
      <alignment horizontal="right"/>
    </xf>
    <xf numFmtId="0" fontId="1" fillId="0" borderId="0" xfId="0" applyFont="1" applyFill="1" applyBorder="1"/>
    <xf numFmtId="4" fontId="0" fillId="0" borderId="5" xfId="0" applyNumberFormat="1" applyFont="1" applyFill="1" applyBorder="1" applyAlignment="1">
      <alignment horizontal="right"/>
    </xf>
    <xf numFmtId="164" fontId="1" fillId="5" borderId="0" xfId="0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right"/>
    </xf>
    <xf numFmtId="4" fontId="0" fillId="0" borderId="0" xfId="0" applyNumberFormat="1" applyFont="1" applyFill="1" applyBorder="1" applyAlignment="1">
      <alignment horizontal="right"/>
    </xf>
    <xf numFmtId="0" fontId="0" fillId="0" borderId="0" xfId="0" applyFont="1" applyFill="1" applyAlignment="1">
      <alignment horizontal="left"/>
    </xf>
    <xf numFmtId="0" fontId="0" fillId="0" borderId="5" xfId="0" applyFont="1" applyFill="1" applyBorder="1" applyAlignment="1">
      <alignment horizontal="left"/>
    </xf>
    <xf numFmtId="164" fontId="1" fillId="0" borderId="5" xfId="0" applyNumberFormat="1" applyFont="1" applyFill="1" applyBorder="1"/>
    <xf numFmtId="0" fontId="9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/>
    <xf numFmtId="164" fontId="22" fillId="0" borderId="0" xfId="0" applyNumberFormat="1" applyFont="1" applyFill="1"/>
    <xf numFmtId="164" fontId="3" fillId="0" borderId="0" xfId="0" applyNumberFormat="1" applyFont="1" applyFill="1" applyBorder="1" applyAlignment="1">
      <alignment horizontal="right"/>
    </xf>
    <xf numFmtId="0" fontId="22" fillId="0" borderId="0" xfId="0" applyFont="1" applyFill="1" applyAlignment="1">
      <alignment horizontal="center"/>
    </xf>
    <xf numFmtId="0" fontId="22" fillId="0" borderId="0" xfId="0" applyFont="1" applyAlignment="1">
      <alignment horizontal="center"/>
    </xf>
    <xf numFmtId="164" fontId="22" fillId="0" borderId="0" xfId="0" applyNumberFormat="1" applyFont="1" applyFill="1" applyBorder="1"/>
    <xf numFmtId="0" fontId="4" fillId="0" borderId="0" xfId="0" applyFont="1" applyFill="1" applyAlignment="1">
      <alignment horizontal="right"/>
    </xf>
    <xf numFmtId="164" fontId="7" fillId="0" borderId="0" xfId="0" applyNumberFormat="1" applyFont="1"/>
    <xf numFmtId="0" fontId="4" fillId="0" borderId="0" xfId="0" applyFont="1" applyFill="1"/>
    <xf numFmtId="16" fontId="4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left"/>
    </xf>
    <xf numFmtId="164" fontId="0" fillId="0" borderId="0" xfId="0" applyNumberFormat="1" applyFont="1"/>
    <xf numFmtId="164" fontId="22" fillId="0" borderId="0" xfId="0" applyNumberFormat="1" applyFont="1"/>
    <xf numFmtId="164" fontId="22" fillId="0" borderId="5" xfId="0" applyNumberFormat="1" applyFont="1" applyFill="1" applyBorder="1"/>
    <xf numFmtId="16" fontId="0" fillId="0" borderId="0" xfId="0" applyNumberFormat="1" applyFont="1" applyFill="1"/>
    <xf numFmtId="16" fontId="0" fillId="6" borderId="0" xfId="0" applyNumberFormat="1" applyFont="1" applyFill="1"/>
    <xf numFmtId="0" fontId="22" fillId="6" borderId="0" xfId="0" applyFont="1" applyFill="1" applyAlignment="1">
      <alignment horizontal="center"/>
    </xf>
    <xf numFmtId="0" fontId="0" fillId="6" borderId="0" xfId="0" applyFill="1"/>
    <xf numFmtId="164" fontId="22" fillId="6" borderId="0" xfId="0" applyNumberFormat="1" applyFont="1" applyFill="1"/>
    <xf numFmtId="164" fontId="0" fillId="6" borderId="0" xfId="0" applyNumberFormat="1" applyFill="1"/>
    <xf numFmtId="164" fontId="22" fillId="6" borderId="0" xfId="0" applyNumberFormat="1" applyFont="1" applyFill="1" applyBorder="1"/>
    <xf numFmtId="16" fontId="10" fillId="0" borderId="0" xfId="0" applyNumberFormat="1" applyFont="1" applyFill="1"/>
    <xf numFmtId="16" fontId="0" fillId="7" borderId="0" xfId="0" applyNumberFormat="1" applyFill="1"/>
    <xf numFmtId="164" fontId="24" fillId="0" borderId="0" xfId="0" applyNumberFormat="1" applyFont="1" applyFill="1" applyBorder="1"/>
    <xf numFmtId="0" fontId="25" fillId="0" borderId="0" xfId="0" applyFont="1" applyFill="1"/>
    <xf numFmtId="16" fontId="1" fillId="0" borderId="0" xfId="0" applyNumberFormat="1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164" fontId="1" fillId="0" borderId="0" xfId="0" applyNumberFormat="1" applyFont="1" applyFill="1" applyBorder="1"/>
    <xf numFmtId="16" fontId="4" fillId="0" borderId="0" xfId="0" applyNumberFormat="1" applyFont="1" applyFill="1" applyBorder="1"/>
    <xf numFmtId="164" fontId="0" fillId="0" borderId="0" xfId="0" applyNumberFormat="1" applyFill="1" applyBorder="1"/>
    <xf numFmtId="16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10" fillId="8" borderId="0" xfId="0" applyFont="1" applyFill="1" applyAlignment="1">
      <alignment horizontal="center"/>
    </xf>
    <xf numFmtId="0" fontId="10" fillId="8" borderId="0" xfId="0" applyFont="1" applyFill="1"/>
    <xf numFmtId="164" fontId="23" fillId="8" borderId="0" xfId="0" applyNumberFormat="1" applyFont="1" applyFill="1"/>
    <xf numFmtId="0" fontId="2" fillId="0" borderId="6" xfId="0" applyFont="1" applyBorder="1" applyAlignment="1">
      <alignment horizontal="center"/>
    </xf>
    <xf numFmtId="0" fontId="8" fillId="0" borderId="0" xfId="0" applyFont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9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7" fillId="2" borderId="4" xfId="0" applyFont="1" applyFill="1" applyBorder="1" applyAlignment="1">
      <alignment horizontal="center"/>
    </xf>
    <xf numFmtId="164" fontId="17" fillId="4" borderId="1" xfId="0" applyNumberFormat="1" applyFont="1" applyFill="1" applyBorder="1" applyAlignment="1">
      <alignment horizontal="center"/>
    </xf>
    <xf numFmtId="164" fontId="17" fillId="4" borderId="2" xfId="0" applyNumberFormat="1" applyFont="1" applyFill="1" applyBorder="1" applyAlignment="1">
      <alignment horizontal="center"/>
    </xf>
    <xf numFmtId="164" fontId="17" fillId="4" borderId="3" xfId="0" applyNumberFormat="1" applyFont="1" applyFill="1" applyBorder="1" applyAlignment="1">
      <alignment horizontal="center"/>
    </xf>
    <xf numFmtId="164" fontId="18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164" fontId="17" fillId="0" borderId="1" xfId="0" applyNumberFormat="1" applyFont="1" applyFill="1" applyBorder="1" applyAlignment="1">
      <alignment horizontal="center"/>
    </xf>
    <xf numFmtId="164" fontId="17" fillId="0" borderId="2" xfId="0" applyNumberFormat="1" applyFont="1" applyFill="1" applyBorder="1" applyAlignment="1">
      <alignment horizontal="center"/>
    </xf>
    <xf numFmtId="164" fontId="17" fillId="0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504032</xdr:colOff>
      <xdr:row>36</xdr:row>
      <xdr:rowOff>57943</xdr:rowOff>
    </xdr:from>
    <xdr:to>
      <xdr:col>3</xdr:col>
      <xdr:colOff>505620</xdr:colOff>
      <xdr:row>39</xdr:row>
      <xdr:rowOff>10318</xdr:rowOff>
    </xdr:to>
    <xdr:cxnSp macro="">
      <xdr:nvCxnSpPr>
        <xdr:cNvPr id="2" name="1 Conector recto de flecha"/>
        <xdr:cNvCxnSpPr/>
      </xdr:nvCxnSpPr>
      <xdr:spPr>
        <a:xfrm rot="5400000">
          <a:off x="3862388" y="8605837"/>
          <a:ext cx="523875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36</xdr:row>
      <xdr:rowOff>19050</xdr:rowOff>
    </xdr:from>
    <xdr:to>
      <xdr:col>5</xdr:col>
      <xdr:colOff>485777</xdr:colOff>
      <xdr:row>38</xdr:row>
      <xdr:rowOff>152400</xdr:rowOff>
    </xdr:to>
    <xdr:cxnSp macro="">
      <xdr:nvCxnSpPr>
        <xdr:cNvPr id="3" name="2 Conector recto de flecha"/>
        <xdr:cNvCxnSpPr/>
      </xdr:nvCxnSpPr>
      <xdr:spPr>
        <a:xfrm rot="5400000">
          <a:off x="6019801" y="8562974"/>
          <a:ext cx="514350" cy="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504032</xdr:colOff>
      <xdr:row>18</xdr:row>
      <xdr:rowOff>57943</xdr:rowOff>
    </xdr:from>
    <xdr:to>
      <xdr:col>3</xdr:col>
      <xdr:colOff>505620</xdr:colOff>
      <xdr:row>21</xdr:row>
      <xdr:rowOff>10318</xdr:rowOff>
    </xdr:to>
    <xdr:cxnSp macro="">
      <xdr:nvCxnSpPr>
        <xdr:cNvPr id="4" name="3 Conector recto de flecha"/>
        <xdr:cNvCxnSpPr/>
      </xdr:nvCxnSpPr>
      <xdr:spPr>
        <a:xfrm rot="5400000">
          <a:off x="9015413" y="6386512"/>
          <a:ext cx="523875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18</xdr:row>
      <xdr:rowOff>19050</xdr:rowOff>
    </xdr:from>
    <xdr:to>
      <xdr:col>5</xdr:col>
      <xdr:colOff>485777</xdr:colOff>
      <xdr:row>20</xdr:row>
      <xdr:rowOff>152400</xdr:rowOff>
    </xdr:to>
    <xdr:cxnSp macro="">
      <xdr:nvCxnSpPr>
        <xdr:cNvPr id="5" name="4 Conector recto de flecha"/>
        <xdr:cNvCxnSpPr/>
      </xdr:nvCxnSpPr>
      <xdr:spPr>
        <a:xfrm rot="5400000">
          <a:off x="10953751" y="6343649"/>
          <a:ext cx="514350" cy="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628650</xdr:colOff>
      <xdr:row>50</xdr:row>
      <xdr:rowOff>28579</xdr:rowOff>
    </xdr:from>
    <xdr:to>
      <xdr:col>3</xdr:col>
      <xdr:colOff>628651</xdr:colOff>
      <xdr:row>51</xdr:row>
      <xdr:rowOff>142879</xdr:rowOff>
    </xdr:to>
    <xdr:cxnSp macro="">
      <xdr:nvCxnSpPr>
        <xdr:cNvPr id="2" name="1 Conector recto de flecha"/>
        <xdr:cNvCxnSpPr/>
      </xdr:nvCxnSpPr>
      <xdr:spPr>
        <a:xfrm rot="5400000">
          <a:off x="3609976" y="10058403"/>
          <a:ext cx="304800" cy="1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323854</xdr:colOff>
      <xdr:row>49</xdr:row>
      <xdr:rowOff>142875</xdr:rowOff>
    </xdr:from>
    <xdr:to>
      <xdr:col>5</xdr:col>
      <xdr:colOff>380999</xdr:colOff>
      <xdr:row>51</xdr:row>
      <xdr:rowOff>47625</xdr:rowOff>
    </xdr:to>
    <xdr:cxnSp macro="">
      <xdr:nvCxnSpPr>
        <xdr:cNvPr id="10" name="9 Conector recto de flecha"/>
        <xdr:cNvCxnSpPr/>
      </xdr:nvCxnSpPr>
      <xdr:spPr>
        <a:xfrm rot="5400000">
          <a:off x="5414964" y="9939340"/>
          <a:ext cx="295275" cy="57145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2"/>
  <sheetViews>
    <sheetView workbookViewId="0">
      <selection activeCell="D35" sqref="D35"/>
    </sheetView>
  </sheetViews>
  <sheetFormatPr baseColWidth="10" defaultRowHeight="15"/>
  <cols>
    <col min="4" max="4" width="23.7109375" customWidth="1"/>
    <col min="5" max="5" width="16.5703125" bestFit="1" customWidth="1"/>
    <col min="11" max="11" width="28.42578125" bestFit="1" customWidth="1"/>
    <col min="12" max="12" width="17.5703125" customWidth="1"/>
    <col min="15" max="15" width="10.42578125" customWidth="1"/>
    <col min="18" max="18" width="31" bestFit="1" customWidth="1"/>
    <col min="19" max="19" width="17.140625" customWidth="1"/>
  </cols>
  <sheetData>
    <row r="1" spans="1:20" ht="18.75" customHeight="1">
      <c r="A1" s="1"/>
      <c r="C1" s="1"/>
      <c r="E1" s="122" t="s">
        <v>136</v>
      </c>
      <c r="F1" s="124">
        <v>3</v>
      </c>
      <c r="H1" s="1"/>
      <c r="J1" s="1"/>
      <c r="L1" s="122" t="s">
        <v>36</v>
      </c>
      <c r="M1" s="124">
        <v>2</v>
      </c>
      <c r="O1" s="1"/>
      <c r="Q1" s="1"/>
      <c r="S1" s="122" t="s">
        <v>36</v>
      </c>
      <c r="T1" s="124">
        <v>1</v>
      </c>
    </row>
    <row r="2" spans="1:20" ht="18.75" customHeight="1" thickBot="1">
      <c r="A2" s="1"/>
      <c r="B2" s="121" t="s">
        <v>21</v>
      </c>
      <c r="C2" s="121"/>
      <c r="D2" s="121"/>
      <c r="E2" s="123"/>
      <c r="F2" s="124"/>
      <c r="H2" s="1"/>
      <c r="I2" s="121" t="s">
        <v>21</v>
      </c>
      <c r="J2" s="121"/>
      <c r="K2" s="121"/>
      <c r="L2" s="123"/>
      <c r="M2" s="124"/>
      <c r="O2" s="1"/>
      <c r="P2" s="121" t="s">
        <v>21</v>
      </c>
      <c r="Q2" s="121"/>
      <c r="R2" s="121"/>
      <c r="S2" s="123"/>
      <c r="T2" s="124"/>
    </row>
    <row r="3" spans="1:20" ht="29.25" customHeight="1" thickBot="1">
      <c r="A3" s="9"/>
      <c r="B3" s="2" t="s">
        <v>1</v>
      </c>
      <c r="C3" s="3" t="s">
        <v>2</v>
      </c>
      <c r="D3" s="3" t="s">
        <v>3</v>
      </c>
      <c r="E3" s="4" t="s">
        <v>4</v>
      </c>
      <c r="H3" s="9"/>
      <c r="I3" s="2" t="s">
        <v>1</v>
      </c>
      <c r="J3" s="3" t="s">
        <v>2</v>
      </c>
      <c r="K3" s="3" t="s">
        <v>3</v>
      </c>
      <c r="L3" s="4" t="s">
        <v>4</v>
      </c>
      <c r="O3" s="9"/>
      <c r="P3" s="2" t="s">
        <v>1</v>
      </c>
      <c r="Q3" s="3" t="s">
        <v>2</v>
      </c>
      <c r="R3" s="3" t="s">
        <v>3</v>
      </c>
      <c r="S3" s="4" t="s">
        <v>4</v>
      </c>
    </row>
    <row r="4" spans="1:20" ht="15.75">
      <c r="A4" s="5"/>
      <c r="B4" s="100"/>
      <c r="C4" s="89"/>
      <c r="D4" s="28"/>
      <c r="E4" s="87"/>
      <c r="H4" s="5">
        <v>1</v>
      </c>
      <c r="I4" s="63">
        <v>40059</v>
      </c>
      <c r="J4" s="89">
        <v>2901</v>
      </c>
      <c r="K4" t="s">
        <v>63</v>
      </c>
      <c r="L4" s="87">
        <v>44720</v>
      </c>
      <c r="O4" s="5">
        <v>1</v>
      </c>
      <c r="P4" s="63">
        <v>40044</v>
      </c>
      <c r="Q4" s="89">
        <v>2658</v>
      </c>
      <c r="R4" t="s">
        <v>40</v>
      </c>
      <c r="S4" s="87">
        <v>1642.88</v>
      </c>
    </row>
    <row r="5" spans="1:20" ht="15.75">
      <c r="A5" s="5">
        <v>1</v>
      </c>
      <c r="B5" s="6">
        <v>40078</v>
      </c>
      <c r="C5" s="1">
        <v>3200</v>
      </c>
      <c r="D5" t="s">
        <v>88</v>
      </c>
      <c r="E5" s="7">
        <v>32385</v>
      </c>
      <c r="H5" s="5">
        <v>2</v>
      </c>
      <c r="I5" s="101">
        <v>40059</v>
      </c>
      <c r="J5" s="102">
        <v>2938</v>
      </c>
      <c r="K5" s="103" t="s">
        <v>62</v>
      </c>
      <c r="L5" s="104">
        <v>0</v>
      </c>
      <c r="M5" s="105">
        <v>74100</v>
      </c>
      <c r="N5" t="s">
        <v>102</v>
      </c>
      <c r="O5" s="5"/>
      <c r="P5" s="6"/>
      <c r="Q5" s="89">
        <v>2658</v>
      </c>
      <c r="R5" t="s">
        <v>41</v>
      </c>
      <c r="S5" s="87">
        <v>33880</v>
      </c>
    </row>
    <row r="6" spans="1:20" ht="15.75">
      <c r="A6" s="5">
        <v>2</v>
      </c>
      <c r="B6" s="26">
        <v>40079</v>
      </c>
      <c r="C6" s="89">
        <v>3228</v>
      </c>
      <c r="D6" s="28" t="s">
        <v>89</v>
      </c>
      <c r="E6" s="87">
        <v>1169</v>
      </c>
      <c r="H6" s="5">
        <v>3</v>
      </c>
      <c r="I6" s="6">
        <v>40061</v>
      </c>
      <c r="J6" s="89">
        <v>2954</v>
      </c>
      <c r="K6" t="s">
        <v>64</v>
      </c>
      <c r="L6" s="87">
        <v>68640</v>
      </c>
      <c r="O6" s="5">
        <v>2</v>
      </c>
      <c r="P6" s="6">
        <v>40045</v>
      </c>
      <c r="Q6" s="89">
        <v>2672</v>
      </c>
      <c r="R6" t="s">
        <v>42</v>
      </c>
      <c r="S6" s="87">
        <v>920.96</v>
      </c>
    </row>
    <row r="7" spans="1:20" ht="15.75">
      <c r="A7" s="5">
        <v>3</v>
      </c>
      <c r="B7" s="26">
        <v>40079</v>
      </c>
      <c r="C7" s="89">
        <v>3232</v>
      </c>
      <c r="D7" s="28" t="s">
        <v>90</v>
      </c>
      <c r="E7" s="87">
        <v>7881.9</v>
      </c>
      <c r="H7" s="5">
        <v>4</v>
      </c>
      <c r="I7" s="6">
        <v>40064</v>
      </c>
      <c r="J7" s="89">
        <v>2985</v>
      </c>
      <c r="K7" t="s">
        <v>65</v>
      </c>
      <c r="L7" s="87">
        <v>2043</v>
      </c>
      <c r="O7" s="5"/>
      <c r="P7" s="6"/>
      <c r="Q7" s="89">
        <v>2672</v>
      </c>
      <c r="R7" t="s">
        <v>43</v>
      </c>
      <c r="S7" s="87">
        <v>3658.2</v>
      </c>
    </row>
    <row r="8" spans="1:20" ht="15.75">
      <c r="A8" s="5">
        <v>4</v>
      </c>
      <c r="B8" s="26">
        <v>40080</v>
      </c>
      <c r="C8" s="89">
        <v>3234</v>
      </c>
      <c r="D8" s="28" t="s">
        <v>91</v>
      </c>
      <c r="E8" s="87">
        <v>33150</v>
      </c>
      <c r="H8" s="5">
        <v>5</v>
      </c>
      <c r="I8" s="6">
        <v>40065</v>
      </c>
      <c r="J8" s="89">
        <v>2993</v>
      </c>
      <c r="K8" t="s">
        <v>66</v>
      </c>
      <c r="L8" s="87">
        <v>685</v>
      </c>
      <c r="O8" s="5">
        <v>3</v>
      </c>
      <c r="P8" s="6">
        <v>40045</v>
      </c>
      <c r="Q8" s="89">
        <v>2673</v>
      </c>
      <c r="R8" t="s">
        <v>44</v>
      </c>
      <c r="S8" s="87">
        <v>33037.550000000003</v>
      </c>
    </row>
    <row r="9" spans="1:20" ht="15.75">
      <c r="A9" s="5">
        <v>5</v>
      </c>
      <c r="B9" s="26">
        <v>40081</v>
      </c>
      <c r="C9" s="89">
        <v>3245</v>
      </c>
      <c r="D9" s="28" t="s">
        <v>51</v>
      </c>
      <c r="E9" s="87">
        <v>49725</v>
      </c>
      <c r="H9" s="5">
        <v>6</v>
      </c>
      <c r="I9" s="6">
        <v>40066</v>
      </c>
      <c r="J9" s="89">
        <v>3005</v>
      </c>
      <c r="K9" t="s">
        <v>67</v>
      </c>
      <c r="L9" s="87">
        <v>41080</v>
      </c>
      <c r="O9" s="5">
        <v>4</v>
      </c>
      <c r="P9" s="6">
        <v>40046</v>
      </c>
      <c r="Q9" s="89">
        <v>2688</v>
      </c>
      <c r="R9" t="s">
        <v>45</v>
      </c>
      <c r="S9" s="87">
        <v>55915</v>
      </c>
    </row>
    <row r="10" spans="1:20" ht="15.75">
      <c r="A10" s="5">
        <v>6</v>
      </c>
      <c r="B10" s="26">
        <v>40081</v>
      </c>
      <c r="C10" s="89">
        <v>3246</v>
      </c>
      <c r="D10" s="28" t="s">
        <v>92</v>
      </c>
      <c r="E10" s="87">
        <v>1097.5999999999999</v>
      </c>
      <c r="H10" s="5">
        <v>7</v>
      </c>
      <c r="I10" s="6">
        <v>40067</v>
      </c>
      <c r="J10" s="89">
        <v>3021</v>
      </c>
      <c r="K10" t="s">
        <v>38</v>
      </c>
      <c r="L10" s="87">
        <v>45232</v>
      </c>
      <c r="O10" s="5">
        <v>5</v>
      </c>
      <c r="P10" s="6">
        <v>40046</v>
      </c>
      <c r="Q10" s="89">
        <v>2700</v>
      </c>
      <c r="R10" t="s">
        <v>46</v>
      </c>
      <c r="S10" s="87">
        <v>70755</v>
      </c>
    </row>
    <row r="11" spans="1:20" ht="15.75">
      <c r="A11" s="5">
        <v>7</v>
      </c>
      <c r="B11" s="26">
        <v>40082</v>
      </c>
      <c r="C11" s="89">
        <v>3251</v>
      </c>
      <c r="D11" s="28" t="s">
        <v>93</v>
      </c>
      <c r="E11" s="87">
        <v>76755</v>
      </c>
      <c r="H11" s="5">
        <v>8</v>
      </c>
      <c r="I11" s="6">
        <v>40067</v>
      </c>
      <c r="J11" s="90">
        <v>3032</v>
      </c>
      <c r="K11" t="s">
        <v>68</v>
      </c>
      <c r="L11" s="87">
        <v>45645</v>
      </c>
      <c r="O11" s="5">
        <v>6</v>
      </c>
      <c r="P11" s="6">
        <v>40047</v>
      </c>
      <c r="Q11" s="90">
        <v>2707</v>
      </c>
      <c r="R11" t="s">
        <v>47</v>
      </c>
      <c r="S11" s="87">
        <v>1557.46</v>
      </c>
    </row>
    <row r="12" spans="1:20" ht="15.75">
      <c r="A12" s="5">
        <v>8</v>
      </c>
      <c r="B12" s="26">
        <v>40084</v>
      </c>
      <c r="C12" s="89">
        <v>3266</v>
      </c>
      <c r="D12" s="28" t="s">
        <v>94</v>
      </c>
      <c r="E12" s="87">
        <v>50148</v>
      </c>
      <c r="H12" s="5">
        <v>9</v>
      </c>
      <c r="I12" s="6">
        <v>40068</v>
      </c>
      <c r="J12" s="89">
        <v>3033</v>
      </c>
      <c r="K12" t="s">
        <v>69</v>
      </c>
      <c r="L12" s="87">
        <v>790</v>
      </c>
      <c r="O12" s="5">
        <v>7</v>
      </c>
      <c r="P12" s="6">
        <v>40048</v>
      </c>
      <c r="Q12" s="89">
        <v>2716</v>
      </c>
      <c r="R12" t="s">
        <v>48</v>
      </c>
      <c r="S12" s="87">
        <v>1560.6</v>
      </c>
    </row>
    <row r="13" spans="1:20" ht="15.75">
      <c r="A13" s="5">
        <v>9</v>
      </c>
      <c r="B13" s="26">
        <v>40084</v>
      </c>
      <c r="C13" s="89">
        <v>3274</v>
      </c>
      <c r="D13" s="28" t="s">
        <v>95</v>
      </c>
      <c r="E13" s="87">
        <v>921.2</v>
      </c>
      <c r="H13" s="5">
        <v>10</v>
      </c>
      <c r="I13" s="6">
        <v>40070</v>
      </c>
      <c r="J13" s="89">
        <v>3090</v>
      </c>
      <c r="K13" t="s">
        <v>70</v>
      </c>
      <c r="L13" s="87">
        <v>54002</v>
      </c>
      <c r="O13" s="5"/>
      <c r="P13" s="6"/>
      <c r="Q13" s="89">
        <v>2716</v>
      </c>
      <c r="R13" t="s">
        <v>49</v>
      </c>
      <c r="S13" s="87">
        <v>2415</v>
      </c>
    </row>
    <row r="14" spans="1:20" ht="15.75">
      <c r="A14" s="5">
        <v>10</v>
      </c>
      <c r="B14" s="26">
        <v>40085</v>
      </c>
      <c r="C14" s="89">
        <v>3279</v>
      </c>
      <c r="D14" s="28" t="s">
        <v>96</v>
      </c>
      <c r="E14" s="87">
        <v>2034.24</v>
      </c>
      <c r="H14" s="5">
        <v>11</v>
      </c>
      <c r="I14" s="6">
        <v>40070</v>
      </c>
      <c r="J14" s="89">
        <v>3102</v>
      </c>
      <c r="K14" t="s">
        <v>75</v>
      </c>
      <c r="L14" s="87">
        <v>51510</v>
      </c>
      <c r="O14" s="5">
        <v>8</v>
      </c>
      <c r="P14" s="6">
        <v>40049</v>
      </c>
      <c r="Q14" s="89">
        <v>2718</v>
      </c>
      <c r="R14" t="s">
        <v>50</v>
      </c>
      <c r="S14" s="87">
        <v>64130</v>
      </c>
    </row>
    <row r="15" spans="1:20" ht="15" customHeight="1">
      <c r="A15" s="5">
        <v>11</v>
      </c>
      <c r="B15" s="26"/>
      <c r="C15" s="89">
        <v>3279</v>
      </c>
      <c r="D15" s="28" t="s">
        <v>97</v>
      </c>
      <c r="E15" s="87">
        <v>42840</v>
      </c>
      <c r="H15" s="5">
        <v>12</v>
      </c>
      <c r="I15" s="6">
        <v>40071</v>
      </c>
      <c r="J15" s="89">
        <v>3133</v>
      </c>
      <c r="K15" t="s">
        <v>76</v>
      </c>
      <c r="L15" s="87">
        <v>71145</v>
      </c>
      <c r="O15" s="5">
        <v>9</v>
      </c>
      <c r="P15" s="6">
        <v>40052</v>
      </c>
      <c r="Q15" s="89">
        <v>2753</v>
      </c>
      <c r="R15" t="s">
        <v>51</v>
      </c>
      <c r="S15" s="87">
        <v>51285</v>
      </c>
    </row>
    <row r="16" spans="1:20" ht="15.75" customHeight="1">
      <c r="A16" s="5">
        <v>12</v>
      </c>
      <c r="B16" s="108">
        <v>40087</v>
      </c>
      <c r="C16" s="89">
        <v>3295</v>
      </c>
      <c r="D16" s="28" t="s">
        <v>103</v>
      </c>
      <c r="E16" s="87">
        <v>37548</v>
      </c>
      <c r="H16" s="5">
        <v>13</v>
      </c>
      <c r="I16" s="6">
        <v>40072</v>
      </c>
      <c r="J16" s="89">
        <v>3116</v>
      </c>
      <c r="K16" t="s">
        <v>77</v>
      </c>
      <c r="L16" s="87">
        <v>1595.26</v>
      </c>
      <c r="O16" s="5">
        <v>10</v>
      </c>
      <c r="P16" s="6">
        <v>40053</v>
      </c>
      <c r="Q16" s="89">
        <v>2764</v>
      </c>
      <c r="R16" t="s">
        <v>52</v>
      </c>
      <c r="S16" s="87">
        <v>31560</v>
      </c>
    </row>
    <row r="17" spans="1:19" ht="15.75">
      <c r="A17" s="5">
        <v>13</v>
      </c>
      <c r="B17" s="108">
        <v>40087</v>
      </c>
      <c r="C17" s="89">
        <v>3296</v>
      </c>
      <c r="D17" s="28" t="s">
        <v>104</v>
      </c>
      <c r="E17" s="87">
        <v>2170</v>
      </c>
      <c r="H17" s="5"/>
      <c r="I17" s="6"/>
      <c r="J17" s="89">
        <v>3116</v>
      </c>
      <c r="K17" t="s">
        <v>78</v>
      </c>
      <c r="L17" s="87">
        <v>1520</v>
      </c>
      <c r="O17" s="5">
        <v>11</v>
      </c>
      <c r="P17" s="6">
        <v>40053</v>
      </c>
      <c r="Q17" s="89">
        <v>2773</v>
      </c>
      <c r="R17" t="s">
        <v>53</v>
      </c>
      <c r="S17" s="87">
        <v>61279</v>
      </c>
    </row>
    <row r="18" spans="1:19" ht="15.75">
      <c r="A18" s="5">
        <v>14</v>
      </c>
      <c r="B18" s="108">
        <v>40087</v>
      </c>
      <c r="C18" s="89">
        <v>3309</v>
      </c>
      <c r="D18" s="28" t="s">
        <v>105</v>
      </c>
      <c r="E18" s="91">
        <v>6149.5</v>
      </c>
      <c r="H18" s="5">
        <v>14</v>
      </c>
      <c r="I18" s="6">
        <v>40073</v>
      </c>
      <c r="J18" s="89">
        <v>3118</v>
      </c>
      <c r="K18" t="s">
        <v>79</v>
      </c>
      <c r="L18" s="91">
        <v>29580</v>
      </c>
      <c r="O18" s="5">
        <v>12</v>
      </c>
      <c r="P18" s="6">
        <v>40054</v>
      </c>
      <c r="Q18" s="89">
        <v>2780</v>
      </c>
      <c r="R18" t="s">
        <v>54</v>
      </c>
      <c r="S18" s="91">
        <v>22881</v>
      </c>
    </row>
    <row r="19" spans="1:19" ht="15.75">
      <c r="A19" s="5">
        <v>15</v>
      </c>
      <c r="B19" s="108">
        <v>40088</v>
      </c>
      <c r="C19" s="102">
        <v>3312</v>
      </c>
      <c r="D19" s="103" t="s">
        <v>106</v>
      </c>
      <c r="E19" s="106">
        <v>0</v>
      </c>
      <c r="F19" s="105">
        <v>65660</v>
      </c>
      <c r="H19" s="5">
        <v>15</v>
      </c>
      <c r="I19" s="6">
        <v>40074</v>
      </c>
      <c r="J19" s="89">
        <v>3148</v>
      </c>
      <c r="K19" t="s">
        <v>80</v>
      </c>
      <c r="L19" s="91">
        <v>54180</v>
      </c>
      <c r="O19" s="5">
        <v>13</v>
      </c>
      <c r="P19" s="6">
        <v>40055</v>
      </c>
      <c r="Q19" s="89">
        <v>2794</v>
      </c>
      <c r="R19" t="s">
        <v>37</v>
      </c>
      <c r="S19" s="91">
        <v>46540</v>
      </c>
    </row>
    <row r="20" spans="1:19" ht="15.75">
      <c r="A20" s="5"/>
      <c r="B20" s="108"/>
      <c r="C20" s="102">
        <v>3312</v>
      </c>
      <c r="D20" s="103" t="s">
        <v>107</v>
      </c>
      <c r="E20" s="106">
        <v>0</v>
      </c>
      <c r="F20" s="105">
        <v>1144.5</v>
      </c>
      <c r="H20" s="5">
        <v>16</v>
      </c>
      <c r="I20" s="26">
        <v>40076</v>
      </c>
      <c r="J20" s="89">
        <v>3182</v>
      </c>
      <c r="K20" t="s">
        <v>82</v>
      </c>
      <c r="L20" s="91">
        <v>1225</v>
      </c>
      <c r="O20" s="5">
        <v>14</v>
      </c>
      <c r="P20" s="6">
        <v>40026</v>
      </c>
      <c r="Q20" s="89">
        <v>2825</v>
      </c>
      <c r="R20" t="s">
        <v>55</v>
      </c>
      <c r="S20" s="91">
        <v>11022.33</v>
      </c>
    </row>
    <row r="21" spans="1:19" ht="15.75">
      <c r="A21" s="5">
        <v>16</v>
      </c>
      <c r="B21" s="108">
        <v>40089</v>
      </c>
      <c r="C21" s="89">
        <v>3323</v>
      </c>
      <c r="D21" s="28" t="s">
        <v>108</v>
      </c>
      <c r="E21" s="91">
        <v>69315.399999999994</v>
      </c>
      <c r="H21" s="5">
        <v>17</v>
      </c>
      <c r="I21" s="26">
        <v>40077</v>
      </c>
      <c r="J21" s="89">
        <v>3201</v>
      </c>
      <c r="K21" t="s">
        <v>83</v>
      </c>
      <c r="L21" s="91">
        <v>57630</v>
      </c>
      <c r="O21" s="5"/>
      <c r="P21" s="6"/>
      <c r="Q21" s="89">
        <v>2825</v>
      </c>
      <c r="R21" t="s">
        <v>56</v>
      </c>
      <c r="S21" s="91">
        <v>10399.02</v>
      </c>
    </row>
    <row r="22" spans="1:19" ht="15.75">
      <c r="A22" s="5"/>
      <c r="B22" s="108">
        <v>40091</v>
      </c>
      <c r="C22" s="89">
        <v>3340</v>
      </c>
      <c r="D22" s="28" t="s">
        <v>109</v>
      </c>
      <c r="E22" s="91">
        <v>35875.550000000003</v>
      </c>
      <c r="H22" s="5"/>
      <c r="I22" s="6"/>
      <c r="J22" s="89"/>
      <c r="L22" s="91">
        <v>0</v>
      </c>
      <c r="O22" s="5"/>
      <c r="P22" s="6"/>
      <c r="Q22" s="89">
        <v>2825</v>
      </c>
      <c r="R22" t="s">
        <v>57</v>
      </c>
      <c r="S22" s="91">
        <v>1698.98</v>
      </c>
    </row>
    <row r="23" spans="1:19" ht="16.5" thickBot="1">
      <c r="A23" s="5"/>
      <c r="B23" s="6"/>
      <c r="C23" s="89"/>
      <c r="E23" s="99">
        <v>0</v>
      </c>
      <c r="H23" s="5"/>
      <c r="I23" s="6"/>
      <c r="J23" s="89"/>
      <c r="L23" s="99">
        <v>0</v>
      </c>
      <c r="O23" s="5"/>
      <c r="P23" s="6"/>
      <c r="Q23" s="89"/>
      <c r="S23" s="91">
        <v>0</v>
      </c>
    </row>
    <row r="24" spans="1:19" ht="19.5" thickTop="1">
      <c r="A24" s="5"/>
      <c r="B24" s="6"/>
      <c r="C24" s="89"/>
      <c r="D24" s="79" t="s">
        <v>26</v>
      </c>
      <c r="E24" s="88">
        <f>SUM(E4:E23)</f>
        <v>449165.38999999996</v>
      </c>
      <c r="H24" s="5"/>
      <c r="I24" s="6"/>
      <c r="J24" s="89"/>
      <c r="K24" s="79" t="s">
        <v>26</v>
      </c>
      <c r="L24" s="88">
        <f>SUM(L4:L23)</f>
        <v>571222.26</v>
      </c>
      <c r="O24" s="5"/>
      <c r="P24" s="6"/>
      <c r="Q24" s="89"/>
      <c r="R24" s="79" t="s">
        <v>26</v>
      </c>
      <c r="S24" s="88">
        <f>SUM(S4:S23)</f>
        <v>506137.98000000004</v>
      </c>
    </row>
    <row r="25" spans="1:19" ht="15.75">
      <c r="A25" s="5"/>
      <c r="B25" s="6"/>
      <c r="C25" s="89"/>
      <c r="E25" s="91"/>
      <c r="H25" s="5"/>
      <c r="I25" s="6"/>
      <c r="J25" s="89"/>
      <c r="L25" s="91"/>
      <c r="O25" s="5"/>
      <c r="P25" s="6"/>
      <c r="Q25" s="89"/>
      <c r="S25" s="91"/>
    </row>
    <row r="26" spans="1:19" ht="15.75">
      <c r="A26" s="5"/>
      <c r="B26" s="6"/>
      <c r="C26" s="89"/>
      <c r="E26" s="91"/>
      <c r="H26" s="5"/>
      <c r="I26" s="6"/>
      <c r="J26" s="89"/>
      <c r="L26" s="91"/>
      <c r="O26" s="5"/>
      <c r="P26" s="6"/>
      <c r="Q26" s="89"/>
      <c r="S26" s="91"/>
    </row>
    <row r="27" spans="1:19">
      <c r="A27" s="5"/>
      <c r="B27" s="54"/>
      <c r="C27" s="78" t="s">
        <v>20</v>
      </c>
      <c r="E27" s="27"/>
      <c r="H27" s="5"/>
      <c r="I27" s="54"/>
      <c r="J27" s="78" t="s">
        <v>20</v>
      </c>
      <c r="L27" s="27"/>
      <c r="O27" s="5"/>
      <c r="P27" s="54"/>
      <c r="Q27" s="78" t="s">
        <v>20</v>
      </c>
      <c r="S27" s="27"/>
    </row>
    <row r="28" spans="1:19">
      <c r="A28" s="5">
        <v>1</v>
      </c>
      <c r="B28" s="26">
        <v>40080</v>
      </c>
      <c r="C28" s="47">
        <v>3233</v>
      </c>
      <c r="D28" s="28" t="s">
        <v>98</v>
      </c>
      <c r="E28" s="46">
        <v>16378.65</v>
      </c>
      <c r="H28" s="5">
        <v>1</v>
      </c>
      <c r="I28" s="26">
        <v>40064</v>
      </c>
      <c r="J28" s="47">
        <v>2984</v>
      </c>
      <c r="K28" s="28" t="s">
        <v>71</v>
      </c>
      <c r="L28" s="46">
        <v>22430.720000000001</v>
      </c>
      <c r="O28" s="5">
        <v>1</v>
      </c>
      <c r="P28" s="26">
        <v>40051</v>
      </c>
      <c r="Q28" s="47">
        <v>2739</v>
      </c>
      <c r="R28" s="28" t="s">
        <v>39</v>
      </c>
      <c r="S28" s="46">
        <v>25474.45</v>
      </c>
    </row>
    <row r="29" spans="1:19" ht="15.75" thickBot="1">
      <c r="A29" s="5">
        <v>2</v>
      </c>
      <c r="B29" s="108">
        <v>40088</v>
      </c>
      <c r="C29" s="47">
        <v>3310</v>
      </c>
      <c r="D29" s="34" t="s">
        <v>137</v>
      </c>
      <c r="E29" s="77">
        <v>20703.47</v>
      </c>
      <c r="H29" s="5">
        <v>2</v>
      </c>
      <c r="I29" s="26">
        <v>40071</v>
      </c>
      <c r="J29" s="47">
        <v>3103</v>
      </c>
      <c r="K29" s="34" t="s">
        <v>81</v>
      </c>
      <c r="L29" s="77">
        <v>21953</v>
      </c>
      <c r="O29" s="5">
        <v>2</v>
      </c>
      <c r="P29" s="26"/>
      <c r="Q29" s="47"/>
      <c r="R29" s="34"/>
      <c r="S29" s="77">
        <v>0</v>
      </c>
    </row>
    <row r="30" spans="1:19" ht="16.5" thickTop="1">
      <c r="A30" s="5">
        <v>3</v>
      </c>
      <c r="B30" s="26"/>
      <c r="C30" s="47"/>
      <c r="D30" s="92" t="s">
        <v>25</v>
      </c>
      <c r="E30" s="93">
        <f>SUM(E28:E29)</f>
        <v>37082.120000000003</v>
      </c>
      <c r="H30" s="5">
        <v>3</v>
      </c>
      <c r="I30" s="26"/>
      <c r="J30" s="47"/>
      <c r="K30" s="92" t="s">
        <v>25</v>
      </c>
      <c r="L30" s="93">
        <f>SUM(L28:L29)</f>
        <v>44383.72</v>
      </c>
      <c r="O30" s="5">
        <v>3</v>
      </c>
      <c r="P30" s="26"/>
      <c r="Q30" s="47"/>
      <c r="R30" s="92" t="s">
        <v>25</v>
      </c>
      <c r="S30" s="93">
        <f>SUM(S28:S29)</f>
        <v>25474.45</v>
      </c>
    </row>
    <row r="31" spans="1:19">
      <c r="A31" s="5"/>
      <c r="B31" s="26"/>
      <c r="C31" s="47"/>
      <c r="H31" s="5"/>
      <c r="I31" s="26"/>
      <c r="J31" s="47"/>
      <c r="O31" s="5"/>
      <c r="P31" s="26"/>
      <c r="Q31" s="47"/>
    </row>
    <row r="32" spans="1:19">
      <c r="A32" s="5"/>
      <c r="B32" s="26"/>
      <c r="C32" s="47"/>
      <c r="H32" s="5"/>
      <c r="I32" s="26"/>
      <c r="J32" s="47"/>
      <c r="O32" s="5"/>
      <c r="P32" s="26"/>
      <c r="Q32" s="47"/>
    </row>
    <row r="33" spans="1:20" ht="15.75">
      <c r="A33" s="5"/>
      <c r="B33" s="107"/>
      <c r="C33" s="118"/>
      <c r="D33" s="119" t="s">
        <v>173</v>
      </c>
      <c r="E33" s="120"/>
      <c r="H33" s="5"/>
      <c r="I33" s="26"/>
      <c r="J33" s="47"/>
      <c r="K33" t="s">
        <v>74</v>
      </c>
      <c r="L33" s="98">
        <v>5374.68</v>
      </c>
      <c r="O33" s="5"/>
      <c r="P33" s="26"/>
      <c r="Q33" s="47"/>
    </row>
    <row r="34" spans="1:20">
      <c r="A34" s="5"/>
      <c r="B34" s="26"/>
      <c r="C34" s="47"/>
      <c r="E34" s="80"/>
      <c r="H34" s="5"/>
      <c r="I34" s="26">
        <v>40081</v>
      </c>
      <c r="J34" s="47"/>
      <c r="K34" t="s">
        <v>84</v>
      </c>
      <c r="L34" s="80">
        <v>160000</v>
      </c>
      <c r="O34" s="5"/>
      <c r="P34" s="26">
        <v>40064</v>
      </c>
      <c r="Q34" s="47"/>
      <c r="R34" t="s">
        <v>73</v>
      </c>
      <c r="S34" s="80">
        <v>145000</v>
      </c>
    </row>
    <row r="35" spans="1:20">
      <c r="A35" s="51"/>
      <c r="B35" s="6"/>
      <c r="E35" s="97"/>
      <c r="H35" s="51"/>
      <c r="I35" s="6">
        <v>40081</v>
      </c>
      <c r="K35" t="s">
        <v>85</v>
      </c>
      <c r="L35" s="97">
        <v>205000</v>
      </c>
      <c r="O35" s="51"/>
      <c r="P35" s="6">
        <v>40064</v>
      </c>
      <c r="R35" t="s">
        <v>58</v>
      </c>
      <c r="S35" s="97">
        <v>165000</v>
      </c>
    </row>
    <row r="36" spans="1:20">
      <c r="A36" s="51"/>
      <c r="B36" s="6"/>
      <c r="E36" s="97"/>
      <c r="H36" s="51"/>
      <c r="I36" s="6">
        <v>40081</v>
      </c>
      <c r="K36" t="s">
        <v>86</v>
      </c>
      <c r="L36" s="97">
        <v>38740.46</v>
      </c>
      <c r="O36" s="51"/>
      <c r="P36" s="6">
        <v>40066</v>
      </c>
      <c r="R36" t="s">
        <v>60</v>
      </c>
      <c r="S36" s="97">
        <v>131882.51</v>
      </c>
    </row>
    <row r="37" spans="1:20" ht="15.75" thickBot="1">
      <c r="A37" s="51"/>
      <c r="B37" s="6"/>
      <c r="E37" s="74"/>
      <c r="H37" s="51"/>
      <c r="I37" s="6">
        <v>40084</v>
      </c>
      <c r="K37" t="s">
        <v>87</v>
      </c>
      <c r="L37" s="74">
        <v>206490.84</v>
      </c>
      <c r="O37" s="51"/>
      <c r="P37" s="6">
        <v>40073</v>
      </c>
      <c r="R37" t="s">
        <v>61</v>
      </c>
      <c r="S37" s="74">
        <v>89729.919999999998</v>
      </c>
    </row>
    <row r="38" spans="1:20" ht="16.5" thickTop="1">
      <c r="A38" s="12"/>
      <c r="B38" s="51"/>
      <c r="C38" s="1"/>
      <c r="D38" s="76" t="s">
        <v>18</v>
      </c>
      <c r="E38" s="75">
        <f>SUM(E33:E37)</f>
        <v>0</v>
      </c>
      <c r="H38" s="12"/>
      <c r="I38" s="51"/>
      <c r="J38" s="1"/>
      <c r="K38" s="76" t="s">
        <v>18</v>
      </c>
      <c r="L38" s="75">
        <f>SUM(L33:L37)</f>
        <v>615605.98</v>
      </c>
      <c r="O38" s="12"/>
      <c r="P38" s="51"/>
      <c r="Q38" s="1"/>
      <c r="R38" s="76" t="s">
        <v>18</v>
      </c>
      <c r="S38" s="75">
        <f>SUM(S34:S37)</f>
        <v>531612.43000000005</v>
      </c>
    </row>
    <row r="39" spans="1:20" ht="15.75" thickBot="1">
      <c r="B39" s="51"/>
      <c r="C39" s="73"/>
      <c r="D39" s="55"/>
      <c r="E39" s="62"/>
      <c r="I39" s="51"/>
      <c r="J39" s="73"/>
      <c r="K39" s="55"/>
      <c r="L39" s="62"/>
      <c r="P39" s="51"/>
      <c r="Q39" s="73"/>
      <c r="R39" s="55"/>
      <c r="S39" s="62"/>
    </row>
    <row r="40" spans="1:20" ht="19.5" thickBot="1">
      <c r="B40" s="51"/>
      <c r="C40" s="52"/>
      <c r="D40" s="71" t="s">
        <v>19</v>
      </c>
      <c r="E40" s="72">
        <f>E24+E30-E38</f>
        <v>486247.50999999995</v>
      </c>
      <c r="I40" s="51"/>
      <c r="J40" s="52"/>
      <c r="K40" s="71" t="s">
        <v>19</v>
      </c>
      <c r="L40" s="72">
        <f>L24+L30-L38</f>
        <v>0</v>
      </c>
      <c r="P40" s="51"/>
      <c r="Q40" s="52"/>
      <c r="R40" s="71" t="s">
        <v>19</v>
      </c>
      <c r="S40" s="72">
        <f>S24+S30-S38</f>
        <v>0</v>
      </c>
    </row>
    <row r="45" spans="1:20" ht="15.75" customHeight="1">
      <c r="M45" s="12"/>
      <c r="T45" s="12"/>
    </row>
    <row r="52" spans="9:16">
      <c r="I52" s="13" t="s">
        <v>72</v>
      </c>
      <c r="P52" s="13" t="s">
        <v>59</v>
      </c>
    </row>
  </sheetData>
  <mergeCells count="9">
    <mergeCell ref="B2:D2"/>
    <mergeCell ref="I2:K2"/>
    <mergeCell ref="P2:R2"/>
    <mergeCell ref="S1:S2"/>
    <mergeCell ref="T1:T2"/>
    <mergeCell ref="L1:L2"/>
    <mergeCell ref="M1:M2"/>
    <mergeCell ref="E1:E2"/>
    <mergeCell ref="F1:F2"/>
  </mergeCells>
  <printOptions gridLines="1"/>
  <pageMargins left="0.70866141732283472" right="0.70866141732283472" top="0.43307086614173229" bottom="0.35433070866141736" header="0.31496062992125984" footer="0.31496062992125984"/>
  <pageSetup scale="8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"/>
  <sheetViews>
    <sheetView topLeftCell="A31" workbookViewId="0">
      <selection activeCell="C10" sqref="C10"/>
    </sheetView>
  </sheetViews>
  <sheetFormatPr baseColWidth="10" defaultRowHeight="15"/>
  <cols>
    <col min="1" max="1" width="10.85546875" customWidth="1"/>
    <col min="2" max="2" width="6.42578125" customWidth="1"/>
    <col min="3" max="3" width="26.5703125" bestFit="1" customWidth="1"/>
    <col min="4" max="4" width="16.28515625" customWidth="1"/>
    <col min="5" max="5" width="13.5703125" bestFit="1" customWidth="1"/>
  </cols>
  <sheetData>
    <row r="1" spans="1:7" ht="18.75" customHeight="1">
      <c r="A1" s="11"/>
      <c r="B1" s="125" t="s">
        <v>135</v>
      </c>
      <c r="C1" s="125"/>
      <c r="D1" s="125"/>
      <c r="E1" s="125"/>
      <c r="F1" s="125"/>
      <c r="G1" s="14"/>
    </row>
    <row r="2" spans="1:7" ht="18.75" customHeight="1">
      <c r="A2" s="15"/>
      <c r="B2" s="126"/>
      <c r="C2" s="126"/>
      <c r="D2" s="16"/>
      <c r="E2" s="17"/>
      <c r="F2" s="16"/>
      <c r="G2" s="17"/>
    </row>
    <row r="3" spans="1:7" ht="31.5" thickBot="1">
      <c r="A3" s="18" t="s">
        <v>1</v>
      </c>
      <c r="B3" s="18" t="s">
        <v>12</v>
      </c>
      <c r="C3" s="19" t="s">
        <v>6</v>
      </c>
      <c r="D3" s="20" t="s">
        <v>4</v>
      </c>
      <c r="E3" s="21" t="s">
        <v>7</v>
      </c>
      <c r="F3" s="22" t="s">
        <v>8</v>
      </c>
      <c r="G3" s="23" t="s">
        <v>9</v>
      </c>
    </row>
    <row r="4" spans="1:7" ht="15.75" thickTop="1">
      <c r="A4" s="24">
        <v>40057</v>
      </c>
      <c r="B4" s="11" t="s">
        <v>110</v>
      </c>
      <c r="C4" s="94" t="s">
        <v>140</v>
      </c>
      <c r="D4" s="29"/>
      <c r="E4" s="49"/>
      <c r="F4" s="50"/>
      <c r="G4" s="27">
        <f>D4-F4</f>
        <v>0</v>
      </c>
    </row>
    <row r="5" spans="1:7">
      <c r="A5" s="24">
        <v>40056</v>
      </c>
      <c r="B5" s="11" t="s">
        <v>111</v>
      </c>
      <c r="C5" s="28" t="s">
        <v>138</v>
      </c>
      <c r="D5" s="27">
        <v>27725.5</v>
      </c>
      <c r="E5" s="49">
        <v>40088</v>
      </c>
      <c r="F5" s="50">
        <v>27725.5</v>
      </c>
      <c r="G5" s="27">
        <f t="shared" ref="G5:G33" si="0">D5-F5</f>
        <v>0</v>
      </c>
    </row>
    <row r="6" spans="1:7">
      <c r="A6" s="24">
        <v>40057</v>
      </c>
      <c r="B6" s="11" t="s">
        <v>112</v>
      </c>
      <c r="C6" s="28" t="s">
        <v>17</v>
      </c>
      <c r="D6" s="27"/>
      <c r="E6" s="111" t="s">
        <v>157</v>
      </c>
      <c r="F6" s="50"/>
      <c r="G6" s="27">
        <f t="shared" si="0"/>
        <v>0</v>
      </c>
    </row>
    <row r="7" spans="1:7">
      <c r="A7" s="24">
        <v>40058</v>
      </c>
      <c r="B7" s="11" t="s">
        <v>113</v>
      </c>
      <c r="C7" s="28" t="s">
        <v>17</v>
      </c>
      <c r="D7" s="27"/>
      <c r="E7" s="49"/>
      <c r="F7" s="50"/>
      <c r="G7" s="27">
        <f t="shared" si="0"/>
        <v>0</v>
      </c>
    </row>
    <row r="8" spans="1:7">
      <c r="A8" s="24">
        <v>40059</v>
      </c>
      <c r="B8" s="11" t="s">
        <v>114</v>
      </c>
      <c r="C8" s="28" t="s">
        <v>141</v>
      </c>
      <c r="D8" s="27">
        <v>28440</v>
      </c>
      <c r="E8" s="49"/>
      <c r="F8" s="50"/>
      <c r="G8" s="27">
        <f t="shared" si="0"/>
        <v>28440</v>
      </c>
    </row>
    <row r="9" spans="1:7">
      <c r="A9" s="24">
        <v>40060</v>
      </c>
      <c r="B9" s="11" t="s">
        <v>115</v>
      </c>
      <c r="C9" s="28" t="s">
        <v>138</v>
      </c>
      <c r="D9" s="27">
        <v>13788</v>
      </c>
      <c r="E9" s="49">
        <v>40088</v>
      </c>
      <c r="F9" s="50">
        <v>13788</v>
      </c>
      <c r="G9" s="27">
        <f t="shared" si="0"/>
        <v>0</v>
      </c>
    </row>
    <row r="10" spans="1:7">
      <c r="A10" s="24">
        <v>40061</v>
      </c>
      <c r="B10" s="11" t="s">
        <v>116</v>
      </c>
      <c r="C10" s="28" t="s">
        <v>142</v>
      </c>
      <c r="D10" s="27">
        <v>34560</v>
      </c>
      <c r="E10" s="49"/>
      <c r="F10" s="50"/>
      <c r="G10" s="27">
        <f t="shared" si="0"/>
        <v>34560</v>
      </c>
    </row>
    <row r="11" spans="1:7">
      <c r="A11" s="24">
        <v>40061</v>
      </c>
      <c r="B11" s="11" t="s">
        <v>117</v>
      </c>
      <c r="C11" s="28" t="s">
        <v>17</v>
      </c>
      <c r="D11" s="29"/>
      <c r="E11" s="111" t="s">
        <v>161</v>
      </c>
      <c r="F11" s="50"/>
      <c r="G11" s="27">
        <f t="shared" si="0"/>
        <v>0</v>
      </c>
    </row>
    <row r="12" spans="1:7">
      <c r="A12" s="24">
        <v>40061</v>
      </c>
      <c r="B12" s="11" t="s">
        <v>118</v>
      </c>
      <c r="C12" s="57" t="s">
        <v>138</v>
      </c>
      <c r="D12" s="29">
        <v>19073</v>
      </c>
      <c r="E12" s="49">
        <v>40088</v>
      </c>
      <c r="F12" s="50">
        <v>19073</v>
      </c>
      <c r="G12" s="27">
        <f t="shared" si="0"/>
        <v>0</v>
      </c>
    </row>
    <row r="13" spans="1:7">
      <c r="A13" s="24">
        <v>40064</v>
      </c>
      <c r="B13" s="11" t="s">
        <v>119</v>
      </c>
      <c r="C13" s="28" t="s">
        <v>143</v>
      </c>
      <c r="D13" s="29">
        <v>23040</v>
      </c>
      <c r="E13" s="49"/>
      <c r="F13" s="50"/>
      <c r="G13" s="27">
        <f t="shared" si="0"/>
        <v>23040</v>
      </c>
    </row>
    <row r="14" spans="1:7">
      <c r="A14" s="24">
        <v>40065</v>
      </c>
      <c r="B14" s="11" t="s">
        <v>120</v>
      </c>
      <c r="C14" s="28" t="s">
        <v>17</v>
      </c>
      <c r="D14" s="29"/>
      <c r="E14" s="49"/>
      <c r="F14" s="50"/>
      <c r="G14" s="27">
        <f t="shared" si="0"/>
        <v>0</v>
      </c>
    </row>
    <row r="15" spans="1:7">
      <c r="A15" s="24">
        <v>40065</v>
      </c>
      <c r="B15" s="11" t="s">
        <v>121</v>
      </c>
      <c r="C15" s="34" t="s">
        <v>144</v>
      </c>
      <c r="D15" s="29">
        <v>24840</v>
      </c>
      <c r="E15" s="49"/>
      <c r="F15" s="50"/>
      <c r="G15" s="27">
        <f t="shared" si="0"/>
        <v>24840</v>
      </c>
    </row>
    <row r="16" spans="1:7">
      <c r="A16" s="24">
        <v>40067</v>
      </c>
      <c r="B16" s="11" t="s">
        <v>122</v>
      </c>
      <c r="C16" s="28" t="s">
        <v>145</v>
      </c>
      <c r="D16" s="29">
        <v>20520</v>
      </c>
      <c r="E16" s="49"/>
      <c r="F16" s="50"/>
      <c r="G16" s="27">
        <f t="shared" si="0"/>
        <v>20520</v>
      </c>
    </row>
    <row r="17" spans="1:7" ht="15" customHeight="1">
      <c r="A17" s="24">
        <v>40068</v>
      </c>
      <c r="B17" s="11" t="s">
        <v>123</v>
      </c>
      <c r="C17" s="28" t="s">
        <v>146</v>
      </c>
      <c r="D17" s="29">
        <v>30600</v>
      </c>
      <c r="E17" s="49"/>
      <c r="F17" s="50"/>
      <c r="G17" s="27">
        <f t="shared" si="0"/>
        <v>30600</v>
      </c>
    </row>
    <row r="18" spans="1:7" ht="15.75" customHeight="1">
      <c r="A18" s="24">
        <v>40070</v>
      </c>
      <c r="B18" s="11" t="s">
        <v>124</v>
      </c>
      <c r="C18" s="28" t="s">
        <v>147</v>
      </c>
      <c r="D18" s="29">
        <v>37440</v>
      </c>
      <c r="E18" s="49"/>
      <c r="F18" s="50"/>
      <c r="G18" s="27">
        <f t="shared" si="0"/>
        <v>37440</v>
      </c>
    </row>
    <row r="19" spans="1:7">
      <c r="A19" s="24">
        <v>40072</v>
      </c>
      <c r="B19" s="11" t="s">
        <v>125</v>
      </c>
      <c r="C19" s="34" t="s">
        <v>148</v>
      </c>
      <c r="D19" s="29">
        <v>44640</v>
      </c>
      <c r="E19" s="49"/>
      <c r="F19" s="50"/>
      <c r="G19" s="27">
        <f t="shared" si="0"/>
        <v>44640</v>
      </c>
    </row>
    <row r="20" spans="1:7">
      <c r="A20" s="24">
        <v>40074</v>
      </c>
      <c r="B20" s="11" t="s">
        <v>126</v>
      </c>
      <c r="C20" s="28" t="s">
        <v>138</v>
      </c>
      <c r="D20" s="27">
        <v>28076</v>
      </c>
      <c r="E20" s="49">
        <v>40088</v>
      </c>
      <c r="F20" s="50">
        <v>28076</v>
      </c>
      <c r="G20" s="27">
        <f t="shared" si="0"/>
        <v>0</v>
      </c>
    </row>
    <row r="21" spans="1:7">
      <c r="A21" s="24">
        <v>40074</v>
      </c>
      <c r="B21" s="11" t="s">
        <v>127</v>
      </c>
      <c r="C21" s="94" t="s">
        <v>172</v>
      </c>
      <c r="D21" s="29"/>
      <c r="E21" s="49"/>
      <c r="F21" s="50"/>
      <c r="G21" s="27">
        <f t="shared" si="0"/>
        <v>0</v>
      </c>
    </row>
    <row r="22" spans="1:7">
      <c r="A22" s="24">
        <v>40078</v>
      </c>
      <c r="B22" s="11" t="s">
        <v>128</v>
      </c>
      <c r="C22" s="32" t="s">
        <v>149</v>
      </c>
      <c r="D22" s="27">
        <v>25920</v>
      </c>
      <c r="E22" s="49"/>
      <c r="F22" s="50"/>
      <c r="G22" s="27">
        <f t="shared" si="0"/>
        <v>25920</v>
      </c>
    </row>
    <row r="23" spans="1:7">
      <c r="A23" s="24">
        <v>40079</v>
      </c>
      <c r="B23" s="11" t="s">
        <v>129</v>
      </c>
      <c r="C23" s="28" t="s">
        <v>150</v>
      </c>
      <c r="D23" s="29">
        <v>27720</v>
      </c>
      <c r="E23" s="48"/>
      <c r="F23" s="50"/>
      <c r="G23" s="27">
        <f t="shared" si="0"/>
        <v>27720</v>
      </c>
    </row>
    <row r="24" spans="1:7">
      <c r="A24" s="24">
        <v>40081</v>
      </c>
      <c r="B24" s="11" t="s">
        <v>130</v>
      </c>
      <c r="C24" s="28" t="s">
        <v>138</v>
      </c>
      <c r="D24" s="27">
        <v>22978.5</v>
      </c>
      <c r="E24" s="49">
        <v>40088</v>
      </c>
      <c r="F24" s="50">
        <v>22978.5</v>
      </c>
      <c r="G24" s="27">
        <f t="shared" si="0"/>
        <v>0</v>
      </c>
    </row>
    <row r="25" spans="1:7">
      <c r="A25" s="24">
        <v>40082</v>
      </c>
      <c r="B25" s="11" t="s">
        <v>131</v>
      </c>
      <c r="C25" s="28" t="s">
        <v>145</v>
      </c>
      <c r="D25" s="27">
        <v>20520</v>
      </c>
      <c r="E25" s="95"/>
      <c r="F25" s="50"/>
      <c r="G25" s="27">
        <f t="shared" si="0"/>
        <v>20520</v>
      </c>
    </row>
    <row r="26" spans="1:7">
      <c r="A26" s="24">
        <v>40082</v>
      </c>
      <c r="B26" s="11" t="s">
        <v>132</v>
      </c>
      <c r="C26" s="28" t="s">
        <v>138</v>
      </c>
      <c r="D26" s="27">
        <v>20375.23</v>
      </c>
      <c r="E26" s="49">
        <v>40088</v>
      </c>
      <c r="F26" s="50">
        <v>20375.23</v>
      </c>
      <c r="G26" s="27">
        <f t="shared" si="0"/>
        <v>0</v>
      </c>
    </row>
    <row r="27" spans="1:7">
      <c r="A27" s="24">
        <v>40083</v>
      </c>
      <c r="B27" s="11" t="s">
        <v>133</v>
      </c>
      <c r="C27" s="28" t="s">
        <v>151</v>
      </c>
      <c r="D27" s="27">
        <v>24120</v>
      </c>
      <c r="E27" s="49"/>
      <c r="F27" s="50"/>
      <c r="G27" s="27">
        <f t="shared" si="0"/>
        <v>24120</v>
      </c>
    </row>
    <row r="28" spans="1:7">
      <c r="A28" s="24">
        <v>40084</v>
      </c>
      <c r="B28" s="11" t="s">
        <v>134</v>
      </c>
      <c r="C28" s="30" t="s">
        <v>17</v>
      </c>
      <c r="D28" s="27"/>
      <c r="E28" s="33"/>
      <c r="F28" s="27"/>
      <c r="G28" s="27">
        <f t="shared" si="0"/>
        <v>0</v>
      </c>
    </row>
    <row r="29" spans="1:7">
      <c r="A29" s="24"/>
      <c r="B29" s="11"/>
      <c r="C29" s="28"/>
      <c r="D29" s="27"/>
      <c r="E29" s="26"/>
      <c r="F29" s="27"/>
      <c r="G29" s="27">
        <f t="shared" si="0"/>
        <v>0</v>
      </c>
    </row>
    <row r="30" spans="1:7">
      <c r="A30" s="11"/>
      <c r="B30" s="11"/>
      <c r="C30" s="35"/>
      <c r="D30" s="27"/>
      <c r="E30" s="36"/>
      <c r="F30" s="27"/>
      <c r="G30" s="27">
        <f t="shared" si="0"/>
        <v>0</v>
      </c>
    </row>
    <row r="31" spans="1:7">
      <c r="A31" s="24"/>
      <c r="B31" s="11"/>
      <c r="C31" s="35"/>
      <c r="D31" s="27"/>
      <c r="E31" s="26"/>
      <c r="F31" s="27"/>
      <c r="G31" s="27">
        <f t="shared" si="0"/>
        <v>0</v>
      </c>
    </row>
    <row r="32" spans="1:7">
      <c r="A32" s="24"/>
      <c r="B32" s="11"/>
      <c r="C32" s="28"/>
      <c r="D32" s="27"/>
      <c r="E32" s="26"/>
      <c r="F32" s="27"/>
      <c r="G32" s="27">
        <f t="shared" si="0"/>
        <v>0</v>
      </c>
    </row>
    <row r="33" spans="1:7" ht="15.75" thickBot="1">
      <c r="A33" s="37"/>
      <c r="B33" s="37"/>
      <c r="C33" s="38"/>
      <c r="D33" s="39"/>
      <c r="E33" s="40"/>
      <c r="F33" s="39"/>
      <c r="G33" s="39">
        <f t="shared" si="0"/>
        <v>0</v>
      </c>
    </row>
    <row r="34" spans="1:7" ht="15.75" thickTop="1">
      <c r="A34" s="41"/>
      <c r="B34" s="41"/>
      <c r="C34" s="14"/>
      <c r="D34" s="42">
        <f>SUM(D4:D33)</f>
        <v>474376.23</v>
      </c>
      <c r="E34" s="42"/>
      <c r="F34" s="42">
        <f>SUM(F4:F33)</f>
        <v>132016.23000000001</v>
      </c>
      <c r="G34" s="42"/>
    </row>
    <row r="35" spans="1:7">
      <c r="A35" s="41"/>
      <c r="B35" s="41"/>
      <c r="C35" s="14"/>
      <c r="D35" s="42"/>
      <c r="E35" s="42"/>
      <c r="F35" s="42"/>
      <c r="G35" s="42"/>
    </row>
    <row r="36" spans="1:7">
      <c r="A36" s="41"/>
      <c r="B36" s="41"/>
      <c r="C36" s="14"/>
      <c r="D36" s="42"/>
      <c r="E36" s="42"/>
      <c r="F36" s="42"/>
      <c r="G36" s="42"/>
    </row>
    <row r="37" spans="1:7">
      <c r="A37" s="41"/>
      <c r="B37" s="41"/>
      <c r="C37" s="14"/>
      <c r="D37" s="42"/>
      <c r="E37" s="14"/>
      <c r="F37" s="42"/>
      <c r="G37" s="42"/>
    </row>
    <row r="38" spans="1:7">
      <c r="A38" s="41"/>
      <c r="B38" s="41"/>
      <c r="C38" s="14"/>
      <c r="D38" s="42"/>
      <c r="E38" s="14"/>
      <c r="F38" s="42"/>
      <c r="G38" s="42"/>
    </row>
    <row r="39" spans="1:7">
      <c r="A39" s="41"/>
      <c r="B39" s="41"/>
      <c r="C39" s="14"/>
      <c r="D39" s="42"/>
      <c r="E39" s="14"/>
      <c r="F39" s="42"/>
      <c r="G39" s="42"/>
    </row>
    <row r="40" spans="1:7" ht="30">
      <c r="A40" s="41"/>
      <c r="B40" s="41"/>
      <c r="C40" s="14"/>
      <c r="D40" s="43" t="s">
        <v>10</v>
      </c>
      <c r="E40" s="14"/>
      <c r="F40" s="44" t="s">
        <v>11</v>
      </c>
      <c r="G40" s="42"/>
    </row>
    <row r="41" spans="1:7" ht="15.75" thickBot="1">
      <c r="A41" s="41"/>
      <c r="B41" s="41"/>
      <c r="C41" s="14"/>
      <c r="D41" s="43"/>
      <c r="E41" s="14"/>
      <c r="F41" s="44"/>
      <c r="G41" s="42"/>
    </row>
    <row r="42" spans="1:7" ht="21.75" thickBot="1">
      <c r="A42" s="41"/>
      <c r="B42" s="41"/>
      <c r="C42" s="14"/>
      <c r="D42" s="127">
        <f>D34-F34</f>
        <v>342360</v>
      </c>
      <c r="E42" s="128"/>
      <c r="F42" s="129"/>
      <c r="G42" s="14"/>
    </row>
    <row r="43" spans="1:7">
      <c r="A43" s="41"/>
      <c r="B43" s="41"/>
      <c r="C43" s="14"/>
      <c r="D43" s="14"/>
      <c r="E43" s="14"/>
      <c r="F43" s="14"/>
      <c r="G43" s="14"/>
    </row>
    <row r="44" spans="1:7">
      <c r="A44" s="41"/>
      <c r="B44" s="41"/>
      <c r="C44" s="14"/>
      <c r="D44" s="42"/>
      <c r="E44" s="14"/>
      <c r="F44" s="42"/>
      <c r="G44" s="14"/>
    </row>
    <row r="45" spans="1:7" ht="18.75">
      <c r="A45" s="41"/>
      <c r="B45" s="41"/>
      <c r="C45" s="14"/>
      <c r="D45" s="130" t="s">
        <v>13</v>
      </c>
      <c r="E45" s="130"/>
      <c r="F45" s="130"/>
      <c r="G45" s="14"/>
    </row>
    <row r="46" spans="1:7">
      <c r="A46" s="41"/>
      <c r="B46" s="41"/>
      <c r="C46" s="14"/>
      <c r="D46" s="14"/>
      <c r="E46" s="14"/>
      <c r="F46" s="14"/>
      <c r="G46" s="14"/>
    </row>
  </sheetData>
  <mergeCells count="4">
    <mergeCell ref="B1:F1"/>
    <mergeCell ref="B2:C2"/>
    <mergeCell ref="D42:F42"/>
    <mergeCell ref="D45:F45"/>
  </mergeCells>
  <printOptions gridLines="1"/>
  <pageMargins left="0.28000000000000003" right="0.26" top="0.51" bottom="0.74803149606299213" header="0.31496062992125984" footer="0.31496062992125984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2"/>
  <sheetViews>
    <sheetView tabSelected="1" topLeftCell="A15" workbookViewId="0">
      <selection activeCell="E35" sqref="E35"/>
    </sheetView>
  </sheetViews>
  <sheetFormatPr baseColWidth="10" defaultRowHeight="15"/>
  <cols>
    <col min="4" max="4" width="25.140625" customWidth="1"/>
    <col min="5" max="5" width="15.28515625" customWidth="1"/>
    <col min="7" max="7" width="7.42578125" customWidth="1"/>
    <col min="8" max="8" width="6.28515625" customWidth="1"/>
    <col min="11" max="11" width="27" customWidth="1"/>
    <col min="12" max="12" width="15" bestFit="1" customWidth="1"/>
  </cols>
  <sheetData>
    <row r="1" spans="1:13" ht="33.75">
      <c r="A1" s="1"/>
      <c r="B1" s="131" t="s">
        <v>0</v>
      </c>
      <c r="C1" s="131"/>
      <c r="D1" s="131"/>
      <c r="E1" s="10" t="s">
        <v>99</v>
      </c>
      <c r="F1" s="53">
        <v>1</v>
      </c>
      <c r="H1" s="1"/>
      <c r="I1" s="131" t="s">
        <v>0</v>
      </c>
      <c r="J1" s="131"/>
      <c r="K1" s="131"/>
      <c r="L1" s="10" t="s">
        <v>100</v>
      </c>
      <c r="M1" s="84">
        <v>1</v>
      </c>
    </row>
    <row r="2" spans="1:13" ht="19.5" thickBot="1">
      <c r="A2" s="1"/>
      <c r="C2" s="1"/>
      <c r="D2" s="8" t="s">
        <v>5</v>
      </c>
      <c r="H2" s="1"/>
      <c r="J2" s="1"/>
      <c r="K2" s="8" t="s">
        <v>20</v>
      </c>
    </row>
    <row r="3" spans="1:13" ht="15.75" thickBot="1">
      <c r="A3" s="9"/>
      <c r="B3" s="2" t="s">
        <v>1</v>
      </c>
      <c r="C3" s="3" t="s">
        <v>2</v>
      </c>
      <c r="D3" s="3" t="s">
        <v>3</v>
      </c>
      <c r="E3" s="4" t="s">
        <v>4</v>
      </c>
      <c r="H3" s="9"/>
      <c r="I3" s="2" t="s">
        <v>1</v>
      </c>
      <c r="J3" s="3" t="s">
        <v>2</v>
      </c>
      <c r="K3" s="3" t="s">
        <v>3</v>
      </c>
      <c r="L3" s="4" t="s">
        <v>4</v>
      </c>
    </row>
    <row r="4" spans="1:13" ht="15.75">
      <c r="A4" s="5">
        <v>1</v>
      </c>
      <c r="B4" s="63">
        <v>40059</v>
      </c>
      <c r="C4" s="89">
        <v>2901</v>
      </c>
      <c r="D4" t="s">
        <v>63</v>
      </c>
      <c r="E4" s="87">
        <v>44720</v>
      </c>
    </row>
    <row r="5" spans="1:13" ht="15.75">
      <c r="A5" s="5">
        <v>2</v>
      </c>
      <c r="B5" s="101">
        <v>40059</v>
      </c>
      <c r="C5" s="102">
        <v>2938</v>
      </c>
      <c r="D5" s="103" t="s">
        <v>62</v>
      </c>
      <c r="E5" s="104">
        <v>74100</v>
      </c>
      <c r="F5" s="27"/>
      <c r="H5" s="5">
        <v>1</v>
      </c>
      <c r="I5" s="26">
        <v>40064</v>
      </c>
      <c r="J5" s="47">
        <v>2984</v>
      </c>
      <c r="K5" s="28" t="s">
        <v>71</v>
      </c>
      <c r="L5" s="46">
        <v>22430.720000000001</v>
      </c>
    </row>
    <row r="6" spans="1:13" ht="15.75">
      <c r="A6" s="5">
        <v>3</v>
      </c>
      <c r="B6" s="6">
        <v>40061</v>
      </c>
      <c r="C6" s="89">
        <v>2954</v>
      </c>
      <c r="D6" t="s">
        <v>64</v>
      </c>
      <c r="E6" s="87">
        <v>68640</v>
      </c>
      <c r="H6" s="5">
        <v>2</v>
      </c>
      <c r="I6" s="26">
        <v>40071</v>
      </c>
      <c r="J6" s="47">
        <v>3103</v>
      </c>
      <c r="K6" s="34" t="s">
        <v>81</v>
      </c>
      <c r="L6" s="80">
        <v>21953</v>
      </c>
    </row>
    <row r="7" spans="1:13" ht="15.75">
      <c r="A7" s="5">
        <v>4</v>
      </c>
      <c r="B7" s="6">
        <v>40064</v>
      </c>
      <c r="C7" s="89">
        <v>2985</v>
      </c>
      <c r="D7" t="s">
        <v>65</v>
      </c>
      <c r="E7" s="87">
        <v>2043</v>
      </c>
      <c r="H7" s="5">
        <v>3</v>
      </c>
      <c r="I7" s="26">
        <v>40080</v>
      </c>
      <c r="J7" s="47">
        <v>3233</v>
      </c>
      <c r="K7" s="28" t="s">
        <v>98</v>
      </c>
      <c r="L7" s="46">
        <v>16378.65</v>
      </c>
    </row>
    <row r="8" spans="1:13" ht="15.75">
      <c r="A8" s="5">
        <v>5</v>
      </c>
      <c r="B8" s="6">
        <v>40065</v>
      </c>
      <c r="C8" s="89">
        <v>2993</v>
      </c>
      <c r="D8" t="s">
        <v>66</v>
      </c>
      <c r="E8" s="87">
        <v>685</v>
      </c>
      <c r="H8" s="5">
        <v>4</v>
      </c>
      <c r="I8" s="26"/>
      <c r="J8" s="47"/>
      <c r="K8" s="28"/>
      <c r="L8" s="46">
        <v>0</v>
      </c>
    </row>
    <row r="9" spans="1:13" ht="16.5" thickBot="1">
      <c r="A9" s="5">
        <v>6</v>
      </c>
      <c r="B9" s="6">
        <v>40066</v>
      </c>
      <c r="C9" s="89">
        <v>3005</v>
      </c>
      <c r="D9" t="s">
        <v>67</v>
      </c>
      <c r="E9" s="87">
        <v>41080</v>
      </c>
      <c r="H9" s="5">
        <v>5</v>
      </c>
      <c r="I9" s="6"/>
      <c r="J9" s="47"/>
      <c r="L9" s="74">
        <v>0</v>
      </c>
    </row>
    <row r="10" spans="1:13" ht="16.5" thickTop="1">
      <c r="A10" s="5">
        <v>7</v>
      </c>
      <c r="B10" s="6">
        <v>40067</v>
      </c>
      <c r="C10" s="89">
        <v>3021</v>
      </c>
      <c r="D10" t="s">
        <v>38</v>
      </c>
      <c r="E10" s="87">
        <v>45232</v>
      </c>
      <c r="K10" s="85" t="s">
        <v>24</v>
      </c>
      <c r="L10" s="86">
        <f>SUM(L5:L9)</f>
        <v>60762.37</v>
      </c>
    </row>
    <row r="11" spans="1:13" ht="15.75">
      <c r="A11" s="5">
        <v>8</v>
      </c>
      <c r="B11" s="6">
        <v>40067</v>
      </c>
      <c r="C11" s="90">
        <v>3032</v>
      </c>
      <c r="D11" t="s">
        <v>68</v>
      </c>
      <c r="E11" s="87">
        <v>45645</v>
      </c>
      <c r="L11" s="7"/>
    </row>
    <row r="12" spans="1:13" ht="15.75">
      <c r="A12" s="5">
        <v>9</v>
      </c>
      <c r="B12" s="6">
        <v>40068</v>
      </c>
      <c r="C12" s="89">
        <v>3033</v>
      </c>
      <c r="D12" t="s">
        <v>69</v>
      </c>
      <c r="E12" s="87">
        <v>790</v>
      </c>
    </row>
    <row r="13" spans="1:13" ht="15.75">
      <c r="A13" s="5">
        <v>10</v>
      </c>
      <c r="B13" s="6">
        <v>40070</v>
      </c>
      <c r="C13" s="89">
        <v>3090</v>
      </c>
      <c r="D13" t="s">
        <v>70</v>
      </c>
      <c r="E13" s="87">
        <v>54002</v>
      </c>
    </row>
    <row r="14" spans="1:13" ht="15.75">
      <c r="A14" s="5">
        <v>11</v>
      </c>
      <c r="B14" s="6">
        <v>40070</v>
      </c>
      <c r="C14" s="89">
        <v>3102</v>
      </c>
      <c r="D14" t="s">
        <v>75</v>
      </c>
      <c r="E14" s="87">
        <v>51510</v>
      </c>
    </row>
    <row r="15" spans="1:13" ht="15.75">
      <c r="A15" s="5">
        <v>12</v>
      </c>
      <c r="B15" s="6">
        <v>40071</v>
      </c>
      <c r="C15" s="89">
        <v>3133</v>
      </c>
      <c r="D15" t="s">
        <v>76</v>
      </c>
      <c r="E15" s="87">
        <v>71145</v>
      </c>
    </row>
    <row r="16" spans="1:13" ht="15" customHeight="1">
      <c r="A16" s="5"/>
      <c r="B16" s="6">
        <v>40072</v>
      </c>
      <c r="C16" s="89">
        <v>3116</v>
      </c>
      <c r="D16" t="s">
        <v>77</v>
      </c>
      <c r="E16" s="87">
        <v>1595.26</v>
      </c>
    </row>
    <row r="17" spans="1:9" ht="15.75" customHeight="1">
      <c r="A17" s="5">
        <v>13</v>
      </c>
      <c r="B17" s="6"/>
      <c r="C17" s="89">
        <v>3116</v>
      </c>
      <c r="D17" t="s">
        <v>78</v>
      </c>
      <c r="E17" s="87">
        <v>1520</v>
      </c>
    </row>
    <row r="18" spans="1:9" ht="15.75">
      <c r="A18" s="5">
        <v>14</v>
      </c>
      <c r="B18" s="6">
        <v>40073</v>
      </c>
      <c r="C18" s="89">
        <v>3118</v>
      </c>
      <c r="D18" t="s">
        <v>79</v>
      </c>
      <c r="E18" s="91">
        <v>29580</v>
      </c>
    </row>
    <row r="19" spans="1:9" ht="15.75">
      <c r="A19" s="5">
        <v>15</v>
      </c>
      <c r="B19" s="6">
        <v>40074</v>
      </c>
      <c r="C19" s="89">
        <v>3148</v>
      </c>
      <c r="D19" t="s">
        <v>80</v>
      </c>
      <c r="E19" s="91">
        <v>54180</v>
      </c>
      <c r="I19" s="13" t="s">
        <v>101</v>
      </c>
    </row>
    <row r="20" spans="1:9" ht="15.75">
      <c r="A20" s="5">
        <v>16</v>
      </c>
      <c r="B20" s="26">
        <v>40076</v>
      </c>
      <c r="C20" s="89">
        <v>3182</v>
      </c>
      <c r="D20" t="s">
        <v>82</v>
      </c>
      <c r="E20" s="91">
        <v>1225</v>
      </c>
    </row>
    <row r="21" spans="1:9" ht="15.75">
      <c r="A21" s="5">
        <v>17</v>
      </c>
      <c r="B21" s="26">
        <v>40077</v>
      </c>
      <c r="C21" s="89">
        <v>3201</v>
      </c>
      <c r="D21" t="s">
        <v>83</v>
      </c>
      <c r="E21" s="91">
        <v>57630</v>
      </c>
    </row>
    <row r="22" spans="1:9" ht="15.75">
      <c r="A22" s="5">
        <v>18</v>
      </c>
      <c r="B22" s="100"/>
      <c r="C22" s="102"/>
      <c r="D22" s="28"/>
      <c r="E22" s="104">
        <v>0</v>
      </c>
    </row>
    <row r="23" spans="1:9">
      <c r="A23" s="5">
        <v>19</v>
      </c>
      <c r="B23" s="6">
        <v>40078</v>
      </c>
      <c r="C23" s="1">
        <v>3200</v>
      </c>
      <c r="D23" t="s">
        <v>88</v>
      </c>
      <c r="E23" s="7">
        <v>32385</v>
      </c>
    </row>
    <row r="24" spans="1:9" ht="15.75">
      <c r="A24" s="5">
        <v>20</v>
      </c>
      <c r="B24" s="26">
        <v>40079</v>
      </c>
      <c r="C24" s="89">
        <v>3228</v>
      </c>
      <c r="D24" s="28" t="s">
        <v>89</v>
      </c>
      <c r="E24" s="87">
        <v>1169</v>
      </c>
    </row>
    <row r="25" spans="1:9" ht="15.75">
      <c r="A25" s="5">
        <v>21</v>
      </c>
      <c r="B25" s="26">
        <v>40079</v>
      </c>
      <c r="C25" s="89">
        <v>3232</v>
      </c>
      <c r="D25" s="28" t="s">
        <v>90</v>
      </c>
      <c r="E25" s="87">
        <v>7881.9</v>
      </c>
    </row>
    <row r="26" spans="1:9" ht="15.75">
      <c r="A26" s="5">
        <v>22</v>
      </c>
      <c r="B26" s="26">
        <v>40080</v>
      </c>
      <c r="C26" s="89">
        <v>3234</v>
      </c>
      <c r="D26" s="28" t="s">
        <v>91</v>
      </c>
      <c r="E26" s="87">
        <v>33150</v>
      </c>
    </row>
    <row r="27" spans="1:9" ht="15.75">
      <c r="A27" s="5">
        <v>23</v>
      </c>
      <c r="B27" s="26">
        <v>40081</v>
      </c>
      <c r="C27" s="89">
        <v>3245</v>
      </c>
      <c r="D27" s="28" t="s">
        <v>51</v>
      </c>
      <c r="E27" s="87">
        <v>49725</v>
      </c>
    </row>
    <row r="28" spans="1:9" ht="15.75">
      <c r="A28" s="5">
        <v>24</v>
      </c>
      <c r="B28" s="26">
        <v>40081</v>
      </c>
      <c r="C28" s="89">
        <v>3246</v>
      </c>
      <c r="D28" s="28" t="s">
        <v>92</v>
      </c>
      <c r="E28" s="87">
        <v>1097.5999999999999</v>
      </c>
    </row>
    <row r="29" spans="1:9" ht="15.75">
      <c r="A29" s="5">
        <v>25</v>
      </c>
      <c r="B29" s="26">
        <v>40082</v>
      </c>
      <c r="C29" s="89">
        <v>3251</v>
      </c>
      <c r="D29" s="28" t="s">
        <v>93</v>
      </c>
      <c r="E29" s="87">
        <v>76755</v>
      </c>
    </row>
    <row r="30" spans="1:9" ht="15.75">
      <c r="A30" s="5">
        <v>26</v>
      </c>
      <c r="B30" s="26">
        <v>40084</v>
      </c>
      <c r="C30" s="89">
        <v>3266</v>
      </c>
      <c r="D30" s="28" t="s">
        <v>94</v>
      </c>
      <c r="E30" s="87">
        <v>50148</v>
      </c>
    </row>
    <row r="31" spans="1:9" ht="15.75">
      <c r="A31" s="5">
        <v>27</v>
      </c>
      <c r="B31" s="26">
        <v>40084</v>
      </c>
      <c r="C31" s="89">
        <v>3274</v>
      </c>
      <c r="D31" s="28" t="s">
        <v>95</v>
      </c>
      <c r="E31" s="87">
        <v>921.2</v>
      </c>
    </row>
    <row r="32" spans="1:9" ht="15.75">
      <c r="A32" s="5"/>
      <c r="B32" s="26">
        <v>40085</v>
      </c>
      <c r="C32" s="89">
        <v>3279</v>
      </c>
      <c r="D32" s="28" t="s">
        <v>96</v>
      </c>
      <c r="E32" s="87">
        <v>2034.24</v>
      </c>
    </row>
    <row r="33" spans="1:6" ht="15.75">
      <c r="A33" s="5"/>
      <c r="B33" s="26"/>
      <c r="C33" s="89">
        <v>3279</v>
      </c>
      <c r="D33" s="28" t="s">
        <v>97</v>
      </c>
      <c r="E33" s="87">
        <v>42840</v>
      </c>
    </row>
    <row r="34" spans="1:6" ht="15" customHeight="1">
      <c r="A34" s="5"/>
      <c r="B34" s="26">
        <v>40057</v>
      </c>
      <c r="C34" s="89">
        <v>2825</v>
      </c>
      <c r="D34" s="28" t="s">
        <v>174</v>
      </c>
      <c r="E34" s="87">
        <v>23120.37</v>
      </c>
    </row>
    <row r="35" spans="1:6" ht="15.75">
      <c r="A35" s="5"/>
      <c r="B35" s="26"/>
      <c r="C35" s="89"/>
      <c r="D35" s="110" t="s">
        <v>24</v>
      </c>
      <c r="E35" s="109">
        <f>SUM(E4:E34)</f>
        <v>966549.57</v>
      </c>
    </row>
    <row r="36" spans="1:6" ht="15.75">
      <c r="A36" s="5"/>
      <c r="B36" s="26"/>
      <c r="C36" s="89"/>
      <c r="D36" s="28"/>
      <c r="E36" s="91"/>
      <c r="F36" s="27"/>
    </row>
    <row r="37" spans="1:6" ht="15.75">
      <c r="A37" s="5"/>
      <c r="B37" s="26"/>
      <c r="C37" s="89"/>
      <c r="D37" s="28"/>
      <c r="E37" s="91"/>
      <c r="F37" s="27"/>
    </row>
    <row r="38" spans="1:6" ht="15.75">
      <c r="A38" s="51"/>
      <c r="B38" s="26"/>
      <c r="C38" s="89"/>
      <c r="D38" s="28"/>
      <c r="E38" s="91"/>
    </row>
    <row r="39" spans="1:6" ht="15.75">
      <c r="A39" s="51"/>
      <c r="B39" s="26"/>
      <c r="C39" s="89"/>
      <c r="D39" s="28"/>
      <c r="E39" s="91"/>
    </row>
    <row r="40" spans="1:6">
      <c r="B40" s="54"/>
      <c r="C40" s="45"/>
      <c r="E40" s="7"/>
    </row>
    <row r="41" spans="1:6">
      <c r="C41" s="47"/>
      <c r="E41" s="46"/>
    </row>
    <row r="42" spans="1:6">
      <c r="B42" s="13" t="s">
        <v>152</v>
      </c>
      <c r="C42" s="47"/>
      <c r="E42" s="46"/>
    </row>
  </sheetData>
  <mergeCells count="2">
    <mergeCell ref="B1:D1"/>
    <mergeCell ref="I1:K1"/>
  </mergeCells>
  <printOptions gridLines="1"/>
  <pageMargins left="0.70866141732283472" right="0.70866141732283472" top="0.74803149606299213" bottom="0.74803149606299213" header="0.31496062992125984" footer="0.31496062992125984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topLeftCell="A4" workbookViewId="0">
      <selection activeCell="C12" sqref="C12"/>
    </sheetView>
  </sheetViews>
  <sheetFormatPr baseColWidth="10" defaultRowHeight="15"/>
  <cols>
    <col min="1" max="1" width="10.85546875" customWidth="1"/>
    <col min="2" max="2" width="6.42578125" customWidth="1"/>
    <col min="3" max="3" width="22.85546875" customWidth="1"/>
    <col min="4" max="4" width="16.28515625" customWidth="1"/>
    <col min="5" max="6" width="13" customWidth="1"/>
  </cols>
  <sheetData>
    <row r="1" spans="1:7" ht="18.75" customHeight="1">
      <c r="A1" s="125" t="s">
        <v>139</v>
      </c>
      <c r="B1" s="125"/>
      <c r="C1" s="125"/>
      <c r="D1" s="125"/>
      <c r="E1" s="125"/>
      <c r="F1" s="125"/>
      <c r="G1" s="14"/>
    </row>
    <row r="2" spans="1:7" ht="18.75" customHeight="1">
      <c r="A2" s="15"/>
      <c r="B2" s="126"/>
      <c r="C2" s="126"/>
      <c r="D2" s="16"/>
      <c r="E2" s="17"/>
      <c r="F2" s="16"/>
      <c r="G2" s="17"/>
    </row>
    <row r="3" spans="1:7" ht="31.5" thickBot="1">
      <c r="A3" s="18" t="s">
        <v>1</v>
      </c>
      <c r="B3" s="18" t="s">
        <v>12</v>
      </c>
      <c r="C3" s="19" t="s">
        <v>6</v>
      </c>
      <c r="D3" s="20" t="s">
        <v>4</v>
      </c>
      <c r="E3" s="21" t="s">
        <v>7</v>
      </c>
      <c r="F3" s="22" t="s">
        <v>8</v>
      </c>
      <c r="G3" s="23" t="s">
        <v>9</v>
      </c>
    </row>
    <row r="4" spans="1:7" ht="15.75" thickTop="1">
      <c r="A4" s="24">
        <v>40056</v>
      </c>
      <c r="B4" s="11" t="s">
        <v>111</v>
      </c>
      <c r="C4" s="28" t="s">
        <v>138</v>
      </c>
      <c r="D4" s="27">
        <v>27725.5</v>
      </c>
      <c r="E4" s="26">
        <v>40088</v>
      </c>
      <c r="F4" s="27">
        <v>27725.5</v>
      </c>
      <c r="G4" s="27">
        <f>D4-F4</f>
        <v>0</v>
      </c>
    </row>
    <row r="5" spans="1:7">
      <c r="A5" s="24">
        <v>40060</v>
      </c>
      <c r="B5" s="11" t="s">
        <v>115</v>
      </c>
      <c r="C5" s="28" t="s">
        <v>138</v>
      </c>
      <c r="D5" s="27">
        <v>13788</v>
      </c>
      <c r="E5" s="49">
        <v>40088</v>
      </c>
      <c r="F5" s="27">
        <v>13788</v>
      </c>
      <c r="G5" s="27">
        <f>G4+D5-F5</f>
        <v>0</v>
      </c>
    </row>
    <row r="6" spans="1:7">
      <c r="A6" s="24">
        <v>40061</v>
      </c>
      <c r="B6" s="11" t="s">
        <v>118</v>
      </c>
      <c r="C6" s="57" t="s">
        <v>138</v>
      </c>
      <c r="D6" s="29">
        <v>19073</v>
      </c>
      <c r="E6" s="49">
        <v>40088</v>
      </c>
      <c r="F6" s="27">
        <v>19073</v>
      </c>
      <c r="G6" s="27">
        <f t="shared" ref="G6:G9" si="0">G5+D6-F6</f>
        <v>0</v>
      </c>
    </row>
    <row r="7" spans="1:7">
      <c r="A7" s="24">
        <v>40074</v>
      </c>
      <c r="B7" s="11" t="s">
        <v>126</v>
      </c>
      <c r="C7" s="28" t="s">
        <v>138</v>
      </c>
      <c r="D7" s="27">
        <v>28076</v>
      </c>
      <c r="E7" s="49">
        <v>40088</v>
      </c>
      <c r="F7" s="27">
        <v>28076</v>
      </c>
      <c r="G7" s="27">
        <f t="shared" si="0"/>
        <v>0</v>
      </c>
    </row>
    <row r="8" spans="1:7">
      <c r="A8" s="24">
        <v>40081</v>
      </c>
      <c r="B8" s="11" t="s">
        <v>130</v>
      </c>
      <c r="C8" s="28" t="s">
        <v>138</v>
      </c>
      <c r="D8" s="27">
        <v>22978.5</v>
      </c>
      <c r="E8" s="49">
        <v>40088</v>
      </c>
      <c r="F8" s="29">
        <v>22978.5</v>
      </c>
      <c r="G8" s="27">
        <f t="shared" si="0"/>
        <v>0</v>
      </c>
    </row>
    <row r="9" spans="1:7" ht="15.75" customHeight="1">
      <c r="A9" s="24">
        <v>40082</v>
      </c>
      <c r="B9" s="11" t="s">
        <v>132</v>
      </c>
      <c r="C9" s="28" t="s">
        <v>138</v>
      </c>
      <c r="D9" s="27">
        <v>20375.23</v>
      </c>
      <c r="E9" s="49">
        <v>40088</v>
      </c>
      <c r="F9" s="27">
        <v>20375.23</v>
      </c>
      <c r="G9" s="27">
        <f t="shared" si="0"/>
        <v>0</v>
      </c>
    </row>
    <row r="10" spans="1:7" ht="15.75" customHeight="1">
      <c r="A10" s="24"/>
      <c r="B10" s="11"/>
      <c r="C10" s="28"/>
      <c r="D10" s="25"/>
      <c r="E10" s="26"/>
      <c r="F10" s="27"/>
      <c r="G10" s="27">
        <f t="shared" ref="G10:G15" si="1">D10-F10</f>
        <v>0</v>
      </c>
    </row>
    <row r="11" spans="1:7">
      <c r="A11" s="24"/>
      <c r="B11" s="11"/>
      <c r="C11" s="28"/>
      <c r="D11" s="27"/>
      <c r="E11" s="26"/>
      <c r="F11" s="27"/>
      <c r="G11" s="27">
        <f t="shared" si="1"/>
        <v>0</v>
      </c>
    </row>
    <row r="12" spans="1:7">
      <c r="A12" s="24"/>
      <c r="B12" s="11"/>
      <c r="C12" s="28"/>
      <c r="D12" s="27"/>
      <c r="E12" s="36"/>
      <c r="F12" s="27"/>
      <c r="G12" s="27">
        <f t="shared" si="1"/>
        <v>0</v>
      </c>
    </row>
    <row r="13" spans="1:7">
      <c r="A13" s="24"/>
      <c r="B13" s="11"/>
      <c r="C13" s="28"/>
      <c r="D13" s="27"/>
      <c r="E13" s="26"/>
      <c r="F13" s="27"/>
      <c r="G13" s="27">
        <f t="shared" si="1"/>
        <v>0</v>
      </c>
    </row>
    <row r="14" spans="1:7">
      <c r="A14" s="24"/>
      <c r="B14" s="11"/>
      <c r="C14" s="31"/>
      <c r="D14" s="27"/>
      <c r="E14" s="26"/>
      <c r="F14" s="27"/>
      <c r="G14" s="27">
        <f t="shared" si="1"/>
        <v>0</v>
      </c>
    </row>
    <row r="15" spans="1:7" ht="15.75" thickBot="1">
      <c r="A15" s="68"/>
      <c r="B15" s="37"/>
      <c r="C15" s="69"/>
      <c r="D15" s="39"/>
      <c r="E15" s="40"/>
      <c r="F15" s="39"/>
      <c r="G15" s="39">
        <f t="shared" si="1"/>
        <v>0</v>
      </c>
    </row>
    <row r="16" spans="1:7" ht="15.75" thickTop="1">
      <c r="A16" s="64"/>
      <c r="B16" s="41"/>
      <c r="C16" s="65"/>
      <c r="D16" s="42">
        <f>SUM(D4:D15)</f>
        <v>132016.23000000001</v>
      </c>
      <c r="E16" s="42"/>
      <c r="F16" s="42">
        <f>SUM(F4:F15)</f>
        <v>132016.23000000001</v>
      </c>
      <c r="G16" s="42"/>
    </row>
    <row r="17" spans="1:7">
      <c r="A17" s="64"/>
      <c r="B17" s="41"/>
      <c r="C17" s="65"/>
      <c r="D17" s="42"/>
      <c r="E17" s="42"/>
      <c r="F17" s="42"/>
      <c r="G17" s="42"/>
    </row>
    <row r="18" spans="1:7">
      <c r="A18" s="64"/>
      <c r="B18" s="64"/>
      <c r="C18" s="66"/>
      <c r="D18" s="42"/>
      <c r="E18" s="42"/>
      <c r="F18" s="42"/>
      <c r="G18" s="42"/>
    </row>
    <row r="19" spans="1:7">
      <c r="A19" s="64"/>
      <c r="B19" s="41"/>
      <c r="C19" s="67"/>
      <c r="D19" s="42"/>
      <c r="E19" s="14"/>
      <c r="F19" s="42"/>
      <c r="G19" s="42"/>
    </row>
    <row r="20" spans="1:7">
      <c r="A20" s="41"/>
      <c r="B20" s="41"/>
      <c r="C20" s="14"/>
      <c r="D20" s="42"/>
      <c r="E20" s="14"/>
      <c r="F20" s="42"/>
      <c r="G20" s="42"/>
    </row>
    <row r="21" spans="1:7">
      <c r="A21" s="41"/>
      <c r="B21" s="41"/>
      <c r="C21" s="14"/>
      <c r="D21" s="42"/>
      <c r="E21" s="14"/>
      <c r="F21" s="42"/>
      <c r="G21" s="42"/>
    </row>
    <row r="22" spans="1:7" ht="30">
      <c r="A22" s="41"/>
      <c r="B22" s="41"/>
      <c r="C22" s="14"/>
      <c r="D22" s="43" t="s">
        <v>10</v>
      </c>
      <c r="E22" s="14"/>
      <c r="F22" s="44" t="s">
        <v>11</v>
      </c>
      <c r="G22" s="42"/>
    </row>
    <row r="23" spans="1:7" ht="15.75" thickBot="1">
      <c r="A23" s="41"/>
      <c r="B23" s="41"/>
      <c r="C23" s="14"/>
      <c r="D23" s="43"/>
      <c r="E23" s="14"/>
      <c r="F23" s="44"/>
      <c r="G23" s="42"/>
    </row>
    <row r="24" spans="1:7" ht="21.75" thickBot="1">
      <c r="A24" s="41"/>
      <c r="B24" s="41"/>
      <c r="C24" s="14"/>
      <c r="D24" s="132">
        <f>D16-F16</f>
        <v>0</v>
      </c>
      <c r="E24" s="133"/>
      <c r="F24" s="134"/>
      <c r="G24" s="14"/>
    </row>
    <row r="25" spans="1:7">
      <c r="A25" s="41"/>
      <c r="B25" s="41"/>
      <c r="C25" s="14"/>
      <c r="D25" s="14"/>
      <c r="E25" s="14"/>
      <c r="F25" s="14"/>
      <c r="G25" s="14"/>
    </row>
    <row r="26" spans="1:7">
      <c r="A26" s="41"/>
      <c r="B26" s="41"/>
      <c r="C26" s="14"/>
      <c r="D26" s="42"/>
      <c r="E26" s="14"/>
      <c r="F26" s="42"/>
      <c r="G26" s="14"/>
    </row>
    <row r="27" spans="1:7" ht="18.75">
      <c r="A27" s="41"/>
      <c r="B27" s="41"/>
      <c r="C27" s="14"/>
      <c r="D27" s="130" t="s">
        <v>13</v>
      </c>
      <c r="E27" s="130"/>
      <c r="F27" s="130"/>
      <c r="G27" s="14"/>
    </row>
    <row r="28" spans="1:7">
      <c r="A28" s="41"/>
      <c r="B28" s="41"/>
      <c r="C28" s="14"/>
      <c r="D28" s="14"/>
      <c r="E28" s="14"/>
      <c r="F28" s="14"/>
      <c r="G28" s="14"/>
    </row>
    <row r="29" spans="1:7">
      <c r="A29" s="14"/>
      <c r="B29" s="14"/>
      <c r="C29" s="14"/>
      <c r="D29" s="14"/>
      <c r="E29" s="14"/>
      <c r="F29" s="14"/>
      <c r="G29" s="14"/>
    </row>
    <row r="30" spans="1:7">
      <c r="A30" s="14"/>
      <c r="B30" s="14"/>
      <c r="C30" s="14"/>
      <c r="D30" s="14"/>
      <c r="E30" s="14"/>
      <c r="F30" s="14"/>
      <c r="G30" s="14"/>
    </row>
    <row r="31" spans="1:7">
      <c r="A31" s="70"/>
      <c r="B31" s="70"/>
      <c r="C31" s="70"/>
      <c r="D31" s="70"/>
      <c r="E31" s="70"/>
      <c r="F31" s="70"/>
      <c r="G31" s="70"/>
    </row>
    <row r="32" spans="1:7">
      <c r="A32" s="70"/>
      <c r="B32" s="70"/>
      <c r="C32" s="70"/>
      <c r="D32" s="70"/>
      <c r="E32" s="70"/>
      <c r="F32" s="70"/>
      <c r="G32" s="70"/>
    </row>
  </sheetData>
  <mergeCells count="4">
    <mergeCell ref="B2:C2"/>
    <mergeCell ref="D24:F24"/>
    <mergeCell ref="D27:F27"/>
    <mergeCell ref="A1:F1"/>
  </mergeCells>
  <printOptions gridLines="1"/>
  <pageMargins left="0.51181102362204722" right="0.6692913385826772" top="0.74803149606299213" bottom="1.1023622047244095" header="0.31496062992125984" footer="0.31496062992125984"/>
  <pageSetup scale="95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"/>
  <sheetViews>
    <sheetView topLeftCell="A42" workbookViewId="0">
      <selection activeCell="C58" sqref="C58"/>
    </sheetView>
  </sheetViews>
  <sheetFormatPr baseColWidth="10" defaultRowHeight="15"/>
  <cols>
    <col min="1" max="1" width="10.85546875" customWidth="1"/>
    <col min="2" max="2" width="6.42578125" customWidth="1"/>
    <col min="3" max="3" width="29.7109375" customWidth="1"/>
    <col min="4" max="4" width="16.28515625" customWidth="1"/>
    <col min="5" max="5" width="14.85546875" customWidth="1"/>
  </cols>
  <sheetData>
    <row r="1" spans="1:7" ht="18.75" customHeight="1">
      <c r="A1" s="11"/>
      <c r="B1" s="125" t="s">
        <v>153</v>
      </c>
      <c r="C1" s="125"/>
      <c r="D1" s="125"/>
      <c r="E1" s="125"/>
      <c r="F1" s="125"/>
      <c r="G1" s="14"/>
    </row>
    <row r="2" spans="1:7" ht="18.75" customHeight="1">
      <c r="A2" s="15"/>
      <c r="B2" s="126"/>
      <c r="C2" s="126"/>
      <c r="D2" s="59" t="s">
        <v>14</v>
      </c>
      <c r="E2" s="17"/>
      <c r="F2" s="16"/>
      <c r="G2" s="17"/>
    </row>
    <row r="3" spans="1:7" ht="31.5" thickBot="1">
      <c r="A3" s="18" t="s">
        <v>1</v>
      </c>
      <c r="B3" s="18" t="s">
        <v>12</v>
      </c>
      <c r="C3" s="19" t="s">
        <v>6</v>
      </c>
      <c r="D3" s="20" t="s">
        <v>4</v>
      </c>
      <c r="E3" s="21" t="s">
        <v>7</v>
      </c>
      <c r="F3" s="22" t="s">
        <v>8</v>
      </c>
      <c r="G3" s="23" t="s">
        <v>9</v>
      </c>
    </row>
    <row r="4" spans="1:7" ht="15.75" thickTop="1">
      <c r="A4" s="24">
        <v>40059</v>
      </c>
      <c r="B4" s="11" t="s">
        <v>114</v>
      </c>
      <c r="C4" s="28" t="s">
        <v>141</v>
      </c>
      <c r="D4" s="27">
        <v>28440</v>
      </c>
      <c r="E4" s="49"/>
      <c r="F4" s="50"/>
      <c r="G4" s="27">
        <f>D4-F4</f>
        <v>28440</v>
      </c>
    </row>
    <row r="5" spans="1:7">
      <c r="A5" s="24">
        <v>40061</v>
      </c>
      <c r="B5" s="11" t="s">
        <v>116</v>
      </c>
      <c r="C5" s="28" t="s">
        <v>142</v>
      </c>
      <c r="D5" s="27">
        <v>34560</v>
      </c>
      <c r="E5" s="49"/>
      <c r="F5" s="50"/>
      <c r="G5" s="27">
        <f>G4+D5-F5</f>
        <v>63000</v>
      </c>
    </row>
    <row r="6" spans="1:7">
      <c r="A6" s="24">
        <v>40064</v>
      </c>
      <c r="B6" s="11" t="s">
        <v>119</v>
      </c>
      <c r="C6" s="28" t="s">
        <v>143</v>
      </c>
      <c r="D6" s="29">
        <v>23040</v>
      </c>
      <c r="E6" s="49"/>
      <c r="F6" s="50"/>
      <c r="G6" s="27">
        <f t="shared" ref="G6:G17" si="0">G5+D6-F6</f>
        <v>86040</v>
      </c>
    </row>
    <row r="7" spans="1:7">
      <c r="A7" s="24">
        <v>40065</v>
      </c>
      <c r="B7" s="11" t="s">
        <v>121</v>
      </c>
      <c r="C7" s="34" t="s">
        <v>144</v>
      </c>
      <c r="D7" s="29">
        <v>24840</v>
      </c>
      <c r="E7" s="49"/>
      <c r="F7" s="27"/>
      <c r="G7" s="27">
        <f t="shared" si="0"/>
        <v>110880</v>
      </c>
    </row>
    <row r="8" spans="1:7">
      <c r="A8" s="24">
        <v>40067</v>
      </c>
      <c r="B8" s="11" t="s">
        <v>122</v>
      </c>
      <c r="C8" s="28" t="s">
        <v>145</v>
      </c>
      <c r="D8" s="29">
        <v>20520</v>
      </c>
      <c r="E8" s="49"/>
      <c r="F8" s="27"/>
      <c r="G8" s="27">
        <f t="shared" si="0"/>
        <v>131400</v>
      </c>
    </row>
    <row r="9" spans="1:7">
      <c r="A9" s="24">
        <v>40068</v>
      </c>
      <c r="B9" s="11" t="s">
        <v>123</v>
      </c>
      <c r="C9" s="28" t="s">
        <v>146</v>
      </c>
      <c r="D9" s="29">
        <v>30600</v>
      </c>
      <c r="E9" s="49"/>
      <c r="F9" s="27"/>
      <c r="G9" s="27">
        <f t="shared" si="0"/>
        <v>162000</v>
      </c>
    </row>
    <row r="10" spans="1:7">
      <c r="A10" s="24">
        <v>40070</v>
      </c>
      <c r="B10" s="11" t="s">
        <v>124</v>
      </c>
      <c r="C10" s="28" t="s">
        <v>147</v>
      </c>
      <c r="D10" s="29">
        <v>37440</v>
      </c>
      <c r="E10" s="49"/>
      <c r="F10" s="27"/>
      <c r="G10" s="27">
        <f t="shared" si="0"/>
        <v>199440</v>
      </c>
    </row>
    <row r="11" spans="1:7">
      <c r="A11" s="24">
        <v>40072</v>
      </c>
      <c r="B11" s="11" t="s">
        <v>125</v>
      </c>
      <c r="C11" s="34" t="s">
        <v>148</v>
      </c>
      <c r="D11" s="29">
        <v>44640</v>
      </c>
      <c r="E11" s="49"/>
      <c r="F11" s="27"/>
      <c r="G11" s="27">
        <f t="shared" si="0"/>
        <v>244080</v>
      </c>
    </row>
    <row r="12" spans="1:7">
      <c r="A12" s="24">
        <v>40078</v>
      </c>
      <c r="B12" s="11" t="s">
        <v>128</v>
      </c>
      <c r="C12" s="32" t="s">
        <v>149</v>
      </c>
      <c r="D12" s="27">
        <v>25920</v>
      </c>
      <c r="E12" s="49"/>
      <c r="F12" s="27"/>
      <c r="G12" s="27">
        <f t="shared" si="0"/>
        <v>270000</v>
      </c>
    </row>
    <row r="13" spans="1:7">
      <c r="A13" s="24">
        <v>40079</v>
      </c>
      <c r="B13" s="11" t="s">
        <v>129</v>
      </c>
      <c r="C13" s="28" t="s">
        <v>150</v>
      </c>
      <c r="D13" s="29">
        <v>27720</v>
      </c>
      <c r="E13" s="49"/>
      <c r="F13" s="27"/>
      <c r="G13" s="27">
        <f t="shared" si="0"/>
        <v>297720</v>
      </c>
    </row>
    <row r="14" spans="1:7">
      <c r="A14" s="24">
        <v>40082</v>
      </c>
      <c r="B14" s="11" t="s">
        <v>131</v>
      </c>
      <c r="C14" s="28" t="s">
        <v>145</v>
      </c>
      <c r="D14" s="27">
        <v>20520</v>
      </c>
      <c r="E14" s="49"/>
      <c r="F14" s="27"/>
      <c r="G14" s="27">
        <f t="shared" si="0"/>
        <v>318240</v>
      </c>
    </row>
    <row r="15" spans="1:7">
      <c r="A15" s="24">
        <v>40083</v>
      </c>
      <c r="B15" s="11" t="s">
        <v>133</v>
      </c>
      <c r="C15" s="28" t="s">
        <v>151</v>
      </c>
      <c r="D15" s="27">
        <v>24120</v>
      </c>
      <c r="E15" s="49"/>
      <c r="F15" s="27"/>
      <c r="G15" s="27">
        <f t="shared" si="0"/>
        <v>342360</v>
      </c>
    </row>
    <row r="16" spans="1:7">
      <c r="A16" s="24"/>
      <c r="B16" s="11"/>
      <c r="C16" s="28"/>
      <c r="D16" s="27"/>
      <c r="E16" s="49"/>
      <c r="F16" s="27"/>
      <c r="G16" s="27">
        <f t="shared" si="0"/>
        <v>342360</v>
      </c>
    </row>
    <row r="17" spans="1:7" ht="15.75" thickBot="1">
      <c r="A17" s="37"/>
      <c r="B17" s="37"/>
      <c r="C17" s="58"/>
      <c r="D17" s="39">
        <v>0</v>
      </c>
      <c r="E17" s="39"/>
      <c r="F17" s="39">
        <v>0</v>
      </c>
      <c r="G17" s="39">
        <f t="shared" si="0"/>
        <v>342360</v>
      </c>
    </row>
    <row r="18" spans="1:7" ht="15.75" thickTop="1">
      <c r="A18" s="41"/>
      <c r="B18" s="41"/>
      <c r="C18" s="61" t="s">
        <v>15</v>
      </c>
      <c r="D18" s="60">
        <f>SUM(D4:D17)</f>
        <v>342360</v>
      </c>
      <c r="E18" s="42"/>
      <c r="F18" s="42">
        <f>SUM(F7:F17)</f>
        <v>0</v>
      </c>
      <c r="G18" s="42"/>
    </row>
    <row r="19" spans="1:7">
      <c r="A19" s="41"/>
      <c r="B19" s="41"/>
      <c r="C19" s="61"/>
      <c r="D19" s="60"/>
      <c r="E19" s="42"/>
      <c r="F19" s="42"/>
      <c r="G19" s="42"/>
    </row>
    <row r="20" spans="1:7">
      <c r="A20" s="41"/>
      <c r="B20" s="41"/>
      <c r="C20" s="61"/>
      <c r="D20" s="60"/>
      <c r="E20" s="42"/>
      <c r="F20" s="42"/>
      <c r="G20" s="42"/>
    </row>
    <row r="21" spans="1:7">
      <c r="A21" s="24">
        <v>40057</v>
      </c>
      <c r="B21" s="11" t="s">
        <v>155</v>
      </c>
      <c r="C21" s="96" t="s">
        <v>22</v>
      </c>
      <c r="D21" s="56">
        <v>14525.52</v>
      </c>
      <c r="E21" s="27"/>
      <c r="F21" s="27"/>
      <c r="G21" s="42"/>
    </row>
    <row r="22" spans="1:7">
      <c r="A22" s="24">
        <v>40058</v>
      </c>
      <c r="B22" s="11" t="s">
        <v>156</v>
      </c>
      <c r="C22" s="32" t="s">
        <v>22</v>
      </c>
      <c r="D22" s="56">
        <v>1054</v>
      </c>
      <c r="E22" s="49"/>
      <c r="F22" s="27"/>
      <c r="G22" s="27">
        <f t="shared" ref="G22:G49" si="1">D22-F22</f>
        <v>1054</v>
      </c>
    </row>
    <row r="23" spans="1:7">
      <c r="A23" s="24">
        <v>40058</v>
      </c>
      <c r="B23" s="11" t="s">
        <v>29</v>
      </c>
      <c r="C23" s="32" t="s">
        <v>22</v>
      </c>
      <c r="D23" s="56">
        <v>10447.15</v>
      </c>
      <c r="E23" s="49"/>
      <c r="F23" s="27"/>
      <c r="G23" s="27">
        <f t="shared" si="1"/>
        <v>10447.15</v>
      </c>
    </row>
    <row r="24" spans="1:7">
      <c r="A24" s="24">
        <v>40059</v>
      </c>
      <c r="B24" s="11" t="s">
        <v>158</v>
      </c>
      <c r="C24" s="32" t="s">
        <v>23</v>
      </c>
      <c r="D24" s="56">
        <v>11916.78</v>
      </c>
      <c r="E24" s="49"/>
      <c r="F24" s="27"/>
      <c r="G24" s="27">
        <f t="shared" si="1"/>
        <v>11916.78</v>
      </c>
    </row>
    <row r="25" spans="1:7">
      <c r="A25" s="24">
        <v>40060</v>
      </c>
      <c r="B25" s="11" t="s">
        <v>27</v>
      </c>
      <c r="C25" s="32" t="s">
        <v>22</v>
      </c>
      <c r="D25" s="56">
        <v>2711.8</v>
      </c>
      <c r="E25" s="49"/>
      <c r="F25" s="27"/>
      <c r="G25" s="27">
        <f t="shared" si="1"/>
        <v>2711.8</v>
      </c>
    </row>
    <row r="26" spans="1:7">
      <c r="A26" s="24">
        <v>40060</v>
      </c>
      <c r="B26" s="11" t="s">
        <v>159</v>
      </c>
      <c r="C26" s="32" t="s">
        <v>22</v>
      </c>
      <c r="D26" s="56">
        <v>198</v>
      </c>
      <c r="E26" s="49"/>
      <c r="F26" s="27"/>
      <c r="G26" s="27">
        <f t="shared" si="1"/>
        <v>198</v>
      </c>
    </row>
    <row r="27" spans="1:7">
      <c r="A27" s="24">
        <v>40061</v>
      </c>
      <c r="B27" s="11" t="s">
        <v>34</v>
      </c>
      <c r="C27" s="32" t="s">
        <v>17</v>
      </c>
      <c r="D27" s="56">
        <v>475</v>
      </c>
      <c r="E27" s="49"/>
      <c r="F27" s="27"/>
      <c r="G27" s="27">
        <f t="shared" si="1"/>
        <v>475</v>
      </c>
    </row>
    <row r="28" spans="1:7">
      <c r="A28" s="24">
        <v>40063</v>
      </c>
      <c r="B28" s="11" t="s">
        <v>160</v>
      </c>
      <c r="C28" s="32" t="s">
        <v>23</v>
      </c>
      <c r="D28" s="56">
        <v>22961.68</v>
      </c>
      <c r="E28" s="49"/>
      <c r="F28" s="27"/>
      <c r="G28" s="27">
        <f t="shared" si="1"/>
        <v>22961.68</v>
      </c>
    </row>
    <row r="29" spans="1:7">
      <c r="A29" s="24">
        <v>40064</v>
      </c>
      <c r="B29" s="11" t="s">
        <v>28</v>
      </c>
      <c r="C29" s="32" t="s">
        <v>22</v>
      </c>
      <c r="D29" s="56">
        <v>7600</v>
      </c>
      <c r="E29" s="49"/>
      <c r="F29" s="27"/>
      <c r="G29" s="27">
        <f t="shared" si="1"/>
        <v>7600</v>
      </c>
    </row>
    <row r="30" spans="1:7">
      <c r="A30" s="24">
        <v>40066</v>
      </c>
      <c r="B30" s="11" t="s">
        <v>30</v>
      </c>
      <c r="C30" s="32" t="s">
        <v>22</v>
      </c>
      <c r="D30" s="56">
        <v>1169.5999999999999</v>
      </c>
      <c r="E30" s="49"/>
      <c r="F30" s="27"/>
      <c r="G30" s="27">
        <f t="shared" si="1"/>
        <v>1169.5999999999999</v>
      </c>
    </row>
    <row r="31" spans="1:7">
      <c r="A31" s="24">
        <v>40066</v>
      </c>
      <c r="B31" s="11" t="s">
        <v>162</v>
      </c>
      <c r="C31" s="32" t="s">
        <v>22</v>
      </c>
      <c r="D31" s="56">
        <v>10252</v>
      </c>
      <c r="E31" s="49"/>
      <c r="F31" s="27"/>
      <c r="G31" s="27">
        <f t="shared" si="1"/>
        <v>10252</v>
      </c>
    </row>
    <row r="32" spans="1:7">
      <c r="A32" s="24">
        <v>40068</v>
      </c>
      <c r="B32" s="11" t="s">
        <v>33</v>
      </c>
      <c r="C32" s="32" t="s">
        <v>22</v>
      </c>
      <c r="D32" s="56">
        <v>651.20000000000005</v>
      </c>
      <c r="E32" s="49"/>
      <c r="F32" s="27"/>
      <c r="G32" s="27">
        <f t="shared" si="1"/>
        <v>651.20000000000005</v>
      </c>
    </row>
    <row r="33" spans="1:7">
      <c r="A33" s="24">
        <v>40070</v>
      </c>
      <c r="B33" s="11" t="s">
        <v>163</v>
      </c>
      <c r="C33" s="32" t="s">
        <v>22</v>
      </c>
      <c r="D33" s="56">
        <v>20833.32</v>
      </c>
      <c r="E33" s="49"/>
      <c r="F33" s="27"/>
      <c r="G33" s="27">
        <f t="shared" si="1"/>
        <v>20833.32</v>
      </c>
    </row>
    <row r="34" spans="1:7">
      <c r="A34" s="24">
        <v>40074</v>
      </c>
      <c r="B34" s="11" t="s">
        <v>164</v>
      </c>
      <c r="C34" s="32" t="s">
        <v>22</v>
      </c>
      <c r="D34" s="56">
        <v>3637.2</v>
      </c>
      <c r="E34" s="49"/>
      <c r="F34" s="27"/>
      <c r="G34" s="27">
        <f t="shared" si="1"/>
        <v>3637.2</v>
      </c>
    </row>
    <row r="35" spans="1:7">
      <c r="A35" s="24">
        <v>40074</v>
      </c>
      <c r="B35" s="11" t="s">
        <v>154</v>
      </c>
      <c r="C35" s="32" t="s">
        <v>22</v>
      </c>
      <c r="D35" s="56">
        <v>2727.76</v>
      </c>
      <c r="E35" s="49"/>
      <c r="F35" s="27"/>
      <c r="G35" s="27">
        <f t="shared" si="1"/>
        <v>2727.76</v>
      </c>
    </row>
    <row r="36" spans="1:7">
      <c r="A36" s="24">
        <v>40075</v>
      </c>
      <c r="B36" s="11" t="s">
        <v>35</v>
      </c>
      <c r="C36" s="32" t="s">
        <v>22</v>
      </c>
      <c r="D36" s="56">
        <v>79685.45</v>
      </c>
      <c r="E36" s="49"/>
      <c r="F36" s="27"/>
      <c r="G36" s="27">
        <f t="shared" si="1"/>
        <v>79685.45</v>
      </c>
    </row>
    <row r="37" spans="1:7">
      <c r="A37" s="24">
        <v>40075</v>
      </c>
      <c r="B37" s="11" t="s">
        <v>32</v>
      </c>
      <c r="C37" s="32" t="s">
        <v>22</v>
      </c>
      <c r="D37" s="56">
        <v>1633.68</v>
      </c>
      <c r="E37" s="49"/>
      <c r="F37" s="27"/>
      <c r="G37" s="27">
        <f t="shared" si="1"/>
        <v>1633.68</v>
      </c>
    </row>
    <row r="38" spans="1:7">
      <c r="A38" s="24">
        <v>40077</v>
      </c>
      <c r="B38" s="11" t="s">
        <v>165</v>
      </c>
      <c r="C38" s="32" t="s">
        <v>22</v>
      </c>
      <c r="D38" s="56">
        <v>14419.3</v>
      </c>
      <c r="E38" s="49"/>
      <c r="F38" s="27"/>
      <c r="G38" s="27">
        <f t="shared" si="1"/>
        <v>14419.3</v>
      </c>
    </row>
    <row r="39" spans="1:7">
      <c r="A39" s="24">
        <v>40077</v>
      </c>
      <c r="B39" s="11" t="s">
        <v>166</v>
      </c>
      <c r="C39" s="32" t="s">
        <v>22</v>
      </c>
      <c r="D39" s="56">
        <v>3122.28</v>
      </c>
      <c r="E39" s="49"/>
      <c r="F39" s="27"/>
      <c r="G39" s="27">
        <f t="shared" si="1"/>
        <v>3122.28</v>
      </c>
    </row>
    <row r="40" spans="1:7">
      <c r="A40" s="24">
        <v>40080</v>
      </c>
      <c r="B40" s="11" t="s">
        <v>163</v>
      </c>
      <c r="C40" s="32" t="s">
        <v>22</v>
      </c>
      <c r="D40" s="56">
        <v>2049.3200000000002</v>
      </c>
      <c r="E40" s="49"/>
      <c r="F40" s="27"/>
      <c r="G40" s="27">
        <f t="shared" si="1"/>
        <v>2049.3200000000002</v>
      </c>
    </row>
    <row r="41" spans="1:7">
      <c r="A41" s="24">
        <v>40081</v>
      </c>
      <c r="B41" s="11" t="s">
        <v>167</v>
      </c>
      <c r="C41" s="32" t="s">
        <v>22</v>
      </c>
      <c r="D41" s="56">
        <v>1654.68</v>
      </c>
      <c r="E41" s="49"/>
      <c r="F41" s="27"/>
      <c r="G41" s="27">
        <f t="shared" si="1"/>
        <v>1654.68</v>
      </c>
    </row>
    <row r="42" spans="1:7">
      <c r="A42" s="24">
        <v>40081</v>
      </c>
      <c r="B42" s="11" t="s">
        <v>168</v>
      </c>
      <c r="C42" s="32" t="s">
        <v>22</v>
      </c>
      <c r="D42" s="56">
        <v>1862</v>
      </c>
      <c r="E42" s="49"/>
      <c r="F42" s="27"/>
      <c r="G42" s="27">
        <f t="shared" si="1"/>
        <v>1862</v>
      </c>
    </row>
    <row r="43" spans="1:7">
      <c r="A43" s="116">
        <v>40082</v>
      </c>
      <c r="B43" s="112" t="s">
        <v>169</v>
      </c>
      <c r="C43" s="117" t="s">
        <v>22</v>
      </c>
      <c r="D43" s="113">
        <v>2428.62</v>
      </c>
      <c r="E43" s="114"/>
      <c r="F43" s="115">
        <v>0</v>
      </c>
      <c r="G43" s="27">
        <f t="shared" si="1"/>
        <v>2428.62</v>
      </c>
    </row>
    <row r="44" spans="1:7">
      <c r="A44" s="6">
        <v>40084</v>
      </c>
      <c r="B44" s="112" t="s">
        <v>31</v>
      </c>
      <c r="C44" s="117" t="s">
        <v>22</v>
      </c>
      <c r="D44" s="113">
        <v>1040</v>
      </c>
      <c r="G44" s="27">
        <f t="shared" si="1"/>
        <v>1040</v>
      </c>
    </row>
    <row r="45" spans="1:7">
      <c r="A45" s="24">
        <v>40084</v>
      </c>
      <c r="B45" s="11" t="s">
        <v>156</v>
      </c>
      <c r="C45" s="32" t="s">
        <v>22</v>
      </c>
      <c r="D45" s="56">
        <v>98.4</v>
      </c>
      <c r="E45" s="27"/>
      <c r="F45" s="27"/>
      <c r="G45" s="27">
        <f t="shared" si="1"/>
        <v>98.4</v>
      </c>
    </row>
    <row r="46" spans="1:7">
      <c r="A46" s="24">
        <v>40086</v>
      </c>
      <c r="B46" s="11" t="s">
        <v>170</v>
      </c>
      <c r="C46" s="32" t="s">
        <v>22</v>
      </c>
      <c r="D46" s="56">
        <v>3323.32</v>
      </c>
      <c r="E46" s="27"/>
      <c r="F46" s="27"/>
      <c r="G46" s="27">
        <f t="shared" si="1"/>
        <v>3323.32</v>
      </c>
    </row>
    <row r="47" spans="1:7">
      <c r="A47" s="24">
        <v>40087</v>
      </c>
      <c r="B47" s="11" t="s">
        <v>171</v>
      </c>
      <c r="C47" s="32" t="s">
        <v>22</v>
      </c>
      <c r="D47" s="56">
        <v>198</v>
      </c>
      <c r="E47" s="27"/>
      <c r="F47" s="27"/>
      <c r="G47" s="27">
        <f t="shared" si="1"/>
        <v>198</v>
      </c>
    </row>
    <row r="48" spans="1:7">
      <c r="A48" s="24">
        <v>40087</v>
      </c>
      <c r="B48" s="11" t="s">
        <v>154</v>
      </c>
      <c r="C48" s="32" t="s">
        <v>17</v>
      </c>
      <c r="D48" s="56">
        <v>1617.15</v>
      </c>
      <c r="E48" s="27"/>
      <c r="F48" s="27"/>
      <c r="G48" s="27">
        <f t="shared" si="1"/>
        <v>1617.15</v>
      </c>
    </row>
    <row r="49" spans="1:7" ht="15.75" thickBot="1">
      <c r="A49" s="37"/>
      <c r="B49" s="37"/>
      <c r="C49" s="82"/>
      <c r="D49" s="83"/>
      <c r="E49" s="39"/>
      <c r="F49" s="39"/>
      <c r="G49" s="39">
        <f t="shared" si="1"/>
        <v>0</v>
      </c>
    </row>
    <row r="50" spans="1:7" ht="15.75" thickTop="1">
      <c r="A50" s="11"/>
      <c r="B50" s="11"/>
      <c r="C50" s="81"/>
      <c r="D50" s="56">
        <f>SUM(D21:D48)</f>
        <v>224293.20999999993</v>
      </c>
      <c r="E50" s="27"/>
      <c r="F50" s="27">
        <f>SUM(F22:F43)</f>
        <v>0</v>
      </c>
      <c r="G50" s="27">
        <f>D50-F50</f>
        <v>224293.20999999993</v>
      </c>
    </row>
    <row r="51" spans="1:7">
      <c r="A51" s="41"/>
      <c r="B51" s="41"/>
      <c r="C51" s="14"/>
      <c r="D51" s="42"/>
      <c r="E51" s="14"/>
      <c r="F51" s="42"/>
      <c r="G51" s="42"/>
    </row>
    <row r="52" spans="1:7" ht="30">
      <c r="A52" s="41"/>
      <c r="B52" s="41"/>
      <c r="C52" s="14"/>
      <c r="D52" s="43" t="s">
        <v>10</v>
      </c>
      <c r="E52" s="14"/>
      <c r="F52" s="44" t="s">
        <v>11</v>
      </c>
      <c r="G52" s="42"/>
    </row>
    <row r="53" spans="1:7" ht="15.75" thickBot="1">
      <c r="A53" s="41"/>
      <c r="B53" s="41"/>
      <c r="C53" s="14"/>
      <c r="D53" s="43"/>
      <c r="E53" s="14"/>
      <c r="F53" s="44"/>
      <c r="G53" s="42"/>
    </row>
    <row r="54" spans="1:7" ht="21.75" thickBot="1">
      <c r="A54" s="41"/>
      <c r="B54" s="41"/>
      <c r="C54" s="14"/>
      <c r="D54" s="127">
        <f>D50+D18</f>
        <v>566653.21</v>
      </c>
      <c r="E54" s="128"/>
      <c r="F54" s="129"/>
      <c r="G54" s="14"/>
    </row>
    <row r="55" spans="1:7" ht="18.75">
      <c r="A55" s="41"/>
      <c r="B55" s="41"/>
      <c r="C55" s="14"/>
      <c r="D55" s="130" t="s">
        <v>16</v>
      </c>
      <c r="E55" s="130"/>
      <c r="F55" s="130"/>
      <c r="G55" s="14"/>
    </row>
  </sheetData>
  <mergeCells count="4">
    <mergeCell ref="B1:F1"/>
    <mergeCell ref="B2:C2"/>
    <mergeCell ref="D54:F54"/>
    <mergeCell ref="D55:F55"/>
  </mergeCells>
  <printOptions gridLines="1"/>
  <pageMargins left="0.35433070866141736" right="0.31496062992125984" top="0.48" bottom="0.46" header="0.31496062992125984" footer="0.31496062992125984"/>
  <pageSetup paperSize="9" scale="9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PROLEDO</vt:lpstr>
      <vt:lpstr>FOLIOS P-MAQ</vt:lpstr>
      <vt:lpstr>C O M P R A S  </vt:lpstr>
      <vt:lpstr>GERARDO PULIDO</vt:lpstr>
      <vt:lpstr>ALBICIA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Winxp</dc:creator>
  <cp:lastModifiedBy>cic</cp:lastModifiedBy>
  <cp:lastPrinted>2009-12-10T17:10:02Z</cp:lastPrinted>
  <dcterms:created xsi:type="dcterms:W3CDTF">2009-01-19T14:45:30Z</dcterms:created>
  <dcterms:modified xsi:type="dcterms:W3CDTF">2009-12-10T17:12:12Z</dcterms:modified>
</cp:coreProperties>
</file>