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4040" windowHeight="7755" firstSheet="2" activeTab="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4519"/>
</workbook>
</file>

<file path=xl/calcChain.xml><?xml version="1.0" encoding="utf-8"?>
<calcChain xmlns="http://schemas.openxmlformats.org/spreadsheetml/2006/main">
  <c r="K38" i="6"/>
  <c r="I38"/>
  <c r="J40" s="1"/>
  <c r="F38"/>
  <c r="C38"/>
  <c r="N35"/>
  <c r="N33" l="1"/>
  <c r="N36" s="1"/>
  <c r="N39" s="1"/>
  <c r="K39" i="4" l="1"/>
  <c r="I39"/>
  <c r="J41" s="1"/>
  <c r="F39"/>
  <c r="F42" s="1"/>
  <c r="C39"/>
  <c r="F43" s="1"/>
  <c r="F44" l="1"/>
  <c r="F46" s="1"/>
  <c r="F38" i="3" l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<sst xmlns="http://schemas.openxmlformats.org/spreadsheetml/2006/main" count="205" uniqueCount="78">
  <si>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</si>
  <si>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</si>
  <si>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</si>
  <si>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</si>
  <si>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</si>
  <si>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</si>
  <si>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</si>
  <si>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</si>
  <si>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</si>
  <si>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</si>
  <si>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</si>
  <si>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</si>
  <si>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</si>
  <si>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</si>
  <si>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</si>
  <si>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</si>
  <si>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</si>
  <si>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</si>
  <si>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</si>
  <si>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</si>
  <si>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</si>
  <si>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</si>
  <si>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</si>
  <si>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</si>
  <si>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</si>
  <si>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</si>
  <si>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</si>
  <si>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</si>
  <si>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</si>
  <si>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</si>
  <si>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</si>
  <si>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</si>
  <si>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</si>
  <si>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</si>
  <si>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</si>
  <si>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</si>
  <si>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</si>
  <si>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NOMINA  6</t>
  </si>
  <si>
    <t>NOMINA 6</t>
  </si>
  <si>
    <t>NOMINA  7</t>
  </si>
  <si>
    <t>NOMINA  8</t>
  </si>
  <si>
    <t>NOMINA 7</t>
  </si>
  <si>
    <t>VENTAS  2010</t>
  </si>
  <si>
    <t>NOMINA 8</t>
  </si>
  <si>
    <t xml:space="preserve">BALANCE    DE  M A R ZO     2010       C E N T R A L </t>
  </si>
  <si>
    <t xml:space="preserve">BALANCE    DE   M A R Z O    2010      C O M E R C I O </t>
  </si>
  <si>
    <t>TELMEX</t>
  </si>
  <si>
    <t>NOMINA  9</t>
  </si>
  <si>
    <t>NOMINA  10</t>
  </si>
  <si>
    <t>COMPRAS A OBRADOR</t>
  </si>
  <si>
    <t xml:space="preserve">VENTAS  </t>
  </si>
  <si>
    <t>BALANCE   MENSUAL DE   M A Y O       2010  11 SUR</t>
  </si>
  <si>
    <t>VENTAS    2010</t>
  </si>
  <si>
    <t>salchicha</t>
  </si>
  <si>
    <t>tortillas</t>
  </si>
  <si>
    <t>COMPRAS OBRADOR</t>
  </si>
  <si>
    <t>SALIDAS A TIENDAS</t>
  </si>
  <si>
    <t xml:space="preserve"> PROVEEDORES</t>
  </si>
  <si>
    <t>destajo</t>
  </si>
  <si>
    <t>Arquitecto</t>
  </si>
  <si>
    <t>IMPRENTA</t>
  </si>
  <si>
    <t>.01</t>
  </si>
  <si>
    <t>PERDIDA</t>
  </si>
  <si>
    <t xml:space="preserve">BALANCE     DE     AGOSTO              2010      11     S U R </t>
  </si>
  <si>
    <t>Maiz -totilla</t>
  </si>
  <si>
    <t>chuleta-jamon</t>
  </si>
  <si>
    <t>salchichoneria</t>
  </si>
  <si>
    <t>manteca-salsa</t>
  </si>
  <si>
    <t>tripas</t>
  </si>
  <si>
    <t xml:space="preserve">chuleta  </t>
  </si>
  <si>
    <t xml:space="preserve">maiz   </t>
  </si>
  <si>
    <t>SEGURO</t>
  </si>
  <si>
    <t>chuleta</t>
  </si>
  <si>
    <t xml:space="preserve">BALANCE       DE   AGOSTO        2010      HERRADURA </t>
  </si>
  <si>
    <t>NOTA: 26-AGOSTO,. NO INGRESO VENTA DEL</t>
  </si>
  <si>
    <t>TIKETS 23536 AL 23550  $   2,140,00</t>
  </si>
  <si>
    <t>BALANCE   MENSUAL DE   AGOSTO      2010   OBRADOR</t>
  </si>
  <si>
    <t>lengua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</si>
</sst>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0" xfId="0" applyNumberFormat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C2" sqref="C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42" t="s">
        <v>44</v>
      </c>
      <c r="D1" s="142"/>
      <c r="E1" s="142"/>
      <c r="F1" s="142"/>
      <c r="G1" s="142"/>
      <c r="H1" s="142"/>
      <c r="I1" s="142"/>
      <c r="J1" s="142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52" t="s">
        <v>42</v>
      </c>
      <c r="F3" s="153"/>
      <c r="I3" s="154" t="s">
        <v>5</v>
      </c>
      <c r="J3" s="155"/>
      <c r="K3" s="156"/>
    </row>
    <row r="4" spans="1:11" ht="16.5" thickTop="1" thickBot="1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>
        <v>0</v>
      </c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>
        <v>0</v>
      </c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>
        <v>0</v>
      </c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>
        <v>0</v>
      </c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>
        <v>0</v>
      </c>
    </row>
    <row r="15" spans="1:11">
      <c r="B15" s="8"/>
      <c r="C15" s="9"/>
      <c r="D15" s="2"/>
      <c r="E15" s="13"/>
      <c r="F15" s="14"/>
      <c r="H15" s="19"/>
      <c r="I15" s="20"/>
      <c r="J15" s="21"/>
      <c r="K15" s="14"/>
    </row>
    <row r="16" spans="1:11">
      <c r="B16" s="8"/>
      <c r="C16" s="9"/>
      <c r="D16" s="2"/>
      <c r="E16" s="13"/>
      <c r="F16" s="14"/>
      <c r="H16" s="19"/>
      <c r="I16" s="20"/>
      <c r="J16" s="21"/>
      <c r="K16" s="14"/>
    </row>
    <row r="17" spans="2:11">
      <c r="B17" s="8"/>
      <c r="C17" s="9"/>
      <c r="D17" s="2"/>
      <c r="E17" s="13"/>
      <c r="F17" s="14"/>
      <c r="H17" s="19"/>
      <c r="I17" s="20"/>
      <c r="J17" s="21"/>
      <c r="K17" s="14"/>
    </row>
    <row r="18" spans="2:11">
      <c r="B18" s="8"/>
      <c r="C18" s="9"/>
      <c r="D18" s="2"/>
      <c r="E18" s="13"/>
      <c r="F18" s="14"/>
      <c r="H18" s="19"/>
      <c r="I18" s="20"/>
      <c r="J18" s="21"/>
      <c r="K18" s="14"/>
    </row>
    <row r="19" spans="2:11">
      <c r="B19" s="8"/>
      <c r="C19" s="9"/>
      <c r="D19" s="2"/>
      <c r="E19" s="13"/>
      <c r="F19" s="14"/>
      <c r="H19" s="19"/>
      <c r="I19" s="20"/>
      <c r="J19" s="21"/>
      <c r="K19" s="14"/>
    </row>
    <row r="20" spans="2:11">
      <c r="B20" s="8"/>
      <c r="C20" s="9"/>
      <c r="D20" s="2"/>
      <c r="E20" s="13"/>
      <c r="F20" s="14"/>
      <c r="H20" s="19"/>
      <c r="I20" s="20"/>
      <c r="J20" s="21"/>
      <c r="K20" s="14"/>
    </row>
    <row r="21" spans="2:11">
      <c r="B21" s="8"/>
      <c r="C21" s="9"/>
      <c r="D21" s="2"/>
      <c r="E21" s="13"/>
      <c r="F21" s="14"/>
      <c r="H21" s="19"/>
      <c r="I21" s="20"/>
      <c r="J21" s="21"/>
      <c r="K21" s="14"/>
    </row>
    <row r="22" spans="2:11">
      <c r="B22" s="8"/>
      <c r="C22" s="9"/>
      <c r="D22" s="2"/>
      <c r="E22" s="13"/>
      <c r="F22" s="14"/>
      <c r="H22" s="19"/>
      <c r="I22" s="20"/>
      <c r="J22" s="21"/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24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45" t="s">
        <v>30</v>
      </c>
      <c r="B38" s="45"/>
      <c r="C38" s="9"/>
      <c r="I38" s="2"/>
      <c r="K38" s="2"/>
    </row>
    <row r="39" spans="1:11" ht="16.5" thickTop="1" thickBot="1">
      <c r="A39" s="60" t="s">
        <v>33</v>
      </c>
      <c r="B39" s="61"/>
      <c r="C39" s="11"/>
      <c r="H39" s="143" t="s">
        <v>16</v>
      </c>
      <c r="I39" s="144"/>
      <c r="J39" s="145">
        <f>K37+I37</f>
        <v>28750</v>
      </c>
      <c r="K39" s="146"/>
    </row>
    <row r="40" spans="1:11">
      <c r="A40" s="5"/>
      <c r="B40" s="6" t="s">
        <v>1</v>
      </c>
      <c r="C40" s="7">
        <f>SUM(C4:C39)</f>
        <v>0</v>
      </c>
    </row>
    <row r="41" spans="1:11">
      <c r="D41" s="151" t="s">
        <v>15</v>
      </c>
      <c r="E41" s="151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0</v>
      </c>
    </row>
    <row r="43" spans="1:11" ht="15.75" thickTop="1">
      <c r="E43" s="1" t="s">
        <v>26</v>
      </c>
      <c r="F43" s="4">
        <f>SUM(F41:F42)</f>
        <v>-28750</v>
      </c>
      <c r="H43" s="58" t="s">
        <v>31</v>
      </c>
      <c r="I43" s="148" t="s">
        <v>32</v>
      </c>
    </row>
    <row r="44" spans="1:11" ht="15.75" customHeight="1" thickBot="1">
      <c r="D44" s="150" t="s">
        <v>25</v>
      </c>
      <c r="E44" s="150"/>
      <c r="F44" s="51"/>
      <c r="I44" s="149"/>
      <c r="J44" s="47"/>
    </row>
    <row r="45" spans="1:11" ht="16.5" thickTop="1" thickBot="1">
      <c r="B45" t="s">
        <v>34</v>
      </c>
      <c r="E45" s="6" t="s">
        <v>28</v>
      </c>
      <c r="F45" s="44">
        <f>F44+F43</f>
        <v>-28750</v>
      </c>
      <c r="I45" s="59" t="s">
        <v>35</v>
      </c>
      <c r="J45" s="67">
        <f>F45+J44</f>
        <v>-28750</v>
      </c>
    </row>
    <row r="46" spans="1:11" ht="15.75" thickTop="1">
      <c r="D46" s="147"/>
      <c r="E46" s="147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C2" sqref="C2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57" t="s">
        <v>45</v>
      </c>
      <c r="D1" s="157"/>
      <c r="E1" s="157"/>
      <c r="F1" s="157"/>
      <c r="G1" s="157"/>
      <c r="H1" s="157"/>
      <c r="I1" s="157"/>
      <c r="J1" s="157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52" t="s">
        <v>36</v>
      </c>
      <c r="F3" s="153"/>
      <c r="I3" s="154" t="s">
        <v>5</v>
      </c>
      <c r="J3" s="155"/>
      <c r="K3" s="156"/>
    </row>
    <row r="4" spans="1:11" ht="15.75" thickTop="1">
      <c r="B4" s="105"/>
      <c r="C4" s="90"/>
      <c r="D4" s="99"/>
      <c r="E4" s="109"/>
      <c r="F4" s="88"/>
      <c r="G4" s="100"/>
      <c r="H4" s="101"/>
      <c r="I4" s="102"/>
      <c r="J4" s="37"/>
      <c r="K4" s="38"/>
    </row>
    <row r="5" spans="1:11">
      <c r="B5" s="105"/>
      <c r="C5" s="90"/>
      <c r="D5" s="99"/>
      <c r="E5" s="109"/>
      <c r="F5" s="88"/>
      <c r="G5" s="55"/>
      <c r="H5" s="108"/>
      <c r="I5" s="102"/>
      <c r="J5" s="21" t="s">
        <v>6</v>
      </c>
      <c r="K5" s="14">
        <v>2581</v>
      </c>
    </row>
    <row r="6" spans="1:11">
      <c r="B6" s="105"/>
      <c r="C6" s="90"/>
      <c r="D6" s="99"/>
      <c r="E6" s="109"/>
      <c r="F6" s="88"/>
      <c r="G6" s="100"/>
      <c r="H6" s="108"/>
      <c r="I6" s="102"/>
      <c r="J6" s="21" t="s">
        <v>4</v>
      </c>
      <c r="K6" s="14">
        <v>21353</v>
      </c>
    </row>
    <row r="7" spans="1:11">
      <c r="B7" s="105"/>
      <c r="C7" s="90"/>
      <c r="D7" s="99"/>
      <c r="E7" s="109"/>
      <c r="F7" s="88"/>
      <c r="G7" s="100"/>
      <c r="H7" s="108"/>
      <c r="I7" s="102"/>
      <c r="J7" s="21" t="s">
        <v>7</v>
      </c>
      <c r="K7" s="14">
        <v>28750</v>
      </c>
    </row>
    <row r="8" spans="1:11">
      <c r="B8" s="105"/>
      <c r="C8" s="90"/>
      <c r="D8" s="99"/>
      <c r="E8" s="109"/>
      <c r="F8" s="88"/>
      <c r="G8" s="100"/>
      <c r="H8" s="108"/>
      <c r="I8" s="102"/>
      <c r="J8" s="21" t="s">
        <v>10</v>
      </c>
      <c r="K8" s="14">
        <v>10274.49</v>
      </c>
    </row>
    <row r="9" spans="1:11">
      <c r="B9" s="105"/>
      <c r="C9" s="90"/>
      <c r="D9" s="99"/>
      <c r="E9" s="109"/>
      <c r="F9" s="88"/>
      <c r="G9" s="100"/>
      <c r="H9" s="108"/>
      <c r="I9" s="102"/>
      <c r="J9" s="21" t="s">
        <v>11</v>
      </c>
      <c r="K9" s="14">
        <v>10274.49</v>
      </c>
    </row>
    <row r="10" spans="1:11">
      <c r="A10" s="62"/>
      <c r="B10" s="105"/>
      <c r="C10" s="90"/>
      <c r="D10" s="99"/>
      <c r="E10" s="109"/>
      <c r="F10" s="88"/>
      <c r="G10" s="100"/>
      <c r="H10" s="108"/>
      <c r="I10" s="102"/>
      <c r="J10" s="21" t="s">
        <v>21</v>
      </c>
      <c r="K10" s="14">
        <v>14386.72</v>
      </c>
    </row>
    <row r="11" spans="1:11">
      <c r="B11" s="105"/>
      <c r="C11" s="90"/>
      <c r="D11" s="99"/>
      <c r="E11" s="109"/>
      <c r="F11" s="88"/>
      <c r="G11" s="100"/>
      <c r="H11" s="108"/>
      <c r="I11" s="102"/>
      <c r="J11" s="21" t="s">
        <v>22</v>
      </c>
      <c r="K11" s="14">
        <v>14545.92</v>
      </c>
    </row>
    <row r="12" spans="1:11">
      <c r="A12" s="36"/>
      <c r="B12" s="105"/>
      <c r="C12" s="90"/>
      <c r="D12" s="99"/>
      <c r="E12" s="109"/>
      <c r="F12" s="88"/>
      <c r="G12" s="100"/>
      <c r="H12" s="108"/>
      <c r="I12" s="102"/>
      <c r="J12" s="21" t="s">
        <v>23</v>
      </c>
      <c r="K12" s="14">
        <v>0</v>
      </c>
    </row>
    <row r="13" spans="1:11">
      <c r="A13" s="36"/>
      <c r="B13" s="105"/>
      <c r="C13" s="90"/>
      <c r="D13" s="99"/>
      <c r="E13" s="109"/>
      <c r="F13" s="88"/>
      <c r="G13" s="100"/>
      <c r="H13" s="108"/>
      <c r="I13" s="102"/>
      <c r="J13" s="21"/>
      <c r="K13" s="14"/>
    </row>
    <row r="14" spans="1:11">
      <c r="B14" s="105"/>
      <c r="C14" s="90"/>
      <c r="D14" s="99"/>
      <c r="E14" s="109"/>
      <c r="F14" s="88"/>
      <c r="G14" s="100"/>
      <c r="H14" s="108"/>
      <c r="I14" s="102"/>
      <c r="J14" s="21"/>
      <c r="K14" s="14"/>
    </row>
    <row r="15" spans="1:11">
      <c r="A15" s="36"/>
      <c r="B15" s="105"/>
      <c r="C15" s="90"/>
      <c r="D15" s="99"/>
      <c r="E15" s="109"/>
      <c r="F15" s="88"/>
      <c r="G15" s="100"/>
      <c r="H15" s="108"/>
      <c r="I15" s="102"/>
      <c r="J15" s="21"/>
      <c r="K15" s="14"/>
    </row>
    <row r="16" spans="1:11">
      <c r="A16" s="36"/>
      <c r="B16" s="105"/>
      <c r="C16" s="90"/>
      <c r="D16" s="99"/>
      <c r="E16" s="109"/>
      <c r="F16" s="88"/>
      <c r="G16" s="100"/>
      <c r="H16" s="108"/>
      <c r="I16" s="102"/>
      <c r="J16" s="21"/>
      <c r="K16" s="14"/>
    </row>
    <row r="17" spans="1:11">
      <c r="A17" s="36"/>
      <c r="B17" s="105"/>
      <c r="C17" s="90"/>
      <c r="D17" s="99"/>
      <c r="E17" s="109"/>
      <c r="F17" s="88"/>
      <c r="G17" s="100"/>
      <c r="H17" s="108"/>
      <c r="I17" s="102"/>
      <c r="J17" s="21"/>
      <c r="K17" s="14"/>
    </row>
    <row r="18" spans="1:11">
      <c r="B18" s="105"/>
      <c r="C18" s="90"/>
      <c r="D18" s="99"/>
      <c r="E18" s="109"/>
      <c r="F18" s="88"/>
      <c r="G18" s="100"/>
      <c r="H18" s="108"/>
      <c r="I18" s="102"/>
      <c r="J18" s="21"/>
      <c r="K18" s="14"/>
    </row>
    <row r="19" spans="1:11">
      <c r="A19" s="36"/>
      <c r="B19" s="105"/>
      <c r="C19" s="90"/>
      <c r="D19" s="99"/>
      <c r="E19" s="109"/>
      <c r="F19" s="88"/>
      <c r="G19" s="100"/>
      <c r="H19" s="108"/>
      <c r="I19" s="102"/>
      <c r="J19" s="21"/>
      <c r="K19" s="14"/>
    </row>
    <row r="20" spans="1:11">
      <c r="B20" s="105"/>
      <c r="C20" s="90"/>
      <c r="D20" s="99"/>
      <c r="E20" s="109"/>
      <c r="F20" s="88"/>
      <c r="G20" s="100"/>
      <c r="H20" s="108"/>
      <c r="I20" s="102"/>
      <c r="J20" s="21"/>
      <c r="K20" s="14"/>
    </row>
    <row r="21" spans="1:11">
      <c r="B21" s="105"/>
      <c r="C21" s="90"/>
      <c r="D21" s="99"/>
      <c r="E21" s="109"/>
      <c r="F21" s="88"/>
      <c r="G21" s="100"/>
      <c r="H21" s="108"/>
      <c r="I21" s="102"/>
      <c r="J21" s="21"/>
      <c r="K21" s="14"/>
    </row>
    <row r="22" spans="1:11">
      <c r="B22" s="105"/>
      <c r="C22" s="90"/>
      <c r="D22" s="99"/>
      <c r="E22" s="109"/>
      <c r="F22" s="88"/>
      <c r="G22" s="100"/>
      <c r="H22" s="108"/>
      <c r="I22" s="102"/>
      <c r="J22" s="21"/>
      <c r="K22" s="14"/>
    </row>
    <row r="23" spans="1:11">
      <c r="A23" s="36"/>
      <c r="B23" s="105"/>
      <c r="C23" s="90"/>
      <c r="D23" s="99"/>
      <c r="E23" s="109"/>
      <c r="F23" s="88"/>
      <c r="G23" s="100"/>
      <c r="H23" s="108"/>
      <c r="I23" s="102"/>
      <c r="J23" s="21"/>
      <c r="K23" s="14"/>
    </row>
    <row r="24" spans="1:11">
      <c r="A24" s="36"/>
      <c r="B24" s="105"/>
      <c r="C24" s="90"/>
      <c r="D24" s="99"/>
      <c r="E24" s="109"/>
      <c r="F24" s="88"/>
      <c r="G24" s="100"/>
      <c r="H24" s="108"/>
      <c r="I24" s="102"/>
      <c r="J24" s="21"/>
      <c r="K24" s="14"/>
    </row>
    <row r="25" spans="1:11">
      <c r="B25" s="105"/>
      <c r="C25" s="90"/>
      <c r="D25" s="99"/>
      <c r="E25" s="109"/>
      <c r="F25" s="88"/>
      <c r="G25" s="100"/>
      <c r="H25" s="108"/>
      <c r="I25" s="102"/>
      <c r="J25" s="21"/>
      <c r="K25" s="14"/>
    </row>
    <row r="26" spans="1:11">
      <c r="B26" s="105"/>
      <c r="C26" s="90"/>
      <c r="D26" s="99"/>
      <c r="E26" s="109"/>
      <c r="F26" s="88"/>
      <c r="G26" s="100"/>
      <c r="H26" s="108"/>
      <c r="I26" s="102"/>
      <c r="J26" s="21"/>
      <c r="K26" s="14"/>
    </row>
    <row r="27" spans="1:11">
      <c r="B27" s="105"/>
      <c r="C27" s="90"/>
      <c r="D27" s="99"/>
      <c r="E27" s="109"/>
      <c r="F27" s="88"/>
      <c r="G27" s="100"/>
      <c r="H27" s="108"/>
      <c r="I27" s="102"/>
      <c r="J27" s="21"/>
      <c r="K27" s="14"/>
    </row>
    <row r="28" spans="1:11">
      <c r="B28" s="105"/>
      <c r="C28" s="90"/>
      <c r="D28" s="99"/>
      <c r="E28" s="109"/>
      <c r="F28" s="88"/>
      <c r="G28" s="100"/>
      <c r="H28" s="108"/>
      <c r="I28" s="102"/>
      <c r="J28" s="21"/>
      <c r="K28" s="14"/>
    </row>
    <row r="29" spans="1:11">
      <c r="B29" s="105"/>
      <c r="C29" s="90"/>
      <c r="D29" s="99"/>
      <c r="E29" s="109"/>
      <c r="F29" s="88"/>
      <c r="G29" s="100"/>
      <c r="H29" s="108"/>
      <c r="I29" s="102"/>
      <c r="J29" s="21"/>
      <c r="K29" s="14"/>
    </row>
    <row r="30" spans="1:11">
      <c r="B30" s="105"/>
      <c r="C30" s="90"/>
      <c r="D30" s="99"/>
      <c r="E30" s="109"/>
      <c r="F30" s="88"/>
      <c r="G30" s="100"/>
      <c r="H30" s="108"/>
      <c r="I30" s="102"/>
      <c r="J30" s="21"/>
      <c r="K30" s="14"/>
    </row>
    <row r="31" spans="1:11">
      <c r="B31" s="105"/>
      <c r="C31" s="90"/>
      <c r="D31" s="99"/>
      <c r="E31" s="109"/>
      <c r="F31" s="88"/>
      <c r="G31" s="100"/>
      <c r="H31" s="108"/>
      <c r="I31" s="102"/>
      <c r="J31" s="21"/>
      <c r="K31" s="14"/>
    </row>
    <row r="32" spans="1:11">
      <c r="B32" s="105"/>
      <c r="C32" s="90"/>
      <c r="D32" s="99"/>
      <c r="E32" s="109"/>
      <c r="F32" s="88"/>
      <c r="G32" s="100"/>
      <c r="H32" s="108"/>
      <c r="I32" s="102"/>
      <c r="J32" s="21"/>
      <c r="K32" s="14"/>
    </row>
    <row r="33" spans="1:11">
      <c r="B33" s="105"/>
      <c r="C33" s="90"/>
      <c r="D33" s="99"/>
      <c r="E33" s="109"/>
      <c r="F33" s="88"/>
      <c r="G33" s="100"/>
      <c r="H33" s="108"/>
      <c r="I33" s="102"/>
      <c r="J33" s="21"/>
      <c r="K33" s="14"/>
    </row>
    <row r="34" spans="1:11" ht="15.75" thickBot="1">
      <c r="A34" s="36"/>
      <c r="B34" s="105"/>
      <c r="C34" s="90"/>
      <c r="D34" s="99"/>
      <c r="E34" s="109"/>
      <c r="F34" s="88"/>
      <c r="G34" s="100"/>
      <c r="H34" s="108"/>
      <c r="I34" s="102"/>
      <c r="J34" s="21"/>
      <c r="K34" s="14"/>
    </row>
    <row r="35" spans="1:11" ht="15.75" thickBot="1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60" t="s">
        <v>14</v>
      </c>
      <c r="I39" s="161"/>
      <c r="J39" s="158">
        <f>I37+K37</f>
        <v>102165.62</v>
      </c>
      <c r="K39" s="159"/>
    </row>
    <row r="40" spans="1:11" ht="15" customHeight="1">
      <c r="D40" s="164" t="s">
        <v>15</v>
      </c>
      <c r="E40" s="164"/>
      <c r="F40" s="46">
        <f>F37-J39</f>
        <v>-102165.62</v>
      </c>
      <c r="I40" s="40"/>
    </row>
    <row r="41" spans="1:11" ht="15.75" thickBot="1">
      <c r="D41" s="45"/>
      <c r="E41" s="45" t="s">
        <v>0</v>
      </c>
      <c r="F41" s="47">
        <f>-C37</f>
        <v>-13304226.799999999</v>
      </c>
    </row>
    <row r="42" spans="1:11" ht="15.75" thickTop="1">
      <c r="E42" t="s">
        <v>26</v>
      </c>
      <c r="F42" s="4">
        <f>SUM(F40:F41)</f>
        <v>-13406392.419999998</v>
      </c>
    </row>
    <row r="43" spans="1:11" ht="15.75" thickBot="1">
      <c r="D43" s="150" t="s">
        <v>25</v>
      </c>
      <c r="E43" s="150"/>
      <c r="F43" s="51">
        <v>3067863.77</v>
      </c>
    </row>
    <row r="44" spans="1:11">
      <c r="E44" s="6" t="s">
        <v>27</v>
      </c>
      <c r="F44" s="7">
        <f>F43+F42</f>
        <v>-10338528.649999999</v>
      </c>
    </row>
    <row r="45" spans="1:11" ht="15.75" thickBot="1">
      <c r="D45" s="54" t="s">
        <v>17</v>
      </c>
      <c r="F45" s="56">
        <v>511449.48</v>
      </c>
    </row>
    <row r="46" spans="1:11" ht="16.5" thickTop="1" thickBot="1">
      <c r="D46" s="162" t="s">
        <v>35</v>
      </c>
      <c r="E46" s="163"/>
      <c r="F46" s="57">
        <f>F45+F44</f>
        <v>-9827079.1699999981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9"/>
  <sheetViews>
    <sheetView workbookViewId="0">
      <pane xSplit="1" ySplit="4" topLeftCell="B30" activePane="bottomRight" state="frozen"/>
      <selection pane="topRight" activeCell="B1" sqref="B1"/>
      <selection pane="bottomLeft" activeCell="A5" sqref="A5"/>
      <selection pane="bottomRight" activeCell="B45" sqref="B45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57" t="s">
        <v>73</v>
      </c>
      <c r="D1" s="157"/>
      <c r="E1" s="157"/>
      <c r="F1" s="157"/>
      <c r="G1" s="157"/>
      <c r="H1" s="157"/>
      <c r="I1" s="157"/>
      <c r="J1" s="157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96909.27</v>
      </c>
      <c r="D4" s="2"/>
      <c r="E4" s="166" t="s">
        <v>50</v>
      </c>
      <c r="F4" s="167"/>
      <c r="I4" s="154" t="s">
        <v>5</v>
      </c>
      <c r="J4" s="155"/>
      <c r="K4" s="156"/>
    </row>
    <row r="5" spans="1:13" ht="15.75" thickTop="1">
      <c r="A5" s="84"/>
      <c r="B5" s="105">
        <v>40391</v>
      </c>
      <c r="C5" s="90">
        <v>0</v>
      </c>
      <c r="D5" s="99"/>
      <c r="E5" s="107">
        <v>40391</v>
      </c>
      <c r="F5" s="106">
        <v>38505.5</v>
      </c>
      <c r="G5" s="100"/>
      <c r="H5" s="123">
        <v>40391</v>
      </c>
      <c r="I5" s="102">
        <v>0</v>
      </c>
      <c r="J5" s="37"/>
      <c r="K5" s="38"/>
    </row>
    <row r="6" spans="1:13">
      <c r="A6" s="84"/>
      <c r="B6" s="105">
        <v>40392</v>
      </c>
      <c r="C6" s="90">
        <v>593</v>
      </c>
      <c r="D6" s="99"/>
      <c r="E6" s="107">
        <v>40392</v>
      </c>
      <c r="F6" s="88">
        <v>21982</v>
      </c>
      <c r="G6" s="100"/>
      <c r="H6" s="124">
        <v>40392</v>
      </c>
      <c r="I6" s="102">
        <v>0</v>
      </c>
      <c r="J6" s="21" t="s">
        <v>6</v>
      </c>
      <c r="K6" s="14">
        <v>1046</v>
      </c>
    </row>
    <row r="7" spans="1:13">
      <c r="A7" s="84"/>
      <c r="B7" s="105">
        <v>40393</v>
      </c>
      <c r="C7" s="90">
        <v>0</v>
      </c>
      <c r="D7" s="99"/>
      <c r="E7" s="107">
        <v>40393</v>
      </c>
      <c r="F7" s="88">
        <v>21021</v>
      </c>
      <c r="G7" s="100"/>
      <c r="H7" s="124">
        <v>40393</v>
      </c>
      <c r="I7" s="102">
        <v>220</v>
      </c>
      <c r="J7" s="21" t="s">
        <v>4</v>
      </c>
      <c r="K7" s="14">
        <v>0</v>
      </c>
    </row>
    <row r="8" spans="1:13">
      <c r="A8" s="84"/>
      <c r="B8" s="105">
        <v>40394</v>
      </c>
      <c r="C8" s="90">
        <v>0</v>
      </c>
      <c r="D8" s="115"/>
      <c r="E8" s="107">
        <v>40394</v>
      </c>
      <c r="F8" s="88">
        <v>32221.5</v>
      </c>
      <c r="G8" s="100"/>
      <c r="H8" s="124">
        <v>40394</v>
      </c>
      <c r="I8" s="102">
        <v>0</v>
      </c>
      <c r="J8" s="21" t="s">
        <v>7</v>
      </c>
      <c r="K8" s="14">
        <v>28750</v>
      </c>
    </row>
    <row r="9" spans="1:13">
      <c r="A9" s="84"/>
      <c r="B9" s="105">
        <v>40395</v>
      </c>
      <c r="C9" s="90">
        <v>0</v>
      </c>
      <c r="D9" s="99"/>
      <c r="E9" s="107">
        <v>40395</v>
      </c>
      <c r="F9" s="88">
        <v>39177.5</v>
      </c>
      <c r="G9" s="100"/>
      <c r="H9" s="124">
        <v>40395</v>
      </c>
      <c r="I9" s="102">
        <v>0</v>
      </c>
      <c r="J9" s="21" t="s">
        <v>10</v>
      </c>
      <c r="K9" s="14">
        <v>4348.5</v>
      </c>
    </row>
    <row r="10" spans="1:13">
      <c r="A10" s="84"/>
      <c r="B10" s="105">
        <v>40396</v>
      </c>
      <c r="C10" s="90">
        <v>0</v>
      </c>
      <c r="D10" s="99"/>
      <c r="E10" s="107">
        <v>40396</v>
      </c>
      <c r="F10" s="88">
        <v>53481</v>
      </c>
      <c r="G10" s="100"/>
      <c r="H10" s="124">
        <v>40396</v>
      </c>
      <c r="I10" s="102">
        <v>374.5</v>
      </c>
      <c r="J10" s="21" t="s">
        <v>11</v>
      </c>
      <c r="K10" s="14">
        <v>4588</v>
      </c>
    </row>
    <row r="11" spans="1:13">
      <c r="A11" s="84"/>
      <c r="B11" s="105">
        <v>40397</v>
      </c>
      <c r="C11" s="90">
        <v>0</v>
      </c>
      <c r="D11" s="99"/>
      <c r="E11" s="107">
        <v>40397</v>
      </c>
      <c r="F11" s="88">
        <v>45872</v>
      </c>
      <c r="G11" s="100"/>
      <c r="H11" s="124">
        <v>40397</v>
      </c>
      <c r="I11" s="102">
        <v>1522</v>
      </c>
      <c r="J11" s="21" t="s">
        <v>12</v>
      </c>
      <c r="K11" s="14">
        <v>4497</v>
      </c>
    </row>
    <row r="12" spans="1:13">
      <c r="A12" s="84"/>
      <c r="B12" s="105">
        <v>40398</v>
      </c>
      <c r="C12" s="90">
        <v>0</v>
      </c>
      <c r="D12" s="99"/>
      <c r="E12" s="107">
        <v>40398</v>
      </c>
      <c r="F12" s="88">
        <v>47755</v>
      </c>
      <c r="G12" s="100"/>
      <c r="H12" s="124">
        <v>40398</v>
      </c>
      <c r="I12" s="102">
        <v>0</v>
      </c>
      <c r="J12" s="21" t="s">
        <v>18</v>
      </c>
      <c r="K12" s="14">
        <v>4243.5</v>
      </c>
    </row>
    <row r="13" spans="1:13">
      <c r="A13" s="84"/>
      <c r="B13" s="105">
        <v>40399</v>
      </c>
      <c r="C13" s="90">
        <v>2329.4</v>
      </c>
      <c r="D13" s="99"/>
      <c r="E13" s="107">
        <v>40399</v>
      </c>
      <c r="F13" s="88">
        <v>34608.5</v>
      </c>
      <c r="G13" s="100"/>
      <c r="H13" s="124">
        <v>40399</v>
      </c>
      <c r="I13" s="102">
        <v>510</v>
      </c>
      <c r="J13" s="21" t="s">
        <v>13</v>
      </c>
      <c r="K13" s="14">
        <v>4588</v>
      </c>
    </row>
    <row r="14" spans="1:13">
      <c r="A14" s="84"/>
      <c r="B14" s="105">
        <v>40400</v>
      </c>
      <c r="C14" s="90">
        <v>0</v>
      </c>
      <c r="D14" s="99"/>
      <c r="E14" s="107">
        <v>40400</v>
      </c>
      <c r="F14" s="88">
        <v>18411.5</v>
      </c>
      <c r="G14" s="100"/>
      <c r="H14" s="124">
        <v>40400</v>
      </c>
      <c r="I14" s="102">
        <v>0</v>
      </c>
      <c r="J14" s="21"/>
      <c r="K14" s="14"/>
    </row>
    <row r="15" spans="1:13">
      <c r="A15" s="84"/>
      <c r="B15" s="105">
        <v>40401</v>
      </c>
      <c r="C15" s="90">
        <v>0</v>
      </c>
      <c r="D15" s="99"/>
      <c r="E15" s="107">
        <v>40401</v>
      </c>
      <c r="F15" s="88">
        <v>27889.5</v>
      </c>
      <c r="G15" s="100"/>
      <c r="H15" s="124">
        <v>40401</v>
      </c>
      <c r="I15" s="102">
        <v>0</v>
      </c>
      <c r="J15" s="21"/>
      <c r="K15" s="14"/>
    </row>
    <row r="16" spans="1:13">
      <c r="A16" s="84"/>
      <c r="B16" s="105">
        <v>40402</v>
      </c>
      <c r="C16" s="90">
        <v>0</v>
      </c>
      <c r="D16" s="99"/>
      <c r="E16" s="107">
        <v>40402</v>
      </c>
      <c r="F16" s="88">
        <v>36646.5</v>
      </c>
      <c r="G16" s="100"/>
      <c r="H16" s="124">
        <v>40402</v>
      </c>
      <c r="I16" s="102">
        <v>0</v>
      </c>
      <c r="J16" s="21"/>
      <c r="K16" s="86"/>
      <c r="L16" s="85"/>
      <c r="M16" s="55"/>
    </row>
    <row r="17" spans="1:13">
      <c r="A17" s="84"/>
      <c r="B17" s="105">
        <v>40403</v>
      </c>
      <c r="C17" s="90">
        <v>0</v>
      </c>
      <c r="D17" s="99"/>
      <c r="E17" s="107">
        <v>40403</v>
      </c>
      <c r="F17" s="88">
        <v>45834.5</v>
      </c>
      <c r="G17" s="100"/>
      <c r="H17" s="124">
        <v>40403</v>
      </c>
      <c r="I17" s="102">
        <v>50</v>
      </c>
      <c r="J17" s="21"/>
      <c r="K17" s="86"/>
      <c r="L17" s="85"/>
      <c r="M17" s="55"/>
    </row>
    <row r="18" spans="1:13">
      <c r="A18" s="84"/>
      <c r="B18" s="105">
        <v>40404</v>
      </c>
      <c r="C18" s="90">
        <v>0</v>
      </c>
      <c r="D18" s="99"/>
      <c r="E18" s="107">
        <v>40404</v>
      </c>
      <c r="F18" s="88">
        <v>46587.5</v>
      </c>
      <c r="G18" s="100"/>
      <c r="H18" s="124">
        <v>40404</v>
      </c>
      <c r="I18" s="102">
        <v>0</v>
      </c>
      <c r="J18" s="21"/>
      <c r="K18" s="89"/>
      <c r="L18" s="85"/>
      <c r="M18" s="55"/>
    </row>
    <row r="19" spans="1:13">
      <c r="A19" s="84"/>
      <c r="B19" s="105">
        <v>40405</v>
      </c>
      <c r="C19" s="90">
        <v>0</v>
      </c>
      <c r="D19" s="99"/>
      <c r="E19" s="107">
        <v>40405</v>
      </c>
      <c r="F19" s="88">
        <v>41306.5</v>
      </c>
      <c r="G19" s="100"/>
      <c r="H19" s="124">
        <v>40405</v>
      </c>
      <c r="I19" s="102">
        <v>0</v>
      </c>
      <c r="J19" s="21"/>
      <c r="K19" s="89"/>
      <c r="L19" s="85"/>
      <c r="M19" s="55"/>
    </row>
    <row r="20" spans="1:13">
      <c r="A20" s="84"/>
      <c r="B20" s="105">
        <v>40406</v>
      </c>
      <c r="C20" s="90">
        <v>0</v>
      </c>
      <c r="D20" s="99"/>
      <c r="E20" s="107">
        <v>40406</v>
      </c>
      <c r="F20" s="88">
        <v>32874</v>
      </c>
      <c r="G20" s="100"/>
      <c r="H20" s="124">
        <v>40406</v>
      </c>
      <c r="I20" s="102">
        <v>91</v>
      </c>
      <c r="J20" s="104"/>
      <c r="K20" s="14"/>
    </row>
    <row r="21" spans="1:13">
      <c r="A21" s="84"/>
      <c r="B21" s="105">
        <v>40407</v>
      </c>
      <c r="C21" s="90">
        <v>0</v>
      </c>
      <c r="D21" s="99"/>
      <c r="E21" s="107">
        <v>40407</v>
      </c>
      <c r="F21" s="88">
        <v>23159</v>
      </c>
      <c r="G21" s="100"/>
      <c r="H21" s="124">
        <v>40407</v>
      </c>
      <c r="I21" s="102">
        <v>0</v>
      </c>
      <c r="J21" s="104"/>
      <c r="K21" s="14"/>
    </row>
    <row r="22" spans="1:13">
      <c r="A22" s="84"/>
      <c r="B22" s="105">
        <v>40408</v>
      </c>
      <c r="C22" s="90">
        <v>0</v>
      </c>
      <c r="D22" s="99"/>
      <c r="E22" s="107">
        <v>40408</v>
      </c>
      <c r="F22" s="88">
        <v>28686</v>
      </c>
      <c r="G22" s="100"/>
      <c r="H22" s="124">
        <v>40408</v>
      </c>
      <c r="I22" s="102">
        <v>80</v>
      </c>
      <c r="J22" s="21"/>
      <c r="K22" s="14"/>
    </row>
    <row r="23" spans="1:13">
      <c r="A23" s="84"/>
      <c r="B23" s="105">
        <v>40409</v>
      </c>
      <c r="C23" s="90">
        <v>1793</v>
      </c>
      <c r="D23" s="99"/>
      <c r="E23" s="107">
        <v>40409</v>
      </c>
      <c r="F23" s="88">
        <v>39940</v>
      </c>
      <c r="G23" s="100"/>
      <c r="H23" s="124">
        <v>40409</v>
      </c>
      <c r="I23" s="102">
        <v>0</v>
      </c>
      <c r="J23" s="21"/>
      <c r="K23" s="14"/>
    </row>
    <row r="24" spans="1:13">
      <c r="A24" s="84"/>
      <c r="B24" s="105">
        <v>40410</v>
      </c>
      <c r="C24" s="90">
        <v>1260</v>
      </c>
      <c r="D24" s="99" t="s">
        <v>68</v>
      </c>
      <c r="E24" s="107">
        <v>40410</v>
      </c>
      <c r="F24" s="88">
        <v>53280</v>
      </c>
      <c r="G24" s="100"/>
      <c r="H24" s="124">
        <v>40410</v>
      </c>
      <c r="I24" s="102">
        <v>16</v>
      </c>
      <c r="J24" s="21"/>
      <c r="K24" s="14"/>
    </row>
    <row r="25" spans="1:13">
      <c r="A25" s="84"/>
      <c r="B25" s="105">
        <v>40411</v>
      </c>
      <c r="C25" s="90">
        <v>0</v>
      </c>
      <c r="D25" s="99"/>
      <c r="E25" s="107">
        <v>40411</v>
      </c>
      <c r="F25" s="88">
        <v>45419</v>
      </c>
      <c r="G25" s="100"/>
      <c r="H25" s="124">
        <v>40411</v>
      </c>
      <c r="I25" s="102">
        <v>6</v>
      </c>
      <c r="J25" s="21"/>
      <c r="K25" s="14"/>
    </row>
    <row r="26" spans="1:13">
      <c r="A26" s="84"/>
      <c r="B26" s="105">
        <v>40412</v>
      </c>
      <c r="C26" s="90">
        <v>0</v>
      </c>
      <c r="D26" s="99"/>
      <c r="E26" s="107">
        <v>40412</v>
      </c>
      <c r="F26" s="88">
        <v>40309</v>
      </c>
      <c r="G26" s="100"/>
      <c r="H26" s="124">
        <v>40412</v>
      </c>
      <c r="I26" s="102">
        <v>0</v>
      </c>
      <c r="J26" s="21"/>
      <c r="K26" s="14"/>
    </row>
    <row r="27" spans="1:13">
      <c r="A27" s="84"/>
      <c r="B27" s="105">
        <v>40413</v>
      </c>
      <c r="C27" s="90">
        <v>0</v>
      </c>
      <c r="D27" s="99"/>
      <c r="E27" s="107">
        <v>40413</v>
      </c>
      <c r="F27" s="88">
        <v>28359.5</v>
      </c>
      <c r="G27" s="100"/>
      <c r="H27" s="124">
        <v>40413</v>
      </c>
      <c r="I27" s="102">
        <v>0</v>
      </c>
      <c r="J27" s="21"/>
      <c r="K27" s="14"/>
    </row>
    <row r="28" spans="1:13">
      <c r="A28" s="84"/>
      <c r="B28" s="105">
        <v>40414</v>
      </c>
      <c r="C28" s="90">
        <v>0</v>
      </c>
      <c r="D28" s="99"/>
      <c r="E28" s="107">
        <v>40414</v>
      </c>
      <c r="F28" s="88">
        <v>22194.5</v>
      </c>
      <c r="G28" s="100"/>
      <c r="H28" s="124">
        <v>40414</v>
      </c>
      <c r="I28" s="102">
        <v>0</v>
      </c>
      <c r="J28" s="21"/>
      <c r="K28" s="14"/>
    </row>
    <row r="29" spans="1:13">
      <c r="A29" s="84"/>
      <c r="B29" s="105">
        <v>40415</v>
      </c>
      <c r="C29" s="90">
        <v>0</v>
      </c>
      <c r="D29" s="99"/>
      <c r="E29" s="107">
        <v>40415</v>
      </c>
      <c r="F29" s="88">
        <v>21032.5</v>
      </c>
      <c r="G29" s="100"/>
      <c r="H29" s="124">
        <v>40415</v>
      </c>
      <c r="I29" s="102">
        <v>77</v>
      </c>
      <c r="J29" s="21"/>
      <c r="K29" s="14"/>
    </row>
    <row r="30" spans="1:13">
      <c r="A30" s="84"/>
      <c r="B30" s="105">
        <v>40416</v>
      </c>
      <c r="C30" s="90">
        <v>0</v>
      </c>
      <c r="D30" s="99"/>
      <c r="E30" s="107">
        <v>40416</v>
      </c>
      <c r="F30" s="88">
        <v>31136.5</v>
      </c>
      <c r="G30" s="100"/>
      <c r="H30" s="124">
        <v>40416</v>
      </c>
      <c r="I30" s="102">
        <v>800</v>
      </c>
      <c r="J30" s="21"/>
      <c r="K30" s="14"/>
    </row>
    <row r="31" spans="1:13">
      <c r="A31" s="84"/>
      <c r="B31" s="105">
        <v>40417</v>
      </c>
      <c r="C31" s="90">
        <v>2151</v>
      </c>
      <c r="D31" s="99"/>
      <c r="E31" s="107">
        <v>40417</v>
      </c>
      <c r="F31" s="88">
        <v>38340.5</v>
      </c>
      <c r="G31" s="100"/>
      <c r="H31" s="124">
        <v>40417</v>
      </c>
      <c r="I31" s="102">
        <v>278.5</v>
      </c>
      <c r="J31" s="21"/>
      <c r="K31" s="14"/>
    </row>
    <row r="32" spans="1:13">
      <c r="A32" s="84"/>
      <c r="B32" s="105">
        <v>40418</v>
      </c>
      <c r="C32" s="90">
        <v>0</v>
      </c>
      <c r="D32" s="99"/>
      <c r="E32" s="107">
        <v>40418</v>
      </c>
      <c r="F32" s="88">
        <v>49536</v>
      </c>
      <c r="G32" s="100"/>
      <c r="H32" s="124">
        <v>40418</v>
      </c>
      <c r="I32" s="102">
        <v>0</v>
      </c>
      <c r="J32" s="21"/>
      <c r="K32" s="14"/>
    </row>
    <row r="33" spans="1:11">
      <c r="A33" s="84"/>
      <c r="B33" s="105">
        <v>40419</v>
      </c>
      <c r="C33" s="90">
        <v>180</v>
      </c>
      <c r="D33" s="99"/>
      <c r="E33" s="107">
        <v>40419</v>
      </c>
      <c r="F33" s="88">
        <v>44507</v>
      </c>
      <c r="G33" s="100"/>
      <c r="H33" s="124">
        <v>40419</v>
      </c>
      <c r="I33" s="102">
        <v>0</v>
      </c>
      <c r="J33" s="21"/>
      <c r="K33" s="14"/>
    </row>
    <row r="34" spans="1:11">
      <c r="A34" s="84"/>
      <c r="B34" s="105">
        <v>40420</v>
      </c>
      <c r="C34" s="90">
        <v>0</v>
      </c>
      <c r="D34" s="115"/>
      <c r="E34" s="107">
        <v>40420</v>
      </c>
      <c r="F34" s="88">
        <v>22086.5</v>
      </c>
      <c r="G34" s="100"/>
      <c r="H34" s="124">
        <v>40420</v>
      </c>
      <c r="I34" s="102">
        <v>0</v>
      </c>
      <c r="J34" s="21"/>
      <c r="K34" s="14"/>
    </row>
    <row r="35" spans="1:11" ht="15.75" thickBot="1">
      <c r="A35" s="84"/>
      <c r="B35" s="105">
        <v>40421</v>
      </c>
      <c r="C35" s="90">
        <v>0</v>
      </c>
      <c r="D35" s="99"/>
      <c r="E35" s="107">
        <v>40421</v>
      </c>
      <c r="F35" s="88">
        <v>42644</v>
      </c>
      <c r="G35" s="100"/>
      <c r="H35" s="124">
        <v>40421</v>
      </c>
      <c r="I35" s="102">
        <v>0</v>
      </c>
      <c r="J35" s="21"/>
      <c r="K35" s="14"/>
    </row>
    <row r="36" spans="1:11" ht="15.75" thickBot="1">
      <c r="A36" s="33" t="s">
        <v>3</v>
      </c>
      <c r="B36" s="26"/>
      <c r="C36" s="9">
        <v>855876.95</v>
      </c>
      <c r="D36" s="2"/>
      <c r="E36" s="15"/>
      <c r="F36" s="14">
        <v>0</v>
      </c>
      <c r="H36" s="125"/>
      <c r="I36" s="20"/>
      <c r="J36" s="21"/>
      <c r="K36" s="14"/>
    </row>
    <row r="37" spans="1:11" ht="15.75" thickBot="1">
      <c r="A37" s="49" t="s">
        <v>49</v>
      </c>
      <c r="B37" s="52"/>
      <c r="C37" s="11">
        <v>124241.66</v>
      </c>
      <c r="D37" s="2"/>
      <c r="E37" s="16"/>
      <c r="F37" s="17">
        <v>0</v>
      </c>
      <c r="H37" s="126"/>
      <c r="I37" s="22"/>
      <c r="J37" s="39"/>
      <c r="K37" s="17"/>
    </row>
    <row r="38" spans="1:11">
      <c r="B38" s="6" t="s">
        <v>1</v>
      </c>
      <c r="C38" s="7">
        <f>SUM(C4:C37)</f>
        <v>1085334.28</v>
      </c>
      <c r="E38" s="23" t="s">
        <v>1</v>
      </c>
      <c r="F38" s="24">
        <f>SUM(F5:F37)</f>
        <v>1114804</v>
      </c>
      <c r="H38" s="1" t="s">
        <v>1</v>
      </c>
      <c r="I38" s="4">
        <f>SUM(I5:I37)</f>
        <v>4025</v>
      </c>
      <c r="J38" s="42" t="s">
        <v>1</v>
      </c>
      <c r="K38" s="4">
        <f t="shared" ref="K38" si="0">SUM(K5:K37)</f>
        <v>52061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60" t="s">
        <v>14</v>
      </c>
      <c r="I40" s="161"/>
      <c r="J40" s="158">
        <f>I38+K38</f>
        <v>56086</v>
      </c>
      <c r="K40" s="159"/>
    </row>
    <row r="41" spans="1:11" ht="15.75">
      <c r="D41" s="164" t="s">
        <v>15</v>
      </c>
      <c r="E41" s="164"/>
      <c r="F41" s="46">
        <f>F38-J40</f>
        <v>1058718</v>
      </c>
      <c r="I41" s="40"/>
    </row>
    <row r="42" spans="1:11" ht="15.75" thickBot="1">
      <c r="D42" s="45"/>
      <c r="E42" s="45" t="s">
        <v>0</v>
      </c>
      <c r="F42" s="47">
        <f>-C38</f>
        <v>-1085334.28</v>
      </c>
    </row>
    <row r="43" spans="1:11" ht="15.75" thickTop="1">
      <c r="C43" t="s">
        <v>34</v>
      </c>
      <c r="E43" s="5" t="s">
        <v>26</v>
      </c>
      <c r="F43" s="4">
        <f>SUM(F41:F42)</f>
        <v>-26616.280000000028</v>
      </c>
      <c r="I43" s="170"/>
      <c r="J43" s="170"/>
      <c r="K43" s="2"/>
    </row>
    <row r="44" spans="1:11" ht="15.75" thickBot="1">
      <c r="D44" s="150" t="s">
        <v>25</v>
      </c>
      <c r="E44" s="150"/>
      <c r="F44" s="51">
        <v>0</v>
      </c>
      <c r="I44" s="171" t="s">
        <v>17</v>
      </c>
      <c r="J44" s="171"/>
      <c r="K44" s="2">
        <v>49354.55</v>
      </c>
    </row>
    <row r="45" spans="1:11" ht="16.5" thickTop="1" thickBot="1">
      <c r="E45" s="6" t="s">
        <v>29</v>
      </c>
      <c r="F45" s="7">
        <f>F44+F43</f>
        <v>-26616.280000000028</v>
      </c>
      <c r="I45" s="168" t="s">
        <v>35</v>
      </c>
      <c r="J45" s="169"/>
      <c r="K45" s="66">
        <f>F45+K44</f>
        <v>22738.269999999975</v>
      </c>
    </row>
    <row r="46" spans="1:11" ht="15.75" thickTop="1">
      <c r="D46" s="165"/>
      <c r="E46" s="165"/>
      <c r="F46" s="56"/>
    </row>
    <row r="49" spans="9:9">
      <c r="I49" t="s">
        <v>34</v>
      </c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workbookViewId="0">
      <pane ySplit="4" topLeftCell="A23" activePane="bottomLeft" state="frozen"/>
      <selection pane="bottomLeft" activeCell="A44" sqref="A44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75" t="s">
        <v>63</v>
      </c>
      <c r="D1" s="175"/>
      <c r="E1" s="175"/>
      <c r="F1" s="175"/>
      <c r="G1" s="175"/>
      <c r="H1" s="175"/>
      <c r="I1" s="175"/>
      <c r="J1" s="175"/>
      <c r="K1" s="69" t="s">
        <v>61</v>
      </c>
    </row>
    <row r="2" spans="1:11" ht="15.75" thickBot="1">
      <c r="E2" s="117"/>
      <c r="F2" s="117"/>
      <c r="K2" s="70"/>
    </row>
    <row r="3" spans="1:11" ht="15.75" thickBot="1">
      <c r="C3" s="29" t="s">
        <v>0</v>
      </c>
      <c r="D3" s="3"/>
      <c r="K3" s="71"/>
    </row>
    <row r="4" spans="1:11" ht="20.25" thickTop="1" thickBot="1">
      <c r="A4" s="27" t="s">
        <v>2</v>
      </c>
      <c r="B4" s="28"/>
      <c r="C4" s="30">
        <v>145909.01999999999</v>
      </c>
      <c r="D4" s="2"/>
      <c r="E4" s="152" t="s">
        <v>52</v>
      </c>
      <c r="F4" s="153"/>
      <c r="I4" s="154" t="s">
        <v>5</v>
      </c>
      <c r="J4" s="155"/>
      <c r="K4" s="156"/>
    </row>
    <row r="5" spans="1:11" ht="15.75" thickTop="1">
      <c r="B5" s="105">
        <v>40391</v>
      </c>
      <c r="C5" s="90">
        <v>45</v>
      </c>
      <c r="D5" s="99" t="s">
        <v>54</v>
      </c>
      <c r="E5" s="107">
        <v>40391</v>
      </c>
      <c r="F5" s="88">
        <v>16240</v>
      </c>
      <c r="G5" s="100"/>
      <c r="H5" s="108">
        <v>40391</v>
      </c>
      <c r="I5" s="102">
        <v>0</v>
      </c>
      <c r="J5" s="37"/>
      <c r="K5" s="38"/>
    </row>
    <row r="6" spans="1:11">
      <c r="B6" s="105">
        <v>40392</v>
      </c>
      <c r="C6" s="90">
        <v>0</v>
      </c>
      <c r="D6" s="99"/>
      <c r="E6" s="107">
        <v>40392</v>
      </c>
      <c r="F6" s="88">
        <v>18771</v>
      </c>
      <c r="G6" s="100"/>
      <c r="H6" s="108">
        <v>40392</v>
      </c>
      <c r="I6" s="102">
        <v>305</v>
      </c>
      <c r="J6" s="21"/>
      <c r="K6" s="14"/>
    </row>
    <row r="7" spans="1:11">
      <c r="B7" s="105">
        <v>40393</v>
      </c>
      <c r="C7" s="90">
        <v>0</v>
      </c>
      <c r="D7" s="99"/>
      <c r="E7" s="107">
        <v>40393</v>
      </c>
      <c r="F7" s="88">
        <v>17179.5</v>
      </c>
      <c r="G7" s="100"/>
      <c r="H7" s="108">
        <v>40393</v>
      </c>
      <c r="I7" s="102">
        <v>189.68</v>
      </c>
      <c r="J7" s="139" t="s">
        <v>4</v>
      </c>
      <c r="K7" s="14"/>
    </row>
    <row r="8" spans="1:11">
      <c r="B8" s="105">
        <v>40394</v>
      </c>
      <c r="C8" s="90">
        <v>2481.6</v>
      </c>
      <c r="D8" s="99"/>
      <c r="E8" s="107">
        <v>40394</v>
      </c>
      <c r="F8" s="88">
        <v>17949.5</v>
      </c>
      <c r="G8" s="100"/>
      <c r="H8" s="108">
        <v>40394</v>
      </c>
      <c r="I8" s="102">
        <v>500</v>
      </c>
      <c r="J8" s="140" t="s">
        <v>7</v>
      </c>
      <c r="K8" s="88">
        <v>30000</v>
      </c>
    </row>
    <row r="9" spans="1:11">
      <c r="B9" s="105">
        <v>40395</v>
      </c>
      <c r="C9" s="90">
        <v>0</v>
      </c>
      <c r="D9" s="99"/>
      <c r="E9" s="107">
        <v>40395</v>
      </c>
      <c r="F9" s="88">
        <v>29069</v>
      </c>
      <c r="G9" s="100"/>
      <c r="H9" s="108">
        <v>40395</v>
      </c>
      <c r="I9" s="102">
        <v>0</v>
      </c>
      <c r="J9" s="140" t="s">
        <v>46</v>
      </c>
      <c r="K9" s="88">
        <v>1211</v>
      </c>
    </row>
    <row r="10" spans="1:11">
      <c r="B10" s="105">
        <v>40396</v>
      </c>
      <c r="C10" s="90">
        <v>0</v>
      </c>
      <c r="D10" s="99"/>
      <c r="E10" s="107">
        <v>40396</v>
      </c>
      <c r="F10" s="88">
        <v>48537.599999999999</v>
      </c>
      <c r="G10" s="100"/>
      <c r="H10" s="108">
        <v>40396</v>
      </c>
      <c r="I10" s="102">
        <v>15</v>
      </c>
      <c r="J10" s="110" t="s">
        <v>19</v>
      </c>
      <c r="K10" s="88">
        <v>6600</v>
      </c>
    </row>
    <row r="11" spans="1:11">
      <c r="B11" s="105">
        <v>40397</v>
      </c>
      <c r="C11" s="90">
        <v>0</v>
      </c>
      <c r="D11" s="99"/>
      <c r="E11" s="107">
        <v>40397</v>
      </c>
      <c r="F11" s="88">
        <v>39650</v>
      </c>
      <c r="G11" s="100"/>
      <c r="H11" s="108">
        <v>40397</v>
      </c>
      <c r="I11" s="102">
        <v>0</v>
      </c>
      <c r="J11" s="110" t="s">
        <v>20</v>
      </c>
      <c r="K11" s="88">
        <v>6600</v>
      </c>
    </row>
    <row r="12" spans="1:11">
      <c r="B12" s="105">
        <v>40398</v>
      </c>
      <c r="C12" s="90">
        <v>0</v>
      </c>
      <c r="D12" s="99"/>
      <c r="E12" s="107">
        <v>40398</v>
      </c>
      <c r="F12" s="88">
        <v>56740.7</v>
      </c>
      <c r="G12" s="100"/>
      <c r="H12" s="108">
        <v>40398</v>
      </c>
      <c r="I12" s="102">
        <v>0</v>
      </c>
      <c r="J12" s="110" t="s">
        <v>21</v>
      </c>
      <c r="K12" s="88">
        <v>6600</v>
      </c>
    </row>
    <row r="13" spans="1:11">
      <c r="B13" s="105">
        <v>40399</v>
      </c>
      <c r="C13" s="90">
        <v>0</v>
      </c>
      <c r="D13" s="99"/>
      <c r="E13" s="107">
        <v>40399</v>
      </c>
      <c r="F13" s="88">
        <v>39050.1</v>
      </c>
      <c r="G13" s="100"/>
      <c r="H13" s="108">
        <v>40399</v>
      </c>
      <c r="I13" s="102">
        <v>0</v>
      </c>
      <c r="J13" s="110" t="s">
        <v>22</v>
      </c>
      <c r="K13" s="88">
        <v>6600</v>
      </c>
    </row>
    <row r="14" spans="1:11">
      <c r="B14" s="105">
        <v>40400</v>
      </c>
      <c r="C14" s="90">
        <v>0</v>
      </c>
      <c r="D14" s="99"/>
      <c r="E14" s="107">
        <v>40400</v>
      </c>
      <c r="F14" s="88">
        <v>36599.5</v>
      </c>
      <c r="G14" s="100"/>
      <c r="H14" s="108">
        <v>40400</v>
      </c>
      <c r="I14" s="102">
        <v>0</v>
      </c>
      <c r="J14" s="110" t="s">
        <v>23</v>
      </c>
      <c r="K14" s="88">
        <v>6600</v>
      </c>
    </row>
    <row r="15" spans="1:11">
      <c r="B15" s="105">
        <v>40401</v>
      </c>
      <c r="C15" s="90">
        <v>510</v>
      </c>
      <c r="D15" s="99" t="s">
        <v>64</v>
      </c>
      <c r="E15" s="107">
        <v>40401</v>
      </c>
      <c r="F15" s="88">
        <v>30994.3</v>
      </c>
      <c r="G15" s="100"/>
      <c r="H15" s="108">
        <v>40401</v>
      </c>
      <c r="I15" s="102">
        <v>734.3</v>
      </c>
      <c r="J15" s="110" t="s">
        <v>37</v>
      </c>
      <c r="K15" s="88"/>
    </row>
    <row r="16" spans="1:11">
      <c r="B16" s="105">
        <v>40402</v>
      </c>
      <c r="C16" s="90">
        <v>0</v>
      </c>
      <c r="D16" s="99"/>
      <c r="E16" s="107">
        <v>40402</v>
      </c>
      <c r="F16" s="88">
        <v>24539</v>
      </c>
      <c r="G16" s="100"/>
      <c r="H16" s="108">
        <v>40402</v>
      </c>
      <c r="I16" s="102">
        <v>0</v>
      </c>
      <c r="J16" s="110" t="s">
        <v>39</v>
      </c>
      <c r="K16" s="88"/>
    </row>
    <row r="17" spans="1:11">
      <c r="B17" s="105">
        <v>40403</v>
      </c>
      <c r="C17" s="90">
        <v>1369.4</v>
      </c>
      <c r="D17" s="99"/>
      <c r="E17" s="107">
        <v>40403</v>
      </c>
      <c r="F17" s="88">
        <v>31712.2</v>
      </c>
      <c r="G17" s="100"/>
      <c r="H17" s="108">
        <v>40403</v>
      </c>
      <c r="I17" s="102">
        <v>645</v>
      </c>
      <c r="J17" s="21" t="s">
        <v>40</v>
      </c>
      <c r="K17" s="14"/>
    </row>
    <row r="18" spans="1:11">
      <c r="A18" s="87"/>
      <c r="B18" s="105">
        <v>40404</v>
      </c>
      <c r="C18" s="90">
        <v>1369.4</v>
      </c>
      <c r="D18" s="136" t="s">
        <v>65</v>
      </c>
      <c r="E18" s="107">
        <v>40404</v>
      </c>
      <c r="F18" s="88">
        <v>42805.1</v>
      </c>
      <c r="G18" s="100"/>
      <c r="H18" s="108">
        <v>40404</v>
      </c>
      <c r="I18" s="102">
        <v>330</v>
      </c>
      <c r="J18" s="110" t="s">
        <v>47</v>
      </c>
      <c r="K18" s="14"/>
    </row>
    <row r="19" spans="1:11">
      <c r="A19" s="87"/>
      <c r="B19" s="105">
        <v>40405</v>
      </c>
      <c r="C19" s="90">
        <v>50.5</v>
      </c>
      <c r="D19" s="99"/>
      <c r="E19" s="107">
        <v>40405</v>
      </c>
      <c r="F19" s="88">
        <v>72463</v>
      </c>
      <c r="G19" s="100"/>
      <c r="H19" s="108">
        <v>40405</v>
      </c>
      <c r="I19" s="102">
        <v>63</v>
      </c>
      <c r="J19" s="21" t="s">
        <v>48</v>
      </c>
      <c r="K19" s="14"/>
    </row>
    <row r="20" spans="1:11">
      <c r="A20" s="87"/>
      <c r="B20" s="105">
        <v>40406</v>
      </c>
      <c r="C20" s="90">
        <v>260</v>
      </c>
      <c r="D20" s="136" t="s">
        <v>66</v>
      </c>
      <c r="E20" s="107">
        <v>40406</v>
      </c>
      <c r="F20" s="88">
        <v>81260</v>
      </c>
      <c r="G20" s="100"/>
      <c r="H20" s="108">
        <v>40406</v>
      </c>
      <c r="I20" s="102">
        <v>861</v>
      </c>
      <c r="J20" s="21"/>
      <c r="K20" s="14"/>
    </row>
    <row r="21" spans="1:11">
      <c r="A21" s="87"/>
      <c r="B21" s="105">
        <v>40407</v>
      </c>
      <c r="C21" s="90">
        <v>3188</v>
      </c>
      <c r="D21" s="99" t="s">
        <v>67</v>
      </c>
      <c r="E21" s="107">
        <v>40407</v>
      </c>
      <c r="F21" s="88">
        <v>30300</v>
      </c>
      <c r="G21" s="100"/>
      <c r="H21" s="108">
        <v>40407</v>
      </c>
      <c r="I21" s="102">
        <v>530</v>
      </c>
      <c r="J21" s="21" t="s">
        <v>71</v>
      </c>
      <c r="K21" s="14">
        <v>1746</v>
      </c>
    </row>
    <row r="22" spans="1:11">
      <c r="A22" s="103"/>
      <c r="B22" s="105">
        <v>40408</v>
      </c>
      <c r="C22" s="90">
        <v>2475</v>
      </c>
      <c r="D22" s="99"/>
      <c r="E22" s="107">
        <v>40408</v>
      </c>
      <c r="F22" s="88">
        <v>17390.5</v>
      </c>
      <c r="G22" s="100"/>
      <c r="H22" s="108">
        <v>40408</v>
      </c>
      <c r="I22" s="102">
        <v>1184.6400000000001</v>
      </c>
      <c r="J22" s="110" t="s">
        <v>60</v>
      </c>
      <c r="K22" s="137"/>
    </row>
    <row r="23" spans="1:11">
      <c r="A23" s="103"/>
      <c r="B23" s="105">
        <v>40409</v>
      </c>
      <c r="C23" s="90">
        <v>1785</v>
      </c>
      <c r="D23" s="99" t="s">
        <v>68</v>
      </c>
      <c r="E23" s="107">
        <v>40409</v>
      </c>
      <c r="F23" s="88">
        <v>37635.5</v>
      </c>
      <c r="G23" s="100"/>
      <c r="H23" s="108">
        <v>40409</v>
      </c>
      <c r="I23" s="102">
        <v>580</v>
      </c>
      <c r="J23" s="110" t="s">
        <v>60</v>
      </c>
      <c r="K23" s="137"/>
    </row>
    <row r="24" spans="1:11">
      <c r="A24" s="103"/>
      <c r="B24" s="105">
        <v>40410</v>
      </c>
      <c r="C24" s="90">
        <v>551</v>
      </c>
      <c r="D24" s="136"/>
      <c r="E24" s="107">
        <v>40410</v>
      </c>
      <c r="F24" s="88">
        <v>27492</v>
      </c>
      <c r="G24" s="100"/>
      <c r="H24" s="108">
        <v>40410</v>
      </c>
      <c r="I24" s="102">
        <v>451</v>
      </c>
      <c r="K24" s="137"/>
    </row>
    <row r="25" spans="1:11">
      <c r="A25" s="103"/>
      <c r="B25" s="105">
        <v>40411</v>
      </c>
      <c r="C25" s="90">
        <v>1203</v>
      </c>
      <c r="D25" s="99" t="s">
        <v>69</v>
      </c>
      <c r="E25" s="107">
        <v>40411</v>
      </c>
      <c r="F25" s="88">
        <v>38383.9</v>
      </c>
      <c r="G25" s="100"/>
      <c r="H25" s="108">
        <v>40411</v>
      </c>
      <c r="I25" s="102">
        <v>0</v>
      </c>
      <c r="J25" s="21"/>
      <c r="K25" s="138"/>
    </row>
    <row r="26" spans="1:11">
      <c r="A26" s="103"/>
      <c r="B26" s="105">
        <v>40412</v>
      </c>
      <c r="C26" s="90">
        <v>1203</v>
      </c>
      <c r="D26" s="99"/>
      <c r="E26" s="107">
        <v>40412</v>
      </c>
      <c r="F26" s="88">
        <v>42157</v>
      </c>
      <c r="G26" s="100"/>
      <c r="H26" s="108">
        <v>40412</v>
      </c>
      <c r="I26" s="102">
        <v>0</v>
      </c>
      <c r="J26" s="21" t="s">
        <v>59</v>
      </c>
      <c r="K26" s="14">
        <v>1807</v>
      </c>
    </row>
    <row r="27" spans="1:11">
      <c r="A27" s="103"/>
      <c r="B27" s="105">
        <v>40413</v>
      </c>
      <c r="C27" s="90">
        <v>475</v>
      </c>
      <c r="D27" s="99" t="s">
        <v>70</v>
      </c>
      <c r="E27" s="107">
        <v>40413</v>
      </c>
      <c r="F27" s="88">
        <v>65427.3</v>
      </c>
      <c r="G27" s="100"/>
      <c r="H27" s="108">
        <v>40413</v>
      </c>
      <c r="I27" s="102">
        <v>852.3</v>
      </c>
      <c r="J27" s="21" t="s">
        <v>59</v>
      </c>
      <c r="K27" s="14"/>
    </row>
    <row r="28" spans="1:11">
      <c r="A28" s="103"/>
      <c r="B28" s="105">
        <v>40414</v>
      </c>
      <c r="C28" s="90">
        <v>90</v>
      </c>
      <c r="D28" s="99" t="s">
        <v>54</v>
      </c>
      <c r="E28" s="107">
        <v>40414</v>
      </c>
      <c r="F28" s="88">
        <v>15517.5</v>
      </c>
      <c r="G28" s="100"/>
      <c r="H28" s="108">
        <v>40414</v>
      </c>
      <c r="I28" s="102">
        <v>0</v>
      </c>
      <c r="J28" s="21" t="s">
        <v>59</v>
      </c>
      <c r="K28" s="14"/>
    </row>
    <row r="29" spans="1:11">
      <c r="B29" s="105">
        <v>40415</v>
      </c>
      <c r="C29" s="90">
        <v>4710</v>
      </c>
      <c r="D29" s="99" t="s">
        <v>53</v>
      </c>
      <c r="E29" s="107">
        <v>40415</v>
      </c>
      <c r="F29" s="88">
        <v>14049</v>
      </c>
      <c r="G29" s="100"/>
      <c r="H29" s="108">
        <v>40415</v>
      </c>
      <c r="I29" s="102">
        <v>487.32</v>
      </c>
      <c r="J29" s="21"/>
      <c r="K29" s="14"/>
    </row>
    <row r="30" spans="1:11">
      <c r="B30" s="105">
        <v>40416</v>
      </c>
      <c r="C30" s="90">
        <v>627.29999999999995</v>
      </c>
      <c r="D30" s="99"/>
      <c r="E30" s="107">
        <v>40416</v>
      </c>
      <c r="F30" s="88">
        <v>27520</v>
      </c>
      <c r="G30" s="100"/>
      <c r="H30" s="108">
        <v>40416</v>
      </c>
      <c r="I30" s="102">
        <v>0</v>
      </c>
      <c r="J30" s="21"/>
      <c r="K30" s="14"/>
    </row>
    <row r="31" spans="1:11">
      <c r="B31" s="105">
        <v>40417</v>
      </c>
      <c r="C31" s="90">
        <v>570.5</v>
      </c>
      <c r="D31" s="99"/>
      <c r="E31" s="107">
        <v>40417</v>
      </c>
      <c r="F31" s="88">
        <v>42017.5</v>
      </c>
      <c r="G31" s="100"/>
      <c r="H31" s="108">
        <v>40417</v>
      </c>
      <c r="I31" s="102">
        <v>0</v>
      </c>
      <c r="J31" s="21"/>
      <c r="K31" s="14"/>
    </row>
    <row r="32" spans="1:11">
      <c r="B32" s="105">
        <v>40418</v>
      </c>
      <c r="C32" s="90">
        <v>1086</v>
      </c>
      <c r="D32" s="99" t="s">
        <v>72</v>
      </c>
      <c r="E32" s="107">
        <v>40418</v>
      </c>
      <c r="F32" s="88">
        <v>83566.7</v>
      </c>
      <c r="G32" s="100"/>
      <c r="H32" s="108">
        <v>40418</v>
      </c>
      <c r="I32" s="102">
        <v>500</v>
      </c>
      <c r="J32" s="21"/>
      <c r="K32" s="14"/>
    </row>
    <row r="33" spans="1:11">
      <c r="B33" s="105">
        <v>40419</v>
      </c>
      <c r="C33" s="90">
        <v>1086</v>
      </c>
      <c r="D33" s="99"/>
      <c r="E33" s="107">
        <v>40419</v>
      </c>
      <c r="F33" s="88">
        <v>47500</v>
      </c>
      <c r="G33" s="100"/>
      <c r="H33" s="108">
        <v>40419</v>
      </c>
      <c r="I33" s="102">
        <v>0</v>
      </c>
      <c r="J33" s="21"/>
      <c r="K33" s="14"/>
    </row>
    <row r="34" spans="1:11">
      <c r="B34" s="105">
        <v>40420</v>
      </c>
      <c r="C34" s="118">
        <v>0</v>
      </c>
      <c r="D34" s="99"/>
      <c r="E34" s="107">
        <v>40420</v>
      </c>
      <c r="F34" s="96">
        <v>97673.5</v>
      </c>
      <c r="G34" s="100"/>
      <c r="H34" s="108">
        <v>40420</v>
      </c>
      <c r="I34" s="102">
        <v>204.5</v>
      </c>
      <c r="J34" s="21"/>
      <c r="K34" s="14"/>
    </row>
    <row r="35" spans="1:11">
      <c r="B35" s="105">
        <v>40421</v>
      </c>
      <c r="C35" s="9">
        <v>81</v>
      </c>
      <c r="D35" s="2"/>
      <c r="E35" s="107">
        <v>40421</v>
      </c>
      <c r="F35" s="96">
        <v>86419.7</v>
      </c>
      <c r="H35" s="108">
        <v>40421</v>
      </c>
      <c r="I35" s="20">
        <v>500</v>
      </c>
      <c r="J35" s="21"/>
      <c r="K35" s="14"/>
    </row>
    <row r="36" spans="1:11" ht="15.75" thickBot="1">
      <c r="B36" s="8"/>
      <c r="C36" s="9" t="s">
        <v>34</v>
      </c>
      <c r="D36" s="2"/>
      <c r="E36" s="13"/>
      <c r="F36" s="95"/>
      <c r="H36" s="19"/>
      <c r="I36" s="20"/>
      <c r="J36" s="21"/>
      <c r="K36" s="14"/>
    </row>
    <row r="37" spans="1:11" ht="15.75" thickBot="1">
      <c r="A37" s="33" t="s">
        <v>3</v>
      </c>
      <c r="B37" s="26"/>
      <c r="C37" s="9">
        <v>933082.51</v>
      </c>
      <c r="D37" s="2"/>
      <c r="E37" s="13"/>
      <c r="F37" s="95">
        <v>0</v>
      </c>
      <c r="H37" s="31"/>
      <c r="I37" s="20">
        <v>0</v>
      </c>
      <c r="J37" s="21"/>
      <c r="K37" s="14"/>
    </row>
    <row r="38" spans="1:11" ht="15.75" thickBot="1">
      <c r="A38" t="s">
        <v>49</v>
      </c>
      <c r="B38" s="10"/>
      <c r="C38" s="11">
        <v>248036.3</v>
      </c>
      <c r="D38" s="2"/>
      <c r="E38" s="64"/>
      <c r="F38" s="97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1352244.53</v>
      </c>
      <c r="E39" s="116" t="s">
        <v>1</v>
      </c>
      <c r="F39" s="81">
        <f>SUM(F5:F38)</f>
        <v>1276610.5999999999</v>
      </c>
      <c r="H39" s="117" t="s">
        <v>1</v>
      </c>
      <c r="I39" s="4">
        <f>SUM(I5:I38)</f>
        <v>8932.74</v>
      </c>
      <c r="J39" s="72" t="s">
        <v>1</v>
      </c>
      <c r="K39" s="73">
        <f t="shared" ref="K39" si="0">SUM(K5:K38)</f>
        <v>67764</v>
      </c>
    </row>
    <row r="40" spans="1:11">
      <c r="F40" s="70"/>
      <c r="I40" s="2"/>
      <c r="J40" s="25"/>
      <c r="K40" s="70"/>
    </row>
    <row r="41" spans="1:11" ht="15.75" customHeight="1">
      <c r="A41" s="5"/>
      <c r="B41" s="5"/>
      <c r="C41" s="48"/>
      <c r="D41" s="25"/>
      <c r="E41" s="25"/>
      <c r="F41" s="70"/>
      <c r="H41" s="160" t="s">
        <v>14</v>
      </c>
      <c r="I41" s="161"/>
      <c r="J41" s="158">
        <f>I39+K39</f>
        <v>76696.740000000005</v>
      </c>
      <c r="K41" s="176"/>
    </row>
    <row r="42" spans="1:11" ht="15.75" customHeight="1">
      <c r="B42" t="s">
        <v>34</v>
      </c>
      <c r="D42" s="164" t="s">
        <v>15</v>
      </c>
      <c r="E42" s="164"/>
      <c r="F42" s="82">
        <f>F39-J41</f>
        <v>1199913.8599999999</v>
      </c>
      <c r="G42" s="63"/>
      <c r="H42" s="63"/>
      <c r="I42" s="76"/>
      <c r="J42" s="68"/>
      <c r="K42" s="77"/>
    </row>
    <row r="43" spans="1:11" ht="15.75" thickBot="1">
      <c r="D43" s="45"/>
      <c r="E43" s="45" t="s">
        <v>0</v>
      </c>
      <c r="F43" s="83">
        <f>-C39</f>
        <v>-1352244.53</v>
      </c>
      <c r="G43" s="63"/>
      <c r="H43" s="63"/>
      <c r="I43" s="63"/>
      <c r="J43" s="68"/>
      <c r="K43" s="77"/>
    </row>
    <row r="44" spans="1:11" ht="15.75" thickTop="1">
      <c r="F44" s="82">
        <f>SUM(F42:F43)</f>
        <v>-152330.67000000016</v>
      </c>
      <c r="G44" s="63"/>
      <c r="H44" s="141" t="s">
        <v>74</v>
      </c>
      <c r="I44" s="63"/>
      <c r="J44" s="68"/>
      <c r="K44" s="77"/>
    </row>
    <row r="45" spans="1:11" ht="15.75" thickBot="1">
      <c r="D45" s="172" t="s">
        <v>17</v>
      </c>
      <c r="E45" s="172"/>
      <c r="F45" s="83">
        <v>147732.93</v>
      </c>
      <c r="G45" s="63"/>
      <c r="H45" s="141" t="s">
        <v>75</v>
      </c>
      <c r="I45" s="63"/>
      <c r="J45" s="68"/>
      <c r="K45" s="77"/>
    </row>
    <row r="46" spans="1:11" ht="16.5" thickBot="1">
      <c r="A46" s="74"/>
      <c r="B46" s="74"/>
      <c r="C46" s="75"/>
      <c r="D46" s="173" t="s">
        <v>62</v>
      </c>
      <c r="E46" s="174"/>
      <c r="F46" s="91">
        <f>F45+F44</f>
        <v>-4597.7400000001653</v>
      </c>
      <c r="G46" s="80"/>
      <c r="H46" s="78"/>
      <c r="I46" s="78"/>
      <c r="J46" s="78"/>
      <c r="K46" s="79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103"/>
      <c r="C54" s="85"/>
      <c r="D54" s="55"/>
      <c r="E54" s="25"/>
    </row>
    <row r="55" spans="2:5">
      <c r="B55" s="103"/>
      <c r="C55" s="85"/>
      <c r="D55" s="55"/>
      <c r="E55" s="25"/>
    </row>
    <row r="56" spans="2:5">
      <c r="B56" s="103"/>
      <c r="C56" s="85"/>
      <c r="D56" s="55"/>
      <c r="E56" s="25"/>
    </row>
    <row r="57" spans="2:5">
      <c r="B57" s="103"/>
      <c r="C57" s="85"/>
      <c r="D57" s="55"/>
      <c r="E57" s="25"/>
    </row>
    <row r="58" spans="2:5">
      <c r="B58" s="103"/>
      <c r="C58" s="85"/>
      <c r="D58" s="55"/>
      <c r="E58" s="25"/>
    </row>
    <row r="59" spans="2:5">
      <c r="B59" s="103"/>
      <c r="C59" s="85"/>
      <c r="D59" s="55"/>
      <c r="E59" s="25"/>
    </row>
    <row r="60" spans="2:5">
      <c r="B60" s="103"/>
      <c r="C60" s="85"/>
      <c r="D60" s="55"/>
      <c r="E60" s="25"/>
    </row>
    <row r="61" spans="2:5">
      <c r="B61" s="119"/>
      <c r="C61" s="85"/>
      <c r="D61" s="120"/>
      <c r="E61" s="25"/>
    </row>
  </sheetData>
  <mergeCells count="8">
    <mergeCell ref="D42:E42"/>
    <mergeCell ref="D45:E45"/>
    <mergeCell ref="D46:E46"/>
    <mergeCell ref="C1:J1"/>
    <mergeCell ref="E4:F4"/>
    <mergeCell ref="I4:K4"/>
    <mergeCell ref="H41:I41"/>
    <mergeCell ref="J41:K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75" t="s">
        <v>51</v>
      </c>
      <c r="D1" s="175"/>
      <c r="E1" s="175"/>
      <c r="F1" s="175"/>
      <c r="G1" s="175"/>
      <c r="H1" s="175"/>
      <c r="I1" s="175"/>
      <c r="J1" s="175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79" t="s">
        <v>50</v>
      </c>
      <c r="F4" s="180"/>
      <c r="I4" s="154" t="s">
        <v>5</v>
      </c>
      <c r="J4" s="155"/>
      <c r="K4" s="156"/>
    </row>
    <row r="5" spans="1:11" ht="15.75" thickTop="1">
      <c r="B5" s="105"/>
      <c r="C5" s="90"/>
      <c r="D5" s="99"/>
      <c r="E5" s="107"/>
      <c r="F5" s="88"/>
      <c r="G5" s="100"/>
      <c r="H5" s="108"/>
      <c r="I5" s="102"/>
      <c r="J5" s="37"/>
      <c r="K5" s="38"/>
    </row>
    <row r="6" spans="1:11">
      <c r="B6" s="105"/>
      <c r="C6" s="90"/>
      <c r="D6" s="99"/>
      <c r="E6" s="107"/>
      <c r="F6" s="88"/>
      <c r="G6" s="100"/>
      <c r="H6" s="108"/>
      <c r="I6" s="102"/>
      <c r="J6" s="21" t="s">
        <v>46</v>
      </c>
      <c r="K6" s="14"/>
    </row>
    <row r="7" spans="1:11">
      <c r="B7" s="105"/>
      <c r="C7" s="90"/>
      <c r="D7" s="99"/>
      <c r="E7" s="107"/>
      <c r="F7" s="88"/>
      <c r="G7" s="100"/>
      <c r="H7" s="108"/>
      <c r="I7" s="102"/>
      <c r="J7" s="21" t="s">
        <v>4</v>
      </c>
      <c r="K7" s="14"/>
    </row>
    <row r="8" spans="1:11">
      <c r="B8" s="105"/>
      <c r="C8" s="90"/>
      <c r="D8" s="99"/>
      <c r="E8" s="107"/>
      <c r="F8" s="88"/>
      <c r="G8" s="100"/>
      <c r="H8" s="108"/>
      <c r="I8" s="102"/>
      <c r="J8" s="21" t="s">
        <v>7</v>
      </c>
      <c r="K8" s="14">
        <v>30000</v>
      </c>
    </row>
    <row r="9" spans="1:11">
      <c r="B9" s="105"/>
      <c r="C9" s="90"/>
      <c r="D9" s="99"/>
      <c r="E9" s="107"/>
      <c r="F9" s="88"/>
      <c r="G9" s="100"/>
      <c r="H9" s="108"/>
      <c r="I9" s="102"/>
      <c r="J9" s="21" t="s">
        <v>10</v>
      </c>
      <c r="K9" s="88">
        <v>0</v>
      </c>
    </row>
    <row r="10" spans="1:11">
      <c r="B10" s="105"/>
      <c r="C10" s="90"/>
      <c r="D10" s="99"/>
      <c r="E10" s="107"/>
      <c r="F10" s="88"/>
      <c r="G10" s="100"/>
      <c r="H10" s="108"/>
      <c r="I10" s="102"/>
      <c r="J10" s="21" t="s">
        <v>11</v>
      </c>
      <c r="K10" s="88"/>
    </row>
    <row r="11" spans="1:11">
      <c r="B11" s="105"/>
      <c r="C11" s="90"/>
      <c r="D11" s="99"/>
      <c r="E11" s="107"/>
      <c r="F11" s="88"/>
      <c r="G11" s="100"/>
      <c r="H11" s="108"/>
      <c r="I11" s="102"/>
      <c r="J11" s="21" t="s">
        <v>12</v>
      </c>
      <c r="K11" s="88"/>
    </row>
    <row r="12" spans="1:11">
      <c r="B12" s="105"/>
      <c r="C12" s="90"/>
      <c r="D12" s="99"/>
      <c r="E12" s="107"/>
      <c r="F12" s="88"/>
      <c r="G12" s="100"/>
      <c r="H12" s="108"/>
      <c r="I12" s="102"/>
      <c r="J12" s="21" t="s">
        <v>18</v>
      </c>
      <c r="K12" s="88"/>
    </row>
    <row r="13" spans="1:11">
      <c r="B13" s="105"/>
      <c r="C13" s="90"/>
      <c r="D13" s="99"/>
      <c r="E13" s="107"/>
      <c r="F13" s="88"/>
      <c r="G13" s="100"/>
      <c r="H13" s="108"/>
      <c r="I13" s="102"/>
      <c r="J13" s="21" t="s">
        <v>13</v>
      </c>
      <c r="K13" s="88"/>
    </row>
    <row r="14" spans="1:11">
      <c r="B14" s="105"/>
      <c r="C14" s="90"/>
      <c r="D14" s="99"/>
      <c r="E14" s="107"/>
      <c r="F14" s="88"/>
      <c r="G14" s="100"/>
      <c r="H14" s="108"/>
      <c r="I14" s="102"/>
      <c r="J14" s="21" t="s">
        <v>38</v>
      </c>
      <c r="K14" s="14"/>
    </row>
    <row r="15" spans="1:11">
      <c r="B15" s="105"/>
      <c r="C15" s="90"/>
      <c r="D15" s="99"/>
      <c r="E15" s="107"/>
      <c r="F15" s="88"/>
      <c r="G15" s="100"/>
      <c r="H15" s="108"/>
      <c r="I15" s="102"/>
      <c r="J15" s="21" t="s">
        <v>41</v>
      </c>
      <c r="K15" s="14"/>
    </row>
    <row r="16" spans="1:11">
      <c r="B16" s="105"/>
      <c r="C16" s="90"/>
      <c r="D16" s="99"/>
      <c r="E16" s="107"/>
      <c r="F16" s="88"/>
      <c r="G16" s="111"/>
      <c r="H16" s="108"/>
      <c r="I16" s="102"/>
      <c r="J16" s="21" t="s">
        <v>43</v>
      </c>
      <c r="K16" s="14"/>
    </row>
    <row r="17" spans="2:11">
      <c r="B17" s="105"/>
      <c r="C17" s="112"/>
      <c r="D17" s="88"/>
      <c r="E17" s="107"/>
      <c r="F17" s="113"/>
      <c r="G17" s="111"/>
      <c r="H17" s="108"/>
      <c r="I17" s="102"/>
      <c r="J17" s="21"/>
      <c r="K17" s="14"/>
    </row>
    <row r="18" spans="2:11">
      <c r="B18" s="105"/>
      <c r="C18" s="90"/>
      <c r="D18" s="88"/>
      <c r="E18" s="107"/>
      <c r="F18" s="113"/>
      <c r="G18" s="114"/>
      <c r="H18" s="108"/>
      <c r="I18" s="102"/>
      <c r="J18" s="21"/>
      <c r="K18" s="14"/>
    </row>
    <row r="19" spans="2:11">
      <c r="B19" s="105"/>
      <c r="C19" s="90"/>
      <c r="D19" s="88"/>
      <c r="E19" s="107"/>
      <c r="F19" s="113"/>
      <c r="G19" s="100"/>
      <c r="H19" s="108"/>
      <c r="I19" s="102"/>
      <c r="J19" s="21"/>
      <c r="K19" s="14"/>
    </row>
    <row r="20" spans="2:11">
      <c r="B20" s="105"/>
      <c r="C20" s="90"/>
      <c r="D20" s="88"/>
      <c r="E20" s="107"/>
      <c r="F20" s="113"/>
      <c r="G20" s="100"/>
      <c r="H20" s="108"/>
      <c r="I20" s="102"/>
      <c r="J20" s="21"/>
      <c r="K20" s="14"/>
    </row>
    <row r="21" spans="2:11">
      <c r="B21" s="105"/>
      <c r="C21" s="90"/>
      <c r="D21" s="88"/>
      <c r="E21" s="107"/>
      <c r="F21" s="113"/>
      <c r="G21" s="100"/>
      <c r="H21" s="108"/>
      <c r="I21" s="102"/>
      <c r="J21" s="21"/>
      <c r="K21" s="14"/>
    </row>
    <row r="22" spans="2:11">
      <c r="B22" s="105"/>
      <c r="C22" s="90"/>
      <c r="D22" s="88"/>
      <c r="E22" s="107"/>
      <c r="F22" s="113"/>
      <c r="G22" s="100"/>
      <c r="H22" s="108"/>
      <c r="I22" s="102"/>
      <c r="J22" s="21"/>
      <c r="K22" s="14"/>
    </row>
    <row r="23" spans="2:11">
      <c r="B23" s="105"/>
      <c r="C23" s="90"/>
      <c r="D23" s="88"/>
      <c r="E23" s="107"/>
      <c r="F23" s="94"/>
      <c r="G23" s="92"/>
      <c r="H23" s="108"/>
      <c r="I23" s="102"/>
      <c r="J23" s="21"/>
      <c r="K23" s="14"/>
    </row>
    <row r="24" spans="2:11">
      <c r="B24" s="105"/>
      <c r="C24" s="90"/>
      <c r="D24" s="99"/>
      <c r="E24" s="107"/>
      <c r="F24" s="94"/>
      <c r="G24" s="93"/>
      <c r="H24" s="108"/>
      <c r="I24" s="102"/>
      <c r="J24" s="21"/>
      <c r="K24" s="14"/>
    </row>
    <row r="25" spans="2:11">
      <c r="B25" s="105"/>
      <c r="C25" s="90"/>
      <c r="D25" s="99"/>
      <c r="E25" s="107"/>
      <c r="F25" s="94"/>
      <c r="G25" s="92"/>
      <c r="H25" s="108"/>
      <c r="I25" s="102"/>
      <c r="J25" s="21"/>
      <c r="K25" s="14"/>
    </row>
    <row r="26" spans="2:11">
      <c r="B26" s="105"/>
      <c r="C26" s="90"/>
      <c r="D26" s="99"/>
      <c r="E26" s="107"/>
      <c r="F26" s="94"/>
      <c r="G26" s="92"/>
      <c r="H26" s="108"/>
      <c r="I26" s="102"/>
      <c r="J26" s="21"/>
      <c r="K26" s="14"/>
    </row>
    <row r="27" spans="2:11">
      <c r="B27" s="105"/>
      <c r="C27" s="90"/>
      <c r="D27" s="99"/>
      <c r="E27" s="107"/>
      <c r="F27" s="94"/>
      <c r="G27" s="92"/>
      <c r="H27" s="108"/>
      <c r="I27" s="102"/>
      <c r="J27" s="21"/>
      <c r="K27" s="14"/>
    </row>
    <row r="28" spans="2:11">
      <c r="B28" s="105"/>
      <c r="C28" s="90"/>
      <c r="D28" s="99"/>
      <c r="E28" s="107"/>
      <c r="F28" s="94"/>
      <c r="G28" s="92"/>
      <c r="H28" s="108"/>
      <c r="I28" s="102"/>
      <c r="J28" s="21"/>
      <c r="K28" s="14"/>
    </row>
    <row r="29" spans="2:11">
      <c r="B29" s="105"/>
      <c r="C29" s="90"/>
      <c r="D29" s="99"/>
      <c r="E29" s="107"/>
      <c r="F29" s="94"/>
      <c r="G29" s="92"/>
      <c r="H29" s="108"/>
      <c r="I29" s="102"/>
      <c r="J29" s="21"/>
      <c r="K29" s="14"/>
    </row>
    <row r="30" spans="2:11">
      <c r="B30" s="105"/>
      <c r="C30" s="90"/>
      <c r="D30" s="99"/>
      <c r="E30" s="107"/>
      <c r="F30" s="98"/>
      <c r="G30" s="92"/>
      <c r="H30" s="108"/>
      <c r="I30" s="102"/>
      <c r="J30" s="21"/>
      <c r="K30" s="14"/>
    </row>
    <row r="31" spans="2:11">
      <c r="B31" s="105"/>
      <c r="C31" s="90"/>
      <c r="D31" s="99"/>
      <c r="E31" s="107"/>
      <c r="F31" s="94"/>
      <c r="G31" s="92"/>
      <c r="H31" s="108"/>
      <c r="I31" s="102"/>
      <c r="J31" s="21"/>
      <c r="K31" s="14"/>
    </row>
    <row r="32" spans="2:11">
      <c r="B32" s="105"/>
      <c r="C32" s="90"/>
      <c r="D32" s="99"/>
      <c r="E32" s="107"/>
      <c r="F32" s="94"/>
      <c r="G32" s="92"/>
      <c r="H32" s="108"/>
      <c r="I32" s="102"/>
      <c r="J32" s="21"/>
      <c r="K32" s="14"/>
    </row>
    <row r="33" spans="1:11">
      <c r="B33" s="105"/>
      <c r="C33" s="90"/>
      <c r="D33" s="115"/>
      <c r="E33" s="107"/>
      <c r="F33" s="96"/>
      <c r="G33" s="100"/>
      <c r="H33" s="108"/>
      <c r="I33" s="102"/>
      <c r="J33" s="21"/>
      <c r="K33" s="14"/>
    </row>
    <row r="34" spans="1:11">
      <c r="B34" s="105"/>
      <c r="C34" s="90"/>
      <c r="D34" s="99"/>
      <c r="E34" s="107"/>
      <c r="F34" s="96"/>
      <c r="G34" s="100"/>
      <c r="H34" s="108"/>
      <c r="I34" s="102"/>
      <c r="J34" s="21"/>
      <c r="K34" s="14"/>
    </row>
    <row r="35" spans="1:11" ht="15.75" thickBot="1">
      <c r="B35" s="105"/>
      <c r="C35" s="9"/>
      <c r="D35" s="2"/>
      <c r="E35" s="107"/>
      <c r="F35" s="96"/>
      <c r="H35" s="108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55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5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60" t="s">
        <v>14</v>
      </c>
      <c r="I40" s="161"/>
      <c r="J40" s="158">
        <f>I38+K38</f>
        <v>30000</v>
      </c>
      <c r="K40" s="159"/>
    </row>
    <row r="41" spans="1:11" ht="15.75">
      <c r="D41" s="164" t="s">
        <v>15</v>
      </c>
      <c r="E41" s="164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26</v>
      </c>
      <c r="F43" s="4">
        <f>SUM(F41:F42)</f>
        <v>-1205381.1200000001</v>
      </c>
    </row>
    <row r="44" spans="1:11" ht="15.75" thickBot="1">
      <c r="D44" s="165" t="s">
        <v>17</v>
      </c>
      <c r="E44" s="165"/>
      <c r="F44" s="56">
        <v>116474.03</v>
      </c>
    </row>
    <row r="45" spans="1:11" ht="17.25" thickTop="1" thickBot="1">
      <c r="D45" s="177" t="s">
        <v>35</v>
      </c>
      <c r="E45" s="178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abSelected="1" workbookViewId="0">
      <pane ySplit="4" topLeftCell="A20" activePane="bottomLeft" state="frozen"/>
      <selection pane="bottomLeft" activeCell="C32" sqref="C32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3"/>
    <col min="14" max="14" width="15.28515625" style="63" customWidth="1"/>
    <col min="15" max="16" width="11.42578125" style="63"/>
  </cols>
  <sheetData>
    <row r="1" spans="1:12" ht="23.25">
      <c r="C1" s="175" t="s">
        <v>76</v>
      </c>
      <c r="D1" s="175"/>
      <c r="E1" s="175"/>
      <c r="F1" s="175"/>
      <c r="G1" s="175"/>
      <c r="H1" s="175"/>
      <c r="I1" s="175"/>
      <c r="J1" s="175"/>
      <c r="K1" s="134"/>
      <c r="L1" s="63"/>
    </row>
    <row r="2" spans="1:12" ht="5.25" customHeight="1" thickBot="1">
      <c r="E2" s="122"/>
      <c r="F2" s="122"/>
      <c r="K2" s="134"/>
      <c r="L2" s="63"/>
    </row>
    <row r="3" spans="1:12" ht="15.75" thickBot="1">
      <c r="C3" s="29" t="s">
        <v>0</v>
      </c>
      <c r="D3" s="3"/>
      <c r="K3" s="135"/>
      <c r="L3" s="63"/>
    </row>
    <row r="4" spans="1:12" ht="20.25" thickTop="1" thickBot="1">
      <c r="A4" s="27" t="s">
        <v>2</v>
      </c>
      <c r="B4" s="28"/>
      <c r="C4" s="30">
        <v>1204006.29</v>
      </c>
      <c r="D4" s="2"/>
      <c r="E4" s="179" t="s">
        <v>50</v>
      </c>
      <c r="F4" s="180"/>
      <c r="I4" s="154" t="s">
        <v>5</v>
      </c>
      <c r="J4" s="155"/>
      <c r="K4" s="156"/>
      <c r="L4" s="63"/>
    </row>
    <row r="5" spans="1:12" ht="15.75" thickTop="1">
      <c r="B5" s="105"/>
      <c r="C5" s="90"/>
      <c r="D5" s="99"/>
      <c r="E5" s="107">
        <v>40391</v>
      </c>
      <c r="F5" s="88">
        <v>0</v>
      </c>
      <c r="G5" s="100"/>
      <c r="H5" s="108">
        <v>40391</v>
      </c>
      <c r="I5" s="102">
        <v>0</v>
      </c>
      <c r="J5" s="37"/>
      <c r="K5" s="38"/>
      <c r="L5" s="63"/>
    </row>
    <row r="6" spans="1:12">
      <c r="B6" s="105"/>
      <c r="C6" s="90"/>
      <c r="D6" s="99"/>
      <c r="E6" s="107">
        <v>40392</v>
      </c>
      <c r="F6" s="88">
        <v>71373.5</v>
      </c>
      <c r="G6" s="100"/>
      <c r="H6" s="108">
        <v>40392</v>
      </c>
      <c r="I6" s="102">
        <v>4629</v>
      </c>
      <c r="J6" s="21" t="s">
        <v>46</v>
      </c>
      <c r="K6" s="14">
        <v>2092</v>
      </c>
      <c r="L6" s="63"/>
    </row>
    <row r="7" spans="1:12">
      <c r="B7" s="105"/>
      <c r="C7" s="90"/>
      <c r="D7" s="99"/>
      <c r="E7" s="107">
        <v>40393</v>
      </c>
      <c r="F7" s="88">
        <v>58409.5</v>
      </c>
      <c r="G7" s="100"/>
      <c r="H7" s="108">
        <v>40393</v>
      </c>
      <c r="I7" s="102">
        <v>0</v>
      </c>
      <c r="J7" s="21" t="s">
        <v>4</v>
      </c>
      <c r="K7" s="14">
        <v>23574</v>
      </c>
      <c r="L7" s="63"/>
    </row>
    <row r="8" spans="1:12">
      <c r="B8" s="105"/>
      <c r="C8" s="90"/>
      <c r="D8" s="99"/>
      <c r="E8" s="107">
        <v>40394</v>
      </c>
      <c r="F8" s="88">
        <v>275192.59000000003</v>
      </c>
      <c r="G8" s="100"/>
      <c r="H8" s="108">
        <v>40394</v>
      </c>
      <c r="I8" s="102">
        <v>4959</v>
      </c>
      <c r="J8" s="21" t="s">
        <v>7</v>
      </c>
      <c r="K8" s="14">
        <v>50000</v>
      </c>
      <c r="L8" s="63"/>
    </row>
    <row r="9" spans="1:12">
      <c r="B9" s="105"/>
      <c r="C9" s="90"/>
      <c r="D9" s="99"/>
      <c r="E9" s="107">
        <v>40395</v>
      </c>
      <c r="F9" s="88">
        <v>59767</v>
      </c>
      <c r="G9" s="100"/>
      <c r="H9" s="108">
        <v>40395</v>
      </c>
      <c r="I9" s="102">
        <v>3238.5</v>
      </c>
      <c r="J9" s="21" t="s">
        <v>10</v>
      </c>
      <c r="K9" s="88">
        <v>14550</v>
      </c>
      <c r="L9" s="63" t="s">
        <v>58</v>
      </c>
    </row>
    <row r="10" spans="1:12">
      <c r="B10" s="105"/>
      <c r="C10" s="90"/>
      <c r="D10" s="99"/>
      <c r="E10" s="107">
        <v>40396</v>
      </c>
      <c r="F10" s="88">
        <v>108507.25</v>
      </c>
      <c r="G10" s="100"/>
      <c r="H10" s="108">
        <v>40396</v>
      </c>
      <c r="I10" s="102">
        <v>1097</v>
      </c>
      <c r="J10" s="21" t="s">
        <v>11</v>
      </c>
      <c r="K10" s="88">
        <v>12550</v>
      </c>
      <c r="L10" s="63" t="s">
        <v>58</v>
      </c>
    </row>
    <row r="11" spans="1:12">
      <c r="B11" s="105"/>
      <c r="C11" s="90"/>
      <c r="D11" s="99"/>
      <c r="E11" s="107">
        <v>40397</v>
      </c>
      <c r="F11" s="88">
        <v>253298.45</v>
      </c>
      <c r="G11" s="100"/>
      <c r="H11" s="108">
        <v>40397</v>
      </c>
      <c r="I11" s="102">
        <v>11228.5</v>
      </c>
      <c r="J11" s="21" t="s">
        <v>12</v>
      </c>
      <c r="K11" s="88">
        <v>12688</v>
      </c>
      <c r="L11" s="63" t="s">
        <v>58</v>
      </c>
    </row>
    <row r="12" spans="1:12">
      <c r="B12" s="105"/>
      <c r="C12" s="90"/>
      <c r="D12" s="99"/>
      <c r="E12" s="107">
        <v>40398</v>
      </c>
      <c r="F12" s="88">
        <v>0</v>
      </c>
      <c r="G12" s="100"/>
      <c r="H12" s="108">
        <v>40398</v>
      </c>
      <c r="I12" s="102">
        <v>0</v>
      </c>
      <c r="J12" s="21" t="s">
        <v>18</v>
      </c>
      <c r="K12" s="88">
        <v>15360</v>
      </c>
      <c r="L12" s="63" t="s">
        <v>58</v>
      </c>
    </row>
    <row r="13" spans="1:12">
      <c r="B13" s="105"/>
      <c r="C13" s="90"/>
      <c r="D13" s="99"/>
      <c r="E13" s="107">
        <v>40399</v>
      </c>
      <c r="F13" s="88">
        <v>101519</v>
      </c>
      <c r="G13" s="100"/>
      <c r="H13" s="108">
        <v>40399</v>
      </c>
      <c r="I13" s="102">
        <v>6760</v>
      </c>
      <c r="J13" s="21" t="s">
        <v>13</v>
      </c>
      <c r="K13" s="88">
        <v>2992</v>
      </c>
      <c r="L13" s="63" t="s">
        <v>58</v>
      </c>
    </row>
    <row r="14" spans="1:12">
      <c r="B14" s="105"/>
      <c r="C14" s="90"/>
      <c r="D14" s="99"/>
      <c r="E14" s="107">
        <v>40400</v>
      </c>
      <c r="F14" s="88">
        <v>232199.8</v>
      </c>
      <c r="G14" s="100"/>
      <c r="H14" s="108">
        <v>40400</v>
      </c>
      <c r="I14" s="102">
        <v>84</v>
      </c>
      <c r="J14" s="21" t="s">
        <v>10</v>
      </c>
      <c r="K14" s="14">
        <v>12534.75</v>
      </c>
      <c r="L14" s="63"/>
    </row>
    <row r="15" spans="1:12">
      <c r="B15" s="105"/>
      <c r="C15" s="90"/>
      <c r="D15" s="99"/>
      <c r="E15" s="107">
        <v>40401</v>
      </c>
      <c r="F15" s="88">
        <v>309514.84999999998</v>
      </c>
      <c r="G15" s="100"/>
      <c r="H15" s="108">
        <v>40401</v>
      </c>
      <c r="I15" s="102">
        <v>1795</v>
      </c>
      <c r="J15" s="21" t="s">
        <v>11</v>
      </c>
      <c r="K15" s="14">
        <v>11069.91</v>
      </c>
      <c r="L15" s="63"/>
    </row>
    <row r="16" spans="1:12">
      <c r="B16" s="105"/>
      <c r="C16" s="90"/>
      <c r="D16" s="99"/>
      <c r="E16" s="107">
        <v>40402</v>
      </c>
      <c r="F16" s="88">
        <v>85556</v>
      </c>
      <c r="G16" s="111"/>
      <c r="H16" s="108">
        <v>40402</v>
      </c>
      <c r="I16" s="102">
        <v>1268.5</v>
      </c>
      <c r="J16" s="21" t="s">
        <v>12</v>
      </c>
      <c r="K16" s="14">
        <v>15009.75</v>
      </c>
      <c r="L16" s="63"/>
    </row>
    <row r="17" spans="2:12">
      <c r="B17" s="105"/>
      <c r="C17" s="112"/>
      <c r="D17" s="88"/>
      <c r="E17" s="107">
        <v>40403</v>
      </c>
      <c r="F17" s="113">
        <v>163011.5</v>
      </c>
      <c r="G17" s="111"/>
      <c r="H17" s="108">
        <v>40403</v>
      </c>
      <c r="I17" s="102">
        <v>745</v>
      </c>
      <c r="J17" s="21" t="s">
        <v>18</v>
      </c>
      <c r="K17" s="14">
        <v>14788.5</v>
      </c>
      <c r="L17" s="63"/>
    </row>
    <row r="18" spans="2:12">
      <c r="B18" s="105"/>
      <c r="C18" s="90"/>
      <c r="D18" s="88"/>
      <c r="E18" s="107">
        <v>40404</v>
      </c>
      <c r="F18" s="113">
        <v>311507.45</v>
      </c>
      <c r="G18" s="114"/>
      <c r="H18" s="108">
        <v>40404</v>
      </c>
      <c r="I18" s="102">
        <v>1000</v>
      </c>
      <c r="J18" s="21" t="s">
        <v>13</v>
      </c>
      <c r="K18" s="14">
        <v>0</v>
      </c>
      <c r="L18" s="63"/>
    </row>
    <row r="19" spans="2:12">
      <c r="B19" s="105"/>
      <c r="C19" s="90"/>
      <c r="D19" s="88"/>
      <c r="E19" s="107">
        <v>40405</v>
      </c>
      <c r="F19" s="113">
        <v>0</v>
      </c>
      <c r="G19" s="100"/>
      <c r="H19" s="108">
        <v>40405</v>
      </c>
      <c r="I19" s="102">
        <v>0</v>
      </c>
      <c r="J19" s="21"/>
      <c r="K19" s="14"/>
      <c r="L19" s="63"/>
    </row>
    <row r="20" spans="2:12">
      <c r="B20" s="105"/>
      <c r="C20" s="90"/>
      <c r="D20" s="88"/>
      <c r="E20" s="107">
        <v>40406</v>
      </c>
      <c r="F20" s="113">
        <v>160725</v>
      </c>
      <c r="G20" s="100"/>
      <c r="H20" s="108">
        <v>40406</v>
      </c>
      <c r="I20" s="102">
        <v>2625</v>
      </c>
      <c r="J20" s="21"/>
      <c r="K20" s="14"/>
      <c r="L20" s="63"/>
    </row>
    <row r="21" spans="2:12">
      <c r="B21" s="105"/>
      <c r="C21" s="90"/>
      <c r="D21" s="88"/>
      <c r="E21" s="107">
        <v>40407</v>
      </c>
      <c r="F21" s="113">
        <v>209844.31</v>
      </c>
      <c r="G21" s="100"/>
      <c r="H21" s="108">
        <v>40407</v>
      </c>
      <c r="I21" s="102">
        <v>100</v>
      </c>
      <c r="J21" s="21"/>
      <c r="K21" s="14"/>
      <c r="L21" s="63"/>
    </row>
    <row r="22" spans="2:12">
      <c r="B22" s="105"/>
      <c r="C22" s="90"/>
      <c r="D22" s="88"/>
      <c r="E22" s="107">
        <v>40408</v>
      </c>
      <c r="F22" s="113">
        <v>309575</v>
      </c>
      <c r="G22" s="100"/>
      <c r="H22" s="108">
        <v>40408</v>
      </c>
      <c r="I22" s="102">
        <v>16361</v>
      </c>
      <c r="J22" s="21"/>
      <c r="K22" s="14"/>
      <c r="L22" s="63"/>
    </row>
    <row r="23" spans="2:12">
      <c r="B23" s="105"/>
      <c r="C23" s="90"/>
      <c r="D23" s="88"/>
      <c r="E23" s="107">
        <v>40409</v>
      </c>
      <c r="F23" s="94">
        <v>161267</v>
      </c>
      <c r="G23" s="92"/>
      <c r="H23" s="108">
        <v>40409</v>
      </c>
      <c r="I23" s="102">
        <v>2665.5</v>
      </c>
      <c r="J23" s="21"/>
      <c r="K23" s="14"/>
      <c r="L23" s="63"/>
    </row>
    <row r="24" spans="2:12">
      <c r="B24" s="105"/>
      <c r="C24" s="90"/>
      <c r="D24" s="99"/>
      <c r="E24" s="107">
        <v>40410</v>
      </c>
      <c r="F24" s="94">
        <v>107818.91</v>
      </c>
      <c r="G24" s="93"/>
      <c r="H24" s="108">
        <v>40410</v>
      </c>
      <c r="I24" s="102">
        <v>2263</v>
      </c>
      <c r="J24" s="21"/>
      <c r="K24" s="14"/>
      <c r="L24" s="63"/>
    </row>
    <row r="25" spans="2:12">
      <c r="B25" s="105"/>
      <c r="C25" s="90"/>
      <c r="D25" s="99"/>
      <c r="E25" s="107">
        <v>40411</v>
      </c>
      <c r="F25" s="94">
        <v>334660.74</v>
      </c>
      <c r="G25" s="92"/>
      <c r="H25" s="108">
        <v>40411</v>
      </c>
      <c r="I25" s="102">
        <v>1035</v>
      </c>
      <c r="J25" s="21"/>
      <c r="K25" s="14"/>
      <c r="L25" s="63"/>
    </row>
    <row r="26" spans="2:12">
      <c r="B26" s="105"/>
      <c r="C26" s="90"/>
      <c r="D26" s="99"/>
      <c r="E26" s="107">
        <v>40412</v>
      </c>
      <c r="F26" s="94">
        <v>0</v>
      </c>
      <c r="G26" s="92"/>
      <c r="H26" s="108">
        <v>40412</v>
      </c>
      <c r="I26" s="102">
        <v>0</v>
      </c>
      <c r="J26" s="21"/>
      <c r="K26" s="14"/>
      <c r="L26" s="63"/>
    </row>
    <row r="27" spans="2:12">
      <c r="B27" s="105"/>
      <c r="C27" s="90"/>
      <c r="D27" s="99"/>
      <c r="E27" s="107">
        <v>40413</v>
      </c>
      <c r="F27" s="94">
        <v>187158.5</v>
      </c>
      <c r="G27" s="92"/>
      <c r="H27" s="108">
        <v>40413</v>
      </c>
      <c r="I27" s="102">
        <v>1855</v>
      </c>
      <c r="J27" s="21"/>
      <c r="K27" s="14"/>
      <c r="L27" s="63"/>
    </row>
    <row r="28" spans="2:12">
      <c r="B28" s="105"/>
      <c r="C28" s="90">
        <v>4649</v>
      </c>
      <c r="D28" s="99" t="s">
        <v>77</v>
      </c>
      <c r="E28" s="107">
        <v>40414</v>
      </c>
      <c r="F28" s="94">
        <v>192283</v>
      </c>
      <c r="G28" s="92"/>
      <c r="H28" s="108">
        <v>40414</v>
      </c>
      <c r="I28" s="102">
        <v>852</v>
      </c>
      <c r="J28" s="21"/>
      <c r="K28" s="14"/>
      <c r="L28" s="63"/>
    </row>
    <row r="29" spans="2:12">
      <c r="B29" s="105"/>
      <c r="C29" s="90"/>
      <c r="D29" s="99"/>
      <c r="E29" s="107">
        <v>40415</v>
      </c>
      <c r="F29" s="94">
        <v>340239.18</v>
      </c>
      <c r="G29" s="92"/>
      <c r="H29" s="108">
        <v>40415</v>
      </c>
      <c r="I29" s="102">
        <v>785</v>
      </c>
      <c r="J29" s="21"/>
      <c r="K29" s="14"/>
      <c r="L29" s="63"/>
    </row>
    <row r="30" spans="2:12">
      <c r="B30" s="105"/>
      <c r="C30" s="90"/>
      <c r="D30" s="99"/>
      <c r="E30" s="107">
        <v>40416</v>
      </c>
      <c r="F30" s="98">
        <v>188272.88</v>
      </c>
      <c r="G30" s="92"/>
      <c r="H30" s="108">
        <v>40416</v>
      </c>
      <c r="I30" s="102">
        <v>1869.5</v>
      </c>
      <c r="J30" s="21"/>
      <c r="K30" s="14"/>
      <c r="L30" s="63"/>
    </row>
    <row r="31" spans="2:12">
      <c r="B31" s="105"/>
      <c r="C31" s="90"/>
      <c r="D31" s="99"/>
      <c r="E31" s="107">
        <v>40417</v>
      </c>
      <c r="F31" s="94">
        <v>77862</v>
      </c>
      <c r="G31" s="92"/>
      <c r="H31" s="108">
        <v>40417</v>
      </c>
      <c r="I31" s="102">
        <v>794</v>
      </c>
      <c r="J31" s="21"/>
      <c r="K31" s="14"/>
      <c r="L31" s="63"/>
    </row>
    <row r="32" spans="2:12">
      <c r="B32" s="105"/>
      <c r="C32" s="90"/>
      <c r="D32" s="99"/>
      <c r="E32" s="107">
        <v>40418</v>
      </c>
      <c r="F32" s="94">
        <v>375337.38</v>
      </c>
      <c r="G32" s="92"/>
      <c r="H32" s="108">
        <v>40418</v>
      </c>
      <c r="I32" s="102">
        <v>2041.5</v>
      </c>
      <c r="J32" s="21"/>
      <c r="K32" s="14"/>
      <c r="L32" s="63"/>
    </row>
    <row r="33" spans="1:14" ht="15.75">
      <c r="B33" s="105"/>
      <c r="C33" s="90"/>
      <c r="D33" s="115"/>
      <c r="E33" s="107">
        <v>40419</v>
      </c>
      <c r="F33" s="96">
        <v>0</v>
      </c>
      <c r="G33" s="100"/>
      <c r="H33" s="108">
        <v>40419</v>
      </c>
      <c r="I33" s="102">
        <v>0</v>
      </c>
      <c r="J33" s="21"/>
      <c r="K33" s="56"/>
      <c r="L33" s="184" t="s">
        <v>15</v>
      </c>
      <c r="M33" s="184"/>
      <c r="N33" s="128">
        <f>F38-J40</f>
        <v>4759419.88</v>
      </c>
    </row>
    <row r="34" spans="1:14">
      <c r="B34" s="105"/>
      <c r="C34" s="90"/>
      <c r="D34" s="99"/>
      <c r="E34" s="107">
        <v>40420</v>
      </c>
      <c r="F34" s="96">
        <v>82732</v>
      </c>
      <c r="G34" s="100"/>
      <c r="H34" s="108">
        <v>40420</v>
      </c>
      <c r="I34" s="102">
        <v>3556</v>
      </c>
      <c r="J34" s="21"/>
      <c r="K34" s="56"/>
      <c r="L34" s="131" t="s">
        <v>56</v>
      </c>
      <c r="M34" s="129"/>
      <c r="N34" s="128">
        <v>3871022.57</v>
      </c>
    </row>
    <row r="35" spans="1:14" ht="15.75" thickBot="1">
      <c r="B35" s="105"/>
      <c r="C35" s="9"/>
      <c r="D35" s="2"/>
      <c r="E35" s="107">
        <v>40421</v>
      </c>
      <c r="F35" s="96">
        <v>262616</v>
      </c>
      <c r="H35" s="108">
        <v>40421</v>
      </c>
      <c r="I35" s="20">
        <v>13</v>
      </c>
      <c r="J35" s="21"/>
      <c r="K35" s="56"/>
      <c r="L35" s="129"/>
      <c r="M35" s="129" t="s">
        <v>0</v>
      </c>
      <c r="N35" s="130">
        <f>-C38</f>
        <v>-9333764</v>
      </c>
    </row>
    <row r="36" spans="1:14" ht="15.75" thickBot="1">
      <c r="A36" s="33" t="s">
        <v>3</v>
      </c>
      <c r="B36" s="26"/>
      <c r="C36" s="9">
        <v>4379759.3899999997</v>
      </c>
      <c r="D36" s="2"/>
      <c r="E36" s="15"/>
      <c r="F36" s="14">
        <v>0</v>
      </c>
      <c r="H36" s="31"/>
      <c r="I36" s="20">
        <v>0</v>
      </c>
      <c r="J36" s="21"/>
      <c r="K36" s="56"/>
      <c r="L36" s="129"/>
      <c r="M36" s="131" t="s">
        <v>26</v>
      </c>
      <c r="N36" s="132">
        <f>SUM(N33:N35)</f>
        <v>-703321.55000000075</v>
      </c>
    </row>
    <row r="37" spans="1:14" ht="15.75" thickBot="1">
      <c r="A37" s="49" t="s">
        <v>57</v>
      </c>
      <c r="B37" s="52"/>
      <c r="C37" s="11">
        <v>3745349.32</v>
      </c>
      <c r="D37" s="2"/>
      <c r="E37" s="16"/>
      <c r="F37" s="17">
        <v>0</v>
      </c>
      <c r="H37" s="32"/>
      <c r="I37" s="22">
        <v>0</v>
      </c>
      <c r="J37" s="39"/>
      <c r="K37" s="47"/>
      <c r="L37" s="185" t="s">
        <v>25</v>
      </c>
      <c r="M37" s="185"/>
      <c r="N37" s="133">
        <v>620111.06000000006</v>
      </c>
    </row>
    <row r="38" spans="1:14">
      <c r="B38" s="6" t="s">
        <v>1</v>
      </c>
      <c r="C38" s="7">
        <f>SUM(C4:C37)</f>
        <v>9333764</v>
      </c>
      <c r="E38" s="121" t="s">
        <v>1</v>
      </c>
      <c r="F38" s="24">
        <f>SUM(F5:F37)</f>
        <v>5020248.79</v>
      </c>
      <c r="H38" s="122" t="s">
        <v>1</v>
      </c>
      <c r="I38" s="4">
        <f>SUM(I5:I37)</f>
        <v>73620</v>
      </c>
      <c r="J38" s="42" t="s">
        <v>1</v>
      </c>
      <c r="K38" s="4">
        <f>SUM(K6:K37)</f>
        <v>187208.91</v>
      </c>
      <c r="L38" s="181" t="s">
        <v>17</v>
      </c>
      <c r="M38" s="181"/>
      <c r="N38" s="130">
        <v>1022021.19</v>
      </c>
    </row>
    <row r="39" spans="1:14" ht="16.5" thickBot="1">
      <c r="I39" s="2"/>
      <c r="L39" s="182" t="s">
        <v>35</v>
      </c>
      <c r="M39" s="183"/>
      <c r="N39" s="127">
        <f>N38+N37+N36</f>
        <v>938810.69999999925</v>
      </c>
    </row>
    <row r="40" spans="1:14" ht="16.5" thickTop="1">
      <c r="A40" s="5"/>
      <c r="C40" s="55"/>
      <c r="H40" s="160" t="s">
        <v>14</v>
      </c>
      <c r="I40" s="161"/>
      <c r="J40" s="158">
        <f>I38+K38</f>
        <v>260828.91</v>
      </c>
      <c r="K40" s="159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2010-09-07T21:36:11Z</cp:lastPrinted>
  <dcterms:created xsi:type="dcterms:W3CDTF">2009-02-04T18:28:43Z</dcterms:created>
  <dcterms:modified xsi:type="dcterms:W3CDTF">2010-10-12T14:34:18Z</dcterms:modified>
</cp:coreProperties>
</file>