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4040" windowHeight="7755" firstSheet="2" activeTab="2"/>
  </bookViews>
  <sheets>
    <sheet name="CENTRAL  " sheetId="1" r:id="rId1"/>
    <sheet name="COMERCIO" sheetId="2" r:id="rId2"/>
    <sheet name="HERRADURA" sheetId="3" r:id="rId3"/>
    <sheet name="11  SUR" sheetId="4" r:id="rId4"/>
    <sheet name="11 SUR MENSUAL" sheetId="5" r:id="rId5"/>
    <sheet name="OBRADOR" sheetId="6" r:id="rId6"/>
    <sheet name="Hoja2" sheetId="7" r:id="rId7"/>
    <sheet name="Hoja3" sheetId="8" r:id="rId8"/>
  </sheets>
  <calcPr calcId="125725"/>
</workbook>
</file>

<file path=xl/calcChain.xml><?xml version="1.0" encoding="utf-8"?>
<calcChain xmlns="http://schemas.openxmlformats.org/spreadsheetml/2006/main">
  <c r="F39" i="4"/>
  <c r="C38" i="6"/>
  <c r="N35" s="1"/>
  <c r="K38" l="1"/>
  <c r="I38"/>
  <c r="J40" s="1"/>
  <c r="F38"/>
  <c r="N33" l="1"/>
  <c r="N36" s="1"/>
  <c r="N39" s="1"/>
  <c r="K39" i="4" l="1"/>
  <c r="I39"/>
  <c r="J41" s="1"/>
  <c r="F42"/>
  <c r="C39"/>
  <c r="F43" s="1"/>
  <c r="F44" l="1"/>
  <c r="F46" s="1"/>
  <c r="F38" i="3" l="1"/>
  <c r="K38" i="5" l="1"/>
  <c r="F38"/>
  <c r="C38"/>
  <c r="F42" l="1"/>
  <c r="F37" i="1" l="1"/>
  <c r="C40"/>
  <c r="I38" i="5" l="1"/>
  <c r="J40" s="1"/>
  <c r="F41"/>
  <c r="F43" l="1"/>
  <c r="F45" s="1"/>
  <c r="F42" i="1" l="1"/>
  <c r="I37" l="1"/>
  <c r="K37"/>
  <c r="K38" i="3"/>
  <c r="K37" i="2" l="1"/>
  <c r="C38" i="3"/>
  <c r="F42" s="1"/>
  <c r="I38"/>
  <c r="J40" s="1"/>
  <c r="F41"/>
  <c r="F43" s="1"/>
  <c r="F45" s="1"/>
  <c r="K45" s="1"/>
  <c r="C37" i="2"/>
  <c r="F41" s="1"/>
  <c r="I37"/>
  <c r="F37"/>
  <c r="J39" l="1"/>
  <c r="F40"/>
  <c r="F42" s="1"/>
  <c r="F44" s="1"/>
  <c r="F46" s="1"/>
  <c r="J39" i="1"/>
  <c r="F41" s="1"/>
  <c r="F43" s="1"/>
  <c r="F45" s="1"/>
  <c r="J45" s="1"/>
</calcChain>
</file>

<file path=xl/sharedStrings.xml><?xml version="1.0" encoding="utf-8"?>
<sst xmlns="http://schemas.openxmlformats.org/spreadsheetml/2006/main" count="199" uniqueCount="73">
  <si>
    <t>COMPRAS</t>
  </si>
  <si>
    <t>TOTAL</t>
  </si>
  <si>
    <t>INVENTARIO INICIAL</t>
  </si>
  <si>
    <t>COMPRAS A ALMACEN</t>
  </si>
  <si>
    <t>LUZ</t>
  </si>
  <si>
    <t>G  A  S   T  O  S</t>
  </si>
  <si>
    <t>TELEFONOS</t>
  </si>
  <si>
    <t>RENTA</t>
  </si>
  <si>
    <t>IUSACELL</t>
  </si>
  <si>
    <t>NEXTEL</t>
  </si>
  <si>
    <t>NOMINA 1</t>
  </si>
  <si>
    <t>NOMINA 2</t>
  </si>
  <si>
    <t>NOMINA 3</t>
  </si>
  <si>
    <t>NOMINA 5</t>
  </si>
  <si>
    <t>GRAN TOTAL GASTOS</t>
  </si>
  <si>
    <t>VENTAS NETAS</t>
  </si>
  <si>
    <t>GRAN TOTAL DE GASTOS</t>
  </si>
  <si>
    <t>INVENTARIO FINAL</t>
  </si>
  <si>
    <t>NOMINA 4</t>
  </si>
  <si>
    <t>NOMINA  1</t>
  </si>
  <si>
    <t>NOMINA  2</t>
  </si>
  <si>
    <t>NOMINA  3</t>
  </si>
  <si>
    <t>NOMINA  4</t>
  </si>
  <si>
    <t>NOMINA  5</t>
  </si>
  <si>
    <t>COMPRAS PROLEDO</t>
  </si>
  <si>
    <t>MAS CREDITOS</t>
  </si>
  <si>
    <t>Sub Total 1</t>
  </si>
  <si>
    <t xml:space="preserve">SUB Total 2 </t>
  </si>
  <si>
    <t>Sub Total 2</t>
  </si>
  <si>
    <t xml:space="preserve">Sub Total 2 </t>
  </si>
  <si>
    <t>COMPRAS ALBICIA</t>
  </si>
  <si>
    <t>+</t>
  </si>
  <si>
    <t xml:space="preserve"> INVENTARIO FINAL</t>
  </si>
  <si>
    <t>COMPRAS GERARDO P</t>
  </si>
  <si>
    <t xml:space="preserve"> </t>
  </si>
  <si>
    <t>GANANCIA</t>
  </si>
  <si>
    <t>VENTAS  2009</t>
  </si>
  <si>
    <t>NOMINA 6</t>
  </si>
  <si>
    <t>NOMINA 7</t>
  </si>
  <si>
    <t>VENTAS  2010</t>
  </si>
  <si>
    <t>NOMINA 8</t>
  </si>
  <si>
    <t xml:space="preserve">BALANCE    DE  M A R ZO     2010       C E N T R A L </t>
  </si>
  <si>
    <t xml:space="preserve">BALANCE    DE   M A R Z O    2010      C O M E R C I O </t>
  </si>
  <si>
    <t>TELMEX</t>
  </si>
  <si>
    <t>COMPRAS A OBRADOR</t>
  </si>
  <si>
    <t xml:space="preserve">VENTAS  </t>
  </si>
  <si>
    <t>BALANCE   MENSUAL DE   M A Y O       2010  11 SUR</t>
  </si>
  <si>
    <t>VENTAS    2010</t>
  </si>
  <si>
    <t>COMPRAS OBRADOR</t>
  </si>
  <si>
    <t>SALIDAS A TIENDAS</t>
  </si>
  <si>
    <t xml:space="preserve"> PROVEEDORES</t>
  </si>
  <si>
    <t>destajo</t>
  </si>
  <si>
    <t>IMPRENTA</t>
  </si>
  <si>
    <t>.01</t>
  </si>
  <si>
    <t>tripas</t>
  </si>
  <si>
    <t>SEGURO</t>
  </si>
  <si>
    <t>sancocho</t>
  </si>
  <si>
    <t>lengua</t>
  </si>
  <si>
    <t>BALANCE   MENSUAL DE   NOVIEMBRE     2010   OBRADOR</t>
  </si>
  <si>
    <t>norteño</t>
  </si>
  <si>
    <t>chuleta</t>
  </si>
  <si>
    <t>cabeza</t>
  </si>
  <si>
    <t xml:space="preserve">BALANCE       DE   DICIEMBRE        2010      HERRADURA </t>
  </si>
  <si>
    <t xml:space="preserve">BALANCE     DE     DICIEMBRE            2010      11     S U R </t>
  </si>
  <si>
    <t>AGUINALDOS</t>
  </si>
  <si>
    <t>tripas-salchi</t>
  </si>
  <si>
    <t>chiles-ajo</t>
  </si>
  <si>
    <t>carneros</t>
  </si>
  <si>
    <t>calendarios</t>
  </si>
  <si>
    <t>condimentos</t>
  </si>
  <si>
    <t>tripas -salsa</t>
  </si>
  <si>
    <t>Aguinaldo OSCAR</t>
  </si>
  <si>
    <t>maiz pozolero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</si>
</sst>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[$$-80A]#,##0.00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6" tint="-0.249977111117893"/>
      <name val="Calibri"/>
      <family val="2"/>
      <scheme val="minor"/>
    </font>
    <font>
      <b/>
      <sz val="9"/>
      <color theme="6" tint="-0.249977111117893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24"/>
      <color theme="5" tint="-0.249977111117893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1"/>
      <color theme="5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 style="double">
        <color indexed="64"/>
      </top>
      <bottom/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mediumDashed">
        <color auto="1"/>
      </left>
      <right style="thick">
        <color auto="1"/>
      </right>
      <top style="mediumDashed">
        <color auto="1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8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16" fontId="0" fillId="0" borderId="2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15" fontId="0" fillId="0" borderId="8" xfId="0" applyNumberFormat="1" applyBorder="1"/>
    <xf numFmtId="15" fontId="0" fillId="0" borderId="10" xfId="0" applyNumberFormat="1" applyBorder="1"/>
    <xf numFmtId="164" fontId="0" fillId="0" borderId="11" xfId="0" applyNumberFormat="1" applyBorder="1"/>
    <xf numFmtId="0" fontId="0" fillId="0" borderId="10" xfId="0" applyBorder="1"/>
    <xf numFmtId="0" fontId="0" fillId="0" borderId="12" xfId="0" applyBorder="1"/>
    <xf numFmtId="164" fontId="0" fillId="0" borderId="13" xfId="0" applyNumberFormat="1" applyBorder="1"/>
    <xf numFmtId="15" fontId="0" fillId="0" borderId="14" xfId="0" applyNumberFormat="1" applyBorder="1"/>
    <xf numFmtId="15" fontId="0" fillId="0" borderId="15" xfId="0" applyNumberFormat="1" applyBorder="1"/>
    <xf numFmtId="164" fontId="0" fillId="0" borderId="16" xfId="0" applyNumberFormat="1" applyBorder="1"/>
    <xf numFmtId="0" fontId="0" fillId="0" borderId="15" xfId="0" applyBorder="1"/>
    <xf numFmtId="164" fontId="0" fillId="0" borderId="18" xfId="0" applyNumberFormat="1" applyBorder="1"/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0" fillId="0" borderId="0" xfId="0" applyBorder="1"/>
    <xf numFmtId="0" fontId="5" fillId="0" borderId="19" xfId="0" applyFont="1" applyBorder="1"/>
    <xf numFmtId="0" fontId="4" fillId="0" borderId="1" xfId="0" applyFont="1" applyBorder="1"/>
    <xf numFmtId="0" fontId="0" fillId="0" borderId="19" xfId="0" applyBorder="1"/>
    <xf numFmtId="0" fontId="2" fillId="0" borderId="20" xfId="0" applyFont="1" applyBorder="1" applyAlignment="1">
      <alignment horizontal="center"/>
    </xf>
    <xf numFmtId="164" fontId="0" fillId="0" borderId="21" xfId="0" applyNumberFormat="1" applyBorder="1"/>
    <xf numFmtId="0" fontId="4" fillId="0" borderId="1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8" fillId="0" borderId="1" xfId="0" applyFont="1" applyBorder="1"/>
    <xf numFmtId="0" fontId="3" fillId="0" borderId="20" xfId="0" applyFont="1" applyBorder="1" applyAlignment="1">
      <alignment horizontal="center"/>
    </xf>
    <xf numFmtId="164" fontId="0" fillId="0" borderId="21" xfId="0" applyNumberFormat="1" applyFont="1" applyBorder="1"/>
    <xf numFmtId="0" fontId="9" fillId="0" borderId="0" xfId="0" applyFont="1"/>
    <xf numFmtId="0" fontId="0" fillId="0" borderId="25" xfId="0" applyBorder="1"/>
    <xf numFmtId="0" fontId="0" fillId="0" borderId="9" xfId="0" applyBorder="1"/>
    <xf numFmtId="0" fontId="0" fillId="0" borderId="26" xfId="0" applyBorder="1"/>
    <xf numFmtId="164" fontId="6" fillId="0" borderId="0" xfId="0" applyNumberFormat="1" applyFont="1" applyAlignment="1">
      <alignment horizontal="center" vertical="center" wrapText="1"/>
    </xf>
    <xf numFmtId="164" fontId="1" fillId="0" borderId="27" xfId="0" applyNumberFormat="1" applyFont="1" applyBorder="1"/>
    <xf numFmtId="164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Border="1"/>
    <xf numFmtId="0" fontId="0" fillId="0" borderId="27" xfId="0" applyBorder="1"/>
    <xf numFmtId="164" fontId="1" fillId="0" borderId="0" xfId="0" applyNumberFormat="1" applyFont="1" applyBorder="1"/>
    <xf numFmtId="164" fontId="0" fillId="0" borderId="27" xfId="0" applyNumberFormat="1" applyBorder="1"/>
    <xf numFmtId="164" fontId="1" fillId="0" borderId="0" xfId="0" applyNumberFormat="1" applyFont="1" applyFill="1" applyBorder="1"/>
    <xf numFmtId="0" fontId="4" fillId="0" borderId="0" xfId="0" applyFont="1"/>
    <xf numFmtId="0" fontId="10" fillId="0" borderId="32" xfId="0" applyFont="1" applyBorder="1"/>
    <xf numFmtId="164" fontId="4" fillId="0" borderId="31" xfId="0" applyNumberFormat="1" applyFont="1" applyBorder="1"/>
    <xf numFmtId="0" fontId="4" fillId="0" borderId="6" xfId="0" applyFont="1" applyBorder="1"/>
    <xf numFmtId="164" fontId="0" fillId="0" borderId="11" xfId="0" applyNumberFormat="1" applyFont="1" applyBorder="1"/>
    <xf numFmtId="0" fontId="12" fillId="0" borderId="0" xfId="0" applyFont="1"/>
    <xf numFmtId="164" fontId="0" fillId="0" borderId="0" xfId="0" applyNumberFormat="1" applyFill="1" applyBorder="1"/>
    <xf numFmtId="164" fontId="0" fillId="0" borderId="0" xfId="0" applyNumberFormat="1" applyBorder="1"/>
    <xf numFmtId="164" fontId="3" fillId="0" borderId="24" xfId="0" applyNumberFormat="1" applyFont="1" applyBorder="1"/>
    <xf numFmtId="0" fontId="0" fillId="0" borderId="0" xfId="0" applyAlignment="1">
      <alignment horizontal="right"/>
    </xf>
    <xf numFmtId="0" fontId="12" fillId="0" borderId="22" xfId="0" applyFont="1" applyBorder="1" applyAlignment="1">
      <alignment horizontal="center" wrapText="1"/>
    </xf>
    <xf numFmtId="0" fontId="11" fillId="0" borderId="31" xfId="0" applyFont="1" applyFill="1" applyBorder="1"/>
    <xf numFmtId="0" fontId="0" fillId="0" borderId="31" xfId="0" applyBorder="1"/>
    <xf numFmtId="0" fontId="5" fillId="0" borderId="0" xfId="0" applyFont="1"/>
    <xf numFmtId="0" fontId="0" fillId="2" borderId="0" xfId="0" applyFill="1"/>
    <xf numFmtId="15" fontId="0" fillId="0" borderId="12" xfId="0" applyNumberFormat="1" applyBorder="1"/>
    <xf numFmtId="0" fontId="4" fillId="0" borderId="0" xfId="0" applyFont="1" applyAlignment="1">
      <alignment horizontal="center"/>
    </xf>
    <xf numFmtId="164" fontId="1" fillId="0" borderId="24" xfId="0" applyNumberFormat="1" applyFont="1" applyBorder="1" applyAlignment="1">
      <alignment horizontal="center"/>
    </xf>
    <xf numFmtId="0" fontId="0" fillId="2" borderId="0" xfId="0" applyFill="1" applyBorder="1"/>
    <xf numFmtId="0" fontId="17" fillId="0" borderId="36" xfId="0" applyFont="1" applyBorder="1" applyAlignment="1">
      <alignment horizontal="center"/>
    </xf>
    <xf numFmtId="0" fontId="0" fillId="0" borderId="36" xfId="0" applyBorder="1"/>
    <xf numFmtId="0" fontId="0" fillId="0" borderId="35" xfId="0" applyBorder="1"/>
    <xf numFmtId="164" fontId="1" fillId="0" borderId="38" xfId="0" applyNumberFormat="1" applyFont="1" applyBorder="1" applyAlignment="1">
      <alignment horizontal="center"/>
    </xf>
    <xf numFmtId="164" fontId="1" fillId="0" borderId="37" xfId="0" applyNumberFormat="1" applyFont="1" applyBorder="1"/>
    <xf numFmtId="0" fontId="0" fillId="0" borderId="40" xfId="0" applyBorder="1"/>
    <xf numFmtId="0" fontId="0" fillId="0" borderId="42" xfId="0" applyBorder="1"/>
    <xf numFmtId="164" fontId="6" fillId="2" borderId="0" xfId="0" applyNumberFormat="1" applyFont="1" applyFill="1" applyAlignment="1">
      <alignment horizontal="center" vertical="center" wrapText="1"/>
    </xf>
    <xf numFmtId="0" fontId="0" fillId="2" borderId="36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39" xfId="0" applyFill="1" applyBorder="1"/>
    <xf numFmtId="164" fontId="4" fillId="0" borderId="37" xfId="0" applyNumberFormat="1" applyFont="1" applyBorder="1"/>
    <xf numFmtId="164" fontId="1" fillId="0" borderId="36" xfId="0" applyNumberFormat="1" applyFont="1" applyBorder="1"/>
    <xf numFmtId="164" fontId="0" fillId="0" borderId="35" xfId="0" applyNumberFormat="1" applyBorder="1"/>
    <xf numFmtId="16" fontId="0" fillId="0" borderId="0" xfId="0" applyNumberFormat="1"/>
    <xf numFmtId="0" fontId="0" fillId="0" borderId="0" xfId="0" applyFill="1" applyBorder="1" applyAlignment="1">
      <alignment horizontal="center"/>
    </xf>
    <xf numFmtId="16" fontId="0" fillId="0" borderId="11" xfId="0" applyNumberFormat="1" applyBorder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11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0" fillId="0" borderId="5" xfId="0" applyNumberFormat="1" applyFill="1" applyBorder="1"/>
    <xf numFmtId="164" fontId="6" fillId="0" borderId="32" xfId="0" applyNumberFormat="1" applyFont="1" applyFill="1" applyBorder="1"/>
    <xf numFmtId="164" fontId="0" fillId="0" borderId="43" xfId="0" applyNumberFormat="1" applyFill="1" applyBorder="1"/>
    <xf numFmtId="164" fontId="0" fillId="0" borderId="43" xfId="0" applyNumberFormat="1" applyFont="1" applyFill="1" applyBorder="1"/>
    <xf numFmtId="165" fontId="0" fillId="0" borderId="0" xfId="0" applyNumberFormat="1" applyFill="1" applyAlignment="1">
      <alignment horizontal="right"/>
    </xf>
    <xf numFmtId="165" fontId="0" fillId="0" borderId="11" xfId="0" applyNumberFormat="1" applyBorder="1" applyAlignment="1">
      <alignment horizontal="right"/>
    </xf>
    <xf numFmtId="165" fontId="0" fillId="0" borderId="11" xfId="0" applyNumberFormat="1" applyFill="1" applyBorder="1" applyAlignment="1">
      <alignment horizontal="right"/>
    </xf>
    <xf numFmtId="165" fontId="0" fillId="0" borderId="13" xfId="0" applyNumberFormat="1" applyBorder="1" applyAlignment="1">
      <alignment horizontal="right"/>
    </xf>
    <xf numFmtId="165" fontId="0" fillId="0" borderId="0" xfId="0" applyNumberFormat="1" applyFont="1" applyFill="1" applyAlignment="1">
      <alignment horizontal="right"/>
    </xf>
    <xf numFmtId="164" fontId="0" fillId="0" borderId="0" xfId="0" applyNumberFormat="1" applyFill="1"/>
    <xf numFmtId="0" fontId="0" fillId="0" borderId="0" xfId="0" applyFill="1"/>
    <xf numFmtId="15" fontId="0" fillId="0" borderId="14" xfId="0" applyNumberFormat="1" applyFill="1" applyBorder="1"/>
    <xf numFmtId="164" fontId="0" fillId="0" borderId="16" xfId="0" applyNumberFormat="1" applyFill="1" applyBorder="1"/>
    <xf numFmtId="16" fontId="0" fillId="0" borderId="0" xfId="0" applyNumberFormat="1" applyFill="1" applyAlignment="1">
      <alignment horizontal="center"/>
    </xf>
    <xf numFmtId="16" fontId="0" fillId="0" borderId="15" xfId="0" applyNumberFormat="1" applyBorder="1"/>
    <xf numFmtId="16" fontId="0" fillId="0" borderId="2" xfId="0" applyNumberFormat="1" applyFill="1" applyBorder="1"/>
    <xf numFmtId="164" fontId="0" fillId="0" borderId="9" xfId="0" applyNumberFormat="1" applyFill="1" applyBorder="1"/>
    <xf numFmtId="15" fontId="0" fillId="0" borderId="10" xfId="0" applyNumberFormat="1" applyFill="1" applyBorder="1"/>
    <xf numFmtId="15" fontId="0" fillId="0" borderId="15" xfId="0" applyNumberFormat="1" applyFill="1" applyBorder="1"/>
    <xf numFmtId="15" fontId="0" fillId="0" borderId="0" xfId="0" applyNumberFormat="1" applyFill="1" applyBorder="1"/>
    <xf numFmtId="0" fontId="0" fillId="0" borderId="15" xfId="0" applyFill="1" applyBorder="1"/>
    <xf numFmtId="0" fontId="0" fillId="0" borderId="16" xfId="0" applyFill="1" applyBorder="1"/>
    <xf numFmtId="165" fontId="0" fillId="0" borderId="5" xfId="0" applyNumberFormat="1" applyFill="1" applyBorder="1"/>
    <xf numFmtId="165" fontId="0" fillId="0" borderId="11" xfId="0" applyNumberFormat="1" applyFill="1" applyBorder="1"/>
    <xf numFmtId="0" fontId="0" fillId="0" borderId="0" xfId="0" applyFill="1" applyBorder="1"/>
    <xf numFmtId="164" fontId="9" fillId="0" borderId="0" xfId="0" applyNumberFormat="1" applyFont="1" applyFill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0" fillId="0" borderId="5" xfId="0" applyNumberFormat="1" applyFill="1" applyBorder="1" applyAlignment="1">
      <alignment horizontal="right"/>
    </xf>
    <xf numFmtId="16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 applyBorder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5" fontId="0" fillId="0" borderId="44" xfId="0" applyNumberFormat="1" applyFill="1" applyBorder="1"/>
    <xf numFmtId="15" fontId="0" fillId="0" borderId="45" xfId="0" applyNumberFormat="1" applyFill="1" applyBorder="1"/>
    <xf numFmtId="0" fontId="4" fillId="0" borderId="46" xfId="0" applyFont="1" applyBorder="1" applyAlignment="1">
      <alignment horizontal="center"/>
    </xf>
    <xf numFmtId="164" fontId="3" fillId="0" borderId="13" xfId="0" applyNumberFormat="1" applyFont="1" applyBorder="1"/>
    <xf numFmtId="165" fontId="0" fillId="0" borderId="47" xfId="0" applyNumberFormat="1" applyBorder="1"/>
    <xf numFmtId="0" fontId="0" fillId="0" borderId="47" xfId="0" applyBorder="1"/>
    <xf numFmtId="164" fontId="0" fillId="0" borderId="47" xfId="0" applyNumberFormat="1" applyBorder="1"/>
    <xf numFmtId="0" fontId="1" fillId="0" borderId="47" xfId="0" applyFont="1" applyBorder="1"/>
    <xf numFmtId="164" fontId="1" fillId="0" borderId="47" xfId="0" applyNumberFormat="1" applyFont="1" applyBorder="1"/>
    <xf numFmtId="165" fontId="0" fillId="2" borderId="47" xfId="0" applyNumberFormat="1" applyFill="1" applyBorder="1"/>
    <xf numFmtId="0" fontId="0" fillId="2" borderId="49" xfId="0" applyFill="1" applyBorder="1"/>
    <xf numFmtId="0" fontId="0" fillId="2" borderId="48" xfId="0" applyFill="1" applyBorder="1"/>
    <xf numFmtId="164" fontId="5" fillId="0" borderId="0" xfId="0" applyNumberFormat="1" applyFont="1" applyFill="1"/>
    <xf numFmtId="165" fontId="0" fillId="0" borderId="0" xfId="0" applyNumberFormat="1"/>
    <xf numFmtId="165" fontId="0" fillId="0" borderId="11" xfId="0" applyNumberFormat="1" applyBorder="1"/>
    <xf numFmtId="0" fontId="0" fillId="0" borderId="15" xfId="0" applyFont="1" applyBorder="1"/>
    <xf numFmtId="0" fontId="0" fillId="0" borderId="15" xfId="0" applyFont="1" applyFill="1" applyBorder="1"/>
    <xf numFmtId="0" fontId="21" fillId="2" borderId="0" xfId="0" applyFont="1" applyFill="1"/>
    <xf numFmtId="164" fontId="9" fillId="0" borderId="11" xfId="0" applyNumberFormat="1" applyFont="1" applyFill="1" applyBorder="1"/>
    <xf numFmtId="164" fontId="0" fillId="4" borderId="11" xfId="0" applyNumberFormat="1" applyFill="1" applyBorder="1"/>
    <xf numFmtId="164" fontId="0" fillId="4" borderId="16" xfId="0" applyNumberFormat="1" applyFill="1" applyBorder="1"/>
    <xf numFmtId="165" fontId="0" fillId="4" borderId="11" xfId="0" applyNumberFormat="1" applyFill="1" applyBorder="1"/>
    <xf numFmtId="165" fontId="0" fillId="4" borderId="0" xfId="0" applyNumberFormat="1" applyFill="1" applyAlignment="1">
      <alignment horizontal="right"/>
    </xf>
    <xf numFmtId="164" fontId="0" fillId="5" borderId="11" xfId="0" applyNumberFormat="1" applyFill="1" applyBorder="1"/>
    <xf numFmtId="164" fontId="0" fillId="5" borderId="16" xfId="0" applyNumberFormat="1" applyFill="1" applyBorder="1"/>
    <xf numFmtId="0" fontId="11" fillId="0" borderId="15" xfId="0" applyFont="1" applyBorder="1"/>
    <xf numFmtId="0" fontId="15" fillId="0" borderId="0" xfId="0" applyFont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Border="1" applyAlignment="1">
      <alignment horizontal="center" wrapText="1"/>
    </xf>
    <xf numFmtId="0" fontId="13" fillId="0" borderId="27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15" fillId="0" borderId="0" xfId="0" applyFont="1" applyAlignment="1"/>
    <xf numFmtId="164" fontId="6" fillId="0" borderId="29" xfId="0" applyNumberFormat="1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164" fontId="6" fillId="0" borderId="28" xfId="0" applyNumberFormat="1" applyFont="1" applyBorder="1" applyAlignment="1">
      <alignment horizontal="center" vertical="center" wrapText="1"/>
    </xf>
    <xf numFmtId="164" fontId="6" fillId="0" borderId="29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7" xfId="0" applyFont="1" applyBorder="1" applyAlignment="1">
      <alignment horizontal="center"/>
    </xf>
    <xf numFmtId="0" fontId="19" fillId="3" borderId="8" xfId="0" applyFont="1" applyFill="1" applyBorder="1" applyAlignment="1">
      <alignment horizontal="center" vertical="center"/>
    </xf>
    <xf numFmtId="0" fontId="19" fillId="3" borderId="38" xfId="0" applyFont="1" applyFill="1" applyBorder="1" applyAlignment="1">
      <alignment horizontal="center" vertical="center"/>
    </xf>
    <xf numFmtId="0" fontId="19" fillId="3" borderId="12" xfId="0" applyFont="1" applyFill="1" applyBorder="1" applyAlignment="1">
      <alignment horizontal="center" vertical="center"/>
    </xf>
    <xf numFmtId="0" fontId="19" fillId="3" borderId="27" xfId="0" applyFont="1" applyFill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/>
    </xf>
    <xf numFmtId="164" fontId="7" fillId="0" borderId="13" xfId="0" applyNumberFormat="1" applyFont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8" fillId="0" borderId="0" xfId="0" applyFont="1" applyAlignment="1"/>
    <xf numFmtId="164" fontId="6" fillId="0" borderId="30" xfId="0" applyNumberFormat="1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9" fillId="0" borderId="33" xfId="0" applyFont="1" applyBorder="1" applyAlignment="1">
      <alignment horizontal="center"/>
    </xf>
    <xf numFmtId="0" fontId="19" fillId="0" borderId="34" xfId="0" applyFont="1" applyBorder="1" applyAlignment="1">
      <alignment horizontal="center"/>
    </xf>
    <xf numFmtId="0" fontId="12" fillId="0" borderId="47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64" fontId="6" fillId="0" borderId="47" xfId="0" applyNumberFormat="1" applyFont="1" applyBorder="1" applyAlignment="1">
      <alignment horizontal="center" vertical="center" wrapText="1"/>
    </xf>
    <xf numFmtId="0" fontId="20" fillId="2" borderId="47" xfId="0" applyFont="1" applyFill="1" applyBorder="1" applyAlignment="1">
      <alignment horizontal="center"/>
    </xf>
    <xf numFmtId="16" fontId="0" fillId="0" borderId="10" xfId="0" applyNumberFormat="1" applyBorder="1"/>
    <xf numFmtId="16" fontId="4" fillId="0" borderId="4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36</xdr:row>
      <xdr:rowOff>161925</xdr:rowOff>
    </xdr:from>
    <xdr:to>
      <xdr:col>7</xdr:col>
      <xdr:colOff>0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10050" y="7239000"/>
          <a:ext cx="238125" cy="2190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828676</xdr:colOff>
      <xdr:row>39</xdr:row>
      <xdr:rowOff>57149</xdr:rowOff>
    </xdr:from>
    <xdr:to>
      <xdr:col>7</xdr:col>
      <xdr:colOff>9526</xdr:colOff>
      <xdr:row>40</xdr:row>
      <xdr:rowOff>9524</xdr:rowOff>
    </xdr:to>
    <xdr:cxnSp macro="">
      <xdr:nvCxnSpPr>
        <xdr:cNvPr id="5" name="4 Conector recto de flecha"/>
        <xdr:cNvCxnSpPr/>
      </xdr:nvCxnSpPr>
      <xdr:spPr>
        <a:xfrm rot="10800000" flipV="1">
          <a:off x="4048126" y="7715249"/>
          <a:ext cx="40957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43</xdr:row>
      <xdr:rowOff>47625</xdr:rowOff>
    </xdr:from>
    <xdr:to>
      <xdr:col>7</xdr:col>
      <xdr:colOff>704850</xdr:colOff>
      <xdr:row>44</xdr:row>
      <xdr:rowOff>95250</xdr:rowOff>
    </xdr:to>
    <xdr:cxnSp macro="">
      <xdr:nvCxnSpPr>
        <xdr:cNvPr id="6" name="5 Conector recto de flecha"/>
        <xdr:cNvCxnSpPr/>
      </xdr:nvCxnSpPr>
      <xdr:spPr>
        <a:xfrm flipV="1">
          <a:off x="4171950" y="8505825"/>
          <a:ext cx="981075" cy="247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862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42957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" name="2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6" name="5 Conector recto de flecha"/>
        <xdr:cNvCxnSpPr/>
      </xdr:nvCxnSpPr>
      <xdr:spPr>
        <a:xfrm flipV="1">
          <a:off x="4286250" y="874395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38</xdr:row>
      <xdr:rowOff>180975</xdr:rowOff>
    </xdr:from>
    <xdr:to>
      <xdr:col>7</xdr:col>
      <xdr:colOff>0</xdr:colOff>
      <xdr:row>39</xdr:row>
      <xdr:rowOff>171450</xdr:rowOff>
    </xdr:to>
    <xdr:cxnSp macro="">
      <xdr:nvCxnSpPr>
        <xdr:cNvPr id="6" name="5 Conector recto de flecha"/>
        <xdr:cNvCxnSpPr/>
      </xdr:nvCxnSpPr>
      <xdr:spPr>
        <a:xfrm>
          <a:off x="14135100" y="7753350"/>
          <a:ext cx="723900" cy="19050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19051</xdr:colOff>
      <xdr:row>40</xdr:row>
      <xdr:rowOff>133349</xdr:rowOff>
    </xdr:from>
    <xdr:to>
      <xdr:col>6</xdr:col>
      <xdr:colOff>552451</xdr:colOff>
      <xdr:row>41</xdr:row>
      <xdr:rowOff>38099</xdr:rowOff>
    </xdr:to>
    <xdr:cxnSp macro="">
      <xdr:nvCxnSpPr>
        <xdr:cNvPr id="7" name="6 Conector recto de flecha"/>
        <xdr:cNvCxnSpPr/>
      </xdr:nvCxnSpPr>
      <xdr:spPr>
        <a:xfrm rot="10800000" flipV="1">
          <a:off x="14116051" y="8096249"/>
          <a:ext cx="533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32</xdr:row>
      <xdr:rowOff>95250</xdr:rowOff>
    </xdr:from>
    <xdr:to>
      <xdr:col>11</xdr:col>
      <xdr:colOff>123825</xdr:colOff>
      <xdr:row>38</xdr:row>
      <xdr:rowOff>47626</xdr:rowOff>
    </xdr:to>
    <xdr:cxnSp macro="">
      <xdr:nvCxnSpPr>
        <xdr:cNvPr id="2" name="1 Conector angular"/>
        <xdr:cNvCxnSpPr/>
      </xdr:nvCxnSpPr>
      <xdr:spPr>
        <a:xfrm flipV="1">
          <a:off x="5591175" y="6257925"/>
          <a:ext cx="3390900" cy="1152526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1352550</xdr:colOff>
      <xdr:row>37</xdr:row>
      <xdr:rowOff>190500</xdr:rowOff>
    </xdr:from>
    <xdr:to>
      <xdr:col>7</xdr:col>
      <xdr:colOff>19050</xdr:colOff>
      <xdr:row>39</xdr:row>
      <xdr:rowOff>28575</xdr:rowOff>
    </xdr:to>
    <xdr:cxnSp macro="">
      <xdr:nvCxnSpPr>
        <xdr:cNvPr id="3" name="2 Conector recto de flecha"/>
        <xdr:cNvCxnSpPr/>
      </xdr:nvCxnSpPr>
      <xdr:spPr>
        <a:xfrm>
          <a:off x="5314950" y="7353300"/>
          <a:ext cx="428625" cy="257175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FF"/>
  </sheetPr>
  <dimension ref="A1:K46"/>
  <sheetViews>
    <sheetView workbookViewId="0">
      <pane ySplit="4" topLeftCell="A5" activePane="bottomLeft" state="frozen"/>
      <selection pane="bottomLeft" activeCell="C2" sqref="C2"/>
    </sheetView>
  </sheetViews>
  <sheetFormatPr baseColWidth="10" defaultRowHeight="15"/>
  <cols>
    <col min="1" max="1" width="9.5703125" customWidth="1"/>
    <col min="2" max="2" width="9.42578125" customWidth="1"/>
    <col min="3" max="3" width="12.7109375" bestFit="1" customWidth="1"/>
    <col min="4" max="4" width="5.140625" customWidth="1"/>
    <col min="6" max="6" width="13.5703125" customWidth="1"/>
    <col min="7" max="7" width="4.85546875" customWidth="1"/>
    <col min="10" max="10" width="13.42578125" bestFit="1" customWidth="1"/>
  </cols>
  <sheetData>
    <row r="1" spans="1:11" ht="23.25">
      <c r="C1" s="148" t="s">
        <v>41</v>
      </c>
      <c r="D1" s="148"/>
      <c r="E1" s="148"/>
      <c r="F1" s="148"/>
      <c r="G1" s="148"/>
      <c r="H1" s="148"/>
      <c r="I1" s="148"/>
      <c r="J1" s="148"/>
    </row>
    <row r="2" spans="1:11" ht="15.75" thickBot="1">
      <c r="E2" s="1"/>
      <c r="F2" s="1"/>
    </row>
    <row r="3" spans="1:11" ht="20.25" thickTop="1" thickBot="1">
      <c r="C3" s="29" t="s">
        <v>0</v>
      </c>
      <c r="D3" s="3"/>
      <c r="E3" s="158" t="s">
        <v>39</v>
      </c>
      <c r="F3" s="159"/>
      <c r="I3" s="160" t="s">
        <v>5</v>
      </c>
      <c r="J3" s="161"/>
      <c r="K3" s="162"/>
    </row>
    <row r="4" spans="1:11" ht="16.5" thickTop="1" thickBot="1">
      <c r="A4" s="27" t="s">
        <v>2</v>
      </c>
      <c r="B4" s="28"/>
      <c r="C4" s="30"/>
      <c r="D4" s="2"/>
      <c r="E4" s="12"/>
      <c r="F4" s="14"/>
      <c r="H4" s="18"/>
      <c r="I4" s="20"/>
      <c r="J4" s="37"/>
      <c r="K4" s="38"/>
    </row>
    <row r="5" spans="1:11">
      <c r="B5" s="8"/>
      <c r="C5" s="9"/>
      <c r="D5" s="2"/>
      <c r="E5" s="13"/>
      <c r="F5" s="14"/>
      <c r="H5" s="19"/>
      <c r="I5" s="20"/>
      <c r="J5" s="21" t="s">
        <v>6</v>
      </c>
      <c r="K5" s="14">
        <v>0</v>
      </c>
    </row>
    <row r="6" spans="1:11">
      <c r="B6" s="8"/>
      <c r="C6" s="9"/>
      <c r="D6" s="2"/>
      <c r="E6" s="13"/>
      <c r="F6" s="14"/>
      <c r="H6" s="19"/>
      <c r="I6" s="20"/>
      <c r="J6" s="21" t="s">
        <v>4</v>
      </c>
      <c r="K6" s="14">
        <v>0</v>
      </c>
    </row>
    <row r="7" spans="1:11">
      <c r="B7" s="8"/>
      <c r="C7" s="9"/>
      <c r="D7" s="2"/>
      <c r="E7" s="13"/>
      <c r="F7" s="14"/>
      <c r="H7" s="19"/>
      <c r="I7" s="20"/>
      <c r="J7" s="21" t="s">
        <v>7</v>
      </c>
      <c r="K7" s="14">
        <v>28750</v>
      </c>
    </row>
    <row r="8" spans="1:11">
      <c r="B8" s="8"/>
      <c r="C8" s="9"/>
      <c r="D8" s="2"/>
      <c r="E8" s="13"/>
      <c r="F8" s="14"/>
      <c r="H8" s="19"/>
      <c r="I8" s="20"/>
      <c r="J8" s="21" t="s">
        <v>8</v>
      </c>
      <c r="K8" s="14">
        <v>0</v>
      </c>
    </row>
    <row r="9" spans="1:11">
      <c r="B9" s="8"/>
      <c r="C9" s="9"/>
      <c r="D9" s="2"/>
      <c r="E9" s="13"/>
      <c r="F9" s="14"/>
      <c r="H9" s="19"/>
      <c r="I9" s="20"/>
      <c r="J9" s="21" t="s">
        <v>9</v>
      </c>
      <c r="K9" s="14">
        <v>0</v>
      </c>
    </row>
    <row r="10" spans="1:11">
      <c r="B10" s="8"/>
      <c r="C10" s="9"/>
      <c r="D10" s="2"/>
      <c r="E10" s="13"/>
      <c r="F10" s="14"/>
      <c r="H10" s="19"/>
      <c r="I10" s="20"/>
      <c r="J10" s="21" t="s">
        <v>19</v>
      </c>
      <c r="K10" s="53">
        <v>0</v>
      </c>
    </row>
    <row r="11" spans="1:11">
      <c r="B11" s="8"/>
      <c r="C11" s="9"/>
      <c r="D11" s="2"/>
      <c r="E11" s="13"/>
      <c r="F11" s="14"/>
      <c r="H11" s="19"/>
      <c r="I11" s="20"/>
      <c r="J11" s="21" t="s">
        <v>20</v>
      </c>
      <c r="K11" s="53">
        <v>0</v>
      </c>
    </row>
    <row r="12" spans="1:11">
      <c r="B12" s="8"/>
      <c r="C12" s="9"/>
      <c r="D12" s="2"/>
      <c r="E12" s="13"/>
      <c r="F12" s="14"/>
      <c r="H12" s="19"/>
      <c r="I12" s="20"/>
      <c r="J12" s="21" t="s">
        <v>21</v>
      </c>
      <c r="K12" s="53">
        <v>0</v>
      </c>
    </row>
    <row r="13" spans="1:11">
      <c r="B13" s="8"/>
      <c r="C13" s="9"/>
      <c r="D13" s="2"/>
      <c r="E13" s="13"/>
      <c r="F13" s="14"/>
      <c r="H13" s="19"/>
      <c r="I13" s="20"/>
      <c r="J13" s="21" t="s">
        <v>22</v>
      </c>
      <c r="K13" s="53">
        <v>0</v>
      </c>
    </row>
    <row r="14" spans="1:11">
      <c r="B14" s="8"/>
      <c r="C14" s="9"/>
      <c r="D14" s="2"/>
      <c r="E14" s="13"/>
      <c r="F14" s="14"/>
      <c r="H14" s="19"/>
      <c r="I14" s="20"/>
      <c r="J14" s="21" t="s">
        <v>23</v>
      </c>
      <c r="K14" s="53">
        <v>0</v>
      </c>
    </row>
    <row r="15" spans="1:11">
      <c r="B15" s="8"/>
      <c r="C15" s="9"/>
      <c r="D15" s="2"/>
      <c r="E15" s="13"/>
      <c r="F15" s="14"/>
      <c r="H15" s="19"/>
      <c r="I15" s="20"/>
      <c r="J15" s="21"/>
      <c r="K15" s="14"/>
    </row>
    <row r="16" spans="1:11">
      <c r="B16" s="8"/>
      <c r="C16" s="9"/>
      <c r="D16" s="2"/>
      <c r="E16" s="13"/>
      <c r="F16" s="14"/>
      <c r="H16" s="19"/>
      <c r="I16" s="20"/>
      <c r="J16" s="21"/>
      <c r="K16" s="14"/>
    </row>
    <row r="17" spans="2:11">
      <c r="B17" s="8"/>
      <c r="C17" s="9"/>
      <c r="D17" s="2"/>
      <c r="E17" s="13"/>
      <c r="F17" s="14"/>
      <c r="H17" s="19"/>
      <c r="I17" s="20"/>
      <c r="J17" s="21"/>
      <c r="K17" s="14"/>
    </row>
    <row r="18" spans="2:11">
      <c r="B18" s="8"/>
      <c r="C18" s="9"/>
      <c r="D18" s="2"/>
      <c r="E18" s="13"/>
      <c r="F18" s="14"/>
      <c r="H18" s="19"/>
      <c r="I18" s="20"/>
      <c r="J18" s="21"/>
      <c r="K18" s="14"/>
    </row>
    <row r="19" spans="2:11">
      <c r="B19" s="8"/>
      <c r="C19" s="9"/>
      <c r="D19" s="2"/>
      <c r="E19" s="13"/>
      <c r="F19" s="14"/>
      <c r="H19" s="19"/>
      <c r="I19" s="20"/>
      <c r="J19" s="21"/>
      <c r="K19" s="14"/>
    </row>
    <row r="20" spans="2:11">
      <c r="B20" s="8"/>
      <c r="C20" s="9"/>
      <c r="D20" s="2"/>
      <c r="E20" s="13"/>
      <c r="F20" s="14"/>
      <c r="H20" s="19"/>
      <c r="I20" s="20"/>
      <c r="J20" s="21"/>
      <c r="K20" s="14"/>
    </row>
    <row r="21" spans="2:11">
      <c r="B21" s="8"/>
      <c r="C21" s="9"/>
      <c r="D21" s="2"/>
      <c r="E21" s="13"/>
      <c r="F21" s="14"/>
      <c r="H21" s="19"/>
      <c r="I21" s="20"/>
      <c r="J21" s="21"/>
      <c r="K21" s="14"/>
    </row>
    <row r="22" spans="2:11">
      <c r="B22" s="8"/>
      <c r="C22" s="9"/>
      <c r="D22" s="2"/>
      <c r="E22" s="13"/>
      <c r="F22" s="14"/>
      <c r="H22" s="19"/>
      <c r="I22" s="20"/>
      <c r="J22" s="21"/>
      <c r="K22" s="14"/>
    </row>
    <row r="23" spans="2:11">
      <c r="B23" s="8"/>
      <c r="C23" s="9"/>
      <c r="D23" s="2"/>
      <c r="E23" s="13"/>
      <c r="F23" s="14"/>
      <c r="H23" s="19"/>
      <c r="I23" s="20"/>
      <c r="J23" s="21"/>
      <c r="K23" s="14"/>
    </row>
    <row r="24" spans="2:11">
      <c r="B24" s="8"/>
      <c r="C24" s="9"/>
      <c r="D24" s="2"/>
      <c r="E24" s="13"/>
      <c r="F24" s="14"/>
      <c r="H24" s="19"/>
      <c r="I24" s="20"/>
      <c r="J24" s="21"/>
      <c r="K24" s="14"/>
    </row>
    <row r="25" spans="2:11">
      <c r="B25" s="8"/>
      <c r="C25" s="9"/>
      <c r="D25" s="2"/>
      <c r="E25" s="13"/>
      <c r="F25" s="14"/>
      <c r="H25" s="19"/>
      <c r="I25" s="20"/>
      <c r="J25" s="21"/>
      <c r="K25" s="14"/>
    </row>
    <row r="26" spans="2:11">
      <c r="B26" s="8"/>
      <c r="C26" s="9"/>
      <c r="D26" s="2"/>
      <c r="E26" s="13"/>
      <c r="F26" s="14"/>
      <c r="H26" s="19"/>
      <c r="I26" s="20"/>
      <c r="J26" s="21"/>
      <c r="K26" s="14"/>
    </row>
    <row r="27" spans="2:11">
      <c r="B27" s="8"/>
      <c r="C27" s="9"/>
      <c r="D27" s="2"/>
      <c r="E27" s="13"/>
      <c r="F27" s="14"/>
      <c r="H27" s="19"/>
      <c r="I27" s="20"/>
      <c r="J27" s="21"/>
      <c r="K27" s="14"/>
    </row>
    <row r="28" spans="2:11">
      <c r="B28" s="8"/>
      <c r="C28" s="9"/>
      <c r="D28" s="2"/>
      <c r="E28" s="13"/>
      <c r="F28" s="14"/>
      <c r="H28" s="19"/>
      <c r="I28" s="20"/>
      <c r="J28" s="21"/>
      <c r="K28" s="14"/>
    </row>
    <row r="29" spans="2:11">
      <c r="B29" s="8"/>
      <c r="C29" s="9"/>
      <c r="D29" s="2"/>
      <c r="E29" s="13"/>
      <c r="F29" s="14"/>
      <c r="H29" s="19"/>
      <c r="I29" s="20"/>
      <c r="J29" s="21"/>
      <c r="K29" s="14"/>
    </row>
    <row r="30" spans="2:11">
      <c r="B30" s="8"/>
      <c r="C30" s="9"/>
      <c r="D30" s="2"/>
      <c r="E30" s="13"/>
      <c r="F30" s="14"/>
      <c r="H30" s="19"/>
      <c r="I30" s="20"/>
      <c r="J30" s="21"/>
      <c r="K30" s="14"/>
    </row>
    <row r="31" spans="2:11">
      <c r="B31" s="8"/>
      <c r="C31" s="9"/>
      <c r="D31" s="2"/>
      <c r="E31" s="13"/>
      <c r="F31" s="14"/>
      <c r="H31" s="19"/>
      <c r="I31" s="20"/>
      <c r="J31" s="21"/>
      <c r="K31" s="14"/>
    </row>
    <row r="32" spans="2:11">
      <c r="B32" s="8"/>
      <c r="C32" s="9"/>
      <c r="D32" s="2"/>
      <c r="E32" s="13"/>
      <c r="F32" s="14"/>
      <c r="H32" s="19"/>
      <c r="I32" s="20"/>
      <c r="J32" s="21"/>
      <c r="K32" s="14"/>
    </row>
    <row r="33" spans="1:11">
      <c r="B33" s="8"/>
      <c r="C33" s="9"/>
      <c r="D33" s="2"/>
      <c r="E33" s="13"/>
      <c r="F33" s="14"/>
      <c r="H33" s="19"/>
      <c r="I33" s="20"/>
      <c r="J33" s="21"/>
      <c r="K33" s="14"/>
    </row>
    <row r="34" spans="1:11">
      <c r="B34" s="8"/>
      <c r="C34" s="9"/>
      <c r="D34" s="2"/>
      <c r="E34" s="13"/>
      <c r="F34" s="14"/>
      <c r="H34" s="19"/>
      <c r="I34" s="20"/>
      <c r="J34" s="21"/>
      <c r="K34" s="14"/>
    </row>
    <row r="35" spans="1:11" ht="15.75" thickBot="1">
      <c r="B35" s="8"/>
      <c r="C35" s="9"/>
      <c r="D35" s="2"/>
      <c r="E35" s="13"/>
      <c r="F35" s="14"/>
      <c r="H35" s="19"/>
      <c r="I35" s="20"/>
      <c r="J35" s="21"/>
      <c r="K35" s="14"/>
    </row>
    <row r="36" spans="1:11" ht="15.75" thickBot="1">
      <c r="A36" s="33" t="s">
        <v>3</v>
      </c>
      <c r="B36" s="26"/>
      <c r="C36" s="9"/>
      <c r="D36" s="2"/>
      <c r="E36" s="16"/>
      <c r="F36" s="17">
        <v>0</v>
      </c>
      <c r="H36" s="32"/>
      <c r="I36" s="22">
        <v>0</v>
      </c>
      <c r="J36" s="39"/>
      <c r="K36" s="17"/>
    </row>
    <row r="37" spans="1:11" ht="15.75" thickBot="1">
      <c r="A37" s="50" t="s">
        <v>24</v>
      </c>
      <c r="B37" s="10"/>
      <c r="C37" s="9"/>
      <c r="D37" s="2"/>
      <c r="E37" s="23" t="s">
        <v>1</v>
      </c>
      <c r="F37" s="24">
        <f>SUM(F5:F36)</f>
        <v>0</v>
      </c>
      <c r="H37" s="5" t="s">
        <v>1</v>
      </c>
      <c r="I37" s="4">
        <f>SUM(I4:I36)</f>
        <v>0</v>
      </c>
      <c r="J37" s="43" t="s">
        <v>1</v>
      </c>
      <c r="K37" s="7">
        <f>SUM(K4:K36)</f>
        <v>28750</v>
      </c>
    </row>
    <row r="38" spans="1:11" ht="15.75" thickBot="1">
      <c r="A38" s="45" t="s">
        <v>30</v>
      </c>
      <c r="B38" s="45"/>
      <c r="C38" s="9"/>
      <c r="I38" s="2"/>
      <c r="K38" s="2"/>
    </row>
    <row r="39" spans="1:11" ht="16.5" thickTop="1" thickBot="1">
      <c r="A39" s="60" t="s">
        <v>33</v>
      </c>
      <c r="B39" s="61"/>
      <c r="C39" s="11"/>
      <c r="H39" s="149" t="s">
        <v>16</v>
      </c>
      <c r="I39" s="150"/>
      <c r="J39" s="151">
        <f>K37+I37</f>
        <v>28750</v>
      </c>
      <c r="K39" s="152"/>
    </row>
    <row r="40" spans="1:11">
      <c r="A40" s="5"/>
      <c r="B40" s="6" t="s">
        <v>1</v>
      </c>
      <c r="C40" s="7">
        <f>SUM(C4:C39)</f>
        <v>0</v>
      </c>
    </row>
    <row r="41" spans="1:11">
      <c r="D41" s="157" t="s">
        <v>15</v>
      </c>
      <c r="E41" s="157"/>
      <c r="F41" s="44">
        <f>F37-J39</f>
        <v>-28750</v>
      </c>
      <c r="G41" s="25"/>
    </row>
    <row r="42" spans="1:11" ht="15.75" thickBot="1">
      <c r="D42" s="45"/>
      <c r="E42" s="45" t="s">
        <v>0</v>
      </c>
      <c r="F42" s="41">
        <f>-C40</f>
        <v>0</v>
      </c>
    </row>
    <row r="43" spans="1:11" ht="15.75" thickTop="1">
      <c r="E43" s="1" t="s">
        <v>26</v>
      </c>
      <c r="F43" s="4">
        <f>SUM(F41:F42)</f>
        <v>-28750</v>
      </c>
      <c r="H43" s="58" t="s">
        <v>31</v>
      </c>
      <c r="I43" s="154" t="s">
        <v>32</v>
      </c>
    </row>
    <row r="44" spans="1:11" ht="15.75" customHeight="1" thickBot="1">
      <c r="D44" s="156" t="s">
        <v>25</v>
      </c>
      <c r="E44" s="156"/>
      <c r="F44" s="51"/>
      <c r="I44" s="155"/>
      <c r="J44" s="47"/>
    </row>
    <row r="45" spans="1:11" ht="16.5" thickTop="1" thickBot="1">
      <c r="B45" t="s">
        <v>34</v>
      </c>
      <c r="E45" s="6" t="s">
        <v>28</v>
      </c>
      <c r="F45" s="44">
        <f>F44+F43</f>
        <v>-28750</v>
      </c>
      <c r="I45" s="59" t="s">
        <v>35</v>
      </c>
      <c r="J45" s="66">
        <f>F45+J44</f>
        <v>-28750</v>
      </c>
    </row>
    <row r="46" spans="1:11" ht="15.75" thickTop="1">
      <c r="D46" s="153"/>
      <c r="E46" s="153"/>
    </row>
  </sheetData>
  <mergeCells count="9">
    <mergeCell ref="C1:J1"/>
    <mergeCell ref="H39:I39"/>
    <mergeCell ref="J39:K39"/>
    <mergeCell ref="D46:E46"/>
    <mergeCell ref="I43:I44"/>
    <mergeCell ref="D44:E44"/>
    <mergeCell ref="D41:E41"/>
    <mergeCell ref="E3:F3"/>
    <mergeCell ref="I3:K3"/>
  </mergeCells>
  <printOptions gridLines="1"/>
  <pageMargins left="0.59055118110236227" right="0.27559055118110237" top="0.35433070866141736" bottom="0.43307086614173229" header="0.31496062992125984" footer="0.39370078740157483"/>
  <pageSetup scale="8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K47"/>
  <sheetViews>
    <sheetView workbookViewId="0">
      <pane ySplit="3" topLeftCell="A4" activePane="bottomLeft" state="frozen"/>
      <selection pane="bottomLeft" activeCell="C2" sqref="C2"/>
    </sheetView>
  </sheetViews>
  <sheetFormatPr baseColWidth="10" defaultRowHeight="15"/>
  <cols>
    <col min="1" max="1" width="15.28515625" customWidth="1"/>
    <col min="2" max="2" width="10.7109375" customWidth="1"/>
    <col min="3" max="3" width="16.28515625" customWidth="1"/>
    <col min="4" max="4" width="5.140625" customWidth="1"/>
    <col min="6" max="6" width="16" customWidth="1"/>
    <col min="7" max="7" width="4.85546875" customWidth="1"/>
    <col min="9" max="9" width="14.140625" customWidth="1"/>
    <col min="11" max="11" width="13.5703125" customWidth="1"/>
  </cols>
  <sheetData>
    <row r="1" spans="1:11" ht="24" thickBot="1">
      <c r="C1" s="163" t="s">
        <v>42</v>
      </c>
      <c r="D1" s="163"/>
      <c r="E1" s="163"/>
      <c r="F1" s="163"/>
      <c r="G1" s="163"/>
      <c r="H1" s="163"/>
      <c r="I1" s="163"/>
      <c r="J1" s="163"/>
    </row>
    <row r="2" spans="1:11" ht="15.75" thickBot="1">
      <c r="C2" s="34" t="s">
        <v>0</v>
      </c>
      <c r="E2" s="1"/>
      <c r="F2" s="1"/>
    </row>
    <row r="3" spans="1:11" ht="20.25" thickTop="1" thickBot="1">
      <c r="A3" s="27" t="s">
        <v>2</v>
      </c>
      <c r="B3" s="28"/>
      <c r="C3" s="35">
        <v>680159.27</v>
      </c>
      <c r="D3" s="3"/>
      <c r="E3" s="158" t="s">
        <v>36</v>
      </c>
      <c r="F3" s="159"/>
      <c r="I3" s="160" t="s">
        <v>5</v>
      </c>
      <c r="J3" s="161"/>
      <c r="K3" s="162"/>
    </row>
    <row r="4" spans="1:11" ht="15.75" thickTop="1">
      <c r="B4" s="104"/>
      <c r="C4" s="89"/>
      <c r="D4" s="98"/>
      <c r="E4" s="108"/>
      <c r="F4" s="87"/>
      <c r="G4" s="99"/>
      <c r="H4" s="100"/>
      <c r="I4" s="101"/>
      <c r="J4" s="37"/>
      <c r="K4" s="38"/>
    </row>
    <row r="5" spans="1:11">
      <c r="B5" s="104"/>
      <c r="C5" s="89"/>
      <c r="D5" s="98"/>
      <c r="E5" s="108"/>
      <c r="F5" s="87"/>
      <c r="G5" s="55"/>
      <c r="H5" s="107"/>
      <c r="I5" s="101"/>
      <c r="J5" s="21" t="s">
        <v>6</v>
      </c>
      <c r="K5" s="14">
        <v>2581</v>
      </c>
    </row>
    <row r="6" spans="1:11">
      <c r="B6" s="104"/>
      <c r="C6" s="89"/>
      <c r="D6" s="98"/>
      <c r="E6" s="108"/>
      <c r="F6" s="87"/>
      <c r="G6" s="99"/>
      <c r="H6" s="107"/>
      <c r="I6" s="101"/>
      <c r="J6" s="21" t="s">
        <v>4</v>
      </c>
      <c r="K6" s="14">
        <v>21353</v>
      </c>
    </row>
    <row r="7" spans="1:11">
      <c r="B7" s="104"/>
      <c r="C7" s="89"/>
      <c r="D7" s="98"/>
      <c r="E7" s="108"/>
      <c r="F7" s="87"/>
      <c r="G7" s="99"/>
      <c r="H7" s="107"/>
      <c r="I7" s="101"/>
      <c r="J7" s="21" t="s">
        <v>7</v>
      </c>
      <c r="K7" s="14">
        <v>28750</v>
      </c>
    </row>
    <row r="8" spans="1:11">
      <c r="B8" s="104"/>
      <c r="C8" s="89"/>
      <c r="D8" s="98"/>
      <c r="E8" s="108"/>
      <c r="F8" s="87"/>
      <c r="G8" s="99"/>
      <c r="H8" s="107"/>
      <c r="I8" s="101"/>
      <c r="J8" s="21" t="s">
        <v>10</v>
      </c>
      <c r="K8" s="14">
        <v>10274.49</v>
      </c>
    </row>
    <row r="9" spans="1:11">
      <c r="B9" s="104"/>
      <c r="C9" s="89"/>
      <c r="D9" s="98"/>
      <c r="E9" s="108"/>
      <c r="F9" s="87"/>
      <c r="G9" s="99"/>
      <c r="H9" s="107"/>
      <c r="I9" s="101"/>
      <c r="J9" s="21" t="s">
        <v>11</v>
      </c>
      <c r="K9" s="14">
        <v>10274.49</v>
      </c>
    </row>
    <row r="10" spans="1:11">
      <c r="A10" s="62"/>
      <c r="B10" s="104"/>
      <c r="C10" s="89"/>
      <c r="D10" s="98"/>
      <c r="E10" s="108"/>
      <c r="F10" s="87"/>
      <c r="G10" s="99"/>
      <c r="H10" s="107"/>
      <c r="I10" s="101"/>
      <c r="J10" s="21" t="s">
        <v>21</v>
      </c>
      <c r="K10" s="14">
        <v>14386.72</v>
      </c>
    </row>
    <row r="11" spans="1:11">
      <c r="B11" s="104"/>
      <c r="C11" s="89"/>
      <c r="D11" s="98"/>
      <c r="E11" s="108"/>
      <c r="F11" s="87"/>
      <c r="G11" s="99"/>
      <c r="H11" s="107"/>
      <c r="I11" s="101"/>
      <c r="J11" s="21" t="s">
        <v>22</v>
      </c>
      <c r="K11" s="14">
        <v>14545.92</v>
      </c>
    </row>
    <row r="12" spans="1:11">
      <c r="A12" s="36"/>
      <c r="B12" s="104"/>
      <c r="C12" s="89"/>
      <c r="D12" s="98"/>
      <c r="E12" s="108"/>
      <c r="F12" s="87"/>
      <c r="G12" s="99"/>
      <c r="H12" s="107"/>
      <c r="I12" s="101"/>
      <c r="J12" s="21" t="s">
        <v>23</v>
      </c>
      <c r="K12" s="14">
        <v>0</v>
      </c>
    </row>
    <row r="13" spans="1:11">
      <c r="A13" s="36"/>
      <c r="B13" s="104"/>
      <c r="C13" s="89"/>
      <c r="D13" s="98"/>
      <c r="E13" s="108"/>
      <c r="F13" s="87"/>
      <c r="G13" s="99"/>
      <c r="H13" s="107"/>
      <c r="I13" s="101"/>
      <c r="J13" s="21"/>
      <c r="K13" s="14"/>
    </row>
    <row r="14" spans="1:11">
      <c r="B14" s="104"/>
      <c r="C14" s="89"/>
      <c r="D14" s="98"/>
      <c r="E14" s="108"/>
      <c r="F14" s="87"/>
      <c r="G14" s="99"/>
      <c r="H14" s="107"/>
      <c r="I14" s="101"/>
      <c r="J14" s="21"/>
      <c r="K14" s="14"/>
    </row>
    <row r="15" spans="1:11">
      <c r="A15" s="36"/>
      <c r="B15" s="104"/>
      <c r="C15" s="89"/>
      <c r="D15" s="98"/>
      <c r="E15" s="108"/>
      <c r="F15" s="87"/>
      <c r="G15" s="99"/>
      <c r="H15" s="107"/>
      <c r="I15" s="101"/>
      <c r="J15" s="21"/>
      <c r="K15" s="14"/>
    </row>
    <row r="16" spans="1:11">
      <c r="A16" s="36"/>
      <c r="B16" s="104"/>
      <c r="C16" s="89"/>
      <c r="D16" s="98"/>
      <c r="E16" s="108"/>
      <c r="F16" s="87"/>
      <c r="G16" s="99"/>
      <c r="H16" s="107"/>
      <c r="I16" s="101"/>
      <c r="J16" s="21"/>
      <c r="K16" s="14"/>
    </row>
    <row r="17" spans="1:11">
      <c r="A17" s="36"/>
      <c r="B17" s="104"/>
      <c r="C17" s="89"/>
      <c r="D17" s="98"/>
      <c r="E17" s="108"/>
      <c r="F17" s="87"/>
      <c r="G17" s="99"/>
      <c r="H17" s="107"/>
      <c r="I17" s="101"/>
      <c r="J17" s="21"/>
      <c r="K17" s="14"/>
    </row>
    <row r="18" spans="1:11">
      <c r="B18" s="104"/>
      <c r="C18" s="89"/>
      <c r="D18" s="98"/>
      <c r="E18" s="108"/>
      <c r="F18" s="87"/>
      <c r="G18" s="99"/>
      <c r="H18" s="107"/>
      <c r="I18" s="101"/>
      <c r="J18" s="21"/>
      <c r="K18" s="14"/>
    </row>
    <row r="19" spans="1:11">
      <c r="A19" s="36"/>
      <c r="B19" s="104"/>
      <c r="C19" s="89"/>
      <c r="D19" s="98"/>
      <c r="E19" s="108"/>
      <c r="F19" s="87"/>
      <c r="G19" s="99"/>
      <c r="H19" s="107"/>
      <c r="I19" s="101"/>
      <c r="J19" s="21"/>
      <c r="K19" s="14"/>
    </row>
    <row r="20" spans="1:11">
      <c r="B20" s="104"/>
      <c r="C20" s="89"/>
      <c r="D20" s="98"/>
      <c r="E20" s="108"/>
      <c r="F20" s="87"/>
      <c r="G20" s="99"/>
      <c r="H20" s="107"/>
      <c r="I20" s="101"/>
      <c r="J20" s="21"/>
      <c r="K20" s="14"/>
    </row>
    <row r="21" spans="1:11">
      <c r="B21" s="104"/>
      <c r="C21" s="89"/>
      <c r="D21" s="98"/>
      <c r="E21" s="108"/>
      <c r="F21" s="87"/>
      <c r="G21" s="99"/>
      <c r="H21" s="107"/>
      <c r="I21" s="101"/>
      <c r="J21" s="21"/>
      <c r="K21" s="14"/>
    </row>
    <row r="22" spans="1:11">
      <c r="B22" s="104"/>
      <c r="C22" s="89"/>
      <c r="D22" s="98"/>
      <c r="E22" s="108"/>
      <c r="F22" s="87"/>
      <c r="G22" s="99"/>
      <c r="H22" s="107"/>
      <c r="I22" s="101"/>
      <c r="J22" s="21"/>
      <c r="K22" s="14"/>
    </row>
    <row r="23" spans="1:11">
      <c r="A23" s="36"/>
      <c r="B23" s="104"/>
      <c r="C23" s="89"/>
      <c r="D23" s="98"/>
      <c r="E23" s="108"/>
      <c r="F23" s="87"/>
      <c r="G23" s="99"/>
      <c r="H23" s="107"/>
      <c r="I23" s="101"/>
      <c r="J23" s="21"/>
      <c r="K23" s="14"/>
    </row>
    <row r="24" spans="1:11">
      <c r="A24" s="36"/>
      <c r="B24" s="104"/>
      <c r="C24" s="89"/>
      <c r="D24" s="98"/>
      <c r="E24" s="108"/>
      <c r="F24" s="87"/>
      <c r="G24" s="99"/>
      <c r="H24" s="107"/>
      <c r="I24" s="101"/>
      <c r="J24" s="21"/>
      <c r="K24" s="14"/>
    </row>
    <row r="25" spans="1:11">
      <c r="B25" s="104"/>
      <c r="C25" s="89"/>
      <c r="D25" s="98"/>
      <c r="E25" s="108"/>
      <c r="F25" s="87"/>
      <c r="G25" s="99"/>
      <c r="H25" s="107"/>
      <c r="I25" s="101"/>
      <c r="J25" s="21"/>
      <c r="K25" s="14"/>
    </row>
    <row r="26" spans="1:11">
      <c r="B26" s="104"/>
      <c r="C26" s="89"/>
      <c r="D26" s="98"/>
      <c r="E26" s="108"/>
      <c r="F26" s="87"/>
      <c r="G26" s="99"/>
      <c r="H26" s="107"/>
      <c r="I26" s="101"/>
      <c r="J26" s="21"/>
      <c r="K26" s="14"/>
    </row>
    <row r="27" spans="1:11">
      <c r="B27" s="104"/>
      <c r="C27" s="89"/>
      <c r="D27" s="98"/>
      <c r="E27" s="108"/>
      <c r="F27" s="87"/>
      <c r="G27" s="99"/>
      <c r="H27" s="107"/>
      <c r="I27" s="101"/>
      <c r="J27" s="21"/>
      <c r="K27" s="14"/>
    </row>
    <row r="28" spans="1:11">
      <c r="B28" s="104"/>
      <c r="C28" s="89"/>
      <c r="D28" s="98"/>
      <c r="E28" s="108"/>
      <c r="F28" s="87"/>
      <c r="G28" s="99"/>
      <c r="H28" s="107"/>
      <c r="I28" s="101"/>
      <c r="J28" s="21"/>
      <c r="K28" s="14"/>
    </row>
    <row r="29" spans="1:11">
      <c r="B29" s="104"/>
      <c r="C29" s="89"/>
      <c r="D29" s="98"/>
      <c r="E29" s="108"/>
      <c r="F29" s="87"/>
      <c r="G29" s="99"/>
      <c r="H29" s="107"/>
      <c r="I29" s="101"/>
      <c r="J29" s="21"/>
      <c r="K29" s="14"/>
    </row>
    <row r="30" spans="1:11">
      <c r="B30" s="104"/>
      <c r="C30" s="89"/>
      <c r="D30" s="98"/>
      <c r="E30" s="108"/>
      <c r="F30" s="87"/>
      <c r="G30" s="99"/>
      <c r="H30" s="107"/>
      <c r="I30" s="101"/>
      <c r="J30" s="21"/>
      <c r="K30" s="14"/>
    </row>
    <row r="31" spans="1:11">
      <c r="B31" s="104"/>
      <c r="C31" s="89"/>
      <c r="D31" s="98"/>
      <c r="E31" s="108"/>
      <c r="F31" s="87"/>
      <c r="G31" s="99"/>
      <c r="H31" s="107"/>
      <c r="I31" s="101"/>
      <c r="J31" s="21"/>
      <c r="K31" s="14"/>
    </row>
    <row r="32" spans="1:11">
      <c r="B32" s="104"/>
      <c r="C32" s="89"/>
      <c r="D32" s="98"/>
      <c r="E32" s="108"/>
      <c r="F32" s="87"/>
      <c r="G32" s="99"/>
      <c r="H32" s="107"/>
      <c r="I32" s="101"/>
      <c r="J32" s="21"/>
      <c r="K32" s="14"/>
    </row>
    <row r="33" spans="1:11">
      <c r="B33" s="104"/>
      <c r="C33" s="89"/>
      <c r="D33" s="98"/>
      <c r="E33" s="108"/>
      <c r="F33" s="87"/>
      <c r="G33" s="99"/>
      <c r="H33" s="107"/>
      <c r="I33" s="101"/>
      <c r="J33" s="21"/>
      <c r="K33" s="14"/>
    </row>
    <row r="34" spans="1:11" ht="15.75" thickBot="1">
      <c r="A34" s="36"/>
      <c r="B34" s="104"/>
      <c r="C34" s="89"/>
      <c r="D34" s="98"/>
      <c r="E34" s="108"/>
      <c r="F34" s="87"/>
      <c r="G34" s="99"/>
      <c r="H34" s="107"/>
      <c r="I34" s="101"/>
      <c r="J34" s="21"/>
      <c r="K34" s="14"/>
    </row>
    <row r="35" spans="1:11" ht="15.75" thickBot="1">
      <c r="A35" s="33" t="s">
        <v>3</v>
      </c>
      <c r="B35" s="26"/>
      <c r="C35" s="9">
        <v>12624067.529999999</v>
      </c>
      <c r="D35" s="2"/>
      <c r="E35" s="15"/>
      <c r="F35" s="14"/>
      <c r="H35" s="31"/>
      <c r="I35" s="20"/>
      <c r="J35" s="21"/>
      <c r="K35" s="14"/>
    </row>
    <row r="36" spans="1:11" ht="15.75" thickBot="1">
      <c r="B36" s="10"/>
      <c r="C36" s="11"/>
      <c r="D36" s="2"/>
      <c r="E36" s="16"/>
      <c r="F36" s="17">
        <v>0</v>
      </c>
      <c r="H36" s="32"/>
      <c r="I36" s="22">
        <v>0</v>
      </c>
      <c r="J36" s="39"/>
      <c r="K36" s="17"/>
    </row>
    <row r="37" spans="1:11">
      <c r="B37" s="6" t="s">
        <v>1</v>
      </c>
      <c r="C37" s="7">
        <f>SUM(C3:C36)</f>
        <v>13304226.799999999</v>
      </c>
      <c r="D37" s="2"/>
      <c r="E37" s="23" t="s">
        <v>1</v>
      </c>
      <c r="F37" s="24">
        <f>SUM(F4:F36)</f>
        <v>0</v>
      </c>
      <c r="H37" s="5" t="s">
        <v>1</v>
      </c>
      <c r="I37" s="4">
        <f>SUM(I4:I36)</f>
        <v>0</v>
      </c>
      <c r="J37" s="4"/>
      <c r="K37" s="4">
        <f t="shared" ref="K37" si="0">SUM(K4:K36)</f>
        <v>102165.62</v>
      </c>
    </row>
    <row r="38" spans="1:11">
      <c r="I38" s="2"/>
      <c r="K38" s="2"/>
    </row>
    <row r="39" spans="1:11" ht="15.75" customHeight="1">
      <c r="A39" s="5"/>
      <c r="D39" s="25"/>
      <c r="E39" s="25"/>
      <c r="F39" s="25"/>
      <c r="H39" s="166" t="s">
        <v>14</v>
      </c>
      <c r="I39" s="167"/>
      <c r="J39" s="164">
        <f>I37+K37</f>
        <v>102165.62</v>
      </c>
      <c r="K39" s="165"/>
    </row>
    <row r="40" spans="1:11" ht="15" customHeight="1">
      <c r="D40" s="170" t="s">
        <v>15</v>
      </c>
      <c r="E40" s="170"/>
      <c r="F40" s="46">
        <f>F37-J39</f>
        <v>-102165.62</v>
      </c>
      <c r="I40" s="40"/>
    </row>
    <row r="41" spans="1:11" ht="15.75" thickBot="1">
      <c r="D41" s="45"/>
      <c r="E41" s="45" t="s">
        <v>0</v>
      </c>
      <c r="F41" s="47">
        <f>-C37</f>
        <v>-13304226.799999999</v>
      </c>
    </row>
    <row r="42" spans="1:11" ht="15.75" thickTop="1">
      <c r="E42" t="s">
        <v>26</v>
      </c>
      <c r="F42" s="4">
        <f>SUM(F40:F41)</f>
        <v>-13406392.419999998</v>
      </c>
    </row>
    <row r="43" spans="1:11" ht="15.75" thickBot="1">
      <c r="D43" s="156" t="s">
        <v>25</v>
      </c>
      <c r="E43" s="156"/>
      <c r="F43" s="51">
        <v>3067863.77</v>
      </c>
    </row>
    <row r="44" spans="1:11">
      <c r="E44" s="6" t="s">
        <v>27</v>
      </c>
      <c r="F44" s="7">
        <f>F43+F42</f>
        <v>-10338528.649999999</v>
      </c>
    </row>
    <row r="45" spans="1:11" ht="15.75" thickBot="1">
      <c r="D45" s="54" t="s">
        <v>17</v>
      </c>
      <c r="F45" s="56">
        <v>511449.48</v>
      </c>
    </row>
    <row r="46" spans="1:11" ht="16.5" thickTop="1" thickBot="1">
      <c r="D46" s="168" t="s">
        <v>35</v>
      </c>
      <c r="E46" s="169"/>
      <c r="F46" s="57">
        <f>F45+F44</f>
        <v>-9827079.1699999981</v>
      </c>
    </row>
    <row r="47" spans="1:11" ht="15.75" thickTop="1"/>
  </sheetData>
  <mergeCells count="8">
    <mergeCell ref="C1:J1"/>
    <mergeCell ref="J39:K39"/>
    <mergeCell ref="H39:I39"/>
    <mergeCell ref="D46:E46"/>
    <mergeCell ref="D43:E43"/>
    <mergeCell ref="D40:E40"/>
    <mergeCell ref="E3:F3"/>
    <mergeCell ref="I3:K3"/>
  </mergeCells>
  <printOptions gridLines="1"/>
  <pageMargins left="0.82677165354330717" right="1.9685039370078741" top="0.47244094488188981" bottom="0.23622047244094491" header="0.31496062992125984" footer="0.31496062992125984"/>
  <pageSetup scale="80" orientation="landscape" verticalDpi="0" r:id="rId1"/>
  <headerFooter>
    <oddHeader>&amp;C&amp;"Arial,Negrita"&amp;14BALANCE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70C0"/>
  </sheetPr>
  <dimension ref="A1:M47"/>
  <sheetViews>
    <sheetView tabSelected="1"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I47" sqref="I47"/>
    </sheetView>
  </sheetViews>
  <sheetFormatPr baseColWidth="10" defaultRowHeight="15"/>
  <cols>
    <col min="2" max="2" width="12.42578125" customWidth="1"/>
    <col min="3" max="3" width="16.42578125" customWidth="1"/>
    <col min="4" max="4" width="7.28515625" customWidth="1"/>
    <col min="6" max="6" width="17.85546875" customWidth="1"/>
    <col min="7" max="7" width="4.85546875" customWidth="1"/>
    <col min="9" max="9" width="13.7109375" customWidth="1"/>
    <col min="11" max="11" width="17.85546875" bestFit="1" customWidth="1"/>
  </cols>
  <sheetData>
    <row r="1" spans="1:13" ht="23.25">
      <c r="C1" s="163" t="s">
        <v>62</v>
      </c>
      <c r="D1" s="163"/>
      <c r="E1" s="163"/>
      <c r="F1" s="163"/>
      <c r="G1" s="163"/>
      <c r="H1" s="163"/>
      <c r="I1" s="163"/>
      <c r="J1" s="163"/>
    </row>
    <row r="2" spans="1:13" ht="15.75" thickBot="1">
      <c r="E2" s="1"/>
      <c r="F2" s="1"/>
    </row>
    <row r="3" spans="1:13" ht="15.75" thickBot="1">
      <c r="C3" s="29" t="s">
        <v>0</v>
      </c>
      <c r="D3" s="3"/>
    </row>
    <row r="4" spans="1:13" ht="20.25" thickTop="1" thickBot="1">
      <c r="A4" s="27" t="s">
        <v>2</v>
      </c>
      <c r="B4" s="28"/>
      <c r="C4" s="30">
        <v>62568.09</v>
      </c>
      <c r="D4" s="2"/>
      <c r="E4" s="172" t="s">
        <v>45</v>
      </c>
      <c r="F4" s="173"/>
      <c r="I4" s="160" t="s">
        <v>5</v>
      </c>
      <c r="J4" s="161"/>
      <c r="K4" s="162"/>
    </row>
    <row r="5" spans="1:13" ht="15.75" thickTop="1">
      <c r="A5" s="83"/>
      <c r="B5" s="104">
        <v>40513</v>
      </c>
      <c r="C5" s="89">
        <v>0</v>
      </c>
      <c r="D5" s="98"/>
      <c r="E5" s="106">
        <v>40513</v>
      </c>
      <c r="F5" s="105">
        <v>19227.5</v>
      </c>
      <c r="G5" s="99"/>
      <c r="H5" s="122">
        <v>40513</v>
      </c>
      <c r="I5" s="101">
        <v>0</v>
      </c>
      <c r="J5" s="37"/>
      <c r="K5" s="38"/>
    </row>
    <row r="6" spans="1:13">
      <c r="A6" s="83"/>
      <c r="B6" s="104">
        <v>40514</v>
      </c>
      <c r="C6" s="89">
        <v>0</v>
      </c>
      <c r="D6" s="98"/>
      <c r="E6" s="106">
        <v>40514</v>
      </c>
      <c r="F6" s="87">
        <v>31683</v>
      </c>
      <c r="G6" s="99"/>
      <c r="H6" s="123">
        <v>40514</v>
      </c>
      <c r="I6" s="101">
        <v>136</v>
      </c>
      <c r="J6" s="21" t="s">
        <v>6</v>
      </c>
      <c r="K6" s="14">
        <v>1012</v>
      </c>
    </row>
    <row r="7" spans="1:13">
      <c r="A7" s="83"/>
      <c r="B7" s="104">
        <v>40515</v>
      </c>
      <c r="C7" s="89">
        <v>1855</v>
      </c>
      <c r="D7" s="98" t="s">
        <v>54</v>
      </c>
      <c r="E7" s="106">
        <v>40515</v>
      </c>
      <c r="F7" s="87">
        <v>42219</v>
      </c>
      <c r="G7" s="99"/>
      <c r="H7" s="123">
        <v>40515</v>
      </c>
      <c r="I7" s="101">
        <v>710</v>
      </c>
      <c r="J7" s="21" t="s">
        <v>4</v>
      </c>
      <c r="K7" s="14">
        <v>11904</v>
      </c>
    </row>
    <row r="8" spans="1:13">
      <c r="A8" s="83"/>
      <c r="B8" s="104">
        <v>40516</v>
      </c>
      <c r="C8" s="89">
        <v>0</v>
      </c>
      <c r="D8" s="114"/>
      <c r="E8" s="106">
        <v>40516</v>
      </c>
      <c r="F8" s="87">
        <v>52954</v>
      </c>
      <c r="G8" s="99"/>
      <c r="H8" s="123">
        <v>40516</v>
      </c>
      <c r="I8" s="101">
        <v>0</v>
      </c>
      <c r="J8" s="21" t="s">
        <v>7</v>
      </c>
      <c r="K8" s="14">
        <v>28750</v>
      </c>
    </row>
    <row r="9" spans="1:13">
      <c r="A9" s="83"/>
      <c r="B9" s="104">
        <v>40517</v>
      </c>
      <c r="C9" s="89">
        <v>0</v>
      </c>
      <c r="D9" s="98"/>
      <c r="E9" s="106">
        <v>40517</v>
      </c>
      <c r="F9" s="87">
        <v>34383.5</v>
      </c>
      <c r="G9" s="99"/>
      <c r="H9" s="123">
        <v>40517</v>
      </c>
      <c r="I9" s="101">
        <v>0</v>
      </c>
      <c r="J9" s="21" t="s">
        <v>10</v>
      </c>
      <c r="K9" s="14">
        <v>4678.5</v>
      </c>
    </row>
    <row r="10" spans="1:13">
      <c r="A10" s="83"/>
      <c r="B10" s="104">
        <v>40518</v>
      </c>
      <c r="C10" s="89">
        <v>0</v>
      </c>
      <c r="D10" s="98"/>
      <c r="E10" s="106">
        <v>40518</v>
      </c>
      <c r="F10" s="87">
        <v>14784</v>
      </c>
      <c r="G10" s="99"/>
      <c r="H10" s="123">
        <v>40518</v>
      </c>
      <c r="I10" s="101">
        <v>0</v>
      </c>
      <c r="J10" s="21" t="s">
        <v>11</v>
      </c>
      <c r="K10" s="14">
        <v>4439.5</v>
      </c>
    </row>
    <row r="11" spans="1:13">
      <c r="A11" s="83"/>
      <c r="B11" s="104">
        <v>40519</v>
      </c>
      <c r="C11" s="89">
        <v>0</v>
      </c>
      <c r="D11" s="98"/>
      <c r="E11" s="106">
        <v>40519</v>
      </c>
      <c r="F11" s="87">
        <v>20945</v>
      </c>
      <c r="G11" s="99"/>
      <c r="H11" s="123">
        <v>40519</v>
      </c>
      <c r="I11" s="101">
        <v>0</v>
      </c>
      <c r="J11" s="21" t="s">
        <v>12</v>
      </c>
      <c r="K11" s="14">
        <v>5315.5</v>
      </c>
    </row>
    <row r="12" spans="1:13">
      <c r="A12" s="83"/>
      <c r="B12" s="104">
        <v>40520</v>
      </c>
      <c r="C12" s="89">
        <v>2060</v>
      </c>
      <c r="D12" s="98"/>
      <c r="E12" s="106">
        <v>40520</v>
      </c>
      <c r="F12" s="87">
        <v>19440</v>
      </c>
      <c r="G12" s="99"/>
      <c r="H12" s="123">
        <v>40520</v>
      </c>
      <c r="I12" s="101">
        <v>0</v>
      </c>
      <c r="J12" s="21" t="s">
        <v>18</v>
      </c>
      <c r="K12" s="14">
        <v>5481</v>
      </c>
    </row>
    <row r="13" spans="1:13">
      <c r="A13" s="83"/>
      <c r="B13" s="104">
        <v>40521</v>
      </c>
      <c r="C13" s="89">
        <v>0</v>
      </c>
      <c r="D13" s="98"/>
      <c r="E13" s="106">
        <v>40521</v>
      </c>
      <c r="F13" s="87">
        <v>31604.5</v>
      </c>
      <c r="G13" s="99"/>
      <c r="H13" s="123">
        <v>40521</v>
      </c>
      <c r="I13" s="101">
        <v>1522</v>
      </c>
      <c r="J13" s="21" t="s">
        <v>13</v>
      </c>
      <c r="K13" s="14">
        <v>6428.5</v>
      </c>
    </row>
    <row r="14" spans="1:13">
      <c r="A14" s="83"/>
      <c r="B14" s="104">
        <v>40522</v>
      </c>
      <c r="C14" s="89">
        <v>0</v>
      </c>
      <c r="D14" s="98"/>
      <c r="E14" s="106">
        <v>40522</v>
      </c>
      <c r="F14" s="87">
        <v>45759</v>
      </c>
      <c r="G14" s="99"/>
      <c r="H14" s="123">
        <v>40522</v>
      </c>
      <c r="I14" s="101">
        <v>860</v>
      </c>
      <c r="J14" s="147" t="s">
        <v>64</v>
      </c>
      <c r="K14" s="14">
        <v>7186.33</v>
      </c>
    </row>
    <row r="15" spans="1:13">
      <c r="A15" s="83"/>
      <c r="B15" s="104">
        <v>40523</v>
      </c>
      <c r="C15" s="89">
        <v>0</v>
      </c>
      <c r="D15" s="98"/>
      <c r="E15" s="106">
        <v>40523</v>
      </c>
      <c r="F15" s="87">
        <v>69577</v>
      </c>
      <c r="G15" s="99"/>
      <c r="H15" s="123">
        <v>40523</v>
      </c>
      <c r="I15" s="101">
        <v>0</v>
      </c>
      <c r="J15" s="21"/>
      <c r="K15" s="14"/>
    </row>
    <row r="16" spans="1:13">
      <c r="A16" s="83"/>
      <c r="B16" s="104">
        <v>40524</v>
      </c>
      <c r="C16" s="89">
        <v>0</v>
      </c>
      <c r="D16" s="98"/>
      <c r="E16" s="106">
        <v>40524</v>
      </c>
      <c r="F16" s="87">
        <v>53534</v>
      </c>
      <c r="G16" s="99"/>
      <c r="H16" s="123">
        <v>40524</v>
      </c>
      <c r="I16" s="101">
        <v>114</v>
      </c>
      <c r="J16" s="21"/>
      <c r="K16" s="85"/>
      <c r="L16" s="84"/>
      <c r="M16" s="55"/>
    </row>
    <row r="17" spans="1:13">
      <c r="A17" s="83"/>
      <c r="B17" s="104">
        <v>40525</v>
      </c>
      <c r="C17" s="89">
        <v>0</v>
      </c>
      <c r="D17" s="98"/>
      <c r="E17" s="106">
        <v>40525</v>
      </c>
      <c r="F17" s="87">
        <v>15516.5</v>
      </c>
      <c r="G17" s="99"/>
      <c r="H17" s="123">
        <v>40525</v>
      </c>
      <c r="I17" s="101">
        <v>0</v>
      </c>
      <c r="J17" s="21"/>
      <c r="K17" s="85"/>
      <c r="L17" s="84"/>
      <c r="M17" s="55"/>
    </row>
    <row r="18" spans="1:13">
      <c r="A18" s="83"/>
      <c r="B18" s="104">
        <v>40526</v>
      </c>
      <c r="C18" s="89">
        <v>2552</v>
      </c>
      <c r="D18" s="98"/>
      <c r="E18" s="106">
        <v>40526</v>
      </c>
      <c r="F18" s="87">
        <v>23868.5</v>
      </c>
      <c r="G18" s="99"/>
      <c r="H18" s="123">
        <v>40526</v>
      </c>
      <c r="I18" s="101">
        <v>0</v>
      </c>
      <c r="J18" s="21"/>
      <c r="K18" s="88"/>
      <c r="L18" s="84"/>
      <c r="M18" s="55"/>
    </row>
    <row r="19" spans="1:13">
      <c r="A19" s="83"/>
      <c r="B19" s="104">
        <v>40527</v>
      </c>
      <c r="C19" s="89">
        <v>0</v>
      </c>
      <c r="D19" s="98"/>
      <c r="E19" s="106">
        <v>40527</v>
      </c>
      <c r="F19" s="87">
        <v>35867</v>
      </c>
      <c r="G19" s="99"/>
      <c r="H19" s="123">
        <v>40527</v>
      </c>
      <c r="I19" s="101">
        <v>89.5</v>
      </c>
      <c r="J19" s="21"/>
      <c r="K19" s="88"/>
      <c r="L19" s="84"/>
      <c r="M19" s="55"/>
    </row>
    <row r="20" spans="1:13">
      <c r="A20" s="83"/>
      <c r="B20" s="104">
        <v>40528</v>
      </c>
      <c r="C20" s="89">
        <v>0</v>
      </c>
      <c r="D20" s="98"/>
      <c r="E20" s="106">
        <v>40528</v>
      </c>
      <c r="F20" s="87">
        <v>68782</v>
      </c>
      <c r="G20" s="99"/>
      <c r="H20" s="123">
        <v>40528</v>
      </c>
      <c r="I20" s="101">
        <v>956</v>
      </c>
      <c r="J20" s="103"/>
      <c r="K20" s="14"/>
    </row>
    <row r="21" spans="1:13">
      <c r="A21" s="83"/>
      <c r="B21" s="104">
        <v>40529</v>
      </c>
      <c r="C21" s="89">
        <v>5396</v>
      </c>
      <c r="D21" s="98"/>
      <c r="E21" s="106">
        <v>40529</v>
      </c>
      <c r="F21" s="87">
        <v>58733.5</v>
      </c>
      <c r="G21" s="99"/>
      <c r="H21" s="123">
        <v>40529</v>
      </c>
      <c r="I21" s="101">
        <v>65</v>
      </c>
      <c r="J21" s="103"/>
      <c r="K21" s="14"/>
    </row>
    <row r="22" spans="1:13">
      <c r="A22" s="83"/>
      <c r="B22" s="104">
        <v>40530</v>
      </c>
      <c r="C22" s="89">
        <v>0</v>
      </c>
      <c r="D22" s="98"/>
      <c r="E22" s="106">
        <v>40530</v>
      </c>
      <c r="F22" s="87">
        <v>52540</v>
      </c>
      <c r="G22" s="99"/>
      <c r="H22" s="123">
        <v>40530</v>
      </c>
      <c r="I22" s="101">
        <v>36</v>
      </c>
      <c r="J22" s="21"/>
      <c r="K22" s="14"/>
    </row>
    <row r="23" spans="1:13">
      <c r="A23" s="83"/>
      <c r="B23" s="104">
        <v>40531</v>
      </c>
      <c r="C23" s="89">
        <v>0</v>
      </c>
      <c r="D23" s="98"/>
      <c r="E23" s="106">
        <v>40531</v>
      </c>
      <c r="F23" s="87">
        <v>42527.5</v>
      </c>
      <c r="G23" s="99"/>
      <c r="H23" s="123">
        <v>40531</v>
      </c>
      <c r="I23" s="101">
        <v>0</v>
      </c>
      <c r="J23" s="21"/>
      <c r="K23" s="14"/>
    </row>
    <row r="24" spans="1:13">
      <c r="A24" s="83"/>
      <c r="B24" s="104">
        <v>40532</v>
      </c>
      <c r="C24" s="89">
        <v>0</v>
      </c>
      <c r="D24" s="98"/>
      <c r="E24" s="106">
        <v>40532</v>
      </c>
      <c r="F24" s="87">
        <v>23207</v>
      </c>
      <c r="G24" s="99"/>
      <c r="H24" s="123">
        <v>40532</v>
      </c>
      <c r="I24" s="101">
        <v>35</v>
      </c>
      <c r="J24" s="21"/>
      <c r="K24" s="14"/>
    </row>
    <row r="25" spans="1:13">
      <c r="A25" s="83"/>
      <c r="B25" s="104">
        <v>40533</v>
      </c>
      <c r="C25" s="89">
        <v>0</v>
      </c>
      <c r="D25" s="98"/>
      <c r="E25" s="106">
        <v>40533</v>
      </c>
      <c r="F25" s="87">
        <v>50047.5</v>
      </c>
      <c r="G25" s="99"/>
      <c r="H25" s="123">
        <v>40533</v>
      </c>
      <c r="I25" s="101">
        <v>1234</v>
      </c>
      <c r="J25" s="21"/>
      <c r="K25" s="14"/>
    </row>
    <row r="26" spans="1:13">
      <c r="A26" s="83"/>
      <c r="B26" s="104">
        <v>40534</v>
      </c>
      <c r="C26" s="89">
        <v>0</v>
      </c>
      <c r="D26" s="98"/>
      <c r="E26" s="106">
        <v>40534</v>
      </c>
      <c r="F26" s="87">
        <v>31185.5</v>
      </c>
      <c r="G26" s="99"/>
      <c r="H26" s="123">
        <v>40534</v>
      </c>
      <c r="I26" s="101">
        <v>761.5</v>
      </c>
      <c r="J26" s="21"/>
      <c r="K26" s="14"/>
    </row>
    <row r="27" spans="1:13">
      <c r="A27" s="83"/>
      <c r="B27" s="104">
        <v>40535</v>
      </c>
      <c r="C27" s="89">
        <v>0</v>
      </c>
      <c r="D27" s="98"/>
      <c r="E27" s="106">
        <v>40535</v>
      </c>
      <c r="F27" s="87">
        <v>62989.5</v>
      </c>
      <c r="G27" s="99"/>
      <c r="H27" s="123">
        <v>40535</v>
      </c>
      <c r="I27" s="101">
        <v>0</v>
      </c>
      <c r="J27" s="21"/>
      <c r="K27" s="14"/>
    </row>
    <row r="28" spans="1:13">
      <c r="A28" s="83"/>
      <c r="B28" s="104">
        <v>40536</v>
      </c>
      <c r="C28" s="89">
        <v>0</v>
      </c>
      <c r="D28" s="98"/>
      <c r="E28" s="106">
        <v>40536</v>
      </c>
      <c r="F28" s="87">
        <v>79917.5</v>
      </c>
      <c r="G28" s="99"/>
      <c r="H28" s="123">
        <v>40536</v>
      </c>
      <c r="I28" s="101">
        <v>15</v>
      </c>
      <c r="J28" s="21"/>
      <c r="K28" s="14"/>
    </row>
    <row r="29" spans="1:13">
      <c r="A29" s="83"/>
      <c r="B29" s="104">
        <v>40537</v>
      </c>
      <c r="C29" s="89">
        <v>0</v>
      </c>
      <c r="D29" s="98"/>
      <c r="E29" s="106">
        <v>40537</v>
      </c>
      <c r="F29" s="145">
        <v>0</v>
      </c>
      <c r="G29" s="99"/>
      <c r="H29" s="123">
        <v>40537</v>
      </c>
      <c r="I29" s="146">
        <v>0</v>
      </c>
      <c r="J29" s="21"/>
      <c r="K29" s="14"/>
    </row>
    <row r="30" spans="1:13">
      <c r="A30" s="83"/>
      <c r="B30" s="104">
        <v>40538</v>
      </c>
      <c r="C30" s="89">
        <v>0</v>
      </c>
      <c r="D30" s="98"/>
      <c r="E30" s="106">
        <v>40538</v>
      </c>
      <c r="F30" s="87">
        <v>42185.5</v>
      </c>
      <c r="G30" s="99"/>
      <c r="H30" s="123">
        <v>40538</v>
      </c>
      <c r="I30" s="101">
        <v>0</v>
      </c>
      <c r="J30" s="21"/>
      <c r="K30" s="14"/>
    </row>
    <row r="31" spans="1:13">
      <c r="A31" s="83"/>
      <c r="B31" s="104">
        <v>40539</v>
      </c>
      <c r="C31" s="89">
        <v>0</v>
      </c>
      <c r="D31" s="98"/>
      <c r="E31" s="106">
        <v>40539</v>
      </c>
      <c r="F31" s="87">
        <v>23520</v>
      </c>
      <c r="G31" s="99"/>
      <c r="H31" s="123">
        <v>40539</v>
      </c>
      <c r="I31" s="101">
        <v>190</v>
      </c>
      <c r="J31" s="21"/>
      <c r="K31" s="14"/>
    </row>
    <row r="32" spans="1:13">
      <c r="A32" s="83"/>
      <c r="B32" s="104">
        <v>40540</v>
      </c>
      <c r="C32" s="89">
        <v>144</v>
      </c>
      <c r="D32" s="98"/>
      <c r="E32" s="106">
        <v>40540</v>
      </c>
      <c r="F32" s="87">
        <v>22269</v>
      </c>
      <c r="G32" s="99"/>
      <c r="H32" s="123">
        <v>40540</v>
      </c>
      <c r="I32" s="101">
        <v>237</v>
      </c>
      <c r="J32" s="21"/>
      <c r="K32" s="14"/>
    </row>
    <row r="33" spans="1:11">
      <c r="A33" s="83"/>
      <c r="B33" s="104">
        <v>40541</v>
      </c>
      <c r="C33" s="89">
        <v>875</v>
      </c>
      <c r="D33" s="98" t="s">
        <v>54</v>
      </c>
      <c r="E33" s="106">
        <v>40541</v>
      </c>
      <c r="F33" s="87">
        <v>31621</v>
      </c>
      <c r="G33" s="99"/>
      <c r="H33" s="123">
        <v>40541</v>
      </c>
      <c r="I33" s="101">
        <v>0</v>
      </c>
      <c r="J33" s="21"/>
      <c r="K33" s="14"/>
    </row>
    <row r="34" spans="1:11">
      <c r="A34" s="83"/>
      <c r="B34" s="104">
        <v>40542</v>
      </c>
      <c r="C34" s="89">
        <v>0</v>
      </c>
      <c r="D34" s="114"/>
      <c r="E34" s="106">
        <v>40542</v>
      </c>
      <c r="F34" s="87">
        <v>64940</v>
      </c>
      <c r="G34" s="99"/>
      <c r="H34" s="123">
        <v>40542</v>
      </c>
      <c r="I34" s="101">
        <v>0</v>
      </c>
      <c r="J34" s="21"/>
      <c r="K34" s="14"/>
    </row>
    <row r="35" spans="1:11" ht="15.75" thickBot="1">
      <c r="A35" s="83"/>
      <c r="B35" s="104">
        <v>40543</v>
      </c>
      <c r="C35" s="89">
        <v>1456</v>
      </c>
      <c r="D35" s="98"/>
      <c r="E35" s="106">
        <v>40543</v>
      </c>
      <c r="F35" s="87">
        <v>73261</v>
      </c>
      <c r="G35" s="99"/>
      <c r="H35" s="123">
        <v>40543</v>
      </c>
      <c r="I35" s="101">
        <v>20</v>
      </c>
      <c r="J35" s="21"/>
      <c r="K35" s="14"/>
    </row>
    <row r="36" spans="1:11" ht="15.75" thickBot="1">
      <c r="A36" s="33" t="s">
        <v>3</v>
      </c>
      <c r="B36" s="26"/>
      <c r="C36" s="9">
        <v>988250.25</v>
      </c>
      <c r="D36" s="2"/>
      <c r="E36" s="196">
        <v>40545</v>
      </c>
      <c r="F36" s="14">
        <v>40291.5</v>
      </c>
      <c r="H36" s="197">
        <v>40545</v>
      </c>
      <c r="I36" s="20">
        <v>0</v>
      </c>
      <c r="J36" s="21"/>
      <c r="K36" s="14"/>
    </row>
    <row r="37" spans="1:11" ht="15.75" thickBot="1">
      <c r="A37" s="49" t="s">
        <v>44</v>
      </c>
      <c r="B37" s="52"/>
      <c r="C37" s="11">
        <v>171973</v>
      </c>
      <c r="D37" s="2"/>
      <c r="E37" s="16"/>
      <c r="F37" s="17">
        <v>0</v>
      </c>
      <c r="H37" s="124"/>
      <c r="I37" s="22"/>
      <c r="J37" s="39"/>
      <c r="K37" s="17"/>
    </row>
    <row r="38" spans="1:11">
      <c r="B38" s="6" t="s">
        <v>1</v>
      </c>
      <c r="C38" s="7">
        <f>SUM(C4:C37)</f>
        <v>1237129.3400000001</v>
      </c>
      <c r="E38" s="23" t="s">
        <v>1</v>
      </c>
      <c r="F38" s="24">
        <f>SUM(F5:F37)</f>
        <v>1279380.5</v>
      </c>
      <c r="H38" s="1" t="s">
        <v>1</v>
      </c>
      <c r="I38" s="4">
        <f>SUM(I5:I37)</f>
        <v>6981</v>
      </c>
      <c r="J38" s="42" t="s">
        <v>1</v>
      </c>
      <c r="K38" s="4">
        <f t="shared" ref="K38" si="0">SUM(K5:K37)</f>
        <v>75195.33</v>
      </c>
    </row>
    <row r="39" spans="1:11">
      <c r="I39" s="2"/>
    </row>
    <row r="40" spans="1:11" ht="15.75">
      <c r="A40" s="5"/>
      <c r="C40" s="55">
        <v>0</v>
      </c>
      <c r="D40" s="25"/>
      <c r="E40" s="25"/>
      <c r="F40" s="25"/>
      <c r="H40" s="166" t="s">
        <v>14</v>
      </c>
      <c r="I40" s="167"/>
      <c r="J40" s="164">
        <f>I38+K38</f>
        <v>82176.33</v>
      </c>
      <c r="K40" s="165"/>
    </row>
    <row r="41" spans="1:11" ht="15.75">
      <c r="D41" s="170" t="s">
        <v>15</v>
      </c>
      <c r="E41" s="170"/>
      <c r="F41" s="46">
        <f>F38-J40</f>
        <v>1197204.17</v>
      </c>
      <c r="I41" s="40"/>
    </row>
    <row r="42" spans="1:11" ht="15.75" thickBot="1">
      <c r="D42" s="45"/>
      <c r="E42" s="45" t="s">
        <v>0</v>
      </c>
      <c r="F42" s="47">
        <f>-C38</f>
        <v>-1237129.3400000001</v>
      </c>
    </row>
    <row r="43" spans="1:11" ht="15.75" thickTop="1">
      <c r="C43" t="s">
        <v>34</v>
      </c>
      <c r="E43" s="5" t="s">
        <v>26</v>
      </c>
      <c r="F43" s="4">
        <f>SUM(F41:F42)</f>
        <v>-39925.170000000158</v>
      </c>
      <c r="I43" s="174"/>
      <c r="J43" s="174"/>
      <c r="K43" s="2"/>
    </row>
    <row r="44" spans="1:11" ht="15.75" thickBot="1">
      <c r="D44" s="156" t="s">
        <v>25</v>
      </c>
      <c r="E44" s="156"/>
      <c r="F44" s="51">
        <v>0</v>
      </c>
      <c r="I44" s="175" t="s">
        <v>17</v>
      </c>
      <c r="J44" s="175"/>
      <c r="K44" s="2">
        <v>53990.45</v>
      </c>
    </row>
    <row r="45" spans="1:11" ht="15.75" thickTop="1">
      <c r="E45" s="6" t="s">
        <v>29</v>
      </c>
      <c r="F45" s="7">
        <f>F44+F43</f>
        <v>-39925.170000000158</v>
      </c>
      <c r="I45" s="176" t="s">
        <v>35</v>
      </c>
      <c r="J45" s="177"/>
      <c r="K45" s="180">
        <f>F45+K44</f>
        <v>14065.279999999839</v>
      </c>
    </row>
    <row r="46" spans="1:11" ht="15.75" thickBot="1">
      <c r="D46" s="171"/>
      <c r="E46" s="171"/>
      <c r="F46" s="56"/>
      <c r="I46" s="178"/>
      <c r="J46" s="179"/>
      <c r="K46" s="181"/>
    </row>
    <row r="47" spans="1:11" ht="15.75" thickTop="1"/>
  </sheetData>
  <mergeCells count="12">
    <mergeCell ref="D46:E46"/>
    <mergeCell ref="D44:E44"/>
    <mergeCell ref="D41:E41"/>
    <mergeCell ref="C1:J1"/>
    <mergeCell ref="E4:F4"/>
    <mergeCell ref="I4:K4"/>
    <mergeCell ref="H40:I40"/>
    <mergeCell ref="J40:K40"/>
    <mergeCell ref="I43:J43"/>
    <mergeCell ref="I44:J44"/>
    <mergeCell ref="I45:J46"/>
    <mergeCell ref="K45:K46"/>
  </mergeCells>
  <printOptions gridLines="1"/>
  <pageMargins left="0.70866141732283472" right="1.38" top="0.35433070866141736" bottom="0.26" header="0.31496062992125984" footer="0.31496062992125984"/>
  <pageSetup scale="80" orientation="landscape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K61"/>
  <sheetViews>
    <sheetView workbookViewId="0">
      <pane ySplit="4" topLeftCell="A5" activePane="bottomLeft" state="frozen"/>
      <selection pane="bottomLeft" activeCell="C4" sqref="C4"/>
    </sheetView>
  </sheetViews>
  <sheetFormatPr baseColWidth="10" defaultRowHeight="15"/>
  <cols>
    <col min="3" max="3" width="15.28515625" customWidth="1"/>
    <col min="6" max="6" width="15" customWidth="1"/>
    <col min="10" max="10" width="15.28515625" customWidth="1"/>
  </cols>
  <sheetData>
    <row r="1" spans="1:11" ht="31.5">
      <c r="C1" s="185" t="s">
        <v>63</v>
      </c>
      <c r="D1" s="185"/>
      <c r="E1" s="185"/>
      <c r="F1" s="185"/>
      <c r="G1" s="185"/>
      <c r="H1" s="185"/>
      <c r="I1" s="185"/>
      <c r="J1" s="185"/>
      <c r="K1" s="68" t="s">
        <v>53</v>
      </c>
    </row>
    <row r="2" spans="1:11" ht="15.75" thickBot="1">
      <c r="E2" s="116"/>
      <c r="F2" s="116"/>
      <c r="K2" s="69"/>
    </row>
    <row r="3" spans="1:11" ht="15.75" thickBot="1">
      <c r="C3" s="29" t="s">
        <v>0</v>
      </c>
      <c r="D3" s="3"/>
      <c r="K3" s="70"/>
    </row>
    <row r="4" spans="1:11" ht="20.25" thickTop="1" thickBot="1">
      <c r="A4" s="27" t="s">
        <v>2</v>
      </c>
      <c r="B4" s="28"/>
      <c r="C4" s="30">
        <v>174084.37</v>
      </c>
      <c r="D4" s="2"/>
      <c r="E4" s="158" t="s">
        <v>47</v>
      </c>
      <c r="F4" s="159"/>
      <c r="I4" s="160" t="s">
        <v>5</v>
      </c>
      <c r="J4" s="161"/>
      <c r="K4" s="162"/>
    </row>
    <row r="5" spans="1:11" ht="15.75" thickTop="1">
      <c r="B5" s="104">
        <v>40513</v>
      </c>
      <c r="C5" s="89">
        <v>0</v>
      </c>
      <c r="D5" s="98"/>
      <c r="E5" s="106">
        <v>40513</v>
      </c>
      <c r="F5" s="87">
        <v>16606</v>
      </c>
      <c r="G5" s="99"/>
      <c r="H5" s="107">
        <v>40513</v>
      </c>
      <c r="I5" s="101">
        <v>7211</v>
      </c>
      <c r="J5" s="37"/>
      <c r="K5" s="38"/>
    </row>
    <row r="6" spans="1:11">
      <c r="B6" s="104">
        <v>40514</v>
      </c>
      <c r="C6" s="89">
        <v>1993</v>
      </c>
      <c r="D6" s="134"/>
      <c r="E6" s="106">
        <v>40514</v>
      </c>
      <c r="F6" s="87">
        <v>17228</v>
      </c>
      <c r="G6" s="99"/>
      <c r="H6" s="107">
        <v>40514</v>
      </c>
      <c r="I6" s="101">
        <v>0</v>
      </c>
      <c r="J6" s="21"/>
      <c r="K6" s="14"/>
    </row>
    <row r="7" spans="1:11">
      <c r="B7" s="104">
        <v>40515</v>
      </c>
      <c r="C7" s="89">
        <v>3635</v>
      </c>
      <c r="D7" s="98"/>
      <c r="E7" s="106">
        <v>40515</v>
      </c>
      <c r="F7" s="87">
        <v>47601.5</v>
      </c>
      <c r="G7" s="99"/>
      <c r="H7" s="107">
        <v>40515</v>
      </c>
      <c r="I7" s="101">
        <v>0</v>
      </c>
      <c r="J7" s="137" t="s">
        <v>4</v>
      </c>
      <c r="K7" s="14">
        <v>0</v>
      </c>
    </row>
    <row r="8" spans="1:11">
      <c r="B8" s="104">
        <v>40516</v>
      </c>
      <c r="C8" s="89">
        <v>3228</v>
      </c>
      <c r="D8" s="98" t="s">
        <v>65</v>
      </c>
      <c r="E8" s="106">
        <v>40516</v>
      </c>
      <c r="F8" s="87">
        <v>38643.660000000003</v>
      </c>
      <c r="G8" s="99"/>
      <c r="H8" s="107">
        <v>40516</v>
      </c>
      <c r="I8" s="101">
        <v>103.5</v>
      </c>
      <c r="J8" s="138" t="s">
        <v>7</v>
      </c>
      <c r="K8" s="87">
        <v>30000</v>
      </c>
    </row>
    <row r="9" spans="1:11">
      <c r="B9" s="104">
        <v>40517</v>
      </c>
      <c r="C9" s="89">
        <v>765</v>
      </c>
      <c r="D9" s="98"/>
      <c r="E9" s="106">
        <v>40517</v>
      </c>
      <c r="F9" s="87">
        <v>22467</v>
      </c>
      <c r="G9" s="99"/>
      <c r="H9" s="107">
        <v>40517</v>
      </c>
      <c r="I9" s="101">
        <v>0</v>
      </c>
      <c r="J9" s="138" t="s">
        <v>43</v>
      </c>
      <c r="K9" s="87">
        <v>0</v>
      </c>
    </row>
    <row r="10" spans="1:11">
      <c r="B10" s="104">
        <v>40518</v>
      </c>
      <c r="C10" s="89">
        <v>298</v>
      </c>
      <c r="D10" s="98"/>
      <c r="E10" s="106">
        <v>40518</v>
      </c>
      <c r="F10" s="87">
        <v>55037.5</v>
      </c>
      <c r="G10" s="99"/>
      <c r="H10" s="107">
        <v>40518</v>
      </c>
      <c r="I10" s="101">
        <v>534.65</v>
      </c>
      <c r="J10" s="109" t="s">
        <v>19</v>
      </c>
      <c r="K10" s="87">
        <v>6600</v>
      </c>
    </row>
    <row r="11" spans="1:11">
      <c r="B11" s="104">
        <v>40519</v>
      </c>
      <c r="C11" s="89">
        <v>0</v>
      </c>
      <c r="D11" s="98"/>
      <c r="E11" s="106">
        <v>40519</v>
      </c>
      <c r="F11" s="87">
        <v>17747</v>
      </c>
      <c r="G11" s="99"/>
      <c r="H11" s="107">
        <v>40519</v>
      </c>
      <c r="I11" s="101">
        <v>0</v>
      </c>
      <c r="J11" s="109" t="s">
        <v>20</v>
      </c>
      <c r="K11" s="87">
        <v>6600</v>
      </c>
    </row>
    <row r="12" spans="1:11">
      <c r="B12" s="104">
        <v>40520</v>
      </c>
      <c r="C12" s="89">
        <v>1064</v>
      </c>
      <c r="D12" s="98" t="s">
        <v>66</v>
      </c>
      <c r="E12" s="106">
        <v>40520</v>
      </c>
      <c r="F12" s="87">
        <v>28605</v>
      </c>
      <c r="G12" s="99"/>
      <c r="H12" s="107">
        <v>40520</v>
      </c>
      <c r="I12" s="101">
        <v>393.5</v>
      </c>
      <c r="J12" s="109" t="s">
        <v>21</v>
      </c>
      <c r="K12" s="87">
        <v>7000</v>
      </c>
    </row>
    <row r="13" spans="1:11">
      <c r="B13" s="104">
        <v>40521</v>
      </c>
      <c r="C13" s="89">
        <v>3724</v>
      </c>
      <c r="D13" s="98"/>
      <c r="E13" s="106">
        <v>40521</v>
      </c>
      <c r="F13" s="87">
        <v>25303</v>
      </c>
      <c r="G13" s="99"/>
      <c r="H13" s="107">
        <v>40521</v>
      </c>
      <c r="I13" s="101">
        <v>2770</v>
      </c>
      <c r="J13" s="109" t="s">
        <v>22</v>
      </c>
      <c r="K13" s="87">
        <v>7000</v>
      </c>
    </row>
    <row r="14" spans="1:11">
      <c r="B14" s="104">
        <v>40522</v>
      </c>
      <c r="C14" s="89">
        <v>0</v>
      </c>
      <c r="D14" s="98"/>
      <c r="E14" s="106">
        <v>40522</v>
      </c>
      <c r="F14" s="87">
        <v>66857.66</v>
      </c>
      <c r="G14" s="55"/>
      <c r="H14" s="107">
        <v>40522</v>
      </c>
      <c r="I14" s="101">
        <v>0</v>
      </c>
      <c r="J14" s="109" t="s">
        <v>23</v>
      </c>
      <c r="K14" s="87">
        <v>6600</v>
      </c>
    </row>
    <row r="15" spans="1:11">
      <c r="B15" s="104">
        <v>40523</v>
      </c>
      <c r="C15" s="89">
        <v>0</v>
      </c>
      <c r="D15" s="98"/>
      <c r="E15" s="106">
        <v>40523</v>
      </c>
      <c r="F15" s="87">
        <v>53682</v>
      </c>
      <c r="G15" s="99"/>
      <c r="H15" s="107">
        <v>40523</v>
      </c>
      <c r="I15" s="101">
        <v>648.25</v>
      </c>
      <c r="J15" s="109"/>
      <c r="K15" s="87"/>
    </row>
    <row r="16" spans="1:11">
      <c r="B16" s="104">
        <v>40524</v>
      </c>
      <c r="C16" s="89">
        <v>0</v>
      </c>
      <c r="D16" s="98"/>
      <c r="E16" s="106">
        <v>40524</v>
      </c>
      <c r="F16" s="87">
        <v>28530.5</v>
      </c>
      <c r="G16" s="99"/>
      <c r="H16" s="107">
        <v>40524</v>
      </c>
      <c r="I16" s="101">
        <v>14</v>
      </c>
      <c r="J16" s="109" t="s">
        <v>64</v>
      </c>
      <c r="K16" s="87">
        <v>9231.25</v>
      </c>
    </row>
    <row r="17" spans="1:11">
      <c r="B17" s="104">
        <v>40525</v>
      </c>
      <c r="C17" s="89">
        <v>0</v>
      </c>
      <c r="D17" s="98"/>
      <c r="E17" s="106">
        <v>40525</v>
      </c>
      <c r="F17" s="87">
        <v>69369.350000000006</v>
      </c>
      <c r="G17" s="99"/>
      <c r="H17" s="107">
        <v>40525</v>
      </c>
      <c r="I17" s="101">
        <v>0</v>
      </c>
      <c r="J17" s="147" t="s">
        <v>71</v>
      </c>
      <c r="K17" s="14">
        <v>1600</v>
      </c>
    </row>
    <row r="18" spans="1:11">
      <c r="A18" s="86"/>
      <c r="B18" s="104">
        <v>40526</v>
      </c>
      <c r="C18" s="89">
        <v>0</v>
      </c>
      <c r="D18" s="134"/>
      <c r="E18" s="106">
        <v>40526</v>
      </c>
      <c r="F18" s="87">
        <v>24269.5</v>
      </c>
      <c r="G18" s="99"/>
      <c r="H18" s="107">
        <v>40526</v>
      </c>
      <c r="I18" s="101">
        <v>0</v>
      </c>
      <c r="J18" s="109"/>
      <c r="K18" s="14"/>
    </row>
    <row r="19" spans="1:11">
      <c r="A19" s="86"/>
      <c r="B19" s="104">
        <v>40527</v>
      </c>
      <c r="C19" s="89">
        <v>0</v>
      </c>
      <c r="D19" s="98"/>
      <c r="E19" s="106">
        <v>40527</v>
      </c>
      <c r="F19" s="87">
        <v>24536.5</v>
      </c>
      <c r="G19" s="99"/>
      <c r="H19" s="107">
        <v>40527</v>
      </c>
      <c r="I19" s="101">
        <v>0</v>
      </c>
      <c r="J19" s="21"/>
      <c r="K19" s="14"/>
    </row>
    <row r="20" spans="1:11">
      <c r="A20" s="86"/>
      <c r="B20" s="104">
        <v>40528</v>
      </c>
      <c r="C20" s="89">
        <v>9270</v>
      </c>
      <c r="D20" s="134" t="s">
        <v>67</v>
      </c>
      <c r="E20" s="106">
        <v>40528</v>
      </c>
      <c r="F20" s="87">
        <v>35668.800000000003</v>
      </c>
      <c r="G20" s="99"/>
      <c r="H20" s="107">
        <v>40528</v>
      </c>
      <c r="I20" s="101">
        <v>900</v>
      </c>
      <c r="J20" s="21"/>
      <c r="K20" s="14"/>
    </row>
    <row r="21" spans="1:11">
      <c r="A21" s="86"/>
      <c r="B21" s="104">
        <v>40529</v>
      </c>
      <c r="C21" s="89">
        <v>0</v>
      </c>
      <c r="D21" s="98"/>
      <c r="E21" s="106">
        <v>40529</v>
      </c>
      <c r="F21" s="87">
        <v>60828</v>
      </c>
      <c r="G21" s="99"/>
      <c r="H21" s="107">
        <v>40529</v>
      </c>
      <c r="I21" s="101">
        <v>0</v>
      </c>
      <c r="J21" s="21" t="s">
        <v>55</v>
      </c>
      <c r="K21" s="14"/>
    </row>
    <row r="22" spans="1:11">
      <c r="A22" s="102"/>
      <c r="B22" s="104">
        <v>40530</v>
      </c>
      <c r="C22" s="89">
        <v>0</v>
      </c>
      <c r="D22" s="98"/>
      <c r="E22" s="106">
        <v>40530</v>
      </c>
      <c r="F22" s="87">
        <v>55877.48</v>
      </c>
      <c r="G22" s="99"/>
      <c r="H22" s="107">
        <v>40530</v>
      </c>
      <c r="I22" s="101">
        <v>0</v>
      </c>
      <c r="J22" s="109" t="s">
        <v>52</v>
      </c>
      <c r="K22" s="135"/>
    </row>
    <row r="23" spans="1:11">
      <c r="A23" s="102"/>
      <c r="B23" s="104">
        <v>40531</v>
      </c>
      <c r="C23" s="89">
        <v>0</v>
      </c>
      <c r="D23" s="98"/>
      <c r="E23" s="106">
        <v>40531</v>
      </c>
      <c r="F23" s="87">
        <v>36927.699999999997</v>
      </c>
      <c r="G23" s="99"/>
      <c r="H23" s="107">
        <v>40531</v>
      </c>
      <c r="I23" s="101">
        <v>0</v>
      </c>
      <c r="J23" s="109" t="s">
        <v>68</v>
      </c>
      <c r="K23" s="135">
        <v>3890</v>
      </c>
    </row>
    <row r="24" spans="1:11">
      <c r="A24" s="102"/>
      <c r="B24" s="104">
        <v>40532</v>
      </c>
      <c r="C24" s="89">
        <v>0</v>
      </c>
      <c r="D24" s="134"/>
      <c r="E24" s="106">
        <v>40532</v>
      </c>
      <c r="F24" s="87">
        <v>71260.95</v>
      </c>
      <c r="G24" s="99"/>
      <c r="H24" s="107">
        <v>40532</v>
      </c>
      <c r="I24" s="101">
        <v>0</v>
      </c>
      <c r="K24" s="135"/>
    </row>
    <row r="25" spans="1:11">
      <c r="A25" s="102"/>
      <c r="B25" s="104">
        <v>40533</v>
      </c>
      <c r="C25" s="89">
        <v>109</v>
      </c>
      <c r="D25" s="114" t="s">
        <v>69</v>
      </c>
      <c r="E25" s="106">
        <v>40533</v>
      </c>
      <c r="F25" s="87">
        <v>127983</v>
      </c>
      <c r="G25" s="99"/>
      <c r="H25" s="107">
        <v>40533</v>
      </c>
      <c r="I25" s="101">
        <v>2441</v>
      </c>
      <c r="J25" s="21"/>
      <c r="K25" s="136"/>
    </row>
    <row r="26" spans="1:11">
      <c r="A26" s="102"/>
      <c r="B26" s="104">
        <v>40534</v>
      </c>
      <c r="C26" s="89">
        <v>2862.5</v>
      </c>
      <c r="D26" s="98"/>
      <c r="E26" s="106">
        <v>40534</v>
      </c>
      <c r="F26" s="87">
        <v>94682.7</v>
      </c>
      <c r="G26" s="99"/>
      <c r="H26" s="107">
        <v>40534</v>
      </c>
      <c r="I26" s="101">
        <v>0</v>
      </c>
      <c r="J26" s="21"/>
      <c r="K26" s="14"/>
    </row>
    <row r="27" spans="1:11">
      <c r="A27" s="102"/>
      <c r="B27" s="104">
        <v>40535</v>
      </c>
      <c r="C27" s="89">
        <v>0</v>
      </c>
      <c r="D27" s="98"/>
      <c r="E27" s="106">
        <v>40535</v>
      </c>
      <c r="F27" s="87">
        <v>161781.85</v>
      </c>
      <c r="G27" s="99"/>
      <c r="H27" s="107">
        <v>40535</v>
      </c>
      <c r="I27" s="101">
        <v>969.2</v>
      </c>
      <c r="J27" s="21"/>
      <c r="K27" s="14"/>
    </row>
    <row r="28" spans="1:11">
      <c r="A28" s="102"/>
      <c r="B28" s="104">
        <v>40536</v>
      </c>
      <c r="C28" s="89">
        <v>1730</v>
      </c>
      <c r="D28" s="98" t="s">
        <v>70</v>
      </c>
      <c r="E28" s="106">
        <v>40536</v>
      </c>
      <c r="F28" s="87">
        <v>165806.29999999999</v>
      </c>
      <c r="G28" s="99"/>
      <c r="H28" s="107">
        <v>40536</v>
      </c>
      <c r="I28" s="101">
        <v>350</v>
      </c>
      <c r="J28" s="21"/>
      <c r="K28" s="14"/>
    </row>
    <row r="29" spans="1:11">
      <c r="B29" s="104">
        <v>40537</v>
      </c>
      <c r="C29" s="89">
        <v>0</v>
      </c>
      <c r="D29" s="98"/>
      <c r="E29" s="106">
        <v>40537</v>
      </c>
      <c r="F29" s="145">
        <v>0</v>
      </c>
      <c r="G29" s="99"/>
      <c r="H29" s="107">
        <v>40537</v>
      </c>
      <c r="I29" s="146"/>
      <c r="J29" s="21"/>
      <c r="K29" s="14"/>
    </row>
    <row r="30" spans="1:11">
      <c r="B30" s="104">
        <v>40538</v>
      </c>
      <c r="C30" s="89">
        <v>945</v>
      </c>
      <c r="D30" s="98" t="s">
        <v>54</v>
      </c>
      <c r="E30" s="106">
        <v>40538</v>
      </c>
      <c r="F30" s="87">
        <v>36699.699999999997</v>
      </c>
      <c r="G30" s="99"/>
      <c r="H30" s="107">
        <v>40538</v>
      </c>
      <c r="I30" s="101">
        <v>254.9</v>
      </c>
      <c r="J30" s="21"/>
      <c r="K30" s="14"/>
    </row>
    <row r="31" spans="1:11">
      <c r="B31" s="104">
        <v>40539</v>
      </c>
      <c r="C31" s="89">
        <v>0</v>
      </c>
      <c r="D31" s="98"/>
      <c r="E31" s="106">
        <v>40539</v>
      </c>
      <c r="F31" s="87">
        <v>114623.5</v>
      </c>
      <c r="G31" s="99"/>
      <c r="H31" s="107">
        <v>40539</v>
      </c>
      <c r="I31" s="101">
        <v>0</v>
      </c>
      <c r="J31" s="21"/>
      <c r="K31" s="14"/>
    </row>
    <row r="32" spans="1:11">
      <c r="B32" s="104">
        <v>40540</v>
      </c>
      <c r="C32" s="89">
        <v>0</v>
      </c>
      <c r="D32" s="98"/>
      <c r="E32" s="106">
        <v>40540</v>
      </c>
      <c r="F32" s="87">
        <v>80105</v>
      </c>
      <c r="G32" s="99"/>
      <c r="H32" s="107">
        <v>40540</v>
      </c>
      <c r="I32" s="101">
        <v>72</v>
      </c>
      <c r="J32" s="21"/>
      <c r="K32" s="14"/>
    </row>
    <row r="33" spans="1:11">
      <c r="B33" s="104">
        <v>40541</v>
      </c>
      <c r="C33" s="89">
        <v>950</v>
      </c>
      <c r="D33" s="114" t="s">
        <v>72</v>
      </c>
      <c r="E33" s="106">
        <v>40541</v>
      </c>
      <c r="F33" s="87">
        <v>91968.5</v>
      </c>
      <c r="G33" s="99"/>
      <c r="H33" s="107">
        <v>40541</v>
      </c>
      <c r="I33" s="101">
        <v>0</v>
      </c>
      <c r="J33" s="21"/>
      <c r="K33" s="14"/>
    </row>
    <row r="34" spans="1:11">
      <c r="B34" s="104">
        <v>40542</v>
      </c>
      <c r="C34" s="117">
        <v>0</v>
      </c>
      <c r="D34" s="98"/>
      <c r="E34" s="106">
        <v>40542</v>
      </c>
      <c r="F34" s="95">
        <v>81853</v>
      </c>
      <c r="G34" s="99"/>
      <c r="H34" s="107">
        <v>40542</v>
      </c>
      <c r="I34" s="101">
        <v>0</v>
      </c>
      <c r="J34" s="21"/>
      <c r="K34" s="14"/>
    </row>
    <row r="35" spans="1:11">
      <c r="B35" s="104">
        <v>40543</v>
      </c>
      <c r="C35" s="9">
        <v>0</v>
      </c>
      <c r="D35" s="2"/>
      <c r="E35" s="106">
        <v>40543</v>
      </c>
      <c r="F35" s="95">
        <v>124241</v>
      </c>
      <c r="H35" s="107">
        <v>40543</v>
      </c>
      <c r="I35" s="20">
        <v>294.5</v>
      </c>
      <c r="J35" s="21"/>
      <c r="K35" s="14"/>
    </row>
    <row r="36" spans="1:11" ht="15.75" thickBot="1">
      <c r="B36" s="8">
        <v>2</v>
      </c>
      <c r="C36" s="9">
        <v>237</v>
      </c>
      <c r="D36" s="2"/>
      <c r="E36" s="13">
        <v>40545</v>
      </c>
      <c r="F36" s="94">
        <v>120568</v>
      </c>
      <c r="H36" s="19">
        <v>40545</v>
      </c>
      <c r="I36" s="20">
        <v>209.5</v>
      </c>
      <c r="J36" s="21"/>
      <c r="K36" s="14"/>
    </row>
    <row r="37" spans="1:11" ht="15.75" thickBot="1">
      <c r="A37" s="33" t="s">
        <v>3</v>
      </c>
      <c r="B37" s="26"/>
      <c r="C37" s="9">
        <v>1628264.12</v>
      </c>
      <c r="D37" s="2"/>
      <c r="E37" s="13"/>
      <c r="F37" s="94">
        <v>0</v>
      </c>
      <c r="H37" s="31"/>
      <c r="I37" s="20">
        <v>0</v>
      </c>
      <c r="J37" s="21"/>
      <c r="K37" s="14"/>
    </row>
    <row r="38" spans="1:11" ht="15.75" thickBot="1">
      <c r="A38" t="s">
        <v>44</v>
      </c>
      <c r="B38" s="10"/>
      <c r="C38" s="11">
        <v>202725</v>
      </c>
      <c r="D38" s="2"/>
      <c r="E38" s="64"/>
      <c r="F38" s="96">
        <v>0</v>
      </c>
      <c r="H38" s="32"/>
      <c r="I38" s="22">
        <v>0</v>
      </c>
      <c r="J38" s="39"/>
      <c r="K38" s="17"/>
    </row>
    <row r="39" spans="1:11" ht="15.75" thickTop="1">
      <c r="B39" s="6" t="s">
        <v>1</v>
      </c>
      <c r="C39" s="7">
        <f>SUM(C4:C38)</f>
        <v>2035883.9900000002</v>
      </c>
      <c r="E39" s="115" t="s">
        <v>1</v>
      </c>
      <c r="F39" s="80">
        <f>SUM(F5:F38)</f>
        <v>1997359.65</v>
      </c>
      <c r="H39" s="116" t="s">
        <v>1</v>
      </c>
      <c r="I39" s="4">
        <f>SUM(I5:I38)</f>
        <v>17166</v>
      </c>
      <c r="J39" s="71" t="s">
        <v>1</v>
      </c>
      <c r="K39" s="72">
        <f t="shared" ref="K39" si="0">SUM(K5:K38)</f>
        <v>78521.25</v>
      </c>
    </row>
    <row r="40" spans="1:11">
      <c r="E40">
        <v>1899259.25</v>
      </c>
      <c r="F40" s="69"/>
      <c r="I40" s="2"/>
      <c r="J40" s="25"/>
      <c r="K40" s="69"/>
    </row>
    <row r="41" spans="1:11" ht="15.75" customHeight="1">
      <c r="A41" s="5"/>
      <c r="B41" s="5"/>
      <c r="C41" s="48"/>
      <c r="D41" s="25"/>
      <c r="E41" s="25"/>
      <c r="F41" s="69"/>
      <c r="H41" s="166" t="s">
        <v>14</v>
      </c>
      <c r="I41" s="167"/>
      <c r="J41" s="164">
        <f>I39+K39</f>
        <v>95687.25</v>
      </c>
      <c r="K41" s="186"/>
    </row>
    <row r="42" spans="1:11" ht="15.75" customHeight="1">
      <c r="B42" t="s">
        <v>34</v>
      </c>
      <c r="D42" s="170" t="s">
        <v>15</v>
      </c>
      <c r="E42" s="170"/>
      <c r="F42" s="81">
        <f>F39-J41</f>
        <v>1901672.4</v>
      </c>
      <c r="G42" s="63"/>
      <c r="H42" s="63"/>
      <c r="I42" s="75"/>
      <c r="J42" s="67"/>
      <c r="K42" s="76"/>
    </row>
    <row r="43" spans="1:11" ht="15.75" thickBot="1">
      <c r="D43" s="45"/>
      <c r="E43" s="45" t="s">
        <v>0</v>
      </c>
      <c r="F43" s="82">
        <f>-C39</f>
        <v>-2035883.9900000002</v>
      </c>
      <c r="G43" s="63"/>
      <c r="H43" s="63"/>
      <c r="I43" s="63"/>
      <c r="J43" s="67"/>
      <c r="K43" s="76"/>
    </row>
    <row r="44" spans="1:11" ht="15.75" thickTop="1">
      <c r="F44" s="81">
        <f>SUM(F42:F43)</f>
        <v>-134211.59000000032</v>
      </c>
      <c r="G44" s="63"/>
      <c r="H44" s="139"/>
      <c r="I44" s="63"/>
      <c r="J44" s="67"/>
      <c r="K44" s="76"/>
    </row>
    <row r="45" spans="1:11" ht="15.75" thickBot="1">
      <c r="D45" s="182" t="s">
        <v>17</v>
      </c>
      <c r="E45" s="182"/>
      <c r="F45" s="82">
        <v>150159.76999999999</v>
      </c>
      <c r="G45" s="63"/>
      <c r="H45" s="139"/>
      <c r="I45" s="63"/>
      <c r="J45" s="67"/>
      <c r="K45" s="76"/>
    </row>
    <row r="46" spans="1:11" ht="16.5" thickBot="1">
      <c r="A46" s="73"/>
      <c r="B46" s="73"/>
      <c r="C46" s="74"/>
      <c r="D46" s="183" t="s">
        <v>35</v>
      </c>
      <c r="E46" s="184"/>
      <c r="F46" s="90">
        <f>F45+F44</f>
        <v>15948.179999999673</v>
      </c>
      <c r="G46" s="79"/>
      <c r="H46" s="77"/>
      <c r="I46" s="77"/>
      <c r="J46" s="77"/>
      <c r="K46" s="78"/>
    </row>
    <row r="52" spans="2:5">
      <c r="C52" s="25"/>
      <c r="D52" s="25"/>
      <c r="E52" s="25"/>
    </row>
    <row r="53" spans="2:5">
      <c r="C53" s="25"/>
      <c r="D53" s="25"/>
      <c r="E53" s="25"/>
    </row>
    <row r="54" spans="2:5">
      <c r="B54" s="102"/>
      <c r="C54" s="84"/>
      <c r="D54" s="55"/>
      <c r="E54" s="25"/>
    </row>
    <row r="55" spans="2:5">
      <c r="B55" s="102"/>
      <c r="C55" s="84"/>
      <c r="D55" s="55"/>
      <c r="E55" s="25"/>
    </row>
    <row r="56" spans="2:5">
      <c r="B56" s="102"/>
      <c r="C56" s="84"/>
      <c r="D56" s="55"/>
      <c r="E56" s="25"/>
    </row>
    <row r="57" spans="2:5">
      <c r="B57" s="102"/>
      <c r="C57" s="84"/>
      <c r="D57" s="55"/>
      <c r="E57" s="25"/>
    </row>
    <row r="58" spans="2:5">
      <c r="B58" s="102"/>
      <c r="C58" s="84"/>
      <c r="D58" s="55"/>
      <c r="E58" s="25"/>
    </row>
    <row r="59" spans="2:5">
      <c r="B59" s="102"/>
      <c r="C59" s="84"/>
      <c r="D59" s="55"/>
      <c r="E59" s="25"/>
    </row>
    <row r="60" spans="2:5">
      <c r="B60" s="102"/>
      <c r="C60" s="84"/>
      <c r="D60" s="55"/>
      <c r="E60" s="25"/>
    </row>
    <row r="61" spans="2:5">
      <c r="B61" s="118"/>
      <c r="C61" s="84"/>
      <c r="D61" s="119"/>
      <c r="E61" s="25"/>
    </row>
  </sheetData>
  <mergeCells count="8">
    <mergeCell ref="D42:E42"/>
    <mergeCell ref="D45:E45"/>
    <mergeCell ref="D46:E46"/>
    <mergeCell ref="C1:J1"/>
    <mergeCell ref="E4:F4"/>
    <mergeCell ref="I4:K4"/>
    <mergeCell ref="H41:I41"/>
    <mergeCell ref="J41:K41"/>
  </mergeCells>
  <printOptions gridLines="1"/>
  <pageMargins left="0.70866141732283472" right="0.70866141732283472" top="0.27559055118110237" bottom="0.39370078740157483" header="0.31496062992125984" footer="0.31496062992125984"/>
  <pageSetup scale="80" orientation="landscape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6"/>
  <sheetViews>
    <sheetView workbookViewId="0">
      <pane ySplit="4" topLeftCell="A5" activePane="bottomLeft" state="frozen"/>
      <selection pane="bottomLeft" activeCell="K14" sqref="K14"/>
    </sheetView>
  </sheetViews>
  <sheetFormatPr baseColWidth="10" defaultRowHeight="15"/>
  <cols>
    <col min="2" max="2" width="8.42578125" customWidth="1"/>
    <col min="3" max="3" width="15.42578125" customWidth="1"/>
    <col min="4" max="4" width="12.7109375" bestFit="1" customWidth="1"/>
    <col min="6" max="6" width="21.5703125" customWidth="1"/>
    <col min="7" max="7" width="4.85546875" customWidth="1"/>
    <col min="13" max="16" width="11.42578125" style="63"/>
  </cols>
  <sheetData>
    <row r="1" spans="1:11" ht="23.25">
      <c r="C1" s="185" t="s">
        <v>46</v>
      </c>
      <c r="D1" s="185"/>
      <c r="E1" s="185"/>
      <c r="F1" s="185"/>
      <c r="G1" s="185"/>
      <c r="H1" s="185"/>
      <c r="I1" s="185"/>
      <c r="J1" s="185"/>
    </row>
    <row r="2" spans="1:11" ht="15.75" thickBot="1">
      <c r="E2" s="1"/>
      <c r="F2" s="1"/>
    </row>
    <row r="3" spans="1:11" ht="15.75" thickBot="1">
      <c r="C3" s="29" t="s">
        <v>0</v>
      </c>
      <c r="D3" s="3"/>
    </row>
    <row r="4" spans="1:11" ht="20.25" thickTop="1" thickBot="1">
      <c r="A4" s="27" t="s">
        <v>2</v>
      </c>
      <c r="B4" s="28"/>
      <c r="C4" s="30">
        <v>90299.53</v>
      </c>
      <c r="D4" s="2"/>
      <c r="E4" s="189" t="s">
        <v>45</v>
      </c>
      <c r="F4" s="190"/>
      <c r="I4" s="160" t="s">
        <v>5</v>
      </c>
      <c r="J4" s="161"/>
      <c r="K4" s="162"/>
    </row>
    <row r="5" spans="1:11" ht="15.75" thickTop="1">
      <c r="B5" s="104"/>
      <c r="C5" s="89"/>
      <c r="D5" s="98"/>
      <c r="E5" s="106"/>
      <c r="F5" s="87"/>
      <c r="G5" s="99"/>
      <c r="H5" s="107"/>
      <c r="I5" s="101"/>
      <c r="J5" s="37"/>
      <c r="K5" s="38"/>
    </row>
    <row r="6" spans="1:11">
      <c r="B6" s="104"/>
      <c r="C6" s="89"/>
      <c r="D6" s="98"/>
      <c r="E6" s="106"/>
      <c r="F6" s="87"/>
      <c r="G6" s="99"/>
      <c r="H6" s="107"/>
      <c r="I6" s="101"/>
      <c r="J6" s="21" t="s">
        <v>43</v>
      </c>
      <c r="K6" s="14"/>
    </row>
    <row r="7" spans="1:11">
      <c r="B7" s="104"/>
      <c r="C7" s="89"/>
      <c r="D7" s="98"/>
      <c r="E7" s="106"/>
      <c r="F7" s="87"/>
      <c r="G7" s="99"/>
      <c r="H7" s="107"/>
      <c r="I7" s="101"/>
      <c r="J7" s="21" t="s">
        <v>4</v>
      </c>
      <c r="K7" s="14"/>
    </row>
    <row r="8" spans="1:11">
      <c r="B8" s="104"/>
      <c r="C8" s="89"/>
      <c r="D8" s="98"/>
      <c r="E8" s="106"/>
      <c r="F8" s="87"/>
      <c r="G8" s="99"/>
      <c r="H8" s="107"/>
      <c r="I8" s="101"/>
      <c r="J8" s="21" t="s">
        <v>7</v>
      </c>
      <c r="K8" s="14">
        <v>30000</v>
      </c>
    </row>
    <row r="9" spans="1:11">
      <c r="B9" s="104"/>
      <c r="C9" s="89"/>
      <c r="D9" s="98"/>
      <c r="E9" s="106"/>
      <c r="F9" s="87"/>
      <c r="G9" s="99"/>
      <c r="H9" s="107"/>
      <c r="I9" s="101"/>
      <c r="J9" s="21" t="s">
        <v>10</v>
      </c>
      <c r="K9" s="87">
        <v>0</v>
      </c>
    </row>
    <row r="10" spans="1:11">
      <c r="B10" s="104"/>
      <c r="C10" s="89"/>
      <c r="D10" s="98"/>
      <c r="E10" s="106"/>
      <c r="F10" s="87"/>
      <c r="G10" s="99"/>
      <c r="H10" s="107"/>
      <c r="I10" s="101"/>
      <c r="J10" s="21" t="s">
        <v>11</v>
      </c>
      <c r="K10" s="87"/>
    </row>
    <row r="11" spans="1:11">
      <c r="B11" s="104"/>
      <c r="C11" s="89"/>
      <c r="D11" s="98"/>
      <c r="E11" s="106"/>
      <c r="F11" s="87"/>
      <c r="G11" s="99"/>
      <c r="H11" s="107"/>
      <c r="I11" s="101"/>
      <c r="J11" s="21" t="s">
        <v>12</v>
      </c>
      <c r="K11" s="87"/>
    </row>
    <row r="12" spans="1:11">
      <c r="B12" s="104"/>
      <c r="C12" s="89"/>
      <c r="D12" s="98"/>
      <c r="E12" s="106"/>
      <c r="F12" s="87"/>
      <c r="G12" s="99"/>
      <c r="H12" s="107"/>
      <c r="I12" s="101"/>
      <c r="J12" s="21" t="s">
        <v>18</v>
      </c>
      <c r="K12" s="87"/>
    </row>
    <row r="13" spans="1:11">
      <c r="B13" s="104"/>
      <c r="C13" s="89"/>
      <c r="D13" s="98"/>
      <c r="E13" s="106"/>
      <c r="F13" s="87"/>
      <c r="G13" s="99"/>
      <c r="H13" s="107"/>
      <c r="I13" s="101"/>
      <c r="J13" s="21" t="s">
        <v>13</v>
      </c>
      <c r="K13" s="87"/>
    </row>
    <row r="14" spans="1:11">
      <c r="B14" s="104"/>
      <c r="C14" s="89"/>
      <c r="D14" s="98"/>
      <c r="E14" s="106"/>
      <c r="F14" s="87"/>
      <c r="G14" s="99"/>
      <c r="H14" s="107"/>
      <c r="I14" s="101"/>
      <c r="J14" s="21" t="s">
        <v>37</v>
      </c>
      <c r="K14" s="14"/>
    </row>
    <row r="15" spans="1:11">
      <c r="B15" s="104"/>
      <c r="C15" s="89"/>
      <c r="D15" s="98"/>
      <c r="E15" s="106"/>
      <c r="F15" s="87"/>
      <c r="G15" s="99"/>
      <c r="H15" s="107"/>
      <c r="I15" s="101"/>
      <c r="J15" s="21" t="s">
        <v>38</v>
      </c>
      <c r="K15" s="14"/>
    </row>
    <row r="16" spans="1:11">
      <c r="B16" s="104"/>
      <c r="C16" s="89"/>
      <c r="D16" s="98"/>
      <c r="E16" s="106"/>
      <c r="F16" s="87"/>
      <c r="G16" s="110"/>
      <c r="H16" s="107"/>
      <c r="I16" s="101"/>
      <c r="J16" s="21" t="s">
        <v>40</v>
      </c>
      <c r="K16" s="14"/>
    </row>
    <row r="17" spans="2:11">
      <c r="B17" s="104"/>
      <c r="C17" s="111"/>
      <c r="D17" s="87"/>
      <c r="E17" s="106"/>
      <c r="F17" s="112"/>
      <c r="G17" s="110"/>
      <c r="H17" s="107"/>
      <c r="I17" s="101"/>
      <c r="J17" s="21"/>
      <c r="K17" s="14"/>
    </row>
    <row r="18" spans="2:11">
      <c r="B18" s="104"/>
      <c r="C18" s="89"/>
      <c r="D18" s="87"/>
      <c r="E18" s="106"/>
      <c r="F18" s="112"/>
      <c r="G18" s="113"/>
      <c r="H18" s="107"/>
      <c r="I18" s="101"/>
      <c r="J18" s="21"/>
      <c r="K18" s="14"/>
    </row>
    <row r="19" spans="2:11">
      <c r="B19" s="104"/>
      <c r="C19" s="89"/>
      <c r="D19" s="87"/>
      <c r="E19" s="106"/>
      <c r="F19" s="112"/>
      <c r="G19" s="99"/>
      <c r="H19" s="107"/>
      <c r="I19" s="101"/>
      <c r="J19" s="21"/>
      <c r="K19" s="14"/>
    </row>
    <row r="20" spans="2:11">
      <c r="B20" s="104"/>
      <c r="C20" s="89"/>
      <c r="D20" s="87"/>
      <c r="E20" s="106"/>
      <c r="F20" s="112"/>
      <c r="G20" s="99"/>
      <c r="H20" s="107"/>
      <c r="I20" s="101"/>
      <c r="J20" s="21"/>
      <c r="K20" s="14"/>
    </row>
    <row r="21" spans="2:11">
      <c r="B21" s="104"/>
      <c r="C21" s="89"/>
      <c r="D21" s="87"/>
      <c r="E21" s="106"/>
      <c r="F21" s="112"/>
      <c r="G21" s="99"/>
      <c r="H21" s="107"/>
      <c r="I21" s="101"/>
      <c r="J21" s="21"/>
      <c r="K21" s="14"/>
    </row>
    <row r="22" spans="2:11">
      <c r="B22" s="104"/>
      <c r="C22" s="89"/>
      <c r="D22" s="87"/>
      <c r="E22" s="106"/>
      <c r="F22" s="112"/>
      <c r="G22" s="99"/>
      <c r="H22" s="107"/>
      <c r="I22" s="101"/>
      <c r="J22" s="21"/>
      <c r="K22" s="14"/>
    </row>
    <row r="23" spans="2:11">
      <c r="B23" s="104"/>
      <c r="C23" s="89"/>
      <c r="D23" s="87"/>
      <c r="E23" s="106"/>
      <c r="F23" s="93"/>
      <c r="G23" s="91"/>
      <c r="H23" s="107"/>
      <c r="I23" s="101"/>
      <c r="J23" s="21"/>
      <c r="K23" s="14"/>
    </row>
    <row r="24" spans="2:11">
      <c r="B24" s="104"/>
      <c r="C24" s="89"/>
      <c r="D24" s="98"/>
      <c r="E24" s="106"/>
      <c r="F24" s="93"/>
      <c r="G24" s="92"/>
      <c r="H24" s="107"/>
      <c r="I24" s="101"/>
      <c r="J24" s="21"/>
      <c r="K24" s="14"/>
    </row>
    <row r="25" spans="2:11">
      <c r="B25" s="104"/>
      <c r="C25" s="89"/>
      <c r="D25" s="98"/>
      <c r="E25" s="106"/>
      <c r="F25" s="93"/>
      <c r="G25" s="91"/>
      <c r="H25" s="107"/>
      <c r="I25" s="101"/>
      <c r="J25" s="21"/>
      <c r="K25" s="14"/>
    </row>
    <row r="26" spans="2:11">
      <c r="B26" s="104"/>
      <c r="C26" s="89"/>
      <c r="D26" s="98"/>
      <c r="E26" s="106"/>
      <c r="F26" s="93"/>
      <c r="G26" s="91"/>
      <c r="H26" s="107"/>
      <c r="I26" s="101"/>
      <c r="J26" s="21"/>
      <c r="K26" s="14"/>
    </row>
    <row r="27" spans="2:11">
      <c r="B27" s="104"/>
      <c r="C27" s="89"/>
      <c r="D27" s="98"/>
      <c r="E27" s="106"/>
      <c r="F27" s="93"/>
      <c r="G27" s="91"/>
      <c r="H27" s="107"/>
      <c r="I27" s="101"/>
      <c r="J27" s="21"/>
      <c r="K27" s="14"/>
    </row>
    <row r="28" spans="2:11">
      <c r="B28" s="104"/>
      <c r="C28" s="89"/>
      <c r="D28" s="98"/>
      <c r="E28" s="106"/>
      <c r="F28" s="93"/>
      <c r="G28" s="91"/>
      <c r="H28" s="107"/>
      <c r="I28" s="101"/>
      <c r="J28" s="21"/>
      <c r="K28" s="14"/>
    </row>
    <row r="29" spans="2:11">
      <c r="B29" s="104"/>
      <c r="C29" s="89"/>
      <c r="D29" s="98"/>
      <c r="E29" s="106"/>
      <c r="F29" s="93"/>
      <c r="G29" s="91"/>
      <c r="H29" s="107"/>
      <c r="I29" s="101"/>
      <c r="J29" s="21"/>
      <c r="K29" s="14"/>
    </row>
    <row r="30" spans="2:11">
      <c r="B30" s="104"/>
      <c r="C30" s="89"/>
      <c r="D30" s="98"/>
      <c r="E30" s="106"/>
      <c r="F30" s="97"/>
      <c r="G30" s="91"/>
      <c r="H30" s="107"/>
      <c r="I30" s="101"/>
      <c r="J30" s="21"/>
      <c r="K30" s="14"/>
    </row>
    <row r="31" spans="2:11">
      <c r="B31" s="104"/>
      <c r="C31" s="89"/>
      <c r="D31" s="98"/>
      <c r="E31" s="106"/>
      <c r="F31" s="93"/>
      <c r="G31" s="91"/>
      <c r="H31" s="107"/>
      <c r="I31" s="101"/>
      <c r="J31" s="21"/>
      <c r="K31" s="14"/>
    </row>
    <row r="32" spans="2:11">
      <c r="B32" s="104"/>
      <c r="C32" s="89"/>
      <c r="D32" s="98"/>
      <c r="E32" s="106"/>
      <c r="F32" s="93"/>
      <c r="G32" s="91"/>
      <c r="H32" s="107"/>
      <c r="I32" s="101"/>
      <c r="J32" s="21"/>
      <c r="K32" s="14"/>
    </row>
    <row r="33" spans="1:11">
      <c r="B33" s="104"/>
      <c r="C33" s="89"/>
      <c r="D33" s="114"/>
      <c r="E33" s="106"/>
      <c r="F33" s="95"/>
      <c r="G33" s="99"/>
      <c r="H33" s="107"/>
      <c r="I33" s="101"/>
      <c r="J33" s="21"/>
      <c r="K33" s="14"/>
    </row>
    <row r="34" spans="1:11">
      <c r="B34" s="104"/>
      <c r="C34" s="89"/>
      <c r="D34" s="98"/>
      <c r="E34" s="106"/>
      <c r="F34" s="95"/>
      <c r="G34" s="99"/>
      <c r="H34" s="107"/>
      <c r="I34" s="101"/>
      <c r="J34" s="21"/>
      <c r="K34" s="14"/>
    </row>
    <row r="35" spans="1:11" ht="15.75" thickBot="1">
      <c r="B35" s="104"/>
      <c r="C35" s="9"/>
      <c r="D35" s="2"/>
      <c r="E35" s="106"/>
      <c r="F35" s="95"/>
      <c r="H35" s="107"/>
      <c r="I35" s="20"/>
      <c r="J35" s="21"/>
      <c r="K35" s="14"/>
    </row>
    <row r="36" spans="1:11" ht="15.75" thickBot="1">
      <c r="A36" s="33" t="s">
        <v>3</v>
      </c>
      <c r="B36" s="26"/>
      <c r="C36" s="9">
        <v>439606.62</v>
      </c>
      <c r="D36" s="2"/>
      <c r="E36" s="15"/>
      <c r="F36" s="14">
        <v>0</v>
      </c>
      <c r="H36" s="31"/>
      <c r="I36" s="20">
        <v>0</v>
      </c>
      <c r="J36" s="21"/>
      <c r="K36" s="14"/>
    </row>
    <row r="37" spans="1:11" ht="15.75" thickBot="1">
      <c r="A37" s="49" t="s">
        <v>48</v>
      </c>
      <c r="B37" s="52"/>
      <c r="C37" s="11">
        <v>645474.97</v>
      </c>
      <c r="D37" s="2"/>
      <c r="E37" s="16"/>
      <c r="F37" s="17">
        <v>0</v>
      </c>
      <c r="H37" s="32"/>
      <c r="I37" s="22">
        <v>0</v>
      </c>
      <c r="J37" s="39"/>
      <c r="K37" s="17"/>
    </row>
    <row r="38" spans="1:11">
      <c r="B38" s="6" t="s">
        <v>1</v>
      </c>
      <c r="C38" s="7">
        <f>SUM(C4:C37)</f>
        <v>1175381.1200000001</v>
      </c>
      <c r="E38" s="65" t="s">
        <v>1</v>
      </c>
      <c r="F38" s="24">
        <f>SUM(F5:F37)</f>
        <v>0</v>
      </c>
      <c r="H38" s="1" t="s">
        <v>1</v>
      </c>
      <c r="I38" s="4">
        <f>SUM(I5:I37)</f>
        <v>0</v>
      </c>
      <c r="J38" s="42" t="s">
        <v>1</v>
      </c>
      <c r="K38" s="4">
        <f>SUM(K6:K37)</f>
        <v>30000</v>
      </c>
    </row>
    <row r="39" spans="1:11">
      <c r="I39" s="2"/>
    </row>
    <row r="40" spans="1:11" ht="15.75">
      <c r="A40" s="5"/>
      <c r="C40" s="55"/>
      <c r="D40" s="25"/>
      <c r="E40" s="25"/>
      <c r="F40" s="25"/>
      <c r="H40" s="166" t="s">
        <v>14</v>
      </c>
      <c r="I40" s="167"/>
      <c r="J40" s="164">
        <f>I38+K38</f>
        <v>30000</v>
      </c>
      <c r="K40" s="165"/>
    </row>
    <row r="41" spans="1:11" ht="15.75">
      <c r="D41" s="170" t="s">
        <v>15</v>
      </c>
      <c r="E41" s="170"/>
      <c r="F41" s="46">
        <f>F38-J40</f>
        <v>-30000</v>
      </c>
      <c r="I41" s="40"/>
    </row>
    <row r="42" spans="1:11" ht="15.75" thickBot="1">
      <c r="D42" s="45"/>
      <c r="E42" s="45" t="s">
        <v>0</v>
      </c>
      <c r="F42" s="47">
        <f>-C38</f>
        <v>-1175381.1200000001</v>
      </c>
    </row>
    <row r="43" spans="1:11" ht="15.75" thickTop="1">
      <c r="E43" s="5" t="s">
        <v>26</v>
      </c>
      <c r="F43" s="4">
        <f>SUM(F41:F42)</f>
        <v>-1205381.1200000001</v>
      </c>
    </row>
    <row r="44" spans="1:11" ht="15.75" thickBot="1">
      <c r="D44" s="171" t="s">
        <v>17</v>
      </c>
      <c r="E44" s="171"/>
      <c r="F44" s="56">
        <v>116474.03</v>
      </c>
    </row>
    <row r="45" spans="1:11" ht="17.25" thickTop="1" thickBot="1">
      <c r="D45" s="187" t="s">
        <v>35</v>
      </c>
      <c r="E45" s="188"/>
      <c r="F45" s="57">
        <f>F43+F44</f>
        <v>-1088907.0900000001</v>
      </c>
    </row>
    <row r="46" spans="1:11" ht="15.75" thickTop="1"/>
  </sheetData>
  <mergeCells count="8">
    <mergeCell ref="D44:E44"/>
    <mergeCell ref="D45:E45"/>
    <mergeCell ref="C1:J1"/>
    <mergeCell ref="E4:F4"/>
    <mergeCell ref="I4:K4"/>
    <mergeCell ref="H40:I40"/>
    <mergeCell ref="J40:K40"/>
    <mergeCell ref="D41:E41"/>
  </mergeCells>
  <printOptions gridLines="1"/>
  <pageMargins left="1.1023622047244095" right="0.78" top="0.31496062992125984" bottom="0.35433070866141736" header="0.31496062992125984" footer="0.31496062992125984"/>
  <pageSetup scale="80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P41"/>
  <sheetViews>
    <sheetView topLeftCell="F1" workbookViewId="0">
      <pane ySplit="4" topLeftCell="A8" activePane="bottomLeft" state="frozen"/>
      <selection pane="bottomLeft" activeCell="K18" sqref="K18"/>
    </sheetView>
  </sheetViews>
  <sheetFormatPr baseColWidth="10" defaultRowHeight="15"/>
  <cols>
    <col min="2" max="2" width="8.42578125" customWidth="1"/>
    <col min="3" max="3" width="15.42578125" customWidth="1"/>
    <col min="4" max="4" width="7.28515625" customWidth="1"/>
    <col min="6" max="6" width="21.5703125" customWidth="1"/>
    <col min="7" max="7" width="4.85546875" customWidth="1"/>
    <col min="11" max="11" width="12.7109375" bestFit="1" customWidth="1"/>
    <col min="13" max="13" width="11.42578125" style="63"/>
    <col min="14" max="14" width="15.28515625" style="63" customWidth="1"/>
    <col min="15" max="16" width="11.42578125" style="63"/>
  </cols>
  <sheetData>
    <row r="1" spans="1:12" ht="23.25">
      <c r="C1" s="185" t="s">
        <v>58</v>
      </c>
      <c r="D1" s="185"/>
      <c r="E1" s="185"/>
      <c r="F1" s="185"/>
      <c r="G1" s="185"/>
      <c r="H1" s="185"/>
      <c r="I1" s="185"/>
      <c r="J1" s="185"/>
      <c r="K1" s="132"/>
      <c r="L1" s="63"/>
    </row>
    <row r="2" spans="1:12" ht="5.25" customHeight="1" thickBot="1">
      <c r="E2" s="121"/>
      <c r="F2" s="121"/>
      <c r="K2" s="132"/>
      <c r="L2" s="63"/>
    </row>
    <row r="3" spans="1:12" ht="15.75" thickBot="1">
      <c r="C3" s="29" t="s">
        <v>0</v>
      </c>
      <c r="D3" s="3"/>
      <c r="K3" s="133"/>
      <c r="L3" s="63"/>
    </row>
    <row r="4" spans="1:12" ht="20.25" thickTop="1" thickBot="1">
      <c r="A4" s="27" t="s">
        <v>2</v>
      </c>
      <c r="B4" s="28"/>
      <c r="C4" s="30">
        <v>1210007.5900000001</v>
      </c>
      <c r="D4" s="2"/>
      <c r="E4" s="189" t="s">
        <v>45</v>
      </c>
      <c r="F4" s="190"/>
      <c r="I4" s="160" t="s">
        <v>5</v>
      </c>
      <c r="J4" s="161"/>
      <c r="K4" s="162"/>
      <c r="L4" s="63"/>
    </row>
    <row r="5" spans="1:12" ht="15.75" thickTop="1">
      <c r="B5" s="104"/>
      <c r="C5" s="89"/>
      <c r="D5" s="98"/>
      <c r="E5" s="106">
        <v>40483</v>
      </c>
      <c r="F5" s="87">
        <v>118395.5</v>
      </c>
      <c r="G5" s="99"/>
      <c r="H5" s="107">
        <v>40483</v>
      </c>
      <c r="I5" s="101">
        <v>15314</v>
      </c>
      <c r="J5" s="37"/>
      <c r="K5" s="38"/>
      <c r="L5" s="63"/>
    </row>
    <row r="6" spans="1:12">
      <c r="B6" s="104"/>
      <c r="C6" s="89"/>
      <c r="D6" s="98"/>
      <c r="E6" s="106">
        <v>40484</v>
      </c>
      <c r="F6" s="87">
        <v>66737.05</v>
      </c>
      <c r="G6" s="99"/>
      <c r="H6" s="107">
        <v>40484</v>
      </c>
      <c r="I6" s="101">
        <v>1745</v>
      </c>
      <c r="J6" s="21" t="s">
        <v>43</v>
      </c>
      <c r="K6" s="14">
        <v>2123</v>
      </c>
      <c r="L6" s="63"/>
    </row>
    <row r="7" spans="1:12">
      <c r="B7" s="104"/>
      <c r="C7" s="89"/>
      <c r="D7" s="98"/>
      <c r="E7" s="106">
        <v>40485</v>
      </c>
      <c r="F7" s="87">
        <v>253126.31</v>
      </c>
      <c r="G7" s="99"/>
      <c r="H7" s="107">
        <v>40485</v>
      </c>
      <c r="I7" s="101">
        <v>2253</v>
      </c>
      <c r="J7" s="21" t="s">
        <v>4</v>
      </c>
      <c r="K7" s="14">
        <v>20367</v>
      </c>
      <c r="L7" s="63"/>
    </row>
    <row r="8" spans="1:12">
      <c r="B8" s="104"/>
      <c r="C8" s="89">
        <v>806.5</v>
      </c>
      <c r="D8" s="98" t="s">
        <v>57</v>
      </c>
      <c r="E8" s="106">
        <v>40486</v>
      </c>
      <c r="F8" s="87">
        <v>134265.5</v>
      </c>
      <c r="G8" s="99"/>
      <c r="H8" s="107">
        <v>40486</v>
      </c>
      <c r="I8" s="101">
        <v>3165</v>
      </c>
      <c r="J8" s="21" t="s">
        <v>7</v>
      </c>
      <c r="K8" s="14">
        <v>50000</v>
      </c>
      <c r="L8" s="63"/>
    </row>
    <row r="9" spans="1:12">
      <c r="B9" s="104"/>
      <c r="C9" s="89"/>
      <c r="D9" s="114"/>
      <c r="E9" s="106">
        <v>40487</v>
      </c>
      <c r="F9" s="87">
        <v>139775.5</v>
      </c>
      <c r="G9" s="99"/>
      <c r="H9" s="107">
        <v>40487</v>
      </c>
      <c r="I9" s="101">
        <v>2408</v>
      </c>
      <c r="J9" s="21" t="s">
        <v>10</v>
      </c>
      <c r="K9" s="87">
        <v>8972</v>
      </c>
      <c r="L9" s="63" t="s">
        <v>51</v>
      </c>
    </row>
    <row r="10" spans="1:12">
      <c r="B10" s="104"/>
      <c r="C10" s="89">
        <v>2440</v>
      </c>
      <c r="D10" s="114" t="s">
        <v>56</v>
      </c>
      <c r="E10" s="106">
        <v>40488</v>
      </c>
      <c r="F10" s="87">
        <v>342993.14</v>
      </c>
      <c r="G10" s="99"/>
      <c r="H10" s="107">
        <v>40488</v>
      </c>
      <c r="I10" s="101">
        <v>2135</v>
      </c>
      <c r="J10" s="21" t="s">
        <v>11</v>
      </c>
      <c r="K10" s="87">
        <v>9748</v>
      </c>
      <c r="L10" s="63" t="s">
        <v>51</v>
      </c>
    </row>
    <row r="11" spans="1:12">
      <c r="B11" s="104"/>
      <c r="C11" s="89"/>
      <c r="D11" s="98"/>
      <c r="E11" s="106">
        <v>40489</v>
      </c>
      <c r="F11" s="141"/>
      <c r="G11" s="99"/>
      <c r="H11" s="107">
        <v>40489</v>
      </c>
      <c r="I11" s="142"/>
      <c r="J11" s="21" t="s">
        <v>12</v>
      </c>
      <c r="K11" s="87">
        <v>8018</v>
      </c>
      <c r="L11" s="63" t="s">
        <v>51</v>
      </c>
    </row>
    <row r="12" spans="1:12">
      <c r="B12" s="104"/>
      <c r="C12" s="89">
        <v>796.5</v>
      </c>
      <c r="D12" s="98" t="s">
        <v>57</v>
      </c>
      <c r="E12" s="106">
        <v>40490</v>
      </c>
      <c r="F12" s="87">
        <v>208147.24</v>
      </c>
      <c r="G12" s="99"/>
      <c r="H12" s="107">
        <v>40490</v>
      </c>
      <c r="I12" s="101">
        <v>4280</v>
      </c>
      <c r="J12" s="21" t="s">
        <v>18</v>
      </c>
      <c r="K12" s="87">
        <v>9796</v>
      </c>
      <c r="L12" s="63" t="s">
        <v>51</v>
      </c>
    </row>
    <row r="13" spans="1:12">
      <c r="B13" s="104"/>
      <c r="C13" s="89">
        <v>3050</v>
      </c>
      <c r="D13" s="114" t="s">
        <v>56</v>
      </c>
      <c r="E13" s="106">
        <v>40491</v>
      </c>
      <c r="F13" s="87">
        <v>138894</v>
      </c>
      <c r="G13" s="99"/>
      <c r="H13" s="107">
        <v>40491</v>
      </c>
      <c r="I13" s="101">
        <v>1319</v>
      </c>
      <c r="J13" s="21" t="s">
        <v>13</v>
      </c>
      <c r="K13" s="87">
        <v>896</v>
      </c>
      <c r="L13" s="63" t="s">
        <v>51</v>
      </c>
    </row>
    <row r="14" spans="1:12">
      <c r="B14" s="104"/>
      <c r="C14" s="89"/>
      <c r="D14" s="98"/>
      <c r="E14" s="106">
        <v>40492</v>
      </c>
      <c r="F14" s="87">
        <v>370773.16</v>
      </c>
      <c r="G14" s="99"/>
      <c r="H14" s="107">
        <v>40492</v>
      </c>
      <c r="I14" s="101">
        <v>1610</v>
      </c>
      <c r="J14" s="21" t="s">
        <v>10</v>
      </c>
      <c r="K14" s="14">
        <v>14525.78</v>
      </c>
      <c r="L14" s="63"/>
    </row>
    <row r="15" spans="1:12">
      <c r="B15" s="104"/>
      <c r="C15" s="89"/>
      <c r="D15" s="98"/>
      <c r="E15" s="106">
        <v>40493</v>
      </c>
      <c r="F15" s="87">
        <v>109849.5</v>
      </c>
      <c r="G15" s="99"/>
      <c r="H15" s="107">
        <v>40493</v>
      </c>
      <c r="I15" s="101">
        <v>3177</v>
      </c>
      <c r="J15" s="21" t="s">
        <v>11</v>
      </c>
      <c r="K15" s="14">
        <v>13806.76</v>
      </c>
      <c r="L15" s="63"/>
    </row>
    <row r="16" spans="1:12">
      <c r="B16" s="104"/>
      <c r="C16" s="89"/>
      <c r="D16" s="114"/>
      <c r="E16" s="106">
        <v>40494</v>
      </c>
      <c r="F16" s="87">
        <v>211680.9</v>
      </c>
      <c r="G16" s="110"/>
      <c r="H16" s="107">
        <v>40494</v>
      </c>
      <c r="I16" s="101">
        <v>2325</v>
      </c>
      <c r="J16" s="21" t="s">
        <v>12</v>
      </c>
      <c r="K16" s="14">
        <v>15097.22</v>
      </c>
      <c r="L16" s="63"/>
    </row>
    <row r="17" spans="2:12">
      <c r="B17" s="104"/>
      <c r="C17" s="111"/>
      <c r="D17" s="140"/>
      <c r="E17" s="106">
        <v>40495</v>
      </c>
      <c r="F17" s="112">
        <v>430014.8</v>
      </c>
      <c r="G17" s="110"/>
      <c r="H17" s="107">
        <v>40495</v>
      </c>
      <c r="I17" s="101">
        <v>2744</v>
      </c>
      <c r="J17" s="21" t="s">
        <v>18</v>
      </c>
      <c r="K17" s="14">
        <v>15981.85</v>
      </c>
      <c r="L17" s="63"/>
    </row>
    <row r="18" spans="2:12">
      <c r="B18" s="104"/>
      <c r="C18" s="89"/>
      <c r="D18" s="87"/>
      <c r="E18" s="106">
        <v>40496</v>
      </c>
      <c r="F18" s="143"/>
      <c r="G18" s="113"/>
      <c r="H18" s="107">
        <v>40496</v>
      </c>
      <c r="I18" s="142"/>
      <c r="J18" s="21" t="s">
        <v>13</v>
      </c>
      <c r="K18" s="14"/>
      <c r="L18" s="63"/>
    </row>
    <row r="19" spans="2:12">
      <c r="B19" s="104"/>
      <c r="C19" s="89"/>
      <c r="D19" s="87"/>
      <c r="E19" s="106">
        <v>40497</v>
      </c>
      <c r="F19" s="112">
        <v>306404</v>
      </c>
      <c r="G19" s="99"/>
      <c r="H19" s="107">
        <v>40497</v>
      </c>
      <c r="I19" s="101">
        <v>3100</v>
      </c>
      <c r="J19" s="21"/>
      <c r="K19" s="14"/>
      <c r="L19" s="63"/>
    </row>
    <row r="20" spans="2:12">
      <c r="B20" s="104"/>
      <c r="C20" s="89"/>
      <c r="D20" s="87"/>
      <c r="E20" s="106">
        <v>40498</v>
      </c>
      <c r="F20" s="112">
        <v>187972.5</v>
      </c>
      <c r="G20" s="99"/>
      <c r="H20" s="107">
        <v>40498</v>
      </c>
      <c r="I20" s="101">
        <v>3183.5</v>
      </c>
      <c r="J20" s="21"/>
      <c r="K20" s="14"/>
      <c r="L20" s="63"/>
    </row>
    <row r="21" spans="2:12">
      <c r="B21" s="104"/>
      <c r="C21" s="89">
        <v>277</v>
      </c>
      <c r="D21" s="140" t="s">
        <v>59</v>
      </c>
      <c r="E21" s="106">
        <v>40499</v>
      </c>
      <c r="F21" s="112">
        <v>296911.82</v>
      </c>
      <c r="G21" s="99"/>
      <c r="H21" s="107">
        <v>40499</v>
      </c>
      <c r="I21" s="101">
        <v>2766</v>
      </c>
      <c r="J21" s="21"/>
      <c r="K21" s="14"/>
      <c r="L21" s="63"/>
    </row>
    <row r="22" spans="2:12">
      <c r="B22" s="104"/>
      <c r="C22" s="89"/>
      <c r="D22" s="87"/>
      <c r="E22" s="106">
        <v>40500</v>
      </c>
      <c r="F22" s="112">
        <v>307745.15999999997</v>
      </c>
      <c r="G22" s="99"/>
      <c r="H22" s="107">
        <v>40500</v>
      </c>
      <c r="I22" s="101">
        <v>3637</v>
      </c>
      <c r="J22" s="21"/>
      <c r="K22" s="14"/>
      <c r="L22" s="63"/>
    </row>
    <row r="23" spans="2:12">
      <c r="B23" s="104"/>
      <c r="C23" s="89"/>
      <c r="D23" s="87"/>
      <c r="E23" s="106">
        <v>40501</v>
      </c>
      <c r="F23" s="93">
        <v>210222.25</v>
      </c>
      <c r="G23" s="91"/>
      <c r="H23" s="107">
        <v>40501</v>
      </c>
      <c r="I23" s="101">
        <v>2804</v>
      </c>
      <c r="J23" s="21"/>
      <c r="K23" s="14"/>
      <c r="L23" s="63"/>
    </row>
    <row r="24" spans="2:12">
      <c r="B24" s="104"/>
      <c r="C24" s="89">
        <v>289.5</v>
      </c>
      <c r="D24" s="98"/>
      <c r="E24" s="106">
        <v>40502</v>
      </c>
      <c r="F24" s="93">
        <v>378817.25</v>
      </c>
      <c r="G24" s="92"/>
      <c r="H24" s="107">
        <v>40502</v>
      </c>
      <c r="I24" s="101">
        <v>2755</v>
      </c>
      <c r="J24" s="21"/>
      <c r="K24" s="14"/>
      <c r="L24" s="63"/>
    </row>
    <row r="25" spans="2:12">
      <c r="B25" s="104"/>
      <c r="C25" s="89"/>
      <c r="D25" s="114" t="s">
        <v>60</v>
      </c>
      <c r="E25" s="106">
        <v>40503</v>
      </c>
      <c r="F25" s="144"/>
      <c r="G25" s="91"/>
      <c r="H25" s="107">
        <v>40503</v>
      </c>
      <c r="I25" s="142"/>
      <c r="J25" s="21"/>
      <c r="K25" s="14"/>
      <c r="L25" s="63"/>
    </row>
    <row r="26" spans="2:12">
      <c r="B26" s="104"/>
      <c r="C26" s="89">
        <v>23700.5</v>
      </c>
      <c r="D26" s="98"/>
      <c r="E26" s="106">
        <v>40504</v>
      </c>
      <c r="F26" s="93">
        <v>382226.6</v>
      </c>
      <c r="G26" s="91"/>
      <c r="H26" s="107">
        <v>40504</v>
      </c>
      <c r="I26" s="101">
        <v>4541</v>
      </c>
      <c r="J26" s="21"/>
      <c r="K26" s="14"/>
      <c r="L26" s="63"/>
    </row>
    <row r="27" spans="2:12">
      <c r="B27" s="104"/>
      <c r="C27" s="89"/>
      <c r="D27" s="98"/>
      <c r="E27" s="106">
        <v>40505</v>
      </c>
      <c r="F27" s="93">
        <v>126657.8</v>
      </c>
      <c r="G27" s="91"/>
      <c r="H27" s="107">
        <v>40505</v>
      </c>
      <c r="I27" s="101">
        <v>3604</v>
      </c>
      <c r="J27" s="21"/>
      <c r="K27" s="14"/>
      <c r="L27" s="63"/>
    </row>
    <row r="28" spans="2:12">
      <c r="B28" s="104"/>
      <c r="C28" s="89">
        <v>4443</v>
      </c>
      <c r="D28" s="98" t="s">
        <v>61</v>
      </c>
      <c r="E28" s="106">
        <v>40506</v>
      </c>
      <c r="F28" s="93">
        <v>50072.15</v>
      </c>
      <c r="G28" s="91"/>
      <c r="H28" s="107">
        <v>40506</v>
      </c>
      <c r="I28" s="101">
        <v>2547</v>
      </c>
      <c r="J28" s="21"/>
      <c r="K28" s="14"/>
      <c r="L28" s="63"/>
    </row>
    <row r="29" spans="2:12">
      <c r="B29" s="104"/>
      <c r="C29" s="89"/>
      <c r="D29" s="98"/>
      <c r="E29" s="106">
        <v>40507</v>
      </c>
      <c r="F29" s="93">
        <v>182597.58</v>
      </c>
      <c r="G29" s="91"/>
      <c r="H29" s="107">
        <v>40507</v>
      </c>
      <c r="I29" s="101">
        <v>2223</v>
      </c>
      <c r="J29" s="21"/>
      <c r="K29" s="14"/>
      <c r="L29" s="63"/>
    </row>
    <row r="30" spans="2:12">
      <c r="B30" s="104"/>
      <c r="C30" s="89"/>
      <c r="D30" s="114"/>
      <c r="E30" s="106">
        <v>40508</v>
      </c>
      <c r="F30" s="97">
        <v>177830.26</v>
      </c>
      <c r="G30" s="91"/>
      <c r="H30" s="107">
        <v>40508</v>
      </c>
      <c r="I30" s="101">
        <v>2292</v>
      </c>
      <c r="J30" s="21"/>
      <c r="K30" s="14"/>
      <c r="L30" s="63"/>
    </row>
    <row r="31" spans="2:12">
      <c r="B31" s="104"/>
      <c r="C31" s="89">
        <v>632.5</v>
      </c>
      <c r="D31" s="114"/>
      <c r="E31" s="106">
        <v>40509</v>
      </c>
      <c r="F31" s="93">
        <v>493143.33</v>
      </c>
      <c r="G31" s="91"/>
      <c r="H31" s="107">
        <v>40509</v>
      </c>
      <c r="I31" s="101">
        <v>3505</v>
      </c>
      <c r="J31" s="21"/>
      <c r="K31" s="14"/>
      <c r="L31" s="63"/>
    </row>
    <row r="32" spans="2:12">
      <c r="B32" s="104"/>
      <c r="C32" s="89"/>
      <c r="D32" s="98"/>
      <c r="E32" s="106">
        <v>40510</v>
      </c>
      <c r="F32" s="144"/>
      <c r="G32" s="91"/>
      <c r="H32" s="107">
        <v>40510</v>
      </c>
      <c r="I32" s="142"/>
      <c r="J32" s="21"/>
      <c r="K32" s="14"/>
      <c r="L32" s="63"/>
    </row>
    <row r="33" spans="1:14" ht="15.75">
      <c r="B33" s="104"/>
      <c r="C33" s="89"/>
      <c r="D33" s="114"/>
      <c r="E33" s="106">
        <v>40511</v>
      </c>
      <c r="F33" s="95">
        <v>219684.5</v>
      </c>
      <c r="G33" s="99"/>
      <c r="H33" s="107">
        <v>40511</v>
      </c>
      <c r="I33" s="101">
        <v>7756</v>
      </c>
      <c r="J33" s="21"/>
      <c r="K33" s="56"/>
      <c r="L33" s="194" t="s">
        <v>15</v>
      </c>
      <c r="M33" s="194"/>
      <c r="N33" s="126">
        <f>F38-J40</f>
        <v>5934555.2599999998</v>
      </c>
    </row>
    <row r="34" spans="1:14">
      <c r="B34" s="104"/>
      <c r="C34" s="89"/>
      <c r="D34" s="98"/>
      <c r="E34" s="106">
        <v>40512</v>
      </c>
      <c r="F34" s="95">
        <v>349836.57</v>
      </c>
      <c r="G34" s="99"/>
      <c r="H34" s="107">
        <v>40512</v>
      </c>
      <c r="I34" s="101">
        <v>3699</v>
      </c>
      <c r="J34" s="21"/>
      <c r="K34" s="56"/>
      <c r="L34" s="127" t="s">
        <v>49</v>
      </c>
      <c r="M34" s="127"/>
      <c r="N34" s="126">
        <v>4406767.7</v>
      </c>
    </row>
    <row r="35" spans="1:14" ht="15.75" thickBot="1">
      <c r="B35" s="104"/>
      <c r="C35" s="89"/>
      <c r="D35" s="98"/>
      <c r="E35" s="106"/>
      <c r="F35" s="95"/>
      <c r="G35" s="99"/>
      <c r="H35" s="107"/>
      <c r="I35" s="101"/>
      <c r="J35" s="21"/>
      <c r="K35" s="56"/>
      <c r="L35" s="127"/>
      <c r="M35" s="127" t="s">
        <v>0</v>
      </c>
      <c r="N35" s="128">
        <f>-C38</f>
        <v>-12943014.710000001</v>
      </c>
    </row>
    <row r="36" spans="1:14" ht="15.75" thickBot="1">
      <c r="A36" s="33" t="s">
        <v>3</v>
      </c>
      <c r="B36" s="26"/>
      <c r="C36" s="9">
        <v>4688505.45</v>
      </c>
      <c r="D36" s="2"/>
      <c r="E36" s="15"/>
      <c r="F36" s="14">
        <v>0</v>
      </c>
      <c r="H36" s="31"/>
      <c r="I36" s="20">
        <v>0</v>
      </c>
      <c r="J36" s="21"/>
      <c r="K36" s="56"/>
      <c r="L36" s="127"/>
      <c r="M36" s="129" t="s">
        <v>26</v>
      </c>
      <c r="N36" s="130">
        <f>SUM(N33:N35)</f>
        <v>-2601691.75</v>
      </c>
    </row>
    <row r="37" spans="1:14" ht="15.75" thickBot="1">
      <c r="A37" s="49" t="s">
        <v>50</v>
      </c>
      <c r="B37" s="52"/>
      <c r="C37" s="11">
        <v>7008066.1699999999</v>
      </c>
      <c r="D37" s="2"/>
      <c r="E37" s="16"/>
      <c r="F37" s="17">
        <v>0</v>
      </c>
      <c r="H37" s="32"/>
      <c r="I37" s="22">
        <v>0</v>
      </c>
      <c r="J37" s="39"/>
      <c r="K37" s="47"/>
      <c r="L37" s="195" t="s">
        <v>25</v>
      </c>
      <c r="M37" s="195"/>
      <c r="N37" s="131">
        <v>1696589.94</v>
      </c>
    </row>
    <row r="38" spans="1:14">
      <c r="B38" s="6" t="s">
        <v>1</v>
      </c>
      <c r="C38" s="7">
        <f>SUM(C4:C37)</f>
        <v>12943014.710000001</v>
      </c>
      <c r="E38" s="120" t="s">
        <v>1</v>
      </c>
      <c r="F38" s="24">
        <f>SUM(F5:F37)</f>
        <v>6194774.3700000001</v>
      </c>
      <c r="H38" s="121" t="s">
        <v>1</v>
      </c>
      <c r="I38" s="4">
        <f>SUM(I5:I37)</f>
        <v>90887.5</v>
      </c>
      <c r="J38" s="42" t="s">
        <v>1</v>
      </c>
      <c r="K38" s="4">
        <f>SUM(K6:K37)</f>
        <v>169331.61000000002</v>
      </c>
      <c r="L38" s="191" t="s">
        <v>17</v>
      </c>
      <c r="M38" s="191"/>
      <c r="N38" s="128">
        <v>1162422.04</v>
      </c>
    </row>
    <row r="39" spans="1:14" ht="16.5" thickBot="1">
      <c r="I39" s="2"/>
      <c r="L39" s="192" t="s">
        <v>35</v>
      </c>
      <c r="M39" s="193"/>
      <c r="N39" s="125">
        <f>N38+N37+N36</f>
        <v>257320.22999999998</v>
      </c>
    </row>
    <row r="40" spans="1:14" ht="16.5" thickTop="1">
      <c r="A40" s="5"/>
      <c r="C40" s="55"/>
      <c r="H40" s="166" t="s">
        <v>14</v>
      </c>
      <c r="I40" s="167"/>
      <c r="J40" s="164">
        <f>I38+K38</f>
        <v>260219.11000000002</v>
      </c>
      <c r="K40" s="165"/>
    </row>
    <row r="41" spans="1:14" ht="15.75">
      <c r="I41" s="40"/>
    </row>
  </sheetData>
  <mergeCells count="9">
    <mergeCell ref="L38:M38"/>
    <mergeCell ref="L39:M39"/>
    <mergeCell ref="H40:I40"/>
    <mergeCell ref="J40:K40"/>
    <mergeCell ref="C1:J1"/>
    <mergeCell ref="E4:F4"/>
    <mergeCell ref="I4:K4"/>
    <mergeCell ref="L33:M33"/>
    <mergeCell ref="L37:M37"/>
  </mergeCells>
  <printOptions gridLines="1"/>
  <pageMargins left="0.96" right="0.19685039370078741" top="0.46" bottom="0.35" header="0.31496062992125984" footer="0.31496062992125984"/>
  <pageSetup paperSize="9" scale="80" orientation="landscape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1" sqref="D21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CENTRAL  </vt:lpstr>
      <vt:lpstr>COMERCIO</vt:lpstr>
      <vt:lpstr>HERRADURA</vt:lpstr>
      <vt:lpstr>11  SUR</vt:lpstr>
      <vt:lpstr>11 SUR MENSUAL</vt:lpstr>
      <vt:lpstr>OBRADOR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cic</cp:lastModifiedBy>
  <cp:lastPrinted>2011-02-16T20:36:13Z</cp:lastPrinted>
  <dcterms:created xsi:type="dcterms:W3CDTF">2009-02-04T18:28:43Z</dcterms:created>
  <dcterms:modified xsi:type="dcterms:W3CDTF">2011-02-16T21:19:29Z</dcterms:modified>
</cp:coreProperties>
</file>