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7755" firstSheet="2" activeTab="5"/>
  </bookViews>
  <sheets>
    <sheet name="CENTRAL  " sheetId="1" r:id="rId1"/>
    <sheet name="COMERCIO" sheetId="2" r:id="rId2"/>
    <sheet name="HERRADURA" sheetId="3" r:id="rId3"/>
    <sheet name="11  SUR" sheetId="4" r:id="rId4"/>
    <sheet name="11 SUR MENSUAL" sheetId="5" r:id="rId5"/>
    <sheet name="OBRADOR" sheetId="6" r:id="rId6"/>
    <sheet name="Hoja2" sheetId="7" r:id="rId7"/>
    <sheet name="Hoja3" sheetId="8" r:id="rId8"/>
  </sheets>
  <calcPr calcId="124519"/>
</workbook>
</file>

<file path=xl/calcChain.xml><?xml version="1.0" encoding="utf-8"?>
<calcChain xmlns="http://schemas.openxmlformats.org/spreadsheetml/2006/main">
  <c r="K38" i="6"/>
  <c r="I38"/>
  <c r="J40" s="1"/>
  <c r="F38"/>
  <c r="C38"/>
  <c r="N35"/>
  <c r="N33" l="1"/>
  <c r="N36" s="1"/>
  <c r="N39" s="1"/>
  <c r="K39" i="4" l="1"/>
  <c r="I39"/>
  <c r="J41" s="1"/>
  <c r="F39"/>
  <c r="F42" s="1"/>
  <c r="C39"/>
  <c r="F43" s="1"/>
  <c r="F44" l="1"/>
  <c r="F46" s="1"/>
  <c r="F38" i="3" l="1"/>
  <c r="K38" i="5" l="1"/>
  <c r="F38"/>
  <c r="C38"/>
  <c r="F42" l="1"/>
  <c r="F37" i="1" l="1"/>
  <c r="C40"/>
  <c r="I38" i="5" l="1"/>
  <c r="J40" s="1"/>
  <c r="F41"/>
  <c r="F43" l="1"/>
  <c r="F45" s="1"/>
  <c r="F42" i="1" l="1"/>
  <c r="I37" l="1"/>
  <c r="K37"/>
  <c r="K38" i="3"/>
  <c r="K37" i="2" l="1"/>
  <c r="C38" i="3"/>
  <c r="F42" s="1"/>
  <c r="I38"/>
  <c r="J40" s="1"/>
  <c r="F41"/>
  <c r="F43" s="1"/>
  <c r="F45" s="1"/>
  <c r="K45" s="1"/>
  <c r="C37" i="2"/>
  <c r="F41" s="1"/>
  <c r="I37"/>
  <c r="F37"/>
  <c r="J39" l="1"/>
  <c r="F40"/>
  <c r="F42" s="1"/>
  <c r="F44" s="1"/>
  <c r="F46" s="1"/>
  <c r="J39" i="1"/>
  <c r="F41" s="1"/>
  <c r="F43" s="1"/>
  <c r="F45" s="1"/>
  <c r="J45" s="1"/>
</calcChain>
</file>

<file path=xl/sharedStrings.xml><?xml version="1.0" encoding="utf-8"?>
<sst xmlns="http://schemas.openxmlformats.org/spreadsheetml/2006/main" count="207" uniqueCount="76">
  <si>
    <t>COMPRAS</t>
  </si>
  <si>
    <t>TOTAL</t>
  </si>
  <si>
    <t>INVENTARIO INICIAL</t>
  </si>
  <si>
    <t>COMPRAS A ALMACEN</t>
  </si>
  <si>
    <t>LUZ</t>
  </si>
  <si>
    <t>G  A  S   T  O  S</t>
  </si>
  <si>
    <t>TELEFONOS</t>
  </si>
  <si>
    <t>RENTA</t>
  </si>
  <si>
    <t>IUSACELL</t>
  </si>
  <si>
    <t>NEXTEL</t>
  </si>
  <si>
    <t>NOMINA 1</t>
  </si>
  <si>
    <t>NOMINA 2</t>
  </si>
  <si>
    <t>NOMINA 3</t>
  </si>
  <si>
    <t>NOMINA 5</t>
  </si>
  <si>
    <t>GRAN TOTAL GASTOS</t>
  </si>
  <si>
    <t>VENTAS NETAS</t>
  </si>
  <si>
    <t>GRAN TOTAL DE GASTOS</t>
  </si>
  <si>
    <t>INVENTARIO FINAL</t>
  </si>
  <si>
    <t>NOMINA 4</t>
  </si>
  <si>
    <t>NOMINA  1</t>
  </si>
  <si>
    <t>NOMINA  2</t>
  </si>
  <si>
    <t>NOMINA  3</t>
  </si>
  <si>
    <t>NOMINA  4</t>
  </si>
  <si>
    <t>NOMINA  5</t>
  </si>
  <si>
    <t>COMPRAS PROLEDO</t>
  </si>
  <si>
    <t>MAS CREDITOS</t>
  </si>
  <si>
    <t>Sub Total 1</t>
  </si>
  <si>
    <t xml:space="preserve">SUB Total 2 </t>
  </si>
  <si>
    <t>Sub Total 2</t>
  </si>
  <si>
    <t xml:space="preserve">Sub Total 2 </t>
  </si>
  <si>
    <t>COMPRAS ALBICIA</t>
  </si>
  <si>
    <t>+</t>
  </si>
  <si>
    <t xml:space="preserve"> INVENTARIO FINAL</t>
  </si>
  <si>
    <t>COMPRAS GERARDO P</t>
  </si>
  <si>
    <t xml:space="preserve"> </t>
  </si>
  <si>
    <t>GANANCIA</t>
  </si>
  <si>
    <t>VENTAS  2009</t>
  </si>
  <si>
    <t>NOMINA  6</t>
  </si>
  <si>
    <t>NOMINA 6</t>
  </si>
  <si>
    <t>NOMINA  7</t>
  </si>
  <si>
    <t>NOMINA  8</t>
  </si>
  <si>
    <t>NOMINA 7</t>
  </si>
  <si>
    <t>VENTAS  2010</t>
  </si>
  <si>
    <t>NOMINA 8</t>
  </si>
  <si>
    <t xml:space="preserve">BALANCE    DE  M A R ZO     2010       C E N T R A L </t>
  </si>
  <si>
    <t xml:space="preserve">BALANCE    DE   M A R Z O    2010      C O M E R C I O </t>
  </si>
  <si>
    <t>TELMEX</t>
  </si>
  <si>
    <t>NOMINA  9</t>
  </si>
  <si>
    <t>NOMINA  10</t>
  </si>
  <si>
    <t>COMPRAS A OBRADOR</t>
  </si>
  <si>
    <t xml:space="preserve">VENTAS  </t>
  </si>
  <si>
    <t>BALANCE   MENSUAL DE   M A Y O       2010  11 SUR</t>
  </si>
  <si>
    <t>VENTAS    2010</t>
  </si>
  <si>
    <t>manteca</t>
  </si>
  <si>
    <t>salchicha</t>
  </si>
  <si>
    <t>tortillas</t>
  </si>
  <si>
    <t>COMPRAS OBRADOR</t>
  </si>
  <si>
    <t>SALIDAS A TIENDAS</t>
  </si>
  <si>
    <t xml:space="preserve"> PROVEEDORES</t>
  </si>
  <si>
    <t>destajo</t>
  </si>
  <si>
    <t xml:space="preserve">BALANCE     DE     J U L I O              2010      11     S U R </t>
  </si>
  <si>
    <t>tripas /chul</t>
  </si>
  <si>
    <t>maiz</t>
  </si>
  <si>
    <t>chuleta /san</t>
  </si>
  <si>
    <t>tortillas /chu</t>
  </si>
  <si>
    <t xml:space="preserve">tortillas </t>
  </si>
  <si>
    <t>Arquitecto</t>
  </si>
  <si>
    <t>IMPRENTA</t>
  </si>
  <si>
    <t>.01</t>
  </si>
  <si>
    <t>Multa Municipio</t>
  </si>
  <si>
    <t xml:space="preserve">BALANCE       DE   JULIO        2010      HERRADURA </t>
  </si>
  <si>
    <t>longaniza</t>
  </si>
  <si>
    <t>PERDIDA</t>
  </si>
  <si>
    <t>BALANCE   MENSUAL DE   JULIO       2010   OBRADOR</t>
  </si>
  <si>
    <t>chile</t>
  </si>
  <si>
    <t>codillo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</si>
</sst>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6" tint="-0.249977111117893"/>
      <name val="Calibri"/>
      <family val="2"/>
      <scheme val="minor"/>
    </font>
    <font>
      <b/>
      <sz val="9"/>
      <color theme="6" tint="-0.249977111117893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Dashed">
        <color auto="1"/>
      </left>
      <right style="thick">
        <color auto="1"/>
      </right>
      <top style="mediumDashed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15" fontId="0" fillId="0" borderId="8" xfId="0" applyNumberFormat="1" applyBorder="1"/>
    <xf numFmtId="15" fontId="0" fillId="0" borderId="10" xfId="0" applyNumberFormat="1" applyBorder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15" fontId="0" fillId="0" borderId="14" xfId="0" applyNumberFormat="1" applyBorder="1"/>
    <xf numFmtId="15" fontId="0" fillId="0" borderId="15" xfId="0" applyNumberFormat="1" applyBorder="1"/>
    <xf numFmtId="164" fontId="0" fillId="0" borderId="16" xfId="0" applyNumberFormat="1" applyBorder="1"/>
    <xf numFmtId="0" fontId="0" fillId="0" borderId="15" xfId="0" applyBorder="1"/>
    <xf numFmtId="164" fontId="0" fillId="0" borderId="18" xfId="0" applyNumberFormat="1" applyBorder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0" fillId="0" borderId="0" xfId="0" applyBorder="1"/>
    <xf numFmtId="0" fontId="5" fillId="0" borderId="19" xfId="0" applyFont="1" applyBorder="1"/>
    <xf numFmtId="0" fontId="4" fillId="0" borderId="1" xfId="0" applyFont="1" applyBorder="1"/>
    <xf numFmtId="0" fontId="0" fillId="0" borderId="19" xfId="0" applyBorder="1"/>
    <xf numFmtId="0" fontId="2" fillId="0" borderId="20" xfId="0" applyFont="1" applyBorder="1" applyAlignment="1">
      <alignment horizontal="center"/>
    </xf>
    <xf numFmtId="164" fontId="0" fillId="0" borderId="21" xfId="0" applyNumberFormat="1" applyBorder="1"/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" xfId="0" applyFont="1" applyBorder="1"/>
    <xf numFmtId="0" fontId="3" fillId="0" borderId="20" xfId="0" applyFont="1" applyBorder="1" applyAlignment="1">
      <alignment horizontal="center"/>
    </xf>
    <xf numFmtId="164" fontId="0" fillId="0" borderId="21" xfId="0" applyNumberFormat="1" applyFont="1" applyBorder="1"/>
    <xf numFmtId="0" fontId="9" fillId="0" borderId="0" xfId="0" applyFont="1"/>
    <xf numFmtId="0" fontId="0" fillId="0" borderId="25" xfId="0" applyBorder="1"/>
    <xf numFmtId="0" fontId="0" fillId="0" borderId="9" xfId="0" applyBorder="1"/>
    <xf numFmtId="0" fontId="0" fillId="0" borderId="26" xfId="0" applyBorder="1"/>
    <xf numFmtId="164" fontId="6" fillId="0" borderId="0" xfId="0" applyNumberFormat="1" applyFont="1" applyAlignment="1">
      <alignment horizontal="center" vertical="center" wrapText="1"/>
    </xf>
    <xf numFmtId="164" fontId="1" fillId="0" borderId="27" xfId="0" applyNumberFormat="1" applyFont="1" applyBorder="1"/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Border="1"/>
    <xf numFmtId="0" fontId="0" fillId="0" borderId="27" xfId="0" applyBorder="1"/>
    <xf numFmtId="164" fontId="1" fillId="0" borderId="0" xfId="0" applyNumberFormat="1" applyFont="1" applyBorder="1"/>
    <xf numFmtId="164" fontId="0" fillId="0" borderId="27" xfId="0" applyNumberFormat="1" applyBorder="1"/>
    <xf numFmtId="164" fontId="1" fillId="0" borderId="0" xfId="0" applyNumberFormat="1" applyFont="1" applyFill="1" applyBorder="1"/>
    <xf numFmtId="0" fontId="4" fillId="0" borderId="0" xfId="0" applyFont="1"/>
    <xf numFmtId="0" fontId="10" fillId="0" borderId="32" xfId="0" applyFont="1" applyBorder="1"/>
    <xf numFmtId="164" fontId="4" fillId="0" borderId="31" xfId="0" applyNumberFormat="1" applyFont="1" applyBorder="1"/>
    <xf numFmtId="0" fontId="4" fillId="0" borderId="6" xfId="0" applyFont="1" applyBorder="1"/>
    <xf numFmtId="164" fontId="0" fillId="0" borderId="11" xfId="0" applyNumberFormat="1" applyFont="1" applyBorder="1"/>
    <xf numFmtId="0" fontId="12" fillId="0" borderId="0" xfId="0" applyFont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24" xfId="0" applyNumberFormat="1" applyFont="1" applyBorder="1"/>
    <xf numFmtId="0" fontId="0" fillId="0" borderId="0" xfId="0" applyAlignment="1">
      <alignment horizontal="right"/>
    </xf>
    <xf numFmtId="0" fontId="12" fillId="0" borderId="22" xfId="0" applyFont="1" applyBorder="1" applyAlignment="1">
      <alignment horizontal="center" wrapText="1"/>
    </xf>
    <xf numFmtId="0" fontId="11" fillId="0" borderId="31" xfId="0" applyFont="1" applyFill="1" applyBorder="1"/>
    <xf numFmtId="0" fontId="0" fillId="0" borderId="31" xfId="0" applyBorder="1"/>
    <xf numFmtId="0" fontId="5" fillId="0" borderId="0" xfId="0" applyFont="1"/>
    <xf numFmtId="0" fontId="0" fillId="2" borderId="0" xfId="0" applyFill="1"/>
    <xf numFmtId="15" fontId="0" fillId="0" borderId="12" xfId="0" applyNumberFormat="1" applyBorder="1"/>
    <xf numFmtId="0" fontId="4" fillId="0" borderId="0" xfId="0" applyFont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0" fontId="0" fillId="2" borderId="0" xfId="0" applyFill="1" applyBorder="1"/>
    <xf numFmtId="0" fontId="17" fillId="0" borderId="36" xfId="0" applyFont="1" applyBorder="1" applyAlignment="1">
      <alignment horizontal="center"/>
    </xf>
    <xf numFmtId="0" fontId="0" fillId="0" borderId="36" xfId="0" applyBorder="1"/>
    <xf numFmtId="0" fontId="0" fillId="0" borderId="35" xfId="0" applyBorder="1"/>
    <xf numFmtId="164" fontId="1" fillId="0" borderId="38" xfId="0" applyNumberFormat="1" applyFont="1" applyBorder="1" applyAlignment="1">
      <alignment horizontal="center"/>
    </xf>
    <xf numFmtId="164" fontId="1" fillId="0" borderId="37" xfId="0" applyNumberFormat="1" applyFont="1" applyBorder="1"/>
    <xf numFmtId="0" fontId="0" fillId="0" borderId="40" xfId="0" applyBorder="1"/>
    <xf numFmtId="0" fontId="0" fillId="0" borderId="42" xfId="0" applyBorder="1"/>
    <xf numFmtId="164" fontId="6" fillId="2" borderId="0" xfId="0" applyNumberFormat="1" applyFont="1" applyFill="1" applyAlignment="1">
      <alignment horizontal="center" vertical="center" wrapText="1"/>
    </xf>
    <xf numFmtId="0" fontId="0" fillId="2" borderId="36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39" xfId="0" applyFill="1" applyBorder="1"/>
    <xf numFmtId="164" fontId="4" fillId="0" borderId="37" xfId="0" applyNumberFormat="1" applyFont="1" applyBorder="1"/>
    <xf numFmtId="164" fontId="1" fillId="0" borderId="36" xfId="0" applyNumberFormat="1" applyFont="1" applyBorder="1"/>
    <xf numFmtId="164" fontId="0" fillId="0" borderId="35" xfId="0" applyNumberFormat="1" applyBorder="1"/>
    <xf numFmtId="16" fontId="0" fillId="0" borderId="0" xfId="0" applyNumberFormat="1"/>
    <xf numFmtId="0" fontId="0" fillId="0" borderId="0" xfId="0" applyFill="1" applyBorder="1" applyAlignment="1">
      <alignment horizontal="center"/>
    </xf>
    <xf numFmtId="16" fontId="0" fillId="0" borderId="11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4" fontId="0" fillId="0" borderId="11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/>
    <xf numFmtId="164" fontId="6" fillId="0" borderId="32" xfId="0" applyNumberFormat="1" applyFont="1" applyFill="1" applyBorder="1"/>
    <xf numFmtId="164" fontId="0" fillId="0" borderId="43" xfId="0" applyNumberFormat="1" applyFill="1" applyBorder="1"/>
    <xf numFmtId="164" fontId="0" fillId="0" borderId="43" xfId="0" applyNumberFormat="1" applyFont="1" applyFill="1" applyBorder="1"/>
    <xf numFmtId="165" fontId="0" fillId="0" borderId="0" xfId="0" applyNumberFormat="1" applyFill="1" applyAlignment="1">
      <alignment horizontal="right"/>
    </xf>
    <xf numFmtId="165" fontId="0" fillId="0" borderId="11" xfId="0" applyNumberFormat="1" applyBorder="1" applyAlignment="1">
      <alignment horizontal="right"/>
    </xf>
    <xf numFmtId="165" fontId="0" fillId="0" borderId="11" xfId="0" applyNumberFormat="1" applyFill="1" applyBorder="1" applyAlignment="1">
      <alignment horizontal="right"/>
    </xf>
    <xf numFmtId="165" fontId="0" fillId="0" borderId="13" xfId="0" applyNumberFormat="1" applyBorder="1" applyAlignment="1">
      <alignment horizontal="right"/>
    </xf>
    <xf numFmtId="165" fontId="0" fillId="0" borderId="0" xfId="0" applyNumberFormat="1" applyFont="1" applyFill="1" applyAlignment="1">
      <alignment horizontal="right"/>
    </xf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4" fontId="0" fillId="0" borderId="16" xfId="0" applyNumberFormat="1" applyFill="1" applyBorder="1"/>
    <xf numFmtId="16" fontId="0" fillId="0" borderId="0" xfId="0" applyNumberFormat="1" applyFill="1" applyAlignment="1">
      <alignment horizontal="center"/>
    </xf>
    <xf numFmtId="16" fontId="0" fillId="0" borderId="15" xfId="0" applyNumberFormat="1" applyBorder="1"/>
    <xf numFmtId="16" fontId="0" fillId="0" borderId="2" xfId="0" applyNumberFormat="1" applyFill="1" applyBorder="1"/>
    <xf numFmtId="164" fontId="0" fillId="0" borderId="9" xfId="0" applyNumberFormat="1" applyFill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15" fontId="0" fillId="0" borderId="0" xfId="0" applyNumberFormat="1" applyFill="1" applyBorder="1"/>
    <xf numFmtId="0" fontId="0" fillId="0" borderId="15" xfId="0" applyFill="1" applyBorder="1"/>
    <xf numFmtId="0" fontId="0" fillId="0" borderId="16" xfId="0" applyFill="1" applyBorder="1"/>
    <xf numFmtId="165" fontId="0" fillId="0" borderId="5" xfId="0" applyNumberFormat="1" applyFill="1" applyBorder="1"/>
    <xf numFmtId="165" fontId="0" fillId="0" borderId="11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0" fillId="0" borderId="5" xfId="0" applyNumberFormat="1" applyFill="1" applyBorder="1" applyAlignment="1">
      <alignment horizontal="right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44" xfId="0" applyNumberFormat="1" applyFill="1" applyBorder="1"/>
    <xf numFmtId="15" fontId="0" fillId="0" borderId="45" xfId="0" applyNumberFormat="1" applyFill="1" applyBorder="1"/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164" fontId="3" fillId="0" borderId="13" xfId="0" applyNumberFormat="1" applyFont="1" applyBorder="1"/>
    <xf numFmtId="165" fontId="0" fillId="0" borderId="47" xfId="0" applyNumberFormat="1" applyBorder="1"/>
    <xf numFmtId="0" fontId="0" fillId="0" borderId="47" xfId="0" applyBorder="1"/>
    <xf numFmtId="164" fontId="0" fillId="0" borderId="47" xfId="0" applyNumberFormat="1" applyBorder="1"/>
    <xf numFmtId="0" fontId="1" fillId="0" borderId="47" xfId="0" applyFont="1" applyBorder="1"/>
    <xf numFmtId="164" fontId="1" fillId="0" borderId="47" xfId="0" applyNumberFormat="1" applyFont="1" applyBorder="1"/>
    <xf numFmtId="165" fontId="0" fillId="2" borderId="47" xfId="0" applyNumberFormat="1" applyFill="1" applyBorder="1"/>
    <xf numFmtId="0" fontId="0" fillId="2" borderId="49" xfId="0" applyFill="1" applyBorder="1"/>
    <xf numFmtId="0" fontId="0" fillId="2" borderId="48" xfId="0" applyFill="1" applyBorder="1"/>
    <xf numFmtId="164" fontId="5" fillId="0" borderId="0" xfId="0" applyNumberFormat="1" applyFont="1" applyFill="1"/>
    <xf numFmtId="165" fontId="0" fillId="0" borderId="0" xfId="0" applyNumberFormat="1"/>
    <xf numFmtId="165" fontId="0" fillId="0" borderId="11" xfId="0" applyNumberFormat="1" applyBorder="1"/>
    <xf numFmtId="0" fontId="0" fillId="0" borderId="15" xfId="0" applyFont="1" applyBorder="1"/>
    <xf numFmtId="0" fontId="0" fillId="0" borderId="15" xfId="0" applyFont="1" applyFill="1" applyBorder="1"/>
    <xf numFmtId="0" fontId="15" fillId="0" borderId="0" xfId="0" applyFont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3" fillId="0" borderId="27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5" fillId="0" borderId="0" xfId="0" applyFont="1" applyAlignment="1"/>
    <xf numFmtId="164" fontId="6" fillId="0" borderId="29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164" fontId="6" fillId="0" borderId="28" xfId="0" applyNumberFormat="1" applyFont="1" applyBorder="1" applyAlignment="1">
      <alignment horizontal="center" vertical="center" wrapText="1"/>
    </xf>
    <xf numFmtId="164" fontId="6" fillId="0" borderId="29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8" fillId="0" borderId="0" xfId="0" applyFont="1" applyAlignment="1"/>
    <xf numFmtId="164" fontId="6" fillId="0" borderId="30" xfId="0" applyNumberFormat="1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47" xfId="0" applyNumberFormat="1" applyFont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36</xdr:row>
      <xdr:rowOff>161925</xdr:rowOff>
    </xdr:from>
    <xdr:to>
      <xdr:col>7</xdr:col>
      <xdr:colOff>0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10050" y="7239000"/>
          <a:ext cx="238125" cy="2190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828676</xdr:colOff>
      <xdr:row>39</xdr:row>
      <xdr:rowOff>57149</xdr:rowOff>
    </xdr:from>
    <xdr:to>
      <xdr:col>7</xdr:col>
      <xdr:colOff>9526</xdr:colOff>
      <xdr:row>40</xdr:row>
      <xdr:rowOff>9524</xdr:rowOff>
    </xdr:to>
    <xdr:cxnSp macro="">
      <xdr:nvCxnSpPr>
        <xdr:cNvPr id="5" name="4 Conector recto de flecha"/>
        <xdr:cNvCxnSpPr/>
      </xdr:nvCxnSpPr>
      <xdr:spPr>
        <a:xfrm rot="10800000" flipV="1">
          <a:off x="4048126" y="7715249"/>
          <a:ext cx="40957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43</xdr:row>
      <xdr:rowOff>47625</xdr:rowOff>
    </xdr:from>
    <xdr:to>
      <xdr:col>7</xdr:col>
      <xdr:colOff>704850</xdr:colOff>
      <xdr:row>44</xdr:row>
      <xdr:rowOff>95250</xdr:rowOff>
    </xdr:to>
    <xdr:cxnSp macro="">
      <xdr:nvCxnSpPr>
        <xdr:cNvPr id="6" name="5 Conector recto de flecha"/>
        <xdr:cNvCxnSpPr/>
      </xdr:nvCxnSpPr>
      <xdr:spPr>
        <a:xfrm flipV="1">
          <a:off x="4171950" y="8505825"/>
          <a:ext cx="981075" cy="2476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38</xdr:row>
      <xdr:rowOff>180975</xdr:rowOff>
    </xdr:from>
    <xdr:to>
      <xdr:col>7</xdr:col>
      <xdr:colOff>0</xdr:colOff>
      <xdr:row>39</xdr:row>
      <xdr:rowOff>171450</xdr:rowOff>
    </xdr:to>
    <xdr:cxnSp macro="">
      <xdr:nvCxnSpPr>
        <xdr:cNvPr id="6" name="5 Conector recto de flecha"/>
        <xdr:cNvCxnSpPr/>
      </xdr:nvCxnSpPr>
      <xdr:spPr>
        <a:xfrm>
          <a:off x="14135100" y="7753350"/>
          <a:ext cx="723900" cy="19050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19051</xdr:colOff>
      <xdr:row>40</xdr:row>
      <xdr:rowOff>133349</xdr:rowOff>
    </xdr:from>
    <xdr:to>
      <xdr:col>6</xdr:col>
      <xdr:colOff>552451</xdr:colOff>
      <xdr:row>41</xdr:row>
      <xdr:rowOff>38099</xdr:rowOff>
    </xdr:to>
    <xdr:cxnSp macro="">
      <xdr:nvCxnSpPr>
        <xdr:cNvPr id="7" name="6 Conector recto de flecha"/>
        <xdr:cNvCxnSpPr/>
      </xdr:nvCxnSpPr>
      <xdr:spPr>
        <a:xfrm rot="10800000" flipV="1">
          <a:off x="14116051" y="8096249"/>
          <a:ext cx="533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FF"/>
  </sheetPr>
  <dimension ref="A1:K46"/>
  <sheetViews>
    <sheetView workbookViewId="0">
      <pane ySplit="4" topLeftCell="A5" activePane="bottomLeft" state="frozen"/>
      <selection pane="bottomLeft" activeCell="C2" sqref="C2"/>
    </sheetView>
  </sheetViews>
  <sheetFormatPr baseColWidth="10" defaultRowHeight="15"/>
  <cols>
    <col min="1" max="1" width="9.5703125" customWidth="1"/>
    <col min="2" max="2" width="9.42578125" customWidth="1"/>
    <col min="3" max="3" width="12.7109375" bestFit="1" customWidth="1"/>
    <col min="4" max="4" width="5.140625" customWidth="1"/>
    <col min="6" max="6" width="13.5703125" customWidth="1"/>
    <col min="7" max="7" width="4.85546875" customWidth="1"/>
    <col min="10" max="10" width="13.42578125" bestFit="1" customWidth="1"/>
  </cols>
  <sheetData>
    <row r="1" spans="1:11" ht="23.25">
      <c r="C1" s="141" t="s">
        <v>44</v>
      </c>
      <c r="D1" s="141"/>
      <c r="E1" s="141"/>
      <c r="F1" s="141"/>
      <c r="G1" s="141"/>
      <c r="H1" s="141"/>
      <c r="I1" s="141"/>
      <c r="J1" s="141"/>
    </row>
    <row r="2" spans="1:11" ht="15.75" thickBot="1">
      <c r="E2" s="1"/>
      <c r="F2" s="1"/>
    </row>
    <row r="3" spans="1:11" ht="20.25" thickTop="1" thickBot="1">
      <c r="C3" s="29" t="s">
        <v>0</v>
      </c>
      <c r="D3" s="3"/>
      <c r="E3" s="151" t="s">
        <v>42</v>
      </c>
      <c r="F3" s="152"/>
      <c r="I3" s="153" t="s">
        <v>5</v>
      </c>
      <c r="J3" s="154"/>
      <c r="K3" s="155"/>
    </row>
    <row r="4" spans="1:11" ht="16.5" thickTop="1" thickBot="1">
      <c r="A4" s="27" t="s">
        <v>2</v>
      </c>
      <c r="B4" s="28"/>
      <c r="C4" s="30"/>
      <c r="D4" s="2"/>
      <c r="E4" s="12"/>
      <c r="F4" s="14"/>
      <c r="H4" s="18"/>
      <c r="I4" s="20"/>
      <c r="J4" s="37"/>
      <c r="K4" s="38"/>
    </row>
    <row r="5" spans="1:11">
      <c r="B5" s="8"/>
      <c r="C5" s="9"/>
      <c r="D5" s="2"/>
      <c r="E5" s="13"/>
      <c r="F5" s="14"/>
      <c r="H5" s="19"/>
      <c r="I5" s="20"/>
      <c r="J5" s="21" t="s">
        <v>6</v>
      </c>
      <c r="K5" s="14">
        <v>0</v>
      </c>
    </row>
    <row r="6" spans="1:11">
      <c r="B6" s="8"/>
      <c r="C6" s="9"/>
      <c r="D6" s="2"/>
      <c r="E6" s="13"/>
      <c r="F6" s="14"/>
      <c r="H6" s="19"/>
      <c r="I6" s="20"/>
      <c r="J6" s="21" t="s">
        <v>4</v>
      </c>
      <c r="K6" s="14">
        <v>0</v>
      </c>
    </row>
    <row r="7" spans="1:11">
      <c r="B7" s="8"/>
      <c r="C7" s="9"/>
      <c r="D7" s="2"/>
      <c r="E7" s="13"/>
      <c r="F7" s="14"/>
      <c r="H7" s="19"/>
      <c r="I7" s="20"/>
      <c r="J7" s="21" t="s">
        <v>7</v>
      </c>
      <c r="K7" s="14">
        <v>28750</v>
      </c>
    </row>
    <row r="8" spans="1:11">
      <c r="B8" s="8"/>
      <c r="C8" s="9"/>
      <c r="D8" s="2"/>
      <c r="E8" s="13"/>
      <c r="F8" s="14"/>
      <c r="H8" s="19"/>
      <c r="I8" s="20"/>
      <c r="J8" s="21" t="s">
        <v>8</v>
      </c>
      <c r="K8" s="14">
        <v>0</v>
      </c>
    </row>
    <row r="9" spans="1:11">
      <c r="B9" s="8"/>
      <c r="C9" s="9"/>
      <c r="D9" s="2"/>
      <c r="E9" s="13"/>
      <c r="F9" s="14"/>
      <c r="H9" s="19"/>
      <c r="I9" s="20"/>
      <c r="J9" s="21" t="s">
        <v>9</v>
      </c>
      <c r="K9" s="14">
        <v>0</v>
      </c>
    </row>
    <row r="10" spans="1:11">
      <c r="B10" s="8"/>
      <c r="C10" s="9"/>
      <c r="D10" s="2"/>
      <c r="E10" s="13"/>
      <c r="F10" s="14"/>
      <c r="H10" s="19"/>
      <c r="I10" s="20"/>
      <c r="J10" s="21" t="s">
        <v>19</v>
      </c>
      <c r="K10" s="53">
        <v>0</v>
      </c>
    </row>
    <row r="11" spans="1:11">
      <c r="B11" s="8"/>
      <c r="C11" s="9"/>
      <c r="D11" s="2"/>
      <c r="E11" s="13"/>
      <c r="F11" s="14"/>
      <c r="H11" s="19"/>
      <c r="I11" s="20"/>
      <c r="J11" s="21" t="s">
        <v>20</v>
      </c>
      <c r="K11" s="53">
        <v>0</v>
      </c>
    </row>
    <row r="12" spans="1:11">
      <c r="B12" s="8"/>
      <c r="C12" s="9"/>
      <c r="D12" s="2"/>
      <c r="E12" s="13"/>
      <c r="F12" s="14"/>
      <c r="H12" s="19"/>
      <c r="I12" s="20"/>
      <c r="J12" s="21" t="s">
        <v>21</v>
      </c>
      <c r="K12" s="53">
        <v>0</v>
      </c>
    </row>
    <row r="13" spans="1:11">
      <c r="B13" s="8"/>
      <c r="C13" s="9"/>
      <c r="D13" s="2"/>
      <c r="E13" s="13"/>
      <c r="F13" s="14"/>
      <c r="H13" s="19"/>
      <c r="I13" s="20"/>
      <c r="J13" s="21" t="s">
        <v>22</v>
      </c>
      <c r="K13" s="53">
        <v>0</v>
      </c>
    </row>
    <row r="14" spans="1:11">
      <c r="B14" s="8"/>
      <c r="C14" s="9"/>
      <c r="D14" s="2"/>
      <c r="E14" s="13"/>
      <c r="F14" s="14"/>
      <c r="H14" s="19"/>
      <c r="I14" s="20"/>
      <c r="J14" s="21" t="s">
        <v>23</v>
      </c>
      <c r="K14" s="53">
        <v>0</v>
      </c>
    </row>
    <row r="15" spans="1:11">
      <c r="B15" s="8"/>
      <c r="C15" s="9"/>
      <c r="D15" s="2"/>
      <c r="E15" s="13"/>
      <c r="F15" s="14"/>
      <c r="H15" s="19"/>
      <c r="I15" s="20"/>
      <c r="J15" s="21"/>
      <c r="K15" s="14"/>
    </row>
    <row r="16" spans="1:11">
      <c r="B16" s="8"/>
      <c r="C16" s="9"/>
      <c r="D16" s="2"/>
      <c r="E16" s="13"/>
      <c r="F16" s="14"/>
      <c r="H16" s="19"/>
      <c r="I16" s="20"/>
      <c r="J16" s="21"/>
      <c r="K16" s="14"/>
    </row>
    <row r="17" spans="2:11">
      <c r="B17" s="8"/>
      <c r="C17" s="9"/>
      <c r="D17" s="2"/>
      <c r="E17" s="13"/>
      <c r="F17" s="14"/>
      <c r="H17" s="19"/>
      <c r="I17" s="20"/>
      <c r="J17" s="21"/>
      <c r="K17" s="14"/>
    </row>
    <row r="18" spans="2:11">
      <c r="B18" s="8"/>
      <c r="C18" s="9"/>
      <c r="D18" s="2"/>
      <c r="E18" s="13"/>
      <c r="F18" s="14"/>
      <c r="H18" s="19"/>
      <c r="I18" s="20"/>
      <c r="J18" s="21"/>
      <c r="K18" s="14"/>
    </row>
    <row r="19" spans="2:11">
      <c r="B19" s="8"/>
      <c r="C19" s="9"/>
      <c r="D19" s="2"/>
      <c r="E19" s="13"/>
      <c r="F19" s="14"/>
      <c r="H19" s="19"/>
      <c r="I19" s="20"/>
      <c r="J19" s="21"/>
      <c r="K19" s="14"/>
    </row>
    <row r="20" spans="2:11">
      <c r="B20" s="8"/>
      <c r="C20" s="9"/>
      <c r="D20" s="2"/>
      <c r="E20" s="13"/>
      <c r="F20" s="14"/>
      <c r="H20" s="19"/>
      <c r="I20" s="20"/>
      <c r="J20" s="21"/>
      <c r="K20" s="14"/>
    </row>
    <row r="21" spans="2:11">
      <c r="B21" s="8"/>
      <c r="C21" s="9"/>
      <c r="D21" s="2"/>
      <c r="E21" s="13"/>
      <c r="F21" s="14"/>
      <c r="H21" s="19"/>
      <c r="I21" s="20"/>
      <c r="J21" s="21"/>
      <c r="K21" s="14"/>
    </row>
    <row r="22" spans="2:11">
      <c r="B22" s="8"/>
      <c r="C22" s="9"/>
      <c r="D22" s="2"/>
      <c r="E22" s="13"/>
      <c r="F22" s="14"/>
      <c r="H22" s="19"/>
      <c r="I22" s="20"/>
      <c r="J22" s="21"/>
      <c r="K22" s="14"/>
    </row>
    <row r="23" spans="2:11">
      <c r="B23" s="8"/>
      <c r="C23" s="9"/>
      <c r="D23" s="2"/>
      <c r="E23" s="13"/>
      <c r="F23" s="14"/>
      <c r="H23" s="19"/>
      <c r="I23" s="20"/>
      <c r="J23" s="21"/>
      <c r="K23" s="14"/>
    </row>
    <row r="24" spans="2:11">
      <c r="B24" s="8"/>
      <c r="C24" s="9"/>
      <c r="D24" s="2"/>
      <c r="E24" s="13"/>
      <c r="F24" s="14"/>
      <c r="H24" s="19"/>
      <c r="I24" s="20"/>
      <c r="J24" s="21"/>
      <c r="K24" s="14"/>
    </row>
    <row r="25" spans="2:11">
      <c r="B25" s="8"/>
      <c r="C25" s="9"/>
      <c r="D25" s="2"/>
      <c r="E25" s="13"/>
      <c r="F25" s="14"/>
      <c r="H25" s="19"/>
      <c r="I25" s="20"/>
      <c r="J25" s="21"/>
      <c r="K25" s="14"/>
    </row>
    <row r="26" spans="2:11">
      <c r="B26" s="8"/>
      <c r="C26" s="9"/>
      <c r="D26" s="2"/>
      <c r="E26" s="13"/>
      <c r="F26" s="14"/>
      <c r="H26" s="19"/>
      <c r="I26" s="20"/>
      <c r="J26" s="21"/>
      <c r="K26" s="14"/>
    </row>
    <row r="27" spans="2:11">
      <c r="B27" s="8"/>
      <c r="C27" s="9"/>
      <c r="D27" s="2"/>
      <c r="E27" s="13"/>
      <c r="F27" s="14"/>
      <c r="H27" s="19"/>
      <c r="I27" s="20"/>
      <c r="J27" s="21"/>
      <c r="K27" s="14"/>
    </row>
    <row r="28" spans="2:11">
      <c r="B28" s="8"/>
      <c r="C28" s="9"/>
      <c r="D28" s="2"/>
      <c r="E28" s="13"/>
      <c r="F28" s="14"/>
      <c r="H28" s="19"/>
      <c r="I28" s="20"/>
      <c r="J28" s="21"/>
      <c r="K28" s="14"/>
    </row>
    <row r="29" spans="2:11">
      <c r="B29" s="8"/>
      <c r="C29" s="9"/>
      <c r="D29" s="2"/>
      <c r="E29" s="13"/>
      <c r="F29" s="14"/>
      <c r="H29" s="19"/>
      <c r="I29" s="20"/>
      <c r="J29" s="21"/>
      <c r="K29" s="14"/>
    </row>
    <row r="30" spans="2:11">
      <c r="B30" s="8"/>
      <c r="C30" s="9"/>
      <c r="D30" s="2"/>
      <c r="E30" s="13"/>
      <c r="F30" s="14"/>
      <c r="H30" s="19"/>
      <c r="I30" s="20"/>
      <c r="J30" s="21"/>
      <c r="K30" s="14"/>
    </row>
    <row r="31" spans="2:11">
      <c r="B31" s="8"/>
      <c r="C31" s="9"/>
      <c r="D31" s="2"/>
      <c r="E31" s="13"/>
      <c r="F31" s="14"/>
      <c r="H31" s="19"/>
      <c r="I31" s="20"/>
      <c r="J31" s="21"/>
      <c r="K31" s="14"/>
    </row>
    <row r="32" spans="2:11">
      <c r="B32" s="8"/>
      <c r="C32" s="9"/>
      <c r="D32" s="2"/>
      <c r="E32" s="13"/>
      <c r="F32" s="14"/>
      <c r="H32" s="19"/>
      <c r="I32" s="20"/>
      <c r="J32" s="21"/>
      <c r="K32" s="14"/>
    </row>
    <row r="33" spans="1:11">
      <c r="B33" s="8"/>
      <c r="C33" s="9"/>
      <c r="D33" s="2"/>
      <c r="E33" s="13"/>
      <c r="F33" s="14"/>
      <c r="H33" s="19"/>
      <c r="I33" s="20"/>
      <c r="J33" s="21"/>
      <c r="K33" s="14"/>
    </row>
    <row r="34" spans="1:11">
      <c r="B34" s="8"/>
      <c r="C34" s="9"/>
      <c r="D34" s="2"/>
      <c r="E34" s="13"/>
      <c r="F34" s="14"/>
      <c r="H34" s="19"/>
      <c r="I34" s="20"/>
      <c r="J34" s="21"/>
      <c r="K34" s="14"/>
    </row>
    <row r="35" spans="1:11" ht="15.75" thickBot="1">
      <c r="B35" s="8"/>
      <c r="C35" s="9"/>
      <c r="D35" s="2"/>
      <c r="E35" s="13"/>
      <c r="F35" s="14"/>
      <c r="H35" s="19"/>
      <c r="I35" s="20"/>
      <c r="J35" s="21"/>
      <c r="K35" s="14"/>
    </row>
    <row r="36" spans="1:11" ht="15.75" thickBot="1">
      <c r="A36" s="33" t="s">
        <v>3</v>
      </c>
      <c r="B36" s="26"/>
      <c r="C36" s="9"/>
      <c r="D36" s="2"/>
      <c r="E36" s="16"/>
      <c r="F36" s="17">
        <v>0</v>
      </c>
      <c r="H36" s="32"/>
      <c r="I36" s="22">
        <v>0</v>
      </c>
      <c r="J36" s="39"/>
      <c r="K36" s="17"/>
    </row>
    <row r="37" spans="1:11" ht="15.75" thickBot="1">
      <c r="A37" s="50" t="s">
        <v>24</v>
      </c>
      <c r="B37" s="10"/>
      <c r="C37" s="9"/>
      <c r="D37" s="2"/>
      <c r="E37" s="23" t="s">
        <v>1</v>
      </c>
      <c r="F37" s="24">
        <f>SUM(F5:F36)</f>
        <v>0</v>
      </c>
      <c r="H37" s="5" t="s">
        <v>1</v>
      </c>
      <c r="I37" s="4">
        <f>SUM(I4:I36)</f>
        <v>0</v>
      </c>
      <c r="J37" s="43" t="s">
        <v>1</v>
      </c>
      <c r="K37" s="7">
        <f>SUM(K4:K36)</f>
        <v>28750</v>
      </c>
    </row>
    <row r="38" spans="1:11" ht="15.75" thickBot="1">
      <c r="A38" s="45" t="s">
        <v>30</v>
      </c>
      <c r="B38" s="45"/>
      <c r="C38" s="9"/>
      <c r="I38" s="2"/>
      <c r="K38" s="2"/>
    </row>
    <row r="39" spans="1:11" ht="16.5" thickTop="1" thickBot="1">
      <c r="A39" s="60" t="s">
        <v>33</v>
      </c>
      <c r="B39" s="61"/>
      <c r="C39" s="11"/>
      <c r="H39" s="142" t="s">
        <v>16</v>
      </c>
      <c r="I39" s="143"/>
      <c r="J39" s="144">
        <f>K37+I37</f>
        <v>28750</v>
      </c>
      <c r="K39" s="145"/>
    </row>
    <row r="40" spans="1:11">
      <c r="A40" s="5"/>
      <c r="B40" s="6" t="s">
        <v>1</v>
      </c>
      <c r="C40" s="7">
        <f>SUM(C4:C39)</f>
        <v>0</v>
      </c>
    </row>
    <row r="41" spans="1:11">
      <c r="D41" s="150" t="s">
        <v>15</v>
      </c>
      <c r="E41" s="150"/>
      <c r="F41" s="44">
        <f>F37-J39</f>
        <v>-28750</v>
      </c>
      <c r="G41" s="25"/>
    </row>
    <row r="42" spans="1:11" ht="15.75" thickBot="1">
      <c r="D42" s="45"/>
      <c r="E42" s="45" t="s">
        <v>0</v>
      </c>
      <c r="F42" s="41">
        <f>-C40</f>
        <v>0</v>
      </c>
    </row>
    <row r="43" spans="1:11" ht="15.75" thickTop="1">
      <c r="E43" s="1" t="s">
        <v>26</v>
      </c>
      <c r="F43" s="4">
        <f>SUM(F41:F42)</f>
        <v>-28750</v>
      </c>
      <c r="H43" s="58" t="s">
        <v>31</v>
      </c>
      <c r="I43" s="147" t="s">
        <v>32</v>
      </c>
    </row>
    <row r="44" spans="1:11" ht="15.75" customHeight="1" thickBot="1">
      <c r="D44" s="149" t="s">
        <v>25</v>
      </c>
      <c r="E44" s="149"/>
      <c r="F44" s="51"/>
      <c r="I44" s="148"/>
      <c r="J44" s="47"/>
    </row>
    <row r="45" spans="1:11" ht="16.5" thickTop="1" thickBot="1">
      <c r="B45" t="s">
        <v>34</v>
      </c>
      <c r="E45" s="6" t="s">
        <v>28</v>
      </c>
      <c r="F45" s="44">
        <f>F44+F43</f>
        <v>-28750</v>
      </c>
      <c r="I45" s="59" t="s">
        <v>35</v>
      </c>
      <c r="J45" s="67">
        <f>F45+J44</f>
        <v>-28750</v>
      </c>
    </row>
    <row r="46" spans="1:11" ht="15.75" thickTop="1">
      <c r="D46" s="146"/>
      <c r="E46" s="146"/>
    </row>
  </sheetData>
  <mergeCells count="9">
    <mergeCell ref="C1:J1"/>
    <mergeCell ref="H39:I39"/>
    <mergeCell ref="J39:K39"/>
    <mergeCell ref="D46:E46"/>
    <mergeCell ref="I43:I44"/>
    <mergeCell ref="D44:E44"/>
    <mergeCell ref="D41:E41"/>
    <mergeCell ref="E3:F3"/>
    <mergeCell ref="I3:K3"/>
  </mergeCells>
  <printOptions gridLines="1"/>
  <pageMargins left="0.59055118110236227" right="0.27559055118110237" top="0.35433070866141736" bottom="0.43307086614173229" header="0.31496062992125984" footer="0.39370078740157483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K47"/>
  <sheetViews>
    <sheetView workbookViewId="0">
      <pane ySplit="3" topLeftCell="A4" activePane="bottomLeft" state="frozen"/>
      <selection pane="bottomLeft" activeCell="C2" sqref="C2"/>
    </sheetView>
  </sheetViews>
  <sheetFormatPr baseColWidth="10" defaultRowHeight="15"/>
  <cols>
    <col min="1" max="1" width="15.28515625" customWidth="1"/>
    <col min="2" max="2" width="10.7109375" customWidth="1"/>
    <col min="3" max="3" width="16.28515625" customWidth="1"/>
    <col min="4" max="4" width="5.140625" customWidth="1"/>
    <col min="6" max="6" width="16" customWidth="1"/>
    <col min="7" max="7" width="4.85546875" customWidth="1"/>
    <col min="9" max="9" width="14.140625" customWidth="1"/>
    <col min="11" max="11" width="13.5703125" customWidth="1"/>
  </cols>
  <sheetData>
    <row r="1" spans="1:11" ht="24" thickBot="1">
      <c r="C1" s="156" t="s">
        <v>45</v>
      </c>
      <c r="D1" s="156"/>
      <c r="E1" s="156"/>
      <c r="F1" s="156"/>
      <c r="G1" s="156"/>
      <c r="H1" s="156"/>
      <c r="I1" s="156"/>
      <c r="J1" s="156"/>
    </row>
    <row r="2" spans="1:11" ht="15.75" thickBot="1">
      <c r="C2" s="34" t="s">
        <v>0</v>
      </c>
      <c r="E2" s="1"/>
      <c r="F2" s="1"/>
    </row>
    <row r="3" spans="1:11" ht="20.25" thickTop="1" thickBot="1">
      <c r="A3" s="27" t="s">
        <v>2</v>
      </c>
      <c r="B3" s="28"/>
      <c r="C3" s="35">
        <v>680159.27</v>
      </c>
      <c r="D3" s="3"/>
      <c r="E3" s="151" t="s">
        <v>36</v>
      </c>
      <c r="F3" s="152"/>
      <c r="I3" s="153" t="s">
        <v>5</v>
      </c>
      <c r="J3" s="154"/>
      <c r="K3" s="155"/>
    </row>
    <row r="4" spans="1:11" ht="15.75" thickTop="1">
      <c r="B4" s="105"/>
      <c r="C4" s="90"/>
      <c r="D4" s="99"/>
      <c r="E4" s="109"/>
      <c r="F4" s="88"/>
      <c r="G4" s="100"/>
      <c r="H4" s="101"/>
      <c r="I4" s="102"/>
      <c r="J4" s="37"/>
      <c r="K4" s="38"/>
    </row>
    <row r="5" spans="1:11">
      <c r="B5" s="105"/>
      <c r="C5" s="90"/>
      <c r="D5" s="99"/>
      <c r="E5" s="109"/>
      <c r="F5" s="88"/>
      <c r="G5" s="55"/>
      <c r="H5" s="108"/>
      <c r="I5" s="102"/>
      <c r="J5" s="21" t="s">
        <v>6</v>
      </c>
      <c r="K5" s="14">
        <v>2581</v>
      </c>
    </row>
    <row r="6" spans="1:11">
      <c r="B6" s="105"/>
      <c r="C6" s="90"/>
      <c r="D6" s="99"/>
      <c r="E6" s="109"/>
      <c r="F6" s="88"/>
      <c r="G6" s="100"/>
      <c r="H6" s="108"/>
      <c r="I6" s="102"/>
      <c r="J6" s="21" t="s">
        <v>4</v>
      </c>
      <c r="K6" s="14">
        <v>21353</v>
      </c>
    </row>
    <row r="7" spans="1:11">
      <c r="B7" s="105"/>
      <c r="C7" s="90"/>
      <c r="D7" s="99"/>
      <c r="E7" s="109"/>
      <c r="F7" s="88"/>
      <c r="G7" s="100"/>
      <c r="H7" s="108"/>
      <c r="I7" s="102"/>
      <c r="J7" s="21" t="s">
        <v>7</v>
      </c>
      <c r="K7" s="14">
        <v>28750</v>
      </c>
    </row>
    <row r="8" spans="1:11">
      <c r="B8" s="105"/>
      <c r="C8" s="90"/>
      <c r="D8" s="99"/>
      <c r="E8" s="109"/>
      <c r="F8" s="88"/>
      <c r="G8" s="100"/>
      <c r="H8" s="108"/>
      <c r="I8" s="102"/>
      <c r="J8" s="21" t="s">
        <v>10</v>
      </c>
      <c r="K8" s="14">
        <v>10274.49</v>
      </c>
    </row>
    <row r="9" spans="1:11">
      <c r="B9" s="105"/>
      <c r="C9" s="90"/>
      <c r="D9" s="99"/>
      <c r="E9" s="109"/>
      <c r="F9" s="88"/>
      <c r="G9" s="100"/>
      <c r="H9" s="108"/>
      <c r="I9" s="102"/>
      <c r="J9" s="21" t="s">
        <v>11</v>
      </c>
      <c r="K9" s="14">
        <v>10274.49</v>
      </c>
    </row>
    <row r="10" spans="1:11">
      <c r="A10" s="62"/>
      <c r="B10" s="105"/>
      <c r="C10" s="90"/>
      <c r="D10" s="99"/>
      <c r="E10" s="109"/>
      <c r="F10" s="88"/>
      <c r="G10" s="100"/>
      <c r="H10" s="108"/>
      <c r="I10" s="102"/>
      <c r="J10" s="21" t="s">
        <v>21</v>
      </c>
      <c r="K10" s="14">
        <v>14386.72</v>
      </c>
    </row>
    <row r="11" spans="1:11">
      <c r="B11" s="105"/>
      <c r="C11" s="90"/>
      <c r="D11" s="99"/>
      <c r="E11" s="109"/>
      <c r="F11" s="88"/>
      <c r="G11" s="100"/>
      <c r="H11" s="108"/>
      <c r="I11" s="102"/>
      <c r="J11" s="21" t="s">
        <v>22</v>
      </c>
      <c r="K11" s="14">
        <v>14545.92</v>
      </c>
    </row>
    <row r="12" spans="1:11">
      <c r="A12" s="36"/>
      <c r="B12" s="105"/>
      <c r="C12" s="90"/>
      <c r="D12" s="99"/>
      <c r="E12" s="109"/>
      <c r="F12" s="88"/>
      <c r="G12" s="100"/>
      <c r="H12" s="108"/>
      <c r="I12" s="102"/>
      <c r="J12" s="21" t="s">
        <v>23</v>
      </c>
      <c r="K12" s="14">
        <v>0</v>
      </c>
    </row>
    <row r="13" spans="1:11">
      <c r="A13" s="36"/>
      <c r="B13" s="105"/>
      <c r="C13" s="90"/>
      <c r="D13" s="99"/>
      <c r="E13" s="109"/>
      <c r="F13" s="88"/>
      <c r="G13" s="100"/>
      <c r="H13" s="108"/>
      <c r="I13" s="102"/>
      <c r="J13" s="21"/>
      <c r="K13" s="14"/>
    </row>
    <row r="14" spans="1:11">
      <c r="B14" s="105"/>
      <c r="C14" s="90"/>
      <c r="D14" s="99"/>
      <c r="E14" s="109"/>
      <c r="F14" s="88"/>
      <c r="G14" s="100"/>
      <c r="H14" s="108"/>
      <c r="I14" s="102"/>
      <c r="J14" s="21"/>
      <c r="K14" s="14"/>
    </row>
    <row r="15" spans="1:11">
      <c r="A15" s="36"/>
      <c r="B15" s="105"/>
      <c r="C15" s="90"/>
      <c r="D15" s="99"/>
      <c r="E15" s="109"/>
      <c r="F15" s="88"/>
      <c r="G15" s="100"/>
      <c r="H15" s="108"/>
      <c r="I15" s="102"/>
      <c r="J15" s="21"/>
      <c r="K15" s="14"/>
    </row>
    <row r="16" spans="1:11">
      <c r="A16" s="36"/>
      <c r="B16" s="105"/>
      <c r="C16" s="90"/>
      <c r="D16" s="99"/>
      <c r="E16" s="109"/>
      <c r="F16" s="88"/>
      <c r="G16" s="100"/>
      <c r="H16" s="108"/>
      <c r="I16" s="102"/>
      <c r="J16" s="21"/>
      <c r="K16" s="14"/>
    </row>
    <row r="17" spans="1:11">
      <c r="A17" s="36"/>
      <c r="B17" s="105"/>
      <c r="C17" s="90"/>
      <c r="D17" s="99"/>
      <c r="E17" s="109"/>
      <c r="F17" s="88"/>
      <c r="G17" s="100"/>
      <c r="H17" s="108"/>
      <c r="I17" s="102"/>
      <c r="J17" s="21"/>
      <c r="K17" s="14"/>
    </row>
    <row r="18" spans="1:11">
      <c r="B18" s="105"/>
      <c r="C18" s="90"/>
      <c r="D18" s="99"/>
      <c r="E18" s="109"/>
      <c r="F18" s="88"/>
      <c r="G18" s="100"/>
      <c r="H18" s="108"/>
      <c r="I18" s="102"/>
      <c r="J18" s="21"/>
      <c r="K18" s="14"/>
    </row>
    <row r="19" spans="1:11">
      <c r="A19" s="36"/>
      <c r="B19" s="105"/>
      <c r="C19" s="90"/>
      <c r="D19" s="99"/>
      <c r="E19" s="109"/>
      <c r="F19" s="88"/>
      <c r="G19" s="100"/>
      <c r="H19" s="108"/>
      <c r="I19" s="102"/>
      <c r="J19" s="21"/>
      <c r="K19" s="14"/>
    </row>
    <row r="20" spans="1:11">
      <c r="B20" s="105"/>
      <c r="C20" s="90"/>
      <c r="D20" s="99"/>
      <c r="E20" s="109"/>
      <c r="F20" s="88"/>
      <c r="G20" s="100"/>
      <c r="H20" s="108"/>
      <c r="I20" s="102"/>
      <c r="J20" s="21"/>
      <c r="K20" s="14"/>
    </row>
    <row r="21" spans="1:11">
      <c r="B21" s="105"/>
      <c r="C21" s="90"/>
      <c r="D21" s="99"/>
      <c r="E21" s="109"/>
      <c r="F21" s="88"/>
      <c r="G21" s="100"/>
      <c r="H21" s="108"/>
      <c r="I21" s="102"/>
      <c r="J21" s="21"/>
      <c r="K21" s="14"/>
    </row>
    <row r="22" spans="1:11">
      <c r="B22" s="105"/>
      <c r="C22" s="90"/>
      <c r="D22" s="99"/>
      <c r="E22" s="109"/>
      <c r="F22" s="88"/>
      <c r="G22" s="100"/>
      <c r="H22" s="108"/>
      <c r="I22" s="102"/>
      <c r="J22" s="21"/>
      <c r="K22" s="14"/>
    </row>
    <row r="23" spans="1:11">
      <c r="A23" s="36"/>
      <c r="B23" s="105"/>
      <c r="C23" s="90"/>
      <c r="D23" s="99"/>
      <c r="E23" s="109"/>
      <c r="F23" s="88"/>
      <c r="G23" s="100"/>
      <c r="H23" s="108"/>
      <c r="I23" s="102"/>
      <c r="J23" s="21"/>
      <c r="K23" s="14"/>
    </row>
    <row r="24" spans="1:11">
      <c r="A24" s="36"/>
      <c r="B24" s="105"/>
      <c r="C24" s="90"/>
      <c r="D24" s="99"/>
      <c r="E24" s="109"/>
      <c r="F24" s="88"/>
      <c r="G24" s="100"/>
      <c r="H24" s="108"/>
      <c r="I24" s="102"/>
      <c r="J24" s="21"/>
      <c r="K24" s="14"/>
    </row>
    <row r="25" spans="1:11">
      <c r="B25" s="105"/>
      <c r="C25" s="90"/>
      <c r="D25" s="99"/>
      <c r="E25" s="109"/>
      <c r="F25" s="88"/>
      <c r="G25" s="100"/>
      <c r="H25" s="108"/>
      <c r="I25" s="102"/>
      <c r="J25" s="21"/>
      <c r="K25" s="14"/>
    </row>
    <row r="26" spans="1:11">
      <c r="B26" s="105"/>
      <c r="C26" s="90"/>
      <c r="D26" s="99"/>
      <c r="E26" s="109"/>
      <c r="F26" s="88"/>
      <c r="G26" s="100"/>
      <c r="H26" s="108"/>
      <c r="I26" s="102"/>
      <c r="J26" s="21"/>
      <c r="K26" s="14"/>
    </row>
    <row r="27" spans="1:11">
      <c r="B27" s="105"/>
      <c r="C27" s="90"/>
      <c r="D27" s="99"/>
      <c r="E27" s="109"/>
      <c r="F27" s="88"/>
      <c r="G27" s="100"/>
      <c r="H27" s="108"/>
      <c r="I27" s="102"/>
      <c r="J27" s="21"/>
      <c r="K27" s="14"/>
    </row>
    <row r="28" spans="1:11">
      <c r="B28" s="105"/>
      <c r="C28" s="90"/>
      <c r="D28" s="99"/>
      <c r="E28" s="109"/>
      <c r="F28" s="88"/>
      <c r="G28" s="100"/>
      <c r="H28" s="108"/>
      <c r="I28" s="102"/>
      <c r="J28" s="21"/>
      <c r="K28" s="14"/>
    </row>
    <row r="29" spans="1:11">
      <c r="B29" s="105"/>
      <c r="C29" s="90"/>
      <c r="D29" s="99"/>
      <c r="E29" s="109"/>
      <c r="F29" s="88"/>
      <c r="G29" s="100"/>
      <c r="H29" s="108"/>
      <c r="I29" s="102"/>
      <c r="J29" s="21"/>
      <c r="K29" s="14"/>
    </row>
    <row r="30" spans="1:11">
      <c r="B30" s="105"/>
      <c r="C30" s="90"/>
      <c r="D30" s="99"/>
      <c r="E30" s="109"/>
      <c r="F30" s="88"/>
      <c r="G30" s="100"/>
      <c r="H30" s="108"/>
      <c r="I30" s="102"/>
      <c r="J30" s="21"/>
      <c r="K30" s="14"/>
    </row>
    <row r="31" spans="1:11">
      <c r="B31" s="105"/>
      <c r="C31" s="90"/>
      <c r="D31" s="99"/>
      <c r="E31" s="109"/>
      <c r="F31" s="88"/>
      <c r="G31" s="100"/>
      <c r="H31" s="108"/>
      <c r="I31" s="102"/>
      <c r="J31" s="21"/>
      <c r="K31" s="14"/>
    </row>
    <row r="32" spans="1:11">
      <c r="B32" s="105"/>
      <c r="C32" s="90"/>
      <c r="D32" s="99"/>
      <c r="E32" s="109"/>
      <c r="F32" s="88"/>
      <c r="G32" s="100"/>
      <c r="H32" s="108"/>
      <c r="I32" s="102"/>
      <c r="J32" s="21"/>
      <c r="K32" s="14"/>
    </row>
    <row r="33" spans="1:11">
      <c r="B33" s="105"/>
      <c r="C33" s="90"/>
      <c r="D33" s="99"/>
      <c r="E33" s="109"/>
      <c r="F33" s="88"/>
      <c r="G33" s="100"/>
      <c r="H33" s="108"/>
      <c r="I33" s="102"/>
      <c r="J33" s="21"/>
      <c r="K33" s="14"/>
    </row>
    <row r="34" spans="1:11" ht="15.75" thickBot="1">
      <c r="A34" s="36"/>
      <c r="B34" s="105"/>
      <c r="C34" s="90"/>
      <c r="D34" s="99"/>
      <c r="E34" s="109"/>
      <c r="F34" s="88"/>
      <c r="G34" s="100"/>
      <c r="H34" s="108"/>
      <c r="I34" s="102"/>
      <c r="J34" s="21"/>
      <c r="K34" s="14"/>
    </row>
    <row r="35" spans="1:11" ht="15.75" thickBot="1">
      <c r="A35" s="33" t="s">
        <v>3</v>
      </c>
      <c r="B35" s="26"/>
      <c r="C35" s="9">
        <v>12624067.529999999</v>
      </c>
      <c r="D35" s="2"/>
      <c r="E35" s="15"/>
      <c r="F35" s="14"/>
      <c r="H35" s="31"/>
      <c r="I35" s="20"/>
      <c r="J35" s="21"/>
      <c r="K35" s="14"/>
    </row>
    <row r="36" spans="1:11" ht="15.75" thickBot="1">
      <c r="B36" s="10"/>
      <c r="C36" s="11"/>
      <c r="D36" s="2"/>
      <c r="E36" s="16"/>
      <c r="F36" s="17">
        <v>0</v>
      </c>
      <c r="H36" s="32"/>
      <c r="I36" s="22">
        <v>0</v>
      </c>
      <c r="J36" s="39"/>
      <c r="K36" s="17"/>
    </row>
    <row r="37" spans="1:11">
      <c r="B37" s="6" t="s">
        <v>1</v>
      </c>
      <c r="C37" s="7">
        <f>SUM(C3:C36)</f>
        <v>13304226.799999999</v>
      </c>
      <c r="D37" s="2"/>
      <c r="E37" s="23" t="s">
        <v>1</v>
      </c>
      <c r="F37" s="24">
        <f>SUM(F4:F36)</f>
        <v>0</v>
      </c>
      <c r="H37" s="5" t="s">
        <v>1</v>
      </c>
      <c r="I37" s="4">
        <f>SUM(I4:I36)</f>
        <v>0</v>
      </c>
      <c r="J37" s="4"/>
      <c r="K37" s="4">
        <f t="shared" ref="K37" si="0">SUM(K4:K36)</f>
        <v>102165.62</v>
      </c>
    </row>
    <row r="38" spans="1:11">
      <c r="I38" s="2"/>
      <c r="K38" s="2"/>
    </row>
    <row r="39" spans="1:11" ht="15.75" customHeight="1">
      <c r="A39" s="5"/>
      <c r="D39" s="25"/>
      <c r="E39" s="25"/>
      <c r="F39" s="25"/>
      <c r="H39" s="159" t="s">
        <v>14</v>
      </c>
      <c r="I39" s="160"/>
      <c r="J39" s="157">
        <f>I37+K37</f>
        <v>102165.62</v>
      </c>
      <c r="K39" s="158"/>
    </row>
    <row r="40" spans="1:11" ht="15" customHeight="1">
      <c r="D40" s="163" t="s">
        <v>15</v>
      </c>
      <c r="E40" s="163"/>
      <c r="F40" s="46">
        <f>F37-J39</f>
        <v>-102165.62</v>
      </c>
      <c r="I40" s="40"/>
    </row>
    <row r="41" spans="1:11" ht="15.75" thickBot="1">
      <c r="D41" s="45"/>
      <c r="E41" s="45" t="s">
        <v>0</v>
      </c>
      <c r="F41" s="47">
        <f>-C37</f>
        <v>-13304226.799999999</v>
      </c>
    </row>
    <row r="42" spans="1:11" ht="15.75" thickTop="1">
      <c r="E42" t="s">
        <v>26</v>
      </c>
      <c r="F42" s="4">
        <f>SUM(F40:F41)</f>
        <v>-13406392.419999998</v>
      </c>
    </row>
    <row r="43" spans="1:11" ht="15.75" thickBot="1">
      <c r="D43" s="149" t="s">
        <v>25</v>
      </c>
      <c r="E43" s="149"/>
      <c r="F43" s="51">
        <v>3067863.77</v>
      </c>
    </row>
    <row r="44" spans="1:11">
      <c r="E44" s="6" t="s">
        <v>27</v>
      </c>
      <c r="F44" s="7">
        <f>F43+F42</f>
        <v>-10338528.649999999</v>
      </c>
    </row>
    <row r="45" spans="1:11" ht="15.75" thickBot="1">
      <c r="D45" s="54" t="s">
        <v>17</v>
      </c>
      <c r="F45" s="56">
        <v>511449.48</v>
      </c>
    </row>
    <row r="46" spans="1:11" ht="16.5" thickTop="1" thickBot="1">
      <c r="D46" s="161" t="s">
        <v>35</v>
      </c>
      <c r="E46" s="162"/>
      <c r="F46" s="57">
        <f>F45+F44</f>
        <v>-9827079.1699999981</v>
      </c>
    </row>
    <row r="47" spans="1:11" ht="15.75" thickTop="1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1.9685039370078741" top="0.47244094488188981" bottom="0.23622047244094491" header="0.31496062992125984" footer="0.31496062992125984"/>
  <pageSetup scale="80" orientation="landscape" verticalDpi="0" r:id="rId1"/>
  <headerFooter>
    <oddHeader>&amp;C&amp;"Arial,Negrita"&amp;14BALANCE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70C0"/>
  </sheetPr>
  <dimension ref="A1:M46"/>
  <sheetViews>
    <sheetView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I45" sqref="I45:J45"/>
    </sheetView>
  </sheetViews>
  <sheetFormatPr baseColWidth="10" defaultRowHeight="15"/>
  <cols>
    <col min="2" max="2" width="12.42578125" customWidth="1"/>
    <col min="3" max="3" width="16.42578125" customWidth="1"/>
    <col min="4" max="4" width="7.28515625" customWidth="1"/>
    <col min="6" max="6" width="17.85546875" customWidth="1"/>
    <col min="7" max="7" width="4.85546875" customWidth="1"/>
    <col min="9" max="9" width="13.7109375" customWidth="1"/>
    <col min="11" max="11" width="17" customWidth="1"/>
  </cols>
  <sheetData>
    <row r="1" spans="1:13" ht="23.25">
      <c r="C1" s="156" t="s">
        <v>70</v>
      </c>
      <c r="D1" s="156"/>
      <c r="E1" s="156"/>
      <c r="F1" s="156"/>
      <c r="G1" s="156"/>
      <c r="H1" s="156"/>
      <c r="I1" s="156"/>
      <c r="J1" s="156"/>
    </row>
    <row r="2" spans="1:13" ht="15.75" thickBot="1">
      <c r="E2" s="1"/>
      <c r="F2" s="1"/>
    </row>
    <row r="3" spans="1:13" ht="15.75" thickBot="1">
      <c r="C3" s="29" t="s">
        <v>0</v>
      </c>
      <c r="D3" s="3"/>
    </row>
    <row r="4" spans="1:13" ht="20.25" thickTop="1" thickBot="1">
      <c r="A4" s="27" t="s">
        <v>2</v>
      </c>
      <c r="B4" s="28"/>
      <c r="C4" s="30">
        <v>80071.48</v>
      </c>
      <c r="D4" s="2"/>
      <c r="E4" s="165" t="s">
        <v>50</v>
      </c>
      <c r="F4" s="166"/>
      <c r="I4" s="153" t="s">
        <v>5</v>
      </c>
      <c r="J4" s="154"/>
      <c r="K4" s="155"/>
    </row>
    <row r="5" spans="1:13" ht="15.75" thickTop="1">
      <c r="A5" s="84"/>
      <c r="B5" s="105">
        <v>40360</v>
      </c>
      <c r="C5" s="90">
        <v>0</v>
      </c>
      <c r="D5" s="99"/>
      <c r="E5" s="107">
        <v>40360</v>
      </c>
      <c r="F5" s="106">
        <v>25007</v>
      </c>
      <c r="G5" s="100"/>
      <c r="H5" s="123">
        <v>40360</v>
      </c>
      <c r="I5" s="102">
        <v>20</v>
      </c>
      <c r="J5" s="37"/>
      <c r="K5" s="38"/>
    </row>
    <row r="6" spans="1:13">
      <c r="A6" s="84"/>
      <c r="B6" s="105">
        <v>40361</v>
      </c>
      <c r="C6" s="90">
        <v>0</v>
      </c>
      <c r="D6" s="99"/>
      <c r="E6" s="107">
        <v>40361</v>
      </c>
      <c r="F6" s="88">
        <v>46636</v>
      </c>
      <c r="G6" s="100"/>
      <c r="H6" s="124">
        <v>40361</v>
      </c>
      <c r="I6" s="102">
        <v>0</v>
      </c>
      <c r="J6" s="21" t="s">
        <v>6</v>
      </c>
      <c r="K6" s="14">
        <v>933</v>
      </c>
    </row>
    <row r="7" spans="1:13">
      <c r="A7" s="84"/>
      <c r="B7" s="105">
        <v>40362</v>
      </c>
      <c r="C7" s="90">
        <v>0</v>
      </c>
      <c r="D7" s="99"/>
      <c r="E7" s="107">
        <v>40362</v>
      </c>
      <c r="F7" s="88">
        <v>4629.5</v>
      </c>
      <c r="G7" s="100"/>
      <c r="H7" s="124">
        <v>40362</v>
      </c>
      <c r="I7" s="102">
        <v>0</v>
      </c>
      <c r="J7" s="21" t="s">
        <v>4</v>
      </c>
      <c r="K7" s="14">
        <v>14306</v>
      </c>
    </row>
    <row r="8" spans="1:13">
      <c r="A8" s="84"/>
      <c r="B8" s="105">
        <v>40363</v>
      </c>
      <c r="C8" s="90">
        <v>1400</v>
      </c>
      <c r="D8" s="115" t="s">
        <v>71</v>
      </c>
      <c r="E8" s="107">
        <v>40363</v>
      </c>
      <c r="F8" s="88">
        <v>58477</v>
      </c>
      <c r="G8" s="100"/>
      <c r="H8" s="124">
        <v>40363</v>
      </c>
      <c r="I8" s="102">
        <v>60</v>
      </c>
      <c r="J8" s="21" t="s">
        <v>7</v>
      </c>
      <c r="K8" s="14">
        <v>28750</v>
      </c>
    </row>
    <row r="9" spans="1:13">
      <c r="A9" s="84"/>
      <c r="B9" s="105">
        <v>40364</v>
      </c>
      <c r="C9" s="90">
        <v>0</v>
      </c>
      <c r="D9" s="99"/>
      <c r="E9" s="107">
        <v>40364</v>
      </c>
      <c r="F9" s="88">
        <v>34244.5</v>
      </c>
      <c r="G9" s="100"/>
      <c r="H9" s="124">
        <v>40364</v>
      </c>
      <c r="I9" s="102">
        <v>0</v>
      </c>
      <c r="J9" s="21" t="s">
        <v>10</v>
      </c>
      <c r="K9" s="14">
        <v>4134.5</v>
      </c>
    </row>
    <row r="10" spans="1:13">
      <c r="A10" s="84"/>
      <c r="B10" s="105">
        <v>40365</v>
      </c>
      <c r="C10" s="90">
        <v>73.5</v>
      </c>
      <c r="D10" s="99"/>
      <c r="E10" s="107">
        <v>40365</v>
      </c>
      <c r="F10" s="88">
        <v>26070</v>
      </c>
      <c r="G10" s="100"/>
      <c r="H10" s="124">
        <v>40365</v>
      </c>
      <c r="I10" s="102">
        <v>1000</v>
      </c>
      <c r="J10" s="21" t="s">
        <v>11</v>
      </c>
      <c r="K10" s="14">
        <v>4497</v>
      </c>
    </row>
    <row r="11" spans="1:13">
      <c r="A11" s="84"/>
      <c r="B11" s="105">
        <v>40366</v>
      </c>
      <c r="C11" s="90">
        <v>0</v>
      </c>
      <c r="D11" s="99"/>
      <c r="E11" s="107">
        <v>40366</v>
      </c>
      <c r="F11" s="88">
        <v>26959.5</v>
      </c>
      <c r="G11" s="100"/>
      <c r="H11" s="124">
        <v>40366</v>
      </c>
      <c r="I11" s="102">
        <v>522</v>
      </c>
      <c r="J11" s="21" t="s">
        <v>12</v>
      </c>
      <c r="K11" s="14">
        <v>4095</v>
      </c>
    </row>
    <row r="12" spans="1:13">
      <c r="A12" s="84"/>
      <c r="B12" s="105">
        <v>40367</v>
      </c>
      <c r="C12" s="90">
        <v>2217</v>
      </c>
      <c r="D12" s="99"/>
      <c r="E12" s="107">
        <v>40367</v>
      </c>
      <c r="F12" s="88">
        <v>40306.5</v>
      </c>
      <c r="G12" s="100"/>
      <c r="H12" s="124">
        <v>40367</v>
      </c>
      <c r="I12" s="102">
        <v>22</v>
      </c>
      <c r="J12" s="21" t="s">
        <v>18</v>
      </c>
      <c r="K12" s="14">
        <v>4348.5</v>
      </c>
    </row>
    <row r="13" spans="1:13">
      <c r="A13" s="84"/>
      <c r="B13" s="105">
        <v>40368</v>
      </c>
      <c r="C13" s="90">
        <v>0</v>
      </c>
      <c r="D13" s="99"/>
      <c r="E13" s="107">
        <v>40368</v>
      </c>
      <c r="F13" s="88">
        <v>49561.5</v>
      </c>
      <c r="G13" s="100"/>
      <c r="H13" s="124">
        <v>40368</v>
      </c>
      <c r="I13" s="102">
        <v>0</v>
      </c>
      <c r="J13" s="21" t="s">
        <v>13</v>
      </c>
      <c r="K13" s="14"/>
    </row>
    <row r="14" spans="1:13">
      <c r="A14" s="84"/>
      <c r="B14" s="105">
        <v>40369</v>
      </c>
      <c r="C14" s="90">
        <v>0</v>
      </c>
      <c r="D14" s="99"/>
      <c r="E14" s="107">
        <v>40369</v>
      </c>
      <c r="F14" s="88">
        <v>61690</v>
      </c>
      <c r="G14" s="100"/>
      <c r="H14" s="124">
        <v>40369</v>
      </c>
      <c r="I14" s="102">
        <v>362</v>
      </c>
      <c r="J14" s="21"/>
      <c r="K14" s="14"/>
    </row>
    <row r="15" spans="1:13">
      <c r="A15" s="84"/>
      <c r="B15" s="105">
        <v>40370</v>
      </c>
      <c r="C15" s="90">
        <v>0</v>
      </c>
      <c r="D15" s="99"/>
      <c r="E15" s="107">
        <v>40370</v>
      </c>
      <c r="F15" s="88">
        <v>53240.800000000003</v>
      </c>
      <c r="G15" s="100"/>
      <c r="H15" s="124">
        <v>40370</v>
      </c>
      <c r="I15" s="102">
        <v>30</v>
      </c>
      <c r="J15" s="21"/>
      <c r="K15" s="14"/>
    </row>
    <row r="16" spans="1:13">
      <c r="A16" s="84"/>
      <c r="B16" s="105">
        <v>40371</v>
      </c>
      <c r="C16" s="90">
        <v>0</v>
      </c>
      <c r="D16" s="99"/>
      <c r="E16" s="107">
        <v>40371</v>
      </c>
      <c r="F16" s="88">
        <v>26365</v>
      </c>
      <c r="G16" s="100"/>
      <c r="H16" s="124">
        <v>40371</v>
      </c>
      <c r="I16" s="102">
        <v>0</v>
      </c>
      <c r="J16" s="21"/>
      <c r="K16" s="86"/>
      <c r="L16" s="85"/>
      <c r="M16" s="55"/>
    </row>
    <row r="17" spans="1:13">
      <c r="A17" s="84"/>
      <c r="B17" s="105">
        <v>40372</v>
      </c>
      <c r="C17" s="90">
        <v>0</v>
      </c>
      <c r="D17" s="99"/>
      <c r="E17" s="107">
        <v>40372</v>
      </c>
      <c r="F17" s="88">
        <v>35524.5</v>
      </c>
      <c r="G17" s="100"/>
      <c r="H17" s="124">
        <v>40372</v>
      </c>
      <c r="I17" s="102">
        <v>0</v>
      </c>
      <c r="J17" s="21"/>
      <c r="K17" s="86"/>
      <c r="L17" s="85"/>
      <c r="M17" s="55"/>
    </row>
    <row r="18" spans="1:13">
      <c r="A18" s="84"/>
      <c r="B18" s="105">
        <v>40373</v>
      </c>
      <c r="C18" s="90">
        <v>0</v>
      </c>
      <c r="D18" s="99"/>
      <c r="E18" s="107">
        <v>40373</v>
      </c>
      <c r="F18" s="88">
        <v>32320.5</v>
      </c>
      <c r="G18" s="100"/>
      <c r="H18" s="124">
        <v>40373</v>
      </c>
      <c r="I18" s="102">
        <v>0</v>
      </c>
      <c r="J18" s="21"/>
      <c r="K18" s="89"/>
      <c r="L18" s="85"/>
      <c r="M18" s="55"/>
    </row>
    <row r="19" spans="1:13">
      <c r="A19" s="84"/>
      <c r="B19" s="105">
        <v>40374</v>
      </c>
      <c r="C19" s="90">
        <v>2341</v>
      </c>
      <c r="D19" s="99"/>
      <c r="E19" s="107">
        <v>40374</v>
      </c>
      <c r="F19" s="88">
        <v>37220.5</v>
      </c>
      <c r="G19" s="100"/>
      <c r="H19" s="124">
        <v>40374</v>
      </c>
      <c r="I19" s="102">
        <v>0</v>
      </c>
      <c r="J19" s="21"/>
      <c r="K19" s="89"/>
      <c r="L19" s="85"/>
      <c r="M19" s="55"/>
    </row>
    <row r="20" spans="1:13">
      <c r="A20" s="84"/>
      <c r="B20" s="105">
        <v>40375</v>
      </c>
      <c r="C20" s="90">
        <v>0</v>
      </c>
      <c r="D20" s="99"/>
      <c r="E20" s="107">
        <v>40375</v>
      </c>
      <c r="F20" s="88">
        <v>56479</v>
      </c>
      <c r="G20" s="100"/>
      <c r="H20" s="124">
        <v>40375</v>
      </c>
      <c r="I20" s="102">
        <v>24</v>
      </c>
      <c r="J20" s="104"/>
      <c r="K20" s="14"/>
    </row>
    <row r="21" spans="1:13">
      <c r="A21" s="84"/>
      <c r="B21" s="105">
        <v>40376</v>
      </c>
      <c r="C21" s="90">
        <v>0</v>
      </c>
      <c r="D21" s="99"/>
      <c r="E21" s="107">
        <v>40376</v>
      </c>
      <c r="F21" s="88">
        <v>43564</v>
      </c>
      <c r="G21" s="100"/>
      <c r="H21" s="124">
        <v>40376</v>
      </c>
      <c r="I21" s="102">
        <v>0</v>
      </c>
      <c r="J21" s="104"/>
      <c r="K21" s="14"/>
    </row>
    <row r="22" spans="1:13">
      <c r="A22" s="84"/>
      <c r="B22" s="105">
        <v>40377</v>
      </c>
      <c r="C22" s="90">
        <v>0</v>
      </c>
      <c r="D22" s="99"/>
      <c r="E22" s="107">
        <v>40377</v>
      </c>
      <c r="F22" s="88">
        <v>47914</v>
      </c>
      <c r="G22" s="100"/>
      <c r="H22" s="124">
        <v>40377</v>
      </c>
      <c r="I22" s="102">
        <v>0</v>
      </c>
      <c r="J22" s="21"/>
      <c r="K22" s="14"/>
    </row>
    <row r="23" spans="1:13">
      <c r="A23" s="84"/>
      <c r="B23" s="105">
        <v>40378</v>
      </c>
      <c r="C23" s="90">
        <v>0</v>
      </c>
      <c r="D23" s="99"/>
      <c r="E23" s="107">
        <v>40378</v>
      </c>
      <c r="F23" s="88">
        <v>22097</v>
      </c>
      <c r="G23" s="100"/>
      <c r="H23" s="124">
        <v>40378</v>
      </c>
      <c r="I23" s="102">
        <v>0</v>
      </c>
      <c r="J23" s="21"/>
      <c r="K23" s="14"/>
    </row>
    <row r="24" spans="1:13">
      <c r="A24" s="84"/>
      <c r="B24" s="105">
        <v>40379</v>
      </c>
      <c r="C24" s="90">
        <v>0</v>
      </c>
      <c r="D24" s="99"/>
      <c r="E24" s="107">
        <v>40379</v>
      </c>
      <c r="F24" s="88">
        <v>18312</v>
      </c>
      <c r="G24" s="100"/>
      <c r="H24" s="124">
        <v>40379</v>
      </c>
      <c r="I24" s="102">
        <v>0</v>
      </c>
      <c r="J24" s="21"/>
      <c r="K24" s="14"/>
    </row>
    <row r="25" spans="1:13">
      <c r="A25" s="84"/>
      <c r="B25" s="105">
        <v>40380</v>
      </c>
      <c r="C25" s="90">
        <v>0</v>
      </c>
      <c r="D25" s="99"/>
      <c r="E25" s="107">
        <v>40380</v>
      </c>
      <c r="F25" s="88">
        <v>36738.5</v>
      </c>
      <c r="G25" s="100"/>
      <c r="H25" s="124">
        <v>40380</v>
      </c>
      <c r="I25" s="102">
        <v>0</v>
      </c>
      <c r="J25" s="21"/>
      <c r="K25" s="14"/>
    </row>
    <row r="26" spans="1:13">
      <c r="A26" s="84"/>
      <c r="B26" s="105">
        <v>40381</v>
      </c>
      <c r="C26" s="90">
        <v>1592.5</v>
      </c>
      <c r="D26" s="99"/>
      <c r="E26" s="107">
        <v>40381</v>
      </c>
      <c r="F26" s="88">
        <v>45063.5</v>
      </c>
      <c r="G26" s="100"/>
      <c r="H26" s="124">
        <v>40381</v>
      </c>
      <c r="I26" s="102">
        <v>0</v>
      </c>
      <c r="J26" s="21"/>
      <c r="K26" s="14"/>
    </row>
    <row r="27" spans="1:13">
      <c r="A27" s="84"/>
      <c r="B27" s="105">
        <v>40382</v>
      </c>
      <c r="C27" s="90">
        <v>0</v>
      </c>
      <c r="D27" s="99"/>
      <c r="E27" s="107">
        <v>40382</v>
      </c>
      <c r="F27" s="88">
        <v>51082.5</v>
      </c>
      <c r="G27" s="100"/>
      <c r="H27" s="124">
        <v>40382</v>
      </c>
      <c r="I27" s="102">
        <v>352</v>
      </c>
      <c r="J27" s="21"/>
      <c r="K27" s="14"/>
    </row>
    <row r="28" spans="1:13">
      <c r="A28" s="84"/>
      <c r="B28" s="105">
        <v>40383</v>
      </c>
      <c r="C28" s="90">
        <v>0</v>
      </c>
      <c r="D28" s="99"/>
      <c r="E28" s="107">
        <v>40383</v>
      </c>
      <c r="F28" s="88">
        <v>48982</v>
      </c>
      <c r="G28" s="100"/>
      <c r="H28" s="124">
        <v>40383</v>
      </c>
      <c r="I28" s="102">
        <v>0</v>
      </c>
      <c r="J28" s="21"/>
      <c r="K28" s="14"/>
    </row>
    <row r="29" spans="1:13">
      <c r="A29" s="84"/>
      <c r="B29" s="105">
        <v>40384</v>
      </c>
      <c r="C29" s="90">
        <v>0</v>
      </c>
      <c r="D29" s="99"/>
      <c r="E29" s="107">
        <v>40384</v>
      </c>
      <c r="F29" s="88">
        <v>47733</v>
      </c>
      <c r="G29" s="100"/>
      <c r="H29" s="124">
        <v>40384</v>
      </c>
      <c r="I29" s="102">
        <v>60</v>
      </c>
      <c r="J29" s="21"/>
      <c r="K29" s="14"/>
    </row>
    <row r="30" spans="1:13">
      <c r="A30" s="84"/>
      <c r="B30" s="105">
        <v>40385</v>
      </c>
      <c r="C30" s="90">
        <v>0</v>
      </c>
      <c r="D30" s="99"/>
      <c r="E30" s="107">
        <v>40385</v>
      </c>
      <c r="F30" s="88">
        <v>27797.5</v>
      </c>
      <c r="G30" s="100"/>
      <c r="H30" s="124">
        <v>40385</v>
      </c>
      <c r="I30" s="102">
        <v>0</v>
      </c>
      <c r="J30" s="21"/>
      <c r="K30" s="14"/>
    </row>
    <row r="31" spans="1:13">
      <c r="A31" s="84"/>
      <c r="B31" s="105">
        <v>40386</v>
      </c>
      <c r="C31" s="90">
        <v>0</v>
      </c>
      <c r="D31" s="99"/>
      <c r="E31" s="107">
        <v>40386</v>
      </c>
      <c r="F31" s="88">
        <v>15799.5</v>
      </c>
      <c r="G31" s="100"/>
      <c r="H31" s="124">
        <v>40386</v>
      </c>
      <c r="I31" s="102">
        <v>15</v>
      </c>
      <c r="J31" s="21"/>
      <c r="K31" s="14"/>
    </row>
    <row r="32" spans="1:13">
      <c r="A32" s="84"/>
      <c r="B32" s="105">
        <v>40387</v>
      </c>
      <c r="C32" s="90">
        <v>0</v>
      </c>
      <c r="D32" s="99"/>
      <c r="E32" s="107">
        <v>40387</v>
      </c>
      <c r="F32" s="88">
        <v>27849.5</v>
      </c>
      <c r="G32" s="100"/>
      <c r="H32" s="124">
        <v>40387</v>
      </c>
      <c r="I32" s="102">
        <v>70</v>
      </c>
      <c r="J32" s="21"/>
      <c r="K32" s="14"/>
    </row>
    <row r="33" spans="1:11">
      <c r="A33" s="84"/>
      <c r="B33" s="105">
        <v>40388</v>
      </c>
      <c r="C33" s="90">
        <v>0</v>
      </c>
      <c r="D33" s="99"/>
      <c r="E33" s="107">
        <v>40388</v>
      </c>
      <c r="F33" s="88">
        <v>50066.5</v>
      </c>
      <c r="G33" s="100"/>
      <c r="H33" s="124">
        <v>40388</v>
      </c>
      <c r="I33" s="102">
        <v>0</v>
      </c>
      <c r="J33" s="21"/>
      <c r="K33" s="14"/>
    </row>
    <row r="34" spans="1:11">
      <c r="A34" s="84"/>
      <c r="B34" s="105">
        <v>40389</v>
      </c>
      <c r="C34" s="90">
        <v>1190</v>
      </c>
      <c r="D34" s="115" t="s">
        <v>71</v>
      </c>
      <c r="E34" s="107">
        <v>40389</v>
      </c>
      <c r="F34" s="88">
        <v>59890</v>
      </c>
      <c r="G34" s="100"/>
      <c r="H34" s="124">
        <v>40389</v>
      </c>
      <c r="I34" s="102">
        <v>116</v>
      </c>
      <c r="J34" s="21"/>
      <c r="K34" s="14"/>
    </row>
    <row r="35" spans="1:11" ht="15.75" thickBot="1">
      <c r="A35" s="84"/>
      <c r="B35" s="105">
        <v>40390</v>
      </c>
      <c r="C35" s="90">
        <v>3072.3</v>
      </c>
      <c r="D35" s="99"/>
      <c r="E35" s="107">
        <v>40390</v>
      </c>
      <c r="F35" s="88">
        <v>92788.5</v>
      </c>
      <c r="G35" s="100"/>
      <c r="H35" s="124">
        <v>40390</v>
      </c>
      <c r="I35" s="102">
        <v>0</v>
      </c>
      <c r="J35" s="21"/>
      <c r="K35" s="14"/>
    </row>
    <row r="36" spans="1:11" ht="15.75" thickBot="1">
      <c r="A36" s="33" t="s">
        <v>3</v>
      </c>
      <c r="B36" s="26"/>
      <c r="C36" s="9">
        <v>689997.56</v>
      </c>
      <c r="D36" s="2"/>
      <c r="E36" s="15"/>
      <c r="F36" s="14">
        <v>0</v>
      </c>
      <c r="H36" s="125"/>
      <c r="I36" s="20">
        <v>0</v>
      </c>
      <c r="J36" s="21"/>
      <c r="K36" s="14"/>
    </row>
    <row r="37" spans="1:11" ht="15.75" thickBot="1">
      <c r="A37" s="49" t="s">
        <v>49</v>
      </c>
      <c r="B37" s="52"/>
      <c r="C37" s="11">
        <v>529316.9</v>
      </c>
      <c r="D37" s="2"/>
      <c r="E37" s="16"/>
      <c r="F37" s="17">
        <v>0</v>
      </c>
      <c r="H37" s="126"/>
      <c r="I37" s="22">
        <v>0</v>
      </c>
      <c r="J37" s="39"/>
      <c r="K37" s="17"/>
    </row>
    <row r="38" spans="1:11">
      <c r="B38" s="6" t="s">
        <v>1</v>
      </c>
      <c r="C38" s="7">
        <f>SUM(C4:C37)</f>
        <v>1311272.2400000002</v>
      </c>
      <c r="E38" s="23" t="s">
        <v>1</v>
      </c>
      <c r="F38" s="24">
        <f>SUM(F5:F37)</f>
        <v>1250409.8</v>
      </c>
      <c r="H38" s="1" t="s">
        <v>1</v>
      </c>
      <c r="I38" s="4">
        <f>SUM(I5:I37)</f>
        <v>2653</v>
      </c>
      <c r="J38" s="42" t="s">
        <v>1</v>
      </c>
      <c r="K38" s="4">
        <f t="shared" ref="K38" si="0">SUM(K5:K37)</f>
        <v>61064</v>
      </c>
    </row>
    <row r="39" spans="1:11">
      <c r="I39" s="2"/>
    </row>
    <row r="40" spans="1:11" ht="15.75">
      <c r="A40" s="5"/>
      <c r="C40" s="55">
        <v>0</v>
      </c>
      <c r="D40" s="25"/>
      <c r="E40" s="25"/>
      <c r="F40" s="25"/>
      <c r="H40" s="159" t="s">
        <v>14</v>
      </c>
      <c r="I40" s="160"/>
      <c r="J40" s="157">
        <f>I38+K38</f>
        <v>63717</v>
      </c>
      <c r="K40" s="158"/>
    </row>
    <row r="41" spans="1:11" ht="15.75">
      <c r="D41" s="163" t="s">
        <v>15</v>
      </c>
      <c r="E41" s="163"/>
      <c r="F41" s="46">
        <f>F38-J40</f>
        <v>1186692.8</v>
      </c>
      <c r="I41" s="40"/>
    </row>
    <row r="42" spans="1:11" ht="15.75" thickBot="1">
      <c r="D42" s="45"/>
      <c r="E42" s="45" t="s">
        <v>0</v>
      </c>
      <c r="F42" s="47">
        <f>-C38</f>
        <v>-1311272.2400000002</v>
      </c>
    </row>
    <row r="43" spans="1:11" ht="15.75" thickTop="1">
      <c r="C43" t="s">
        <v>34</v>
      </c>
      <c r="E43" s="5" t="s">
        <v>26</v>
      </c>
      <c r="F43" s="4">
        <f>SUM(F41:F42)</f>
        <v>-124579.44000000018</v>
      </c>
      <c r="I43" s="167"/>
      <c r="J43" s="167"/>
      <c r="K43" s="2"/>
    </row>
    <row r="44" spans="1:11" ht="15.75" thickBot="1">
      <c r="D44" s="149" t="s">
        <v>25</v>
      </c>
      <c r="E44" s="149"/>
      <c r="F44" s="51">
        <v>0</v>
      </c>
      <c r="I44" s="168" t="s">
        <v>17</v>
      </c>
      <c r="J44" s="168"/>
      <c r="K44" s="2">
        <v>96909.27</v>
      </c>
    </row>
    <row r="45" spans="1:11" ht="16.5" thickTop="1" thickBot="1">
      <c r="E45" s="6" t="s">
        <v>29</v>
      </c>
      <c r="F45" s="7">
        <f>F44+F43</f>
        <v>-124579.44000000018</v>
      </c>
      <c r="I45" s="183" t="s">
        <v>72</v>
      </c>
      <c r="J45" s="184"/>
      <c r="K45" s="66">
        <f>F45+K44</f>
        <v>-27670.170000000173</v>
      </c>
    </row>
    <row r="46" spans="1:11" ht="15.75" thickTop="1">
      <c r="D46" s="164"/>
      <c r="E46" s="164"/>
      <c r="F46" s="56"/>
    </row>
  </sheetData>
  <mergeCells count="11">
    <mergeCell ref="D46:E46"/>
    <mergeCell ref="D44:E44"/>
    <mergeCell ref="D41:E41"/>
    <mergeCell ref="C1:J1"/>
    <mergeCell ref="E4:F4"/>
    <mergeCell ref="I4:K4"/>
    <mergeCell ref="H40:I40"/>
    <mergeCell ref="J40:K40"/>
    <mergeCell ref="I45:J45"/>
    <mergeCell ref="I43:J43"/>
    <mergeCell ref="I44:J44"/>
  </mergeCells>
  <printOptions gridLines="1"/>
  <pageMargins left="0.70866141732283472" right="1.38" top="0.35433070866141736" bottom="0.26" header="0.31496062992125984" footer="0.31496062992125984"/>
  <pageSetup scale="80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K61"/>
  <sheetViews>
    <sheetView workbookViewId="0">
      <pane ySplit="4" topLeftCell="A29" activePane="bottomLeft" state="frozen"/>
      <selection pane="bottomLeft" activeCell="C35" sqref="C35"/>
    </sheetView>
  </sheetViews>
  <sheetFormatPr baseColWidth="10" defaultRowHeight="15"/>
  <cols>
    <col min="3" max="3" width="15.28515625" customWidth="1"/>
    <col min="6" max="6" width="15" customWidth="1"/>
    <col min="10" max="10" width="15.28515625" customWidth="1"/>
  </cols>
  <sheetData>
    <row r="1" spans="1:11" ht="31.5">
      <c r="C1" s="172" t="s">
        <v>60</v>
      </c>
      <c r="D1" s="172"/>
      <c r="E1" s="172"/>
      <c r="F1" s="172"/>
      <c r="G1" s="172"/>
      <c r="H1" s="172"/>
      <c r="I1" s="172"/>
      <c r="J1" s="172"/>
      <c r="K1" s="69" t="s">
        <v>68</v>
      </c>
    </row>
    <row r="2" spans="1:11" ht="15.75" thickBot="1">
      <c r="E2" s="117"/>
      <c r="F2" s="117"/>
      <c r="K2" s="70"/>
    </row>
    <row r="3" spans="1:11" ht="15.75" thickBot="1">
      <c r="C3" s="29" t="s">
        <v>0</v>
      </c>
      <c r="D3" s="3"/>
      <c r="K3" s="71"/>
    </row>
    <row r="4" spans="1:11" ht="20.25" thickTop="1" thickBot="1">
      <c r="A4" s="27" t="s">
        <v>2</v>
      </c>
      <c r="B4" s="28"/>
      <c r="C4" s="30">
        <v>153123.62</v>
      </c>
      <c r="D4" s="2"/>
      <c r="E4" s="151" t="s">
        <v>52</v>
      </c>
      <c r="F4" s="152"/>
      <c r="I4" s="153" t="s">
        <v>5</v>
      </c>
      <c r="J4" s="154"/>
      <c r="K4" s="155"/>
    </row>
    <row r="5" spans="1:11" ht="15.75" thickTop="1">
      <c r="B5" s="105">
        <v>40360</v>
      </c>
      <c r="C5" s="90">
        <v>0</v>
      </c>
      <c r="D5" s="99"/>
      <c r="E5" s="107">
        <v>40360</v>
      </c>
      <c r="F5" s="88">
        <v>14570</v>
      </c>
      <c r="G5" s="100"/>
      <c r="H5" s="108">
        <v>40360</v>
      </c>
      <c r="I5" s="102">
        <v>0</v>
      </c>
      <c r="J5" s="37"/>
      <c r="K5" s="38"/>
    </row>
    <row r="6" spans="1:11">
      <c r="B6" s="105">
        <v>40361</v>
      </c>
      <c r="C6" s="90">
        <v>2093</v>
      </c>
      <c r="D6" s="99" t="s">
        <v>61</v>
      </c>
      <c r="E6" s="107">
        <v>40361</v>
      </c>
      <c r="F6" s="88">
        <v>50662</v>
      </c>
      <c r="G6" s="100"/>
      <c r="H6" s="108">
        <v>40361</v>
      </c>
      <c r="I6" s="102">
        <v>38</v>
      </c>
      <c r="J6" s="21"/>
      <c r="K6" s="14"/>
    </row>
    <row r="7" spans="1:11">
      <c r="B7" s="105">
        <v>40362</v>
      </c>
      <c r="C7" s="90">
        <v>237.5</v>
      </c>
      <c r="D7" s="99" t="s">
        <v>62</v>
      </c>
      <c r="E7" s="107">
        <v>40362</v>
      </c>
      <c r="F7" s="88">
        <v>48118.1</v>
      </c>
      <c r="G7" s="100"/>
      <c r="H7" s="108">
        <v>40362</v>
      </c>
      <c r="I7" s="102">
        <v>0</v>
      </c>
      <c r="J7" s="139" t="s">
        <v>4</v>
      </c>
      <c r="K7" s="14">
        <v>4529</v>
      </c>
    </row>
    <row r="8" spans="1:11">
      <c r="B8" s="105">
        <v>40363</v>
      </c>
      <c r="C8" s="90">
        <v>0</v>
      </c>
      <c r="D8" s="99"/>
      <c r="E8" s="107">
        <v>40363</v>
      </c>
      <c r="F8" s="88">
        <v>58100</v>
      </c>
      <c r="G8" s="100"/>
      <c r="H8" s="108">
        <v>40363</v>
      </c>
      <c r="I8" s="102">
        <v>0</v>
      </c>
      <c r="J8" s="140" t="s">
        <v>7</v>
      </c>
      <c r="K8" s="88">
        <v>30000</v>
      </c>
    </row>
    <row r="9" spans="1:11">
      <c r="B9" s="105">
        <v>40364</v>
      </c>
      <c r="C9" s="90">
        <v>0</v>
      </c>
      <c r="D9" s="99"/>
      <c r="E9" s="107">
        <v>40364</v>
      </c>
      <c r="F9" s="88">
        <v>48293.5</v>
      </c>
      <c r="G9" s="100"/>
      <c r="H9" s="108">
        <v>40364</v>
      </c>
      <c r="I9" s="102">
        <v>0</v>
      </c>
      <c r="J9" s="140" t="s">
        <v>46</v>
      </c>
      <c r="K9" s="88">
        <v>2158</v>
      </c>
    </row>
    <row r="10" spans="1:11">
      <c r="B10" s="105">
        <v>40365</v>
      </c>
      <c r="C10" s="90">
        <v>85</v>
      </c>
      <c r="D10" s="99" t="s">
        <v>55</v>
      </c>
      <c r="E10" s="107">
        <v>40365</v>
      </c>
      <c r="F10" s="88">
        <v>36429</v>
      </c>
      <c r="G10" s="100"/>
      <c r="H10" s="108">
        <v>40365</v>
      </c>
      <c r="I10" s="102">
        <v>0</v>
      </c>
      <c r="J10" s="110" t="s">
        <v>19</v>
      </c>
      <c r="K10" s="88">
        <v>6825</v>
      </c>
    </row>
    <row r="11" spans="1:11">
      <c r="B11" s="105">
        <v>40366</v>
      </c>
      <c r="C11" s="90">
        <v>867</v>
      </c>
      <c r="D11" s="99"/>
      <c r="E11" s="107">
        <v>40366</v>
      </c>
      <c r="F11" s="88">
        <v>38160</v>
      </c>
      <c r="G11" s="100"/>
      <c r="H11" s="108">
        <v>40366</v>
      </c>
      <c r="I11" s="102">
        <v>0</v>
      </c>
      <c r="J11" s="110" t="s">
        <v>20</v>
      </c>
      <c r="K11" s="88">
        <v>450</v>
      </c>
    </row>
    <row r="12" spans="1:11">
      <c r="B12" s="105">
        <v>40367</v>
      </c>
      <c r="C12" s="90">
        <v>190.5</v>
      </c>
      <c r="D12" s="99" t="s">
        <v>54</v>
      </c>
      <c r="E12" s="107">
        <v>40367</v>
      </c>
      <c r="F12" s="88">
        <v>47604.5</v>
      </c>
      <c r="G12" s="100"/>
      <c r="H12" s="108">
        <v>40367</v>
      </c>
      <c r="I12" s="102">
        <v>54</v>
      </c>
      <c r="J12" s="110" t="s">
        <v>21</v>
      </c>
      <c r="K12" s="88">
        <v>5950</v>
      </c>
    </row>
    <row r="13" spans="1:11">
      <c r="B13" s="105">
        <v>40368</v>
      </c>
      <c r="C13" s="90">
        <v>1580</v>
      </c>
      <c r="D13" s="99" t="s">
        <v>63</v>
      </c>
      <c r="E13" s="107">
        <v>40368</v>
      </c>
      <c r="F13" s="88">
        <v>87155</v>
      </c>
      <c r="G13" s="100"/>
      <c r="H13" s="108">
        <v>40368</v>
      </c>
      <c r="I13" s="102">
        <v>15</v>
      </c>
      <c r="J13" s="110" t="s">
        <v>22</v>
      </c>
      <c r="K13" s="88">
        <v>6600</v>
      </c>
    </row>
    <row r="14" spans="1:11">
      <c r="B14" s="105">
        <v>40369</v>
      </c>
      <c r="C14" s="90">
        <v>332.5</v>
      </c>
      <c r="D14" s="99" t="s">
        <v>62</v>
      </c>
      <c r="E14" s="107">
        <v>40369</v>
      </c>
      <c r="F14" s="88">
        <v>59865.1</v>
      </c>
      <c r="G14" s="100"/>
      <c r="H14" s="108">
        <v>40369</v>
      </c>
      <c r="I14" s="102">
        <v>191.26</v>
      </c>
      <c r="J14" s="110" t="s">
        <v>23</v>
      </c>
      <c r="K14" s="88">
        <v>6600</v>
      </c>
    </row>
    <row r="15" spans="1:11">
      <c r="B15" s="105">
        <v>40370</v>
      </c>
      <c r="C15" s="90">
        <v>0</v>
      </c>
      <c r="D15" s="99"/>
      <c r="E15" s="107">
        <v>40370</v>
      </c>
      <c r="F15" s="88">
        <v>60014.6</v>
      </c>
      <c r="G15" s="100"/>
      <c r="H15" s="108">
        <v>40370</v>
      </c>
      <c r="I15" s="102">
        <v>0</v>
      </c>
      <c r="J15" s="110" t="s">
        <v>37</v>
      </c>
      <c r="K15" s="88"/>
    </row>
    <row r="16" spans="1:11">
      <c r="B16" s="105">
        <v>40371</v>
      </c>
      <c r="C16" s="90">
        <v>0</v>
      </c>
      <c r="D16" s="99"/>
      <c r="E16" s="107">
        <v>40371</v>
      </c>
      <c r="F16" s="88">
        <v>41305.480000000003</v>
      </c>
      <c r="G16" s="100"/>
      <c r="H16" s="108">
        <v>40371</v>
      </c>
      <c r="I16" s="102">
        <v>0</v>
      </c>
      <c r="J16" s="110" t="s">
        <v>39</v>
      </c>
      <c r="K16" s="88"/>
    </row>
    <row r="17" spans="1:11">
      <c r="B17" s="105">
        <v>40372</v>
      </c>
      <c r="C17" s="90">
        <v>90</v>
      </c>
      <c r="D17" s="99" t="s">
        <v>55</v>
      </c>
      <c r="E17" s="107">
        <v>40372</v>
      </c>
      <c r="F17" s="88">
        <v>33680.5</v>
      </c>
      <c r="G17" s="100"/>
      <c r="H17" s="108">
        <v>40372</v>
      </c>
      <c r="I17" s="102">
        <v>746</v>
      </c>
      <c r="J17" s="21" t="s">
        <v>40</v>
      </c>
      <c r="K17" s="14"/>
    </row>
    <row r="18" spans="1:11">
      <c r="A18" s="87"/>
      <c r="B18" s="105">
        <v>40373</v>
      </c>
      <c r="C18" s="90">
        <v>0</v>
      </c>
      <c r="D18" s="99"/>
      <c r="E18" s="107">
        <v>40373</v>
      </c>
      <c r="F18" s="88">
        <v>14145</v>
      </c>
      <c r="G18" s="100"/>
      <c r="H18" s="108">
        <v>40373</v>
      </c>
      <c r="I18" s="102">
        <v>2946.2</v>
      </c>
      <c r="J18" s="110" t="s">
        <v>47</v>
      </c>
      <c r="K18" s="14"/>
    </row>
    <row r="19" spans="1:11">
      <c r="A19" s="87"/>
      <c r="B19" s="105">
        <v>40374</v>
      </c>
      <c r="C19" s="90">
        <v>0</v>
      </c>
      <c r="D19" s="99"/>
      <c r="E19" s="107">
        <v>40374</v>
      </c>
      <c r="F19" s="88">
        <v>36118.6</v>
      </c>
      <c r="G19" s="100"/>
      <c r="H19" s="108">
        <v>40374</v>
      </c>
      <c r="I19" s="102">
        <v>1211.2</v>
      </c>
      <c r="J19" s="21" t="s">
        <v>48</v>
      </c>
      <c r="K19" s="14"/>
    </row>
    <row r="20" spans="1:11">
      <c r="A20" s="87"/>
      <c r="B20" s="105">
        <v>40375</v>
      </c>
      <c r="C20" s="90">
        <v>4220.5</v>
      </c>
      <c r="D20" s="99" t="s">
        <v>61</v>
      </c>
      <c r="E20" s="107">
        <v>40375</v>
      </c>
      <c r="F20" s="88">
        <v>49065</v>
      </c>
      <c r="G20" s="100"/>
      <c r="H20" s="108">
        <v>40375</v>
      </c>
      <c r="I20" s="102">
        <v>15</v>
      </c>
      <c r="J20" s="21"/>
      <c r="K20" s="14"/>
    </row>
    <row r="21" spans="1:11">
      <c r="A21" s="87"/>
      <c r="B21" s="105">
        <v>40376</v>
      </c>
      <c r="C21" s="90">
        <v>0</v>
      </c>
      <c r="D21" s="99"/>
      <c r="E21" s="107">
        <v>40376</v>
      </c>
      <c r="F21" s="88">
        <v>50348</v>
      </c>
      <c r="G21" s="100"/>
      <c r="H21" s="108">
        <v>40376</v>
      </c>
      <c r="I21" s="102">
        <v>0</v>
      </c>
      <c r="J21" s="21" t="s">
        <v>69</v>
      </c>
      <c r="K21" s="14">
        <v>1500</v>
      </c>
    </row>
    <row r="22" spans="1:11">
      <c r="A22" s="103"/>
      <c r="B22" s="105">
        <v>40377</v>
      </c>
      <c r="C22" s="90">
        <v>2394.5</v>
      </c>
      <c r="D22" s="99"/>
      <c r="E22" s="107">
        <v>40377</v>
      </c>
      <c r="F22" s="88">
        <v>53374</v>
      </c>
      <c r="G22" s="100"/>
      <c r="H22" s="108">
        <v>40377</v>
      </c>
      <c r="I22" s="102">
        <v>0</v>
      </c>
      <c r="J22" s="110" t="s">
        <v>67</v>
      </c>
      <c r="K22" s="137">
        <v>1624</v>
      </c>
    </row>
    <row r="23" spans="1:11">
      <c r="A23" s="103"/>
      <c r="B23" s="105">
        <v>40378</v>
      </c>
      <c r="C23" s="90">
        <v>2394.5</v>
      </c>
      <c r="D23" s="99" t="s">
        <v>53</v>
      </c>
      <c r="E23" s="107">
        <v>40378</v>
      </c>
      <c r="F23" s="88">
        <v>107394.1</v>
      </c>
      <c r="G23" s="100"/>
      <c r="H23" s="108">
        <v>40378</v>
      </c>
      <c r="I23" s="102">
        <v>0</v>
      </c>
      <c r="J23" s="110" t="s">
        <v>67</v>
      </c>
      <c r="K23" s="137">
        <v>626.4</v>
      </c>
    </row>
    <row r="24" spans="1:11">
      <c r="A24" s="103"/>
      <c r="B24" s="105">
        <v>40379</v>
      </c>
      <c r="C24" s="90">
        <v>578</v>
      </c>
      <c r="D24" s="136" t="s">
        <v>64</v>
      </c>
      <c r="E24" s="107">
        <v>40379</v>
      </c>
      <c r="F24" s="88">
        <v>18703.7</v>
      </c>
      <c r="G24" s="100"/>
      <c r="H24" s="108">
        <v>40379</v>
      </c>
      <c r="I24" s="102">
        <v>3856</v>
      </c>
      <c r="K24" s="137"/>
    </row>
    <row r="25" spans="1:11">
      <c r="A25" s="103"/>
      <c r="B25" s="105">
        <v>40380</v>
      </c>
      <c r="C25" s="90">
        <v>0</v>
      </c>
      <c r="D25" s="99"/>
      <c r="E25" s="107">
        <v>40380</v>
      </c>
      <c r="F25" s="88">
        <v>14703.5</v>
      </c>
      <c r="G25" s="100"/>
      <c r="H25" s="108">
        <v>40380</v>
      </c>
      <c r="I25" s="102">
        <v>0</v>
      </c>
      <c r="J25" s="21"/>
      <c r="K25" s="138"/>
    </row>
    <row r="26" spans="1:11">
      <c r="A26" s="103"/>
      <c r="B26" s="105">
        <v>40381</v>
      </c>
      <c r="C26" s="90">
        <v>822</v>
      </c>
      <c r="D26" s="99"/>
      <c r="E26" s="107">
        <v>40381</v>
      </c>
      <c r="F26" s="88">
        <v>24617</v>
      </c>
      <c r="G26" s="100"/>
      <c r="H26" s="108">
        <v>40381</v>
      </c>
      <c r="I26" s="102">
        <v>0</v>
      </c>
      <c r="J26" s="21" t="s">
        <v>66</v>
      </c>
      <c r="K26" s="14">
        <v>7500</v>
      </c>
    </row>
    <row r="27" spans="1:11">
      <c r="A27" s="103"/>
      <c r="B27" s="105">
        <v>40382</v>
      </c>
      <c r="C27" s="90">
        <v>160</v>
      </c>
      <c r="D27" s="99" t="s">
        <v>65</v>
      </c>
      <c r="E27" s="107">
        <v>40382</v>
      </c>
      <c r="F27" s="88">
        <v>50720</v>
      </c>
      <c r="G27" s="100"/>
      <c r="H27" s="108">
        <v>40382</v>
      </c>
      <c r="I27" s="102">
        <v>634.5</v>
      </c>
      <c r="J27" s="21" t="s">
        <v>66</v>
      </c>
      <c r="K27" s="14">
        <v>6000</v>
      </c>
    </row>
    <row r="28" spans="1:11">
      <c r="A28" s="103"/>
      <c r="B28" s="105">
        <v>40383</v>
      </c>
      <c r="C28" s="90">
        <v>237.5</v>
      </c>
      <c r="D28" s="99" t="s">
        <v>62</v>
      </c>
      <c r="E28" s="107">
        <v>40383</v>
      </c>
      <c r="F28" s="88">
        <v>45349</v>
      </c>
      <c r="G28" s="100"/>
      <c r="H28" s="108">
        <v>40383</v>
      </c>
      <c r="I28" s="102">
        <v>2295</v>
      </c>
      <c r="J28" s="21" t="s">
        <v>66</v>
      </c>
      <c r="K28" s="14">
        <v>500</v>
      </c>
    </row>
    <row r="29" spans="1:11">
      <c r="B29" s="105">
        <v>40384</v>
      </c>
      <c r="C29" s="90">
        <v>0</v>
      </c>
      <c r="D29" s="99"/>
      <c r="E29" s="107">
        <v>40384</v>
      </c>
      <c r="F29" s="88">
        <v>68086.7</v>
      </c>
      <c r="G29" s="100"/>
      <c r="H29" s="108">
        <v>40384</v>
      </c>
      <c r="I29" s="102">
        <v>84</v>
      </c>
      <c r="J29" s="21"/>
      <c r="K29" s="14"/>
    </row>
    <row r="30" spans="1:11">
      <c r="B30" s="105">
        <v>40385</v>
      </c>
      <c r="C30" s="90">
        <v>0</v>
      </c>
      <c r="D30" s="99"/>
      <c r="E30" s="107">
        <v>40385</v>
      </c>
      <c r="F30" s="88">
        <v>69869</v>
      </c>
      <c r="G30" s="100"/>
      <c r="H30" s="108">
        <v>40385</v>
      </c>
      <c r="I30" s="102">
        <v>0</v>
      </c>
      <c r="J30" s="21"/>
      <c r="K30" s="14"/>
    </row>
    <row r="31" spans="1:11">
      <c r="B31" s="105">
        <v>40386</v>
      </c>
      <c r="C31" s="90">
        <v>0</v>
      </c>
      <c r="D31" s="99"/>
      <c r="E31" s="107">
        <v>40386</v>
      </c>
      <c r="F31" s="88">
        <v>31763.5</v>
      </c>
      <c r="G31" s="100"/>
      <c r="H31" s="108">
        <v>40386</v>
      </c>
      <c r="I31" s="102">
        <v>0</v>
      </c>
      <c r="J31" s="21"/>
      <c r="K31" s="14"/>
    </row>
    <row r="32" spans="1:11">
      <c r="B32" s="105">
        <v>40387</v>
      </c>
      <c r="C32" s="90">
        <v>0</v>
      </c>
      <c r="D32" s="99"/>
      <c r="E32" s="107">
        <v>40387</v>
      </c>
      <c r="F32" s="88">
        <v>21744</v>
      </c>
      <c r="G32" s="100"/>
      <c r="H32" s="108">
        <v>40387</v>
      </c>
      <c r="I32" s="102">
        <v>0</v>
      </c>
      <c r="J32" s="21"/>
      <c r="K32" s="14"/>
    </row>
    <row r="33" spans="1:11">
      <c r="B33" s="105">
        <v>40388</v>
      </c>
      <c r="C33" s="90">
        <v>0</v>
      </c>
      <c r="D33" s="99"/>
      <c r="E33" s="107">
        <v>40388</v>
      </c>
      <c r="F33" s="88">
        <v>16503.2</v>
      </c>
      <c r="G33" s="100"/>
      <c r="H33" s="108">
        <v>40388</v>
      </c>
      <c r="I33" s="102">
        <v>681</v>
      </c>
      <c r="J33" s="21"/>
      <c r="K33" s="14"/>
    </row>
    <row r="34" spans="1:11">
      <c r="B34" s="105">
        <v>40389</v>
      </c>
      <c r="C34" s="118">
        <v>1142</v>
      </c>
      <c r="D34" s="99"/>
      <c r="E34" s="107">
        <v>40389</v>
      </c>
      <c r="F34" s="96">
        <v>43951.31</v>
      </c>
      <c r="G34" s="100"/>
      <c r="H34" s="108">
        <v>40389</v>
      </c>
      <c r="I34" s="102">
        <v>1103</v>
      </c>
      <c r="J34" s="21"/>
      <c r="K34" s="14"/>
    </row>
    <row r="35" spans="1:11">
      <c r="B35" s="105">
        <v>40390</v>
      </c>
      <c r="C35" s="9">
        <v>237.5</v>
      </c>
      <c r="D35" s="2" t="s">
        <v>62</v>
      </c>
      <c r="E35" s="107">
        <v>40390</v>
      </c>
      <c r="F35" s="96">
        <v>143238.5</v>
      </c>
      <c r="H35" s="108">
        <v>40390</v>
      </c>
      <c r="I35" s="20">
        <v>170</v>
      </c>
      <c r="J35" s="21"/>
      <c r="K35" s="14"/>
    </row>
    <row r="36" spans="1:11" ht="15.75" thickBot="1">
      <c r="B36" s="8"/>
      <c r="C36" s="9" t="s">
        <v>34</v>
      </c>
      <c r="D36" s="2"/>
      <c r="E36" s="13"/>
      <c r="F36" s="95"/>
      <c r="H36" s="19"/>
      <c r="I36" s="20"/>
      <c r="J36" s="21"/>
      <c r="K36" s="14"/>
    </row>
    <row r="37" spans="1:11" ht="15.75" thickBot="1">
      <c r="A37" s="33" t="s">
        <v>3</v>
      </c>
      <c r="B37" s="26"/>
      <c r="C37" s="9">
        <v>853798.13</v>
      </c>
      <c r="D37" s="2"/>
      <c r="E37" s="13"/>
      <c r="F37" s="95">
        <v>0</v>
      </c>
      <c r="H37" s="31"/>
      <c r="I37" s="20">
        <v>0</v>
      </c>
      <c r="J37" s="21"/>
      <c r="K37" s="14"/>
    </row>
    <row r="38" spans="1:11" ht="15.75" thickBot="1">
      <c r="A38" t="s">
        <v>49</v>
      </c>
      <c r="B38" s="10"/>
      <c r="C38" s="11">
        <v>507433.72</v>
      </c>
      <c r="D38" s="2"/>
      <c r="E38" s="64"/>
      <c r="F38" s="97">
        <v>0</v>
      </c>
      <c r="H38" s="32"/>
      <c r="I38" s="22">
        <v>0</v>
      </c>
      <c r="J38" s="39"/>
      <c r="K38" s="17"/>
    </row>
    <row r="39" spans="1:11" ht="15.75" thickTop="1">
      <c r="B39" s="6" t="s">
        <v>1</v>
      </c>
      <c r="C39" s="7">
        <f>SUM(C4:C38)</f>
        <v>1532017.47</v>
      </c>
      <c r="E39" s="116" t="s">
        <v>1</v>
      </c>
      <c r="F39" s="81">
        <f>SUM(F5:F38)</f>
        <v>1483651.8899999997</v>
      </c>
      <c r="H39" s="117" t="s">
        <v>1</v>
      </c>
      <c r="I39" s="4">
        <f>SUM(I5:I38)</f>
        <v>14040.16</v>
      </c>
      <c r="J39" s="72" t="s">
        <v>1</v>
      </c>
      <c r="K39" s="73">
        <f t="shared" ref="K39" si="0">SUM(K5:K38)</f>
        <v>80862.399999999994</v>
      </c>
    </row>
    <row r="40" spans="1:11">
      <c r="F40" s="70"/>
      <c r="I40" s="2"/>
      <c r="J40" s="25"/>
      <c r="K40" s="70"/>
    </row>
    <row r="41" spans="1:11" ht="15.75" customHeight="1">
      <c r="A41" s="5"/>
      <c r="B41" s="5"/>
      <c r="C41" s="48"/>
      <c r="D41" s="25"/>
      <c r="E41" s="25"/>
      <c r="F41" s="70"/>
      <c r="H41" s="159" t="s">
        <v>14</v>
      </c>
      <c r="I41" s="160"/>
      <c r="J41" s="157">
        <f>I39+K39</f>
        <v>94902.56</v>
      </c>
      <c r="K41" s="173"/>
    </row>
    <row r="42" spans="1:11" ht="15.75" customHeight="1">
      <c r="B42" t="s">
        <v>34</v>
      </c>
      <c r="D42" s="163" t="s">
        <v>15</v>
      </c>
      <c r="E42" s="163"/>
      <c r="F42" s="82">
        <f>F39-J41</f>
        <v>1388749.3299999996</v>
      </c>
      <c r="G42" s="63"/>
      <c r="H42" s="63"/>
      <c r="I42" s="76"/>
      <c r="J42" s="68"/>
      <c r="K42" s="77"/>
    </row>
    <row r="43" spans="1:11" ht="15.75" thickBot="1">
      <c r="D43" s="45"/>
      <c r="E43" s="45" t="s">
        <v>0</v>
      </c>
      <c r="F43" s="83">
        <f>-C39</f>
        <v>-1532017.47</v>
      </c>
      <c r="G43" s="63"/>
      <c r="H43" s="63"/>
      <c r="I43" s="63"/>
      <c r="J43" s="68"/>
      <c r="K43" s="77"/>
    </row>
    <row r="44" spans="1:11" ht="15.75" thickTop="1">
      <c r="F44" s="82">
        <f>SUM(F42:F43)</f>
        <v>-143268.14000000036</v>
      </c>
      <c r="G44" s="63"/>
      <c r="H44" s="63"/>
      <c r="I44" s="63"/>
      <c r="J44" s="68"/>
      <c r="K44" s="77"/>
    </row>
    <row r="45" spans="1:11" ht="15.75" thickBot="1">
      <c r="D45" s="169" t="s">
        <v>17</v>
      </c>
      <c r="E45" s="169"/>
      <c r="F45" s="83">
        <v>145909.01999999999</v>
      </c>
      <c r="G45" s="63"/>
      <c r="H45" s="63"/>
      <c r="I45" s="63"/>
      <c r="J45" s="68"/>
      <c r="K45" s="77"/>
    </row>
    <row r="46" spans="1:11" ht="16.5" thickBot="1">
      <c r="A46" s="74"/>
      <c r="B46" s="74"/>
      <c r="C46" s="75"/>
      <c r="D46" s="170" t="s">
        <v>35</v>
      </c>
      <c r="E46" s="171"/>
      <c r="F46" s="91">
        <f>F45+F44</f>
        <v>2640.8799999996263</v>
      </c>
      <c r="G46" s="80"/>
      <c r="H46" s="78"/>
      <c r="I46" s="78"/>
      <c r="J46" s="78"/>
      <c r="K46" s="79"/>
    </row>
    <row r="52" spans="2:5">
      <c r="C52" s="25"/>
      <c r="D52" s="25"/>
      <c r="E52" s="25"/>
    </row>
    <row r="53" spans="2:5">
      <c r="C53" s="25"/>
      <c r="D53" s="25"/>
      <c r="E53" s="25"/>
    </row>
    <row r="54" spans="2:5">
      <c r="B54" s="103"/>
      <c r="C54" s="85"/>
      <c r="D54" s="55"/>
      <c r="E54" s="25"/>
    </row>
    <row r="55" spans="2:5">
      <c r="B55" s="103"/>
      <c r="C55" s="85"/>
      <c r="D55" s="55"/>
      <c r="E55" s="25"/>
    </row>
    <row r="56" spans="2:5">
      <c r="B56" s="103"/>
      <c r="C56" s="85"/>
      <c r="D56" s="55"/>
      <c r="E56" s="25"/>
    </row>
    <row r="57" spans="2:5">
      <c r="B57" s="103"/>
      <c r="C57" s="85"/>
      <c r="D57" s="55"/>
      <c r="E57" s="25"/>
    </row>
    <row r="58" spans="2:5">
      <c r="B58" s="103"/>
      <c r="C58" s="85"/>
      <c r="D58" s="55"/>
      <c r="E58" s="25"/>
    </row>
    <row r="59" spans="2:5">
      <c r="B59" s="103"/>
      <c r="C59" s="85"/>
      <c r="D59" s="55"/>
      <c r="E59" s="25"/>
    </row>
    <row r="60" spans="2:5">
      <c r="B60" s="103"/>
      <c r="C60" s="85"/>
      <c r="D60" s="55"/>
      <c r="E60" s="25"/>
    </row>
    <row r="61" spans="2:5">
      <c r="B61" s="119"/>
      <c r="C61" s="85"/>
      <c r="D61" s="120"/>
      <c r="E61" s="25"/>
    </row>
  </sheetData>
  <mergeCells count="8">
    <mergeCell ref="D42:E42"/>
    <mergeCell ref="D45:E45"/>
    <mergeCell ref="D46:E46"/>
    <mergeCell ref="C1:J1"/>
    <mergeCell ref="E4:F4"/>
    <mergeCell ref="I4:K4"/>
    <mergeCell ref="H41:I41"/>
    <mergeCell ref="J41:K41"/>
  </mergeCells>
  <printOptions gridLines="1"/>
  <pageMargins left="0.70866141732283472" right="0.70866141732283472" top="0.27559055118110237" bottom="0.39370078740157483" header="0.31496062992125984" footer="0.31496062992125984"/>
  <pageSetup scale="80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pane ySplit="4" topLeftCell="A5" activePane="bottomLeft" state="frozen"/>
      <selection pane="bottomLeft" activeCell="K14" sqref="K14"/>
    </sheetView>
  </sheetViews>
  <sheetFormatPr baseColWidth="10" defaultRowHeight="15"/>
  <cols>
    <col min="2" max="2" width="8.42578125" customWidth="1"/>
    <col min="3" max="3" width="15.42578125" customWidth="1"/>
    <col min="4" max="4" width="12.7109375" bestFit="1" customWidth="1"/>
    <col min="6" max="6" width="21.5703125" customWidth="1"/>
    <col min="7" max="7" width="4.85546875" customWidth="1"/>
    <col min="13" max="16" width="11.42578125" style="63"/>
  </cols>
  <sheetData>
    <row r="1" spans="1:11" ht="23.25">
      <c r="C1" s="172" t="s">
        <v>51</v>
      </c>
      <c r="D1" s="172"/>
      <c r="E1" s="172"/>
      <c r="F1" s="172"/>
      <c r="G1" s="172"/>
      <c r="H1" s="172"/>
      <c r="I1" s="172"/>
      <c r="J1" s="172"/>
    </row>
    <row r="2" spans="1:11" ht="15.75" thickBot="1">
      <c r="E2" s="1"/>
      <c r="F2" s="1"/>
    </row>
    <row r="3" spans="1:11" ht="15.75" thickBot="1">
      <c r="C3" s="29" t="s">
        <v>0</v>
      </c>
      <c r="D3" s="3"/>
    </row>
    <row r="4" spans="1:11" ht="20.25" thickTop="1" thickBot="1">
      <c r="A4" s="27" t="s">
        <v>2</v>
      </c>
      <c r="B4" s="28"/>
      <c r="C4" s="30">
        <v>90299.53</v>
      </c>
      <c r="D4" s="2"/>
      <c r="E4" s="176" t="s">
        <v>50</v>
      </c>
      <c r="F4" s="177"/>
      <c r="I4" s="153" t="s">
        <v>5</v>
      </c>
      <c r="J4" s="154"/>
      <c r="K4" s="155"/>
    </row>
    <row r="5" spans="1:11" ht="15.75" thickTop="1">
      <c r="B5" s="105"/>
      <c r="C5" s="90"/>
      <c r="D5" s="99"/>
      <c r="E5" s="107"/>
      <c r="F5" s="88"/>
      <c r="G5" s="100"/>
      <c r="H5" s="108"/>
      <c r="I5" s="102"/>
      <c r="J5" s="37"/>
      <c r="K5" s="38"/>
    </row>
    <row r="6" spans="1:11">
      <c r="B6" s="105"/>
      <c r="C6" s="90"/>
      <c r="D6" s="99"/>
      <c r="E6" s="107"/>
      <c r="F6" s="88"/>
      <c r="G6" s="100"/>
      <c r="H6" s="108"/>
      <c r="I6" s="102"/>
      <c r="J6" s="21" t="s">
        <v>46</v>
      </c>
      <c r="K6" s="14"/>
    </row>
    <row r="7" spans="1:11">
      <c r="B7" s="105"/>
      <c r="C7" s="90"/>
      <c r="D7" s="99"/>
      <c r="E7" s="107"/>
      <c r="F7" s="88"/>
      <c r="G7" s="100"/>
      <c r="H7" s="108"/>
      <c r="I7" s="102"/>
      <c r="J7" s="21" t="s">
        <v>4</v>
      </c>
      <c r="K7" s="14"/>
    </row>
    <row r="8" spans="1:11">
      <c r="B8" s="105"/>
      <c r="C8" s="90"/>
      <c r="D8" s="99"/>
      <c r="E8" s="107"/>
      <c r="F8" s="88"/>
      <c r="G8" s="100"/>
      <c r="H8" s="108"/>
      <c r="I8" s="102"/>
      <c r="J8" s="21" t="s">
        <v>7</v>
      </c>
      <c r="K8" s="14">
        <v>30000</v>
      </c>
    </row>
    <row r="9" spans="1:11">
      <c r="B9" s="105"/>
      <c r="C9" s="90"/>
      <c r="D9" s="99"/>
      <c r="E9" s="107"/>
      <c r="F9" s="88"/>
      <c r="G9" s="100"/>
      <c r="H9" s="108"/>
      <c r="I9" s="102"/>
      <c r="J9" s="21" t="s">
        <v>10</v>
      </c>
      <c r="K9" s="88">
        <v>0</v>
      </c>
    </row>
    <row r="10" spans="1:11">
      <c r="B10" s="105"/>
      <c r="C10" s="90"/>
      <c r="D10" s="99"/>
      <c r="E10" s="107"/>
      <c r="F10" s="88"/>
      <c r="G10" s="100"/>
      <c r="H10" s="108"/>
      <c r="I10" s="102"/>
      <c r="J10" s="21" t="s">
        <v>11</v>
      </c>
      <c r="K10" s="88"/>
    </row>
    <row r="11" spans="1:11">
      <c r="B11" s="105"/>
      <c r="C11" s="90"/>
      <c r="D11" s="99"/>
      <c r="E11" s="107"/>
      <c r="F11" s="88"/>
      <c r="G11" s="100"/>
      <c r="H11" s="108"/>
      <c r="I11" s="102"/>
      <c r="J11" s="21" t="s">
        <v>12</v>
      </c>
      <c r="K11" s="88"/>
    </row>
    <row r="12" spans="1:11">
      <c r="B12" s="105"/>
      <c r="C12" s="90"/>
      <c r="D12" s="99"/>
      <c r="E12" s="107"/>
      <c r="F12" s="88"/>
      <c r="G12" s="100"/>
      <c r="H12" s="108"/>
      <c r="I12" s="102"/>
      <c r="J12" s="21" t="s">
        <v>18</v>
      </c>
      <c r="K12" s="88"/>
    </row>
    <row r="13" spans="1:11">
      <c r="B13" s="105"/>
      <c r="C13" s="90"/>
      <c r="D13" s="99"/>
      <c r="E13" s="107"/>
      <c r="F13" s="88"/>
      <c r="G13" s="100"/>
      <c r="H13" s="108"/>
      <c r="I13" s="102"/>
      <c r="J13" s="21" t="s">
        <v>13</v>
      </c>
      <c r="K13" s="88"/>
    </row>
    <row r="14" spans="1:11">
      <c r="B14" s="105"/>
      <c r="C14" s="90"/>
      <c r="D14" s="99"/>
      <c r="E14" s="107"/>
      <c r="F14" s="88"/>
      <c r="G14" s="100"/>
      <c r="H14" s="108"/>
      <c r="I14" s="102"/>
      <c r="J14" s="21" t="s">
        <v>38</v>
      </c>
      <c r="K14" s="14"/>
    </row>
    <row r="15" spans="1:11">
      <c r="B15" s="105"/>
      <c r="C15" s="90"/>
      <c r="D15" s="99"/>
      <c r="E15" s="107"/>
      <c r="F15" s="88"/>
      <c r="G15" s="100"/>
      <c r="H15" s="108"/>
      <c r="I15" s="102"/>
      <c r="J15" s="21" t="s">
        <v>41</v>
      </c>
      <c r="K15" s="14"/>
    </row>
    <row r="16" spans="1:11">
      <c r="B16" s="105"/>
      <c r="C16" s="90"/>
      <c r="D16" s="99"/>
      <c r="E16" s="107"/>
      <c r="F16" s="88"/>
      <c r="G16" s="111"/>
      <c r="H16" s="108"/>
      <c r="I16" s="102"/>
      <c r="J16" s="21" t="s">
        <v>43</v>
      </c>
      <c r="K16" s="14"/>
    </row>
    <row r="17" spans="2:11">
      <c r="B17" s="105"/>
      <c r="C17" s="112"/>
      <c r="D17" s="88"/>
      <c r="E17" s="107"/>
      <c r="F17" s="113"/>
      <c r="G17" s="111"/>
      <c r="H17" s="108"/>
      <c r="I17" s="102"/>
      <c r="J17" s="21"/>
      <c r="K17" s="14"/>
    </row>
    <row r="18" spans="2:11">
      <c r="B18" s="105"/>
      <c r="C18" s="90"/>
      <c r="D18" s="88"/>
      <c r="E18" s="107"/>
      <c r="F18" s="113"/>
      <c r="G18" s="114"/>
      <c r="H18" s="108"/>
      <c r="I18" s="102"/>
      <c r="J18" s="21"/>
      <c r="K18" s="14"/>
    </row>
    <row r="19" spans="2:11">
      <c r="B19" s="105"/>
      <c r="C19" s="90"/>
      <c r="D19" s="88"/>
      <c r="E19" s="107"/>
      <c r="F19" s="113"/>
      <c r="G19" s="100"/>
      <c r="H19" s="108"/>
      <c r="I19" s="102"/>
      <c r="J19" s="21"/>
      <c r="K19" s="14"/>
    </row>
    <row r="20" spans="2:11">
      <c r="B20" s="105"/>
      <c r="C20" s="90"/>
      <c r="D20" s="88"/>
      <c r="E20" s="107"/>
      <c r="F20" s="113"/>
      <c r="G20" s="100"/>
      <c r="H20" s="108"/>
      <c r="I20" s="102"/>
      <c r="J20" s="21"/>
      <c r="K20" s="14"/>
    </row>
    <row r="21" spans="2:11">
      <c r="B21" s="105"/>
      <c r="C21" s="90"/>
      <c r="D21" s="88"/>
      <c r="E21" s="107"/>
      <c r="F21" s="113"/>
      <c r="G21" s="100"/>
      <c r="H21" s="108"/>
      <c r="I21" s="102"/>
      <c r="J21" s="21"/>
      <c r="K21" s="14"/>
    </row>
    <row r="22" spans="2:11">
      <c r="B22" s="105"/>
      <c r="C22" s="90"/>
      <c r="D22" s="88"/>
      <c r="E22" s="107"/>
      <c r="F22" s="113"/>
      <c r="G22" s="100"/>
      <c r="H22" s="108"/>
      <c r="I22" s="102"/>
      <c r="J22" s="21"/>
      <c r="K22" s="14"/>
    </row>
    <row r="23" spans="2:11">
      <c r="B23" s="105"/>
      <c r="C23" s="90"/>
      <c r="D23" s="88"/>
      <c r="E23" s="107"/>
      <c r="F23" s="94"/>
      <c r="G23" s="92"/>
      <c r="H23" s="108"/>
      <c r="I23" s="102"/>
      <c r="J23" s="21"/>
      <c r="K23" s="14"/>
    </row>
    <row r="24" spans="2:11">
      <c r="B24" s="105"/>
      <c r="C24" s="90"/>
      <c r="D24" s="99"/>
      <c r="E24" s="107"/>
      <c r="F24" s="94"/>
      <c r="G24" s="93"/>
      <c r="H24" s="108"/>
      <c r="I24" s="102"/>
      <c r="J24" s="21"/>
      <c r="K24" s="14"/>
    </row>
    <row r="25" spans="2:11">
      <c r="B25" s="105"/>
      <c r="C25" s="90"/>
      <c r="D25" s="99"/>
      <c r="E25" s="107"/>
      <c r="F25" s="94"/>
      <c r="G25" s="92"/>
      <c r="H25" s="108"/>
      <c r="I25" s="102"/>
      <c r="J25" s="21"/>
      <c r="K25" s="14"/>
    </row>
    <row r="26" spans="2:11">
      <c r="B26" s="105"/>
      <c r="C26" s="90"/>
      <c r="D26" s="99"/>
      <c r="E26" s="107"/>
      <c r="F26" s="94"/>
      <c r="G26" s="92"/>
      <c r="H26" s="108"/>
      <c r="I26" s="102"/>
      <c r="J26" s="21"/>
      <c r="K26" s="14"/>
    </row>
    <row r="27" spans="2:11">
      <c r="B27" s="105"/>
      <c r="C27" s="90"/>
      <c r="D27" s="99"/>
      <c r="E27" s="107"/>
      <c r="F27" s="94"/>
      <c r="G27" s="92"/>
      <c r="H27" s="108"/>
      <c r="I27" s="102"/>
      <c r="J27" s="21"/>
      <c r="K27" s="14"/>
    </row>
    <row r="28" spans="2:11">
      <c r="B28" s="105"/>
      <c r="C28" s="90"/>
      <c r="D28" s="99"/>
      <c r="E28" s="107"/>
      <c r="F28" s="94"/>
      <c r="G28" s="92"/>
      <c r="H28" s="108"/>
      <c r="I28" s="102"/>
      <c r="J28" s="21"/>
      <c r="K28" s="14"/>
    </row>
    <row r="29" spans="2:11">
      <c r="B29" s="105"/>
      <c r="C29" s="90"/>
      <c r="D29" s="99"/>
      <c r="E29" s="107"/>
      <c r="F29" s="94"/>
      <c r="G29" s="92"/>
      <c r="H29" s="108"/>
      <c r="I29" s="102"/>
      <c r="J29" s="21"/>
      <c r="K29" s="14"/>
    </row>
    <row r="30" spans="2:11">
      <c r="B30" s="105"/>
      <c r="C30" s="90"/>
      <c r="D30" s="99"/>
      <c r="E30" s="107"/>
      <c r="F30" s="98"/>
      <c r="G30" s="92"/>
      <c r="H30" s="108"/>
      <c r="I30" s="102"/>
      <c r="J30" s="21"/>
      <c r="K30" s="14"/>
    </row>
    <row r="31" spans="2:11">
      <c r="B31" s="105"/>
      <c r="C31" s="90"/>
      <c r="D31" s="99"/>
      <c r="E31" s="107"/>
      <c r="F31" s="94"/>
      <c r="G31" s="92"/>
      <c r="H31" s="108"/>
      <c r="I31" s="102"/>
      <c r="J31" s="21"/>
      <c r="K31" s="14"/>
    </row>
    <row r="32" spans="2:11">
      <c r="B32" s="105"/>
      <c r="C32" s="90"/>
      <c r="D32" s="99"/>
      <c r="E32" s="107"/>
      <c r="F32" s="94"/>
      <c r="G32" s="92"/>
      <c r="H32" s="108"/>
      <c r="I32" s="102"/>
      <c r="J32" s="21"/>
      <c r="K32" s="14"/>
    </row>
    <row r="33" spans="1:11">
      <c r="B33" s="105"/>
      <c r="C33" s="90"/>
      <c r="D33" s="115"/>
      <c r="E33" s="107"/>
      <c r="F33" s="96"/>
      <c r="G33" s="100"/>
      <c r="H33" s="108"/>
      <c r="I33" s="102"/>
      <c r="J33" s="21"/>
      <c r="K33" s="14"/>
    </row>
    <row r="34" spans="1:11">
      <c r="B34" s="105"/>
      <c r="C34" s="90"/>
      <c r="D34" s="99"/>
      <c r="E34" s="107"/>
      <c r="F34" s="96"/>
      <c r="G34" s="100"/>
      <c r="H34" s="108"/>
      <c r="I34" s="102"/>
      <c r="J34" s="21"/>
      <c r="K34" s="14"/>
    </row>
    <row r="35" spans="1:11" ht="15.75" thickBot="1">
      <c r="B35" s="105"/>
      <c r="C35" s="9"/>
      <c r="D35" s="2"/>
      <c r="E35" s="107"/>
      <c r="F35" s="96"/>
      <c r="H35" s="108"/>
      <c r="I35" s="20"/>
      <c r="J35" s="21"/>
      <c r="K35" s="14"/>
    </row>
    <row r="36" spans="1:11" ht="15.75" thickBot="1">
      <c r="A36" s="33" t="s">
        <v>3</v>
      </c>
      <c r="B36" s="26"/>
      <c r="C36" s="9">
        <v>439606.62</v>
      </c>
      <c r="D36" s="2"/>
      <c r="E36" s="15"/>
      <c r="F36" s="14">
        <v>0</v>
      </c>
      <c r="H36" s="31"/>
      <c r="I36" s="20">
        <v>0</v>
      </c>
      <c r="J36" s="21"/>
      <c r="K36" s="14"/>
    </row>
    <row r="37" spans="1:11" ht="15.75" thickBot="1">
      <c r="A37" s="49" t="s">
        <v>56</v>
      </c>
      <c r="B37" s="52"/>
      <c r="C37" s="11">
        <v>645474.97</v>
      </c>
      <c r="D37" s="2"/>
      <c r="E37" s="16"/>
      <c r="F37" s="17">
        <v>0</v>
      </c>
      <c r="H37" s="32"/>
      <c r="I37" s="22">
        <v>0</v>
      </c>
      <c r="J37" s="39"/>
      <c r="K37" s="17"/>
    </row>
    <row r="38" spans="1:11">
      <c r="B38" s="6" t="s">
        <v>1</v>
      </c>
      <c r="C38" s="7">
        <f>SUM(C4:C37)</f>
        <v>1175381.1200000001</v>
      </c>
      <c r="E38" s="65" t="s">
        <v>1</v>
      </c>
      <c r="F38" s="24">
        <f>SUM(F5:F37)</f>
        <v>0</v>
      </c>
      <c r="H38" s="1" t="s">
        <v>1</v>
      </c>
      <c r="I38" s="4">
        <f>SUM(I5:I37)</f>
        <v>0</v>
      </c>
      <c r="J38" s="42" t="s">
        <v>1</v>
      </c>
      <c r="K38" s="4">
        <f>SUM(K6:K37)</f>
        <v>30000</v>
      </c>
    </row>
    <row r="39" spans="1:11">
      <c r="I39" s="2"/>
    </row>
    <row r="40" spans="1:11" ht="15.75">
      <c r="A40" s="5"/>
      <c r="C40" s="55"/>
      <c r="D40" s="25"/>
      <c r="E40" s="25"/>
      <c r="F40" s="25"/>
      <c r="H40" s="159" t="s">
        <v>14</v>
      </c>
      <c r="I40" s="160"/>
      <c r="J40" s="157">
        <f>I38+K38</f>
        <v>30000</v>
      </c>
      <c r="K40" s="158"/>
    </row>
    <row r="41" spans="1:11" ht="15.75">
      <c r="D41" s="163" t="s">
        <v>15</v>
      </c>
      <c r="E41" s="163"/>
      <c r="F41" s="46">
        <f>F38-J40</f>
        <v>-30000</v>
      </c>
      <c r="I41" s="40"/>
    </row>
    <row r="42" spans="1:11" ht="15.75" thickBot="1">
      <c r="D42" s="45"/>
      <c r="E42" s="45" t="s">
        <v>0</v>
      </c>
      <c r="F42" s="47">
        <f>-C38</f>
        <v>-1175381.1200000001</v>
      </c>
    </row>
    <row r="43" spans="1:11" ht="15.75" thickTop="1">
      <c r="E43" s="5" t="s">
        <v>26</v>
      </c>
      <c r="F43" s="4">
        <f>SUM(F41:F42)</f>
        <v>-1205381.1200000001</v>
      </c>
    </row>
    <row r="44" spans="1:11" ht="15.75" thickBot="1">
      <c r="D44" s="164" t="s">
        <v>17</v>
      </c>
      <c r="E44" s="164"/>
      <c r="F44" s="56">
        <v>116474.03</v>
      </c>
    </row>
    <row r="45" spans="1:11" ht="17.25" thickTop="1" thickBot="1">
      <c r="D45" s="174" t="s">
        <v>35</v>
      </c>
      <c r="E45" s="175"/>
      <c r="F45" s="57">
        <f>F43+F44</f>
        <v>-1088907.0900000001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rintOptions gridLines="1"/>
  <pageMargins left="1.1023622047244095" right="0.78" top="0.31496062992125984" bottom="0.35433070866141736" header="0.31496062992125984" footer="0.31496062992125984"/>
  <pageSetup scale="8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P41"/>
  <sheetViews>
    <sheetView tabSelected="1" topLeftCell="D1" workbookViewId="0">
      <pane ySplit="4" topLeftCell="A29" activePane="bottomLeft" state="frozen"/>
      <selection pane="bottomLeft" activeCell="J42" sqref="J42"/>
    </sheetView>
  </sheetViews>
  <sheetFormatPr baseColWidth="10" defaultRowHeight="15"/>
  <cols>
    <col min="2" max="2" width="8.42578125" customWidth="1"/>
    <col min="3" max="3" width="15.42578125" customWidth="1"/>
    <col min="4" max="4" width="7.28515625" customWidth="1"/>
    <col min="6" max="6" width="21.5703125" customWidth="1"/>
    <col min="7" max="7" width="4.85546875" customWidth="1"/>
    <col min="11" max="11" width="12.7109375" bestFit="1" customWidth="1"/>
    <col min="13" max="13" width="11.42578125" style="63"/>
    <col min="14" max="14" width="15.28515625" style="63" customWidth="1"/>
    <col min="15" max="16" width="11.42578125" style="63"/>
  </cols>
  <sheetData>
    <row r="1" spans="1:12" ht="23.25">
      <c r="C1" s="172" t="s">
        <v>73</v>
      </c>
      <c r="D1" s="172"/>
      <c r="E1" s="172"/>
      <c r="F1" s="172"/>
      <c r="G1" s="172"/>
      <c r="H1" s="172"/>
      <c r="I1" s="172"/>
      <c r="J1" s="172"/>
      <c r="K1" s="134"/>
      <c r="L1" s="63"/>
    </row>
    <row r="2" spans="1:12" ht="5.25" customHeight="1" thickBot="1">
      <c r="E2" s="122"/>
      <c r="F2" s="122"/>
      <c r="K2" s="134"/>
      <c r="L2" s="63"/>
    </row>
    <row r="3" spans="1:12" ht="15.75" thickBot="1">
      <c r="C3" s="29" t="s">
        <v>0</v>
      </c>
      <c r="D3" s="3"/>
      <c r="K3" s="135"/>
      <c r="L3" s="63"/>
    </row>
    <row r="4" spans="1:12" ht="20.25" thickTop="1" thickBot="1">
      <c r="A4" s="27" t="s">
        <v>2</v>
      </c>
      <c r="B4" s="28"/>
      <c r="C4" s="30">
        <v>1514015.71</v>
      </c>
      <c r="D4" s="2"/>
      <c r="E4" s="176" t="s">
        <v>50</v>
      </c>
      <c r="F4" s="177"/>
      <c r="I4" s="153" t="s">
        <v>5</v>
      </c>
      <c r="J4" s="154"/>
      <c r="K4" s="155"/>
      <c r="L4" s="63"/>
    </row>
    <row r="5" spans="1:12" ht="15.75" thickTop="1">
      <c r="B5" s="105"/>
      <c r="C5" s="90"/>
      <c r="D5" s="99"/>
      <c r="E5" s="107">
        <v>40360</v>
      </c>
      <c r="F5" s="88">
        <v>39332.5</v>
      </c>
      <c r="G5" s="100"/>
      <c r="H5" s="108">
        <v>40360</v>
      </c>
      <c r="I5" s="102">
        <v>1026.5</v>
      </c>
      <c r="J5" s="37"/>
      <c r="K5" s="38"/>
      <c r="L5" s="63"/>
    </row>
    <row r="6" spans="1:12">
      <c r="B6" s="105"/>
      <c r="C6" s="90"/>
      <c r="D6" s="99"/>
      <c r="E6" s="107">
        <v>40361</v>
      </c>
      <c r="F6" s="88">
        <v>80614.59</v>
      </c>
      <c r="G6" s="100"/>
      <c r="H6" s="108">
        <v>40361</v>
      </c>
      <c r="I6" s="102">
        <v>880</v>
      </c>
      <c r="J6" s="21" t="s">
        <v>46</v>
      </c>
      <c r="K6" s="14">
        <v>2356</v>
      </c>
      <c r="L6" s="63"/>
    </row>
    <row r="7" spans="1:12">
      <c r="B7" s="105"/>
      <c r="C7" s="90"/>
      <c r="D7" s="99"/>
      <c r="E7" s="107">
        <v>40362</v>
      </c>
      <c r="F7" s="88">
        <v>124433</v>
      </c>
      <c r="G7" s="100"/>
      <c r="H7" s="108">
        <v>40362</v>
      </c>
      <c r="I7" s="102">
        <v>70</v>
      </c>
      <c r="J7" s="21" t="s">
        <v>4</v>
      </c>
      <c r="K7" s="14">
        <v>26148</v>
      </c>
      <c r="L7" s="63"/>
    </row>
    <row r="8" spans="1:12">
      <c r="B8" s="105"/>
      <c r="C8" s="90"/>
      <c r="D8" s="99"/>
      <c r="E8" s="107">
        <v>40363</v>
      </c>
      <c r="F8" s="88">
        <v>0</v>
      </c>
      <c r="G8" s="100"/>
      <c r="H8" s="108">
        <v>40363</v>
      </c>
      <c r="I8" s="102">
        <v>0</v>
      </c>
      <c r="J8" s="21" t="s">
        <v>7</v>
      </c>
      <c r="K8" s="14">
        <v>50000</v>
      </c>
      <c r="L8" s="63"/>
    </row>
    <row r="9" spans="1:12">
      <c r="B9" s="105"/>
      <c r="C9" s="90"/>
      <c r="D9" s="99"/>
      <c r="E9" s="107">
        <v>40364</v>
      </c>
      <c r="F9" s="88">
        <v>153482.17000000001</v>
      </c>
      <c r="G9" s="100"/>
      <c r="H9" s="108">
        <v>40364</v>
      </c>
      <c r="I9" s="102">
        <v>3160.5</v>
      </c>
      <c r="J9" s="21" t="s">
        <v>10</v>
      </c>
      <c r="K9" s="88">
        <v>8189</v>
      </c>
      <c r="L9" s="63" t="s">
        <v>59</v>
      </c>
    </row>
    <row r="10" spans="1:12">
      <c r="B10" s="105"/>
      <c r="C10" s="90"/>
      <c r="D10" s="99"/>
      <c r="E10" s="107">
        <v>40365</v>
      </c>
      <c r="F10" s="88">
        <v>189015.2</v>
      </c>
      <c r="G10" s="100"/>
      <c r="H10" s="108">
        <v>40365</v>
      </c>
      <c r="I10" s="102">
        <v>1768</v>
      </c>
      <c r="J10" s="21" t="s">
        <v>11</v>
      </c>
      <c r="K10" s="88">
        <v>14883</v>
      </c>
      <c r="L10" s="63" t="s">
        <v>59</v>
      </c>
    </row>
    <row r="11" spans="1:12">
      <c r="B11" s="105"/>
      <c r="C11" s="90">
        <v>1696</v>
      </c>
      <c r="D11" s="99" t="s">
        <v>74</v>
      </c>
      <c r="E11" s="107">
        <v>40366</v>
      </c>
      <c r="F11" s="88">
        <v>150441.88</v>
      </c>
      <c r="G11" s="100"/>
      <c r="H11" s="108">
        <v>40366</v>
      </c>
      <c r="I11" s="102">
        <v>1517</v>
      </c>
      <c r="J11" s="21" t="s">
        <v>12</v>
      </c>
      <c r="K11" s="88">
        <v>15762</v>
      </c>
      <c r="L11" s="63" t="s">
        <v>59</v>
      </c>
    </row>
    <row r="12" spans="1:12">
      <c r="B12" s="105"/>
      <c r="C12" s="90"/>
      <c r="D12" s="99"/>
      <c r="E12" s="107">
        <v>40367</v>
      </c>
      <c r="F12" s="88">
        <v>78473</v>
      </c>
      <c r="G12" s="100"/>
      <c r="H12" s="108">
        <v>40367</v>
      </c>
      <c r="I12" s="102">
        <v>1065</v>
      </c>
      <c r="J12" s="21" t="s">
        <v>18</v>
      </c>
      <c r="K12" s="88">
        <v>12912</v>
      </c>
      <c r="L12" s="63" t="s">
        <v>59</v>
      </c>
    </row>
    <row r="13" spans="1:12">
      <c r="B13" s="105"/>
      <c r="C13" s="90"/>
      <c r="D13" s="99"/>
      <c r="E13" s="107">
        <v>40368</v>
      </c>
      <c r="F13" s="88">
        <v>54559.5</v>
      </c>
      <c r="G13" s="100"/>
      <c r="H13" s="108">
        <v>40368</v>
      </c>
      <c r="I13" s="102">
        <v>2119</v>
      </c>
      <c r="J13" s="21" t="s">
        <v>13</v>
      </c>
      <c r="K13" s="88">
        <v>13461</v>
      </c>
      <c r="L13" s="63" t="s">
        <v>59</v>
      </c>
    </row>
    <row r="14" spans="1:12">
      <c r="B14" s="105"/>
      <c r="C14" s="90"/>
      <c r="D14" s="99"/>
      <c r="E14" s="107">
        <v>40369</v>
      </c>
      <c r="F14" s="88">
        <v>334550.59999999998</v>
      </c>
      <c r="G14" s="100"/>
      <c r="H14" s="108">
        <v>40369</v>
      </c>
      <c r="I14" s="102">
        <v>1168.5</v>
      </c>
      <c r="J14" s="21" t="s">
        <v>10</v>
      </c>
      <c r="K14" s="14">
        <v>12219.64</v>
      </c>
      <c r="L14" s="63"/>
    </row>
    <row r="15" spans="1:12">
      <c r="B15" s="105"/>
      <c r="C15" s="90"/>
      <c r="D15" s="99"/>
      <c r="E15" s="107">
        <v>40370</v>
      </c>
      <c r="F15" s="88">
        <v>0</v>
      </c>
      <c r="G15" s="100"/>
      <c r="H15" s="108">
        <v>40370</v>
      </c>
      <c r="I15" s="102">
        <v>0</v>
      </c>
      <c r="J15" s="21" t="s">
        <v>11</v>
      </c>
      <c r="K15" s="14">
        <v>11810.38</v>
      </c>
      <c r="L15" s="63"/>
    </row>
    <row r="16" spans="1:12">
      <c r="B16" s="105"/>
      <c r="C16" s="90"/>
      <c r="D16" s="99"/>
      <c r="E16" s="107">
        <v>40371</v>
      </c>
      <c r="F16" s="88">
        <v>158252.5</v>
      </c>
      <c r="G16" s="111"/>
      <c r="H16" s="108">
        <v>40371</v>
      </c>
      <c r="I16" s="102">
        <v>2524</v>
      </c>
      <c r="J16" s="21" t="s">
        <v>12</v>
      </c>
      <c r="K16" s="14">
        <v>13531.39</v>
      </c>
      <c r="L16" s="63"/>
    </row>
    <row r="17" spans="2:12">
      <c r="B17" s="105"/>
      <c r="C17" s="112"/>
      <c r="D17" s="88"/>
      <c r="E17" s="107">
        <v>40372</v>
      </c>
      <c r="F17" s="113">
        <v>59148.5</v>
      </c>
      <c r="G17" s="111"/>
      <c r="H17" s="108">
        <v>40372</v>
      </c>
      <c r="I17" s="102">
        <v>0</v>
      </c>
      <c r="J17" s="21" t="s">
        <v>18</v>
      </c>
      <c r="K17" s="14">
        <v>15151.24</v>
      </c>
      <c r="L17" s="63"/>
    </row>
    <row r="18" spans="2:12">
      <c r="B18" s="105"/>
      <c r="C18" s="90"/>
      <c r="D18" s="88"/>
      <c r="E18" s="107">
        <v>40373</v>
      </c>
      <c r="F18" s="113">
        <v>215551.24</v>
      </c>
      <c r="G18" s="114"/>
      <c r="H18" s="108">
        <v>40373</v>
      </c>
      <c r="I18" s="102">
        <v>974</v>
      </c>
      <c r="J18" s="21" t="s">
        <v>13</v>
      </c>
      <c r="K18" s="14">
        <v>14619.33</v>
      </c>
      <c r="L18" s="63"/>
    </row>
    <row r="19" spans="2:12">
      <c r="B19" s="105"/>
      <c r="C19" s="90"/>
      <c r="D19" s="88"/>
      <c r="E19" s="107">
        <v>40374</v>
      </c>
      <c r="F19" s="113">
        <v>106373.11</v>
      </c>
      <c r="G19" s="100"/>
      <c r="H19" s="108">
        <v>40374</v>
      </c>
      <c r="I19" s="102">
        <v>4329.5</v>
      </c>
      <c r="J19" s="21"/>
      <c r="K19" s="14"/>
      <c r="L19" s="63"/>
    </row>
    <row r="20" spans="2:12">
      <c r="B20" s="105"/>
      <c r="C20" s="90"/>
      <c r="D20" s="88"/>
      <c r="E20" s="107">
        <v>40375</v>
      </c>
      <c r="F20" s="113">
        <v>130143.5</v>
      </c>
      <c r="G20" s="100"/>
      <c r="H20" s="108">
        <v>40375</v>
      </c>
      <c r="I20" s="102">
        <v>13998</v>
      </c>
      <c r="J20" s="21"/>
      <c r="K20" s="14"/>
      <c r="L20" s="63"/>
    </row>
    <row r="21" spans="2:12">
      <c r="B21" s="105"/>
      <c r="C21" s="90"/>
      <c r="D21" s="88"/>
      <c r="E21" s="107">
        <v>40376</v>
      </c>
      <c r="F21" s="113">
        <v>269922.53000000003</v>
      </c>
      <c r="G21" s="100"/>
      <c r="H21" s="108">
        <v>40376</v>
      </c>
      <c r="I21" s="102">
        <v>958.5</v>
      </c>
      <c r="J21" s="21"/>
      <c r="K21" s="14"/>
      <c r="L21" s="63"/>
    </row>
    <row r="22" spans="2:12">
      <c r="B22" s="105"/>
      <c r="C22" s="90"/>
      <c r="D22" s="88"/>
      <c r="E22" s="107">
        <v>40377</v>
      </c>
      <c r="F22" s="113">
        <v>0</v>
      </c>
      <c r="G22" s="100"/>
      <c r="H22" s="108">
        <v>40377</v>
      </c>
      <c r="I22" s="102">
        <v>0</v>
      </c>
      <c r="J22" s="21"/>
      <c r="K22" s="14"/>
      <c r="L22" s="63"/>
    </row>
    <row r="23" spans="2:12">
      <c r="B23" s="105"/>
      <c r="C23" s="90"/>
      <c r="D23" s="88"/>
      <c r="E23" s="107">
        <v>40378</v>
      </c>
      <c r="F23" s="94">
        <v>116961.5</v>
      </c>
      <c r="G23" s="92"/>
      <c r="H23" s="108">
        <v>40378</v>
      </c>
      <c r="I23" s="102">
        <v>1981</v>
      </c>
      <c r="J23" s="21"/>
      <c r="K23" s="14"/>
      <c r="L23" s="63"/>
    </row>
    <row r="24" spans="2:12">
      <c r="B24" s="105"/>
      <c r="C24" s="90">
        <v>1669</v>
      </c>
      <c r="D24" s="99" t="s">
        <v>74</v>
      </c>
      <c r="E24" s="107">
        <v>40379</v>
      </c>
      <c r="F24" s="94">
        <v>120312.75</v>
      </c>
      <c r="G24" s="93"/>
      <c r="H24" s="108">
        <v>40379</v>
      </c>
      <c r="I24" s="102">
        <v>0</v>
      </c>
      <c r="J24" s="21"/>
      <c r="K24" s="14"/>
      <c r="L24" s="63"/>
    </row>
    <row r="25" spans="2:12">
      <c r="B25" s="105"/>
      <c r="C25" s="90"/>
      <c r="D25" s="99"/>
      <c r="E25" s="107">
        <v>40380</v>
      </c>
      <c r="F25" s="94">
        <v>394541.41</v>
      </c>
      <c r="G25" s="92"/>
      <c r="H25" s="108">
        <v>40380</v>
      </c>
      <c r="I25" s="102">
        <v>948</v>
      </c>
      <c r="J25" s="21"/>
      <c r="K25" s="14"/>
      <c r="L25" s="63"/>
    </row>
    <row r="26" spans="2:12">
      <c r="B26" s="105"/>
      <c r="C26" s="90"/>
      <c r="D26" s="99"/>
      <c r="E26" s="107">
        <v>40381</v>
      </c>
      <c r="F26" s="94">
        <v>42934</v>
      </c>
      <c r="G26" s="92"/>
      <c r="H26" s="108">
        <v>40381</v>
      </c>
      <c r="I26" s="102">
        <v>1889</v>
      </c>
      <c r="J26" s="21"/>
      <c r="K26" s="14"/>
      <c r="L26" s="63"/>
    </row>
    <row r="27" spans="2:12">
      <c r="B27" s="105"/>
      <c r="C27" s="90"/>
      <c r="D27" s="99"/>
      <c r="E27" s="107">
        <v>40382</v>
      </c>
      <c r="F27" s="94">
        <v>128316</v>
      </c>
      <c r="G27" s="92"/>
      <c r="H27" s="108">
        <v>40382</v>
      </c>
      <c r="I27" s="102">
        <v>14</v>
      </c>
      <c r="J27" s="21"/>
      <c r="K27" s="14"/>
      <c r="L27" s="63"/>
    </row>
    <row r="28" spans="2:12">
      <c r="B28" s="105"/>
      <c r="C28" s="90"/>
      <c r="D28" s="99"/>
      <c r="E28" s="107">
        <v>40383</v>
      </c>
      <c r="F28" s="94">
        <v>354598.45</v>
      </c>
      <c r="G28" s="92"/>
      <c r="H28" s="108">
        <v>40383</v>
      </c>
      <c r="I28" s="102">
        <v>1000</v>
      </c>
      <c r="J28" s="21"/>
      <c r="K28" s="14"/>
      <c r="L28" s="63"/>
    </row>
    <row r="29" spans="2:12">
      <c r="B29" s="105"/>
      <c r="C29" s="90"/>
      <c r="D29" s="99"/>
      <c r="E29" s="107">
        <v>40384</v>
      </c>
      <c r="F29" s="94">
        <v>0</v>
      </c>
      <c r="G29" s="92"/>
      <c r="H29" s="108">
        <v>40384</v>
      </c>
      <c r="I29" s="102">
        <v>0</v>
      </c>
      <c r="J29" s="21"/>
      <c r="K29" s="14"/>
      <c r="L29" s="63"/>
    </row>
    <row r="30" spans="2:12">
      <c r="B30" s="105"/>
      <c r="C30" s="90"/>
      <c r="D30" s="99"/>
      <c r="E30" s="107">
        <v>40385</v>
      </c>
      <c r="F30" s="98">
        <v>161870.75</v>
      </c>
      <c r="G30" s="92"/>
      <c r="H30" s="108">
        <v>40385</v>
      </c>
      <c r="I30" s="102">
        <v>2281</v>
      </c>
      <c r="J30" s="21"/>
      <c r="K30" s="14"/>
      <c r="L30" s="63"/>
    </row>
    <row r="31" spans="2:12">
      <c r="B31" s="105"/>
      <c r="C31" s="90"/>
      <c r="D31" s="99"/>
      <c r="E31" s="107">
        <v>40386</v>
      </c>
      <c r="F31" s="94">
        <v>318751</v>
      </c>
      <c r="G31" s="92"/>
      <c r="H31" s="108">
        <v>40386</v>
      </c>
      <c r="I31" s="102">
        <v>25</v>
      </c>
      <c r="J31" s="21"/>
      <c r="K31" s="14"/>
      <c r="L31" s="63"/>
    </row>
    <row r="32" spans="2:12">
      <c r="B32" s="105"/>
      <c r="C32" s="90"/>
      <c r="D32" s="99"/>
      <c r="E32" s="107">
        <v>40387</v>
      </c>
      <c r="F32" s="94">
        <v>308655.56</v>
      </c>
      <c r="G32" s="92"/>
      <c r="H32" s="108">
        <v>40387</v>
      </c>
      <c r="I32" s="102">
        <v>1635.5</v>
      </c>
      <c r="J32" s="21"/>
      <c r="K32" s="14"/>
      <c r="L32" s="63"/>
    </row>
    <row r="33" spans="1:14" ht="15.75">
      <c r="B33" s="105"/>
      <c r="C33" s="90"/>
      <c r="D33" s="115"/>
      <c r="E33" s="107">
        <v>40388</v>
      </c>
      <c r="F33" s="96">
        <v>108135.3</v>
      </c>
      <c r="G33" s="100"/>
      <c r="H33" s="108">
        <v>40388</v>
      </c>
      <c r="I33" s="102">
        <v>751.5</v>
      </c>
      <c r="J33" s="21"/>
      <c r="K33" s="56"/>
      <c r="L33" s="181" t="s">
        <v>15</v>
      </c>
      <c r="M33" s="181"/>
      <c r="N33" s="128">
        <f>F38-J40</f>
        <v>4478780.0500000007</v>
      </c>
    </row>
    <row r="34" spans="1:14">
      <c r="B34" s="105"/>
      <c r="C34" s="90">
        <v>10179.5</v>
      </c>
      <c r="D34" s="99" t="s">
        <v>75</v>
      </c>
      <c r="E34" s="107">
        <v>40389</v>
      </c>
      <c r="F34" s="96">
        <v>154236.56</v>
      </c>
      <c r="G34" s="100"/>
      <c r="H34" s="108">
        <v>40389</v>
      </c>
      <c r="I34" s="102">
        <v>1103</v>
      </c>
      <c r="J34" s="21"/>
      <c r="K34" s="56"/>
      <c r="L34" s="129" t="s">
        <v>57</v>
      </c>
      <c r="M34" s="129"/>
      <c r="N34" s="128">
        <v>5281854.83</v>
      </c>
    </row>
    <row r="35" spans="1:14" ht="15.75" thickBot="1">
      <c r="B35" s="105"/>
      <c r="C35" s="9"/>
      <c r="D35" s="2"/>
      <c r="E35" s="107">
        <v>40390</v>
      </c>
      <c r="F35" s="96">
        <v>394497.43</v>
      </c>
      <c r="H35" s="108">
        <v>40390</v>
      </c>
      <c r="I35" s="20">
        <v>11095</v>
      </c>
      <c r="J35" s="21"/>
      <c r="K35" s="56"/>
      <c r="L35" s="129"/>
      <c r="M35" s="129" t="s">
        <v>0</v>
      </c>
      <c r="N35" s="130">
        <f>-C38</f>
        <v>-10052432.059999999</v>
      </c>
    </row>
    <row r="36" spans="1:14" ht="15.75" thickBot="1">
      <c r="A36" s="33" t="s">
        <v>3</v>
      </c>
      <c r="B36" s="26"/>
      <c r="C36" s="9">
        <v>4893188.8499999996</v>
      </c>
      <c r="D36" s="2"/>
      <c r="E36" s="15"/>
      <c r="F36" s="14">
        <v>0</v>
      </c>
      <c r="H36" s="31"/>
      <c r="I36" s="20">
        <v>0</v>
      </c>
      <c r="J36" s="21"/>
      <c r="K36" s="56"/>
      <c r="L36" s="129"/>
      <c r="M36" s="131" t="s">
        <v>26</v>
      </c>
      <c r="N36" s="132">
        <f>SUM(N33:N35)</f>
        <v>-291797.17999999784</v>
      </c>
    </row>
    <row r="37" spans="1:14" ht="15.75" thickBot="1">
      <c r="A37" s="49" t="s">
        <v>58</v>
      </c>
      <c r="B37" s="52"/>
      <c r="C37" s="11">
        <v>3631683</v>
      </c>
      <c r="D37" s="2"/>
      <c r="E37" s="16"/>
      <c r="F37" s="17">
        <v>0</v>
      </c>
      <c r="H37" s="32"/>
      <c r="I37" s="22">
        <v>0</v>
      </c>
      <c r="J37" s="39"/>
      <c r="K37" s="47"/>
      <c r="L37" s="182" t="s">
        <v>25</v>
      </c>
      <c r="M37" s="182"/>
      <c r="N37" s="133">
        <v>665106.23</v>
      </c>
    </row>
    <row r="38" spans="1:14">
      <c r="B38" s="6" t="s">
        <v>1</v>
      </c>
      <c r="C38" s="7">
        <f>SUM(C4:C37)</f>
        <v>10052432.059999999</v>
      </c>
      <c r="E38" s="121" t="s">
        <v>1</v>
      </c>
      <c r="F38" s="24">
        <f>SUM(F5:F37)</f>
        <v>4748104.53</v>
      </c>
      <c r="H38" s="122" t="s">
        <v>1</v>
      </c>
      <c r="I38" s="4">
        <f>SUM(I5:I37)</f>
        <v>58281.5</v>
      </c>
      <c r="J38" s="42" t="s">
        <v>1</v>
      </c>
      <c r="K38" s="4">
        <f>SUM(K6:K37)</f>
        <v>211042.98</v>
      </c>
      <c r="L38" s="178" t="s">
        <v>17</v>
      </c>
      <c r="M38" s="178"/>
      <c r="N38" s="130">
        <v>1204006.29</v>
      </c>
    </row>
    <row r="39" spans="1:14" ht="16.5" thickBot="1">
      <c r="I39" s="2"/>
      <c r="L39" s="179" t="s">
        <v>35</v>
      </c>
      <c r="M39" s="180"/>
      <c r="N39" s="127">
        <f>N38+N37+N36</f>
        <v>1577315.3400000022</v>
      </c>
    </row>
    <row r="40" spans="1:14" ht="16.5" thickTop="1">
      <c r="A40" s="5"/>
      <c r="C40" s="55"/>
      <c r="H40" s="159" t="s">
        <v>14</v>
      </c>
      <c r="I40" s="160"/>
      <c r="J40" s="157">
        <f>I38+K38</f>
        <v>269324.48</v>
      </c>
      <c r="K40" s="158"/>
    </row>
    <row r="41" spans="1:14" ht="15.75">
      <c r="I41" s="40"/>
    </row>
  </sheetData>
  <mergeCells count="9">
    <mergeCell ref="L38:M38"/>
    <mergeCell ref="L39:M39"/>
    <mergeCell ref="H40:I40"/>
    <mergeCell ref="J40:K40"/>
    <mergeCell ref="C1:J1"/>
    <mergeCell ref="E4:F4"/>
    <mergeCell ref="I4:K4"/>
    <mergeCell ref="L33:M33"/>
    <mergeCell ref="L37:M37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1" sqref="D2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CENTRAL  </vt:lpstr>
      <vt:lpstr>COMERCIO</vt:lpstr>
      <vt:lpstr>HERRADURA</vt:lpstr>
      <vt:lpstr>11  SUR</vt:lpstr>
      <vt:lpstr>11 SUR MENSUAL</vt:lpstr>
      <vt:lpstr>OBRADOR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2010-08-10T16:27:40Z</cp:lastPrinted>
  <dcterms:created xsi:type="dcterms:W3CDTF">2009-02-04T18:28:43Z</dcterms:created>
  <dcterms:modified xsi:type="dcterms:W3CDTF">2010-08-10T16:32:53Z</dcterms:modified>
</cp:coreProperties>
</file>