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4910" windowHeight="7725"/>
  </bookViews>
  <sheets>
    <sheet name="REM-CENTRAL" sheetId="1" r:id="rId1"/>
    <sheet name="CENTRAL CRED" sheetId="2" r:id="rId2"/>
    <sheet name="FACT CENTRAL" sheetId="21" r:id="rId3"/>
    <sheet name="FAC   CENTRAL " sheetId="20" r:id="rId4"/>
    <sheet name="TOT FACT CENTRAL " sheetId="28" r:id="rId5"/>
    <sheet name="REM  C I C " sheetId="38" r:id="rId6"/>
    <sheet name="C I C --CREDI" sheetId="4" r:id="rId7"/>
    <sheet name="F A C    COMERCIO" sheetId="23" r:id="rId8"/>
    <sheet name="FACT  COMERCIO" sheetId="24" r:id="rId9"/>
    <sheet name="TOT FACT COMER" sheetId="29" r:id="rId10"/>
    <sheet name="REMIS OBRADOR" sheetId="47" r:id="rId11"/>
    <sheet name="OBRADOR CRED." sheetId="46" r:id="rId12"/>
    <sheet name="F A C   OBRADOR" sheetId="48" r:id="rId13"/>
    <sheet name="FACT OBRADOR" sheetId="43" r:id="rId14"/>
    <sheet name="X COBRAR OBRADOR" sheetId="50" r:id="rId15"/>
    <sheet name="FACT OBRAD" sheetId="53" r:id="rId16"/>
    <sheet name="Hoja9" sheetId="49" r:id="rId17"/>
    <sheet name="CENTRAL  ABR-JUL" sheetId="18" r:id="rId18"/>
    <sheet name="CIC  MAY--JUL" sheetId="34" r:id="rId19"/>
    <sheet name="TOT REM CENTRAL " sheetId="5" r:id="rId20"/>
    <sheet name="TOT REM COMERCIO" sheetId="6" r:id="rId21"/>
    <sheet name="Hoja2" sheetId="36" r:id="rId22"/>
    <sheet name="DEUDA  E D G A R" sheetId="9" r:id="rId23"/>
    <sheet name="FACTURAS HERR" sheetId="37" r:id="rId24"/>
    <sheet name="FACT HERRA" sheetId="25" r:id="rId25"/>
    <sheet name="REM HERRA" sheetId="26" r:id="rId26"/>
    <sheet name="CRED. HERRA" sheetId="27" r:id="rId27"/>
    <sheet name="TOTAL REM HERR" sheetId="30" r:id="rId28"/>
    <sheet name="NOTAS V HERRADURA" sheetId="35" r:id="rId29"/>
    <sheet name="FACTURAS 11 SUR" sheetId="31" r:id="rId30"/>
    <sheet name="comisiones paco " sheetId="39" r:id="rId31"/>
    <sheet name="V-HERRA TIKETS" sheetId="40" r:id="rId32"/>
    <sheet name="V-HERRA N.V." sheetId="41" r:id="rId33"/>
    <sheet name="Hoja4" sheetId="42" r:id="rId34"/>
    <sheet name="MEDINA" sheetId="54" r:id="rId35"/>
    <sheet name="Hoja3" sheetId="55" r:id="rId36"/>
  </sheets>
  <calcPr calcId="124519"/>
</workbook>
</file>

<file path=xl/calcChain.xml><?xml version="1.0" encoding="utf-8"?>
<calcChain xmlns="http://schemas.openxmlformats.org/spreadsheetml/2006/main">
  <c r="TZ1" i="46"/>
  <c r="TR6"/>
  <c r="TR7" s="1"/>
  <c r="TR8" s="1"/>
  <c r="TR9" s="1"/>
  <c r="TR10" s="1"/>
  <c r="TR11" s="1"/>
  <c r="TR12" s="1"/>
  <c r="TR13" s="1"/>
  <c r="TR14" s="1"/>
  <c r="TR15" s="1"/>
  <c r="TR16" s="1"/>
  <c r="TR17" s="1"/>
  <c r="TR18" s="1"/>
  <c r="TR19" s="1"/>
  <c r="TR20" s="1"/>
  <c r="TR21" s="1"/>
  <c r="TR22" s="1"/>
  <c r="TR23" s="1"/>
  <c r="TR24" s="1"/>
  <c r="TR25" s="1"/>
  <c r="TR26" s="1"/>
  <c r="TR27" s="1"/>
  <c r="TR28" s="1"/>
  <c r="TR29" s="1"/>
  <c r="TR30" s="1"/>
  <c r="TR31" s="1"/>
  <c r="TR32" s="1"/>
  <c r="TR33" s="1"/>
  <c r="TR34" s="1"/>
  <c r="TR35" s="1"/>
  <c r="TR36" s="1"/>
  <c r="TR37" s="1"/>
  <c r="TR38" s="1"/>
  <c r="TR39" s="1"/>
  <c r="TR40" s="1"/>
  <c r="TR41" s="1"/>
  <c r="TR42" s="1"/>
  <c r="TR43" s="1"/>
  <c r="TN2"/>
  <c r="TS1"/>
  <c r="F16" i="4"/>
  <c r="F17"/>
  <c r="F18"/>
  <c r="F19"/>
  <c r="F20"/>
  <c r="F21"/>
  <c r="F22"/>
  <c r="F23"/>
  <c r="F24"/>
  <c r="G358" i="3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ADD23" i="4"/>
  <c r="ADD24"/>
  <c r="ADD25"/>
  <c r="ADD26"/>
  <c r="ADD27"/>
  <c r="ADD28"/>
  <c r="ADD29"/>
  <c r="ADD30"/>
  <c r="ADD31"/>
  <c r="ADD32"/>
  <c r="ADD33"/>
  <c r="ADD34"/>
  <c r="ADD10"/>
  <c r="ADD11"/>
  <c r="ADD12"/>
  <c r="ADD13"/>
  <c r="ADD14"/>
  <c r="ADD15"/>
  <c r="ADD16"/>
  <c r="ADD17"/>
  <c r="ADD18"/>
  <c r="ADD19"/>
  <c r="ADD20"/>
  <c r="ADD9"/>
  <c r="ADD21"/>
  <c r="EC1" i="46" l="1"/>
  <c r="DU6"/>
  <c r="DU7" s="1"/>
  <c r="DU8" s="1"/>
  <c r="DU9" s="1"/>
  <c r="DU10" s="1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DU28" s="1"/>
  <c r="DU29" s="1"/>
  <c r="DU30" s="1"/>
  <c r="DU31" s="1"/>
  <c r="DU32" s="1"/>
  <c r="DU33" s="1"/>
  <c r="DU34" s="1"/>
  <c r="DU35" s="1"/>
  <c r="DU36" s="1"/>
  <c r="DU37" s="1"/>
  <c r="DU38" s="1"/>
  <c r="DU39" s="1"/>
  <c r="DU40" s="1"/>
  <c r="DU41" s="1"/>
  <c r="DU42" s="1"/>
  <c r="DU43" s="1"/>
  <c r="DP2"/>
  <c r="DV1"/>
  <c r="DP1"/>
  <c r="MD6"/>
  <c r="MD7" s="1"/>
  <c r="MD8" s="1"/>
  <c r="MD9" s="1"/>
  <c r="MD10" s="1"/>
  <c r="MD11" s="1"/>
  <c r="MD12" s="1"/>
  <c r="MD13" s="1"/>
  <c r="MD14" s="1"/>
  <c r="MD15" s="1"/>
  <c r="MD16" s="1"/>
  <c r="MD17" s="1"/>
  <c r="MD18" s="1"/>
  <c r="MD19" s="1"/>
  <c r="MD20" s="1"/>
  <c r="MD21" s="1"/>
  <c r="MD22" s="1"/>
  <c r="MD23" s="1"/>
  <c r="MD24" s="1"/>
  <c r="MD25" s="1"/>
  <c r="MD26" s="1"/>
  <c r="MD27" s="1"/>
  <c r="MD28" s="1"/>
  <c r="MD29" s="1"/>
  <c r="MD30" s="1"/>
  <c r="MD31" s="1"/>
  <c r="MD32" s="1"/>
  <c r="MD33" s="1"/>
  <c r="MD34" s="1"/>
  <c r="MD35" s="1"/>
  <c r="MD36" s="1"/>
  <c r="MD37" s="1"/>
  <c r="MD38" s="1"/>
  <c r="MD39" s="1"/>
  <c r="MD40" s="1"/>
  <c r="MD41" s="1"/>
  <c r="MD42" s="1"/>
  <c r="MD43" s="1"/>
  <c r="LY2"/>
  <c r="FY6"/>
  <c r="FY7" s="1"/>
  <c r="FY8" s="1"/>
  <c r="FY9" s="1"/>
  <c r="FY10" s="1"/>
  <c r="FY11" s="1"/>
  <c r="FY12" s="1"/>
  <c r="FY13" s="1"/>
  <c r="FY14" s="1"/>
  <c r="FY15" s="1"/>
  <c r="FY16" s="1"/>
  <c r="FY17" s="1"/>
  <c r="FY18" s="1"/>
  <c r="FY19" s="1"/>
  <c r="FY20" s="1"/>
  <c r="FY21" s="1"/>
  <c r="FY22" s="1"/>
  <c r="FY23" s="1"/>
  <c r="FY24" s="1"/>
  <c r="FY25" s="1"/>
  <c r="FY26" s="1"/>
  <c r="FY27" s="1"/>
  <c r="FY28" s="1"/>
  <c r="FY29" s="1"/>
  <c r="FY30" s="1"/>
  <c r="FY31" s="1"/>
  <c r="FY32" s="1"/>
  <c r="FY33" s="1"/>
  <c r="FY34" s="1"/>
  <c r="FY35" s="1"/>
  <c r="FY36" s="1"/>
  <c r="FY37" s="1"/>
  <c r="FY38" s="1"/>
  <c r="FY39" s="1"/>
  <c r="FY40" s="1"/>
  <c r="FY41" s="1"/>
  <c r="FY42" s="1"/>
  <c r="FY43" s="1"/>
  <c r="GF6"/>
  <c r="GF7" s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GF28" s="1"/>
  <c r="GF29" s="1"/>
  <c r="GF30" s="1"/>
  <c r="GF31" s="1"/>
  <c r="GF32" s="1"/>
  <c r="GF33" s="1"/>
  <c r="GF34" s="1"/>
  <c r="GF35" s="1"/>
  <c r="GF36" s="1"/>
  <c r="GF37" s="1"/>
  <c r="GF38" s="1"/>
  <c r="GF39" s="1"/>
  <c r="GF40" s="1"/>
  <c r="GF41" s="1"/>
  <c r="GF42" s="1"/>
  <c r="GF43" s="1"/>
  <c r="DN6"/>
  <c r="DN7" s="1"/>
  <c r="DN8" s="1"/>
  <c r="DN9" s="1"/>
  <c r="DN10" s="1"/>
  <c r="DN11" s="1"/>
  <c r="DN12" s="1"/>
  <c r="DN13" s="1"/>
  <c r="DN14" s="1"/>
  <c r="DN15" s="1"/>
  <c r="DN16" s="1"/>
  <c r="DN17" s="1"/>
  <c r="DN18" s="1"/>
  <c r="DN19" s="1"/>
  <c r="DN20" s="1"/>
  <c r="DN21" s="1"/>
  <c r="DN22" s="1"/>
  <c r="DN23" s="1"/>
  <c r="DN24" s="1"/>
  <c r="DN25" s="1"/>
  <c r="DN26" s="1"/>
  <c r="DN27" s="1"/>
  <c r="DN28" s="1"/>
  <c r="DN29" s="1"/>
  <c r="DN30" s="1"/>
  <c r="DN31" s="1"/>
  <c r="DN32" s="1"/>
  <c r="DN33" s="1"/>
  <c r="DN34" s="1"/>
  <c r="DN35" s="1"/>
  <c r="DN36" s="1"/>
  <c r="DN37" s="1"/>
  <c r="DN38" s="1"/>
  <c r="DN39" s="1"/>
  <c r="DN40" s="1"/>
  <c r="DN41" s="1"/>
  <c r="DN42" s="1"/>
  <c r="DN43" s="1"/>
  <c r="DI2"/>
  <c r="DI1"/>
  <c r="JL6" l="1"/>
  <c r="JL7" s="1"/>
  <c r="JL8" s="1"/>
  <c r="JL9" s="1"/>
  <c r="JL10" s="1"/>
  <c r="JL11" s="1"/>
  <c r="JL12" s="1"/>
  <c r="JL13" s="1"/>
  <c r="JL14" s="1"/>
  <c r="JL15" s="1"/>
  <c r="JL16" s="1"/>
  <c r="JL17" s="1"/>
  <c r="JL18" s="1"/>
  <c r="JL19" s="1"/>
  <c r="JL20" s="1"/>
  <c r="JL21" s="1"/>
  <c r="JL22" s="1"/>
  <c r="JL23" s="1"/>
  <c r="JL24" s="1"/>
  <c r="JL25" s="1"/>
  <c r="JL26" s="1"/>
  <c r="JL27" s="1"/>
  <c r="JL28" s="1"/>
  <c r="JL29" s="1"/>
  <c r="JL30" s="1"/>
  <c r="JL31" s="1"/>
  <c r="JL32" s="1"/>
  <c r="JL33" s="1"/>
  <c r="JL34" s="1"/>
  <c r="JL35" s="1"/>
  <c r="JL36" s="1"/>
  <c r="JL37" s="1"/>
  <c r="JL38" s="1"/>
  <c r="JL39" s="1"/>
  <c r="JL40" s="1"/>
  <c r="JL41" s="1"/>
  <c r="JL42" s="1"/>
  <c r="JL43" s="1"/>
  <c r="HH6"/>
  <c r="HH7" s="1"/>
  <c r="HH8" s="1"/>
  <c r="HH9" s="1"/>
  <c r="HH10" s="1"/>
  <c r="HH11" s="1"/>
  <c r="HH12" s="1"/>
  <c r="HH13" s="1"/>
  <c r="HH14" s="1"/>
  <c r="HH15" s="1"/>
  <c r="HH16" s="1"/>
  <c r="HH17" s="1"/>
  <c r="HH18" s="1"/>
  <c r="HH19" s="1"/>
  <c r="HH20" s="1"/>
  <c r="HH21" s="1"/>
  <c r="HH22" s="1"/>
  <c r="HH23" s="1"/>
  <c r="HH24" s="1"/>
  <c r="HH25" s="1"/>
  <c r="HH26" s="1"/>
  <c r="HH27" s="1"/>
  <c r="HH28" s="1"/>
  <c r="HH29" s="1"/>
  <c r="HH30" s="1"/>
  <c r="HH31" s="1"/>
  <c r="HH32" s="1"/>
  <c r="HH33" s="1"/>
  <c r="HH34" s="1"/>
  <c r="HH35" s="1"/>
  <c r="HH36" s="1"/>
  <c r="HH37" s="1"/>
  <c r="HH38" s="1"/>
  <c r="HH39" s="1"/>
  <c r="HH40" s="1"/>
  <c r="HH41" s="1"/>
  <c r="HH42" s="1"/>
  <c r="HH43" s="1"/>
  <c r="FD6"/>
  <c r="FD7" s="1"/>
  <c r="FD8" s="1"/>
  <c r="FD9" s="1"/>
  <c r="FD10" s="1"/>
  <c r="FD11" s="1"/>
  <c r="FD12" s="1"/>
  <c r="FD13" s="1"/>
  <c r="FD14" s="1"/>
  <c r="FD15" s="1"/>
  <c r="FD16" s="1"/>
  <c r="FD17" s="1"/>
  <c r="FD18" s="1"/>
  <c r="FD19" s="1"/>
  <c r="FD20" s="1"/>
  <c r="FD21" s="1"/>
  <c r="FD22" s="1"/>
  <c r="FD23" s="1"/>
  <c r="FD24" s="1"/>
  <c r="FD25" s="1"/>
  <c r="FD26" s="1"/>
  <c r="FD27" s="1"/>
  <c r="FD28" s="1"/>
  <c r="FD29" s="1"/>
  <c r="FD30" s="1"/>
  <c r="FD31" s="1"/>
  <c r="FD32" s="1"/>
  <c r="FD33" s="1"/>
  <c r="FD34" s="1"/>
  <c r="FD35" s="1"/>
  <c r="FD36" s="1"/>
  <c r="FD37" s="1"/>
  <c r="FD38" s="1"/>
  <c r="FD39" s="1"/>
  <c r="FD40" s="1"/>
  <c r="FD41" s="1"/>
  <c r="FD42" s="1"/>
  <c r="FD43" s="1"/>
  <c r="IX6"/>
  <c r="IX7" s="1"/>
  <c r="IX8" s="1"/>
  <c r="IX9" s="1"/>
  <c r="IX10" s="1"/>
  <c r="IX11" s="1"/>
  <c r="JE6"/>
  <c r="JE7" s="1"/>
  <c r="JE8" s="1"/>
  <c r="JE9" s="1"/>
  <c r="JE10" s="1"/>
  <c r="JE11" s="1"/>
  <c r="BQ6"/>
  <c r="BQ7" s="1"/>
  <c r="BQ8" s="1"/>
  <c r="BQ9" s="1"/>
  <c r="BQ10" s="1"/>
  <c r="BQ11" s="1"/>
  <c r="D31" i="50"/>
  <c r="D25" i="6"/>
  <c r="D40" l="1"/>
  <c r="D40" i="5"/>
  <c r="D19"/>
  <c r="D40" i="50"/>
  <c r="D43" i="6" l="1"/>
  <c r="D43" i="5"/>
  <c r="G176" i="21"/>
  <c r="G10" i="35" l="1"/>
  <c r="G11"/>
  <c r="G12"/>
  <c r="G13"/>
  <c r="G14"/>
  <c r="G15"/>
  <c r="J40" i="6" l="1"/>
  <c r="J25"/>
  <c r="I40" i="5"/>
  <c r="I19"/>
  <c r="I25" i="50"/>
  <c r="I40" s="1"/>
  <c r="G55" i="21"/>
  <c r="J43" i="6" l="1"/>
  <c r="I43" i="5"/>
  <c r="F9" i="4"/>
  <c r="F10"/>
  <c r="F11"/>
  <c r="F12" s="1"/>
  <c r="F13" s="1"/>
  <c r="F14" s="1"/>
  <c r="F15" s="1"/>
  <c r="EW6" i="46" l="1"/>
  <c r="EW7" s="1"/>
  <c r="EW8" s="1"/>
  <c r="EW9" s="1"/>
  <c r="EW10" s="1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W28" s="1"/>
  <c r="EW29" s="1"/>
  <c r="EW30" s="1"/>
  <c r="EW31" s="1"/>
  <c r="EW32" s="1"/>
  <c r="EW33" s="1"/>
  <c r="EW34" s="1"/>
  <c r="EW35" s="1"/>
  <c r="EW36" s="1"/>
  <c r="EW37" s="1"/>
  <c r="EW38" s="1"/>
  <c r="EW39" s="1"/>
  <c r="EW40" s="1"/>
  <c r="EW41" s="1"/>
  <c r="EW42" s="1"/>
  <c r="EW43" s="1"/>
  <c r="EP6"/>
  <c r="EP7" s="1"/>
  <c r="EP8" s="1"/>
  <c r="EP9" s="1"/>
  <c r="EP10" s="1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EP28" s="1"/>
  <c r="EP29" s="1"/>
  <c r="EP30" s="1"/>
  <c r="EP31" s="1"/>
  <c r="EP32" s="1"/>
  <c r="EP33" s="1"/>
  <c r="EP34" s="1"/>
  <c r="EP35" s="1"/>
  <c r="EP36" s="1"/>
  <c r="EP37" s="1"/>
  <c r="EP38" s="1"/>
  <c r="EP39" s="1"/>
  <c r="EP40" s="1"/>
  <c r="EP41" s="1"/>
  <c r="EP42" s="1"/>
  <c r="EP43" s="1"/>
  <c r="EK1"/>
  <c r="AQ2" l="1"/>
  <c r="EK2" s="1"/>
  <c r="N25" i="50"/>
  <c r="N40" s="1"/>
  <c r="P25" i="6"/>
  <c r="N40" i="5"/>
  <c r="N19"/>
  <c r="P40" i="6" l="1"/>
  <c r="P43" s="1"/>
  <c r="N43" i="5"/>
  <c r="G559" i="47" l="1"/>
  <c r="G558"/>
  <c r="G557"/>
  <c r="G556"/>
  <c r="G555"/>
  <c r="G554"/>
  <c r="G553"/>
  <c r="G552"/>
  <c r="G551"/>
  <c r="G550"/>
  <c r="G549"/>
  <c r="G548"/>
  <c r="V6" i="43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W1"/>
  <c r="Q1"/>
  <c r="BU6"/>
  <c r="BU7" s="1"/>
  <c r="BU8" s="1"/>
  <c r="BU9" s="1"/>
  <c r="BU10" s="1"/>
  <c r="BU11" s="1"/>
  <c r="BU12" s="1"/>
  <c r="BU13" s="1"/>
  <c r="BU14" s="1"/>
  <c r="BU15" s="1"/>
  <c r="BU16" s="1"/>
  <c r="BU17" s="1"/>
  <c r="BU18" s="1"/>
  <c r="BU19" s="1"/>
  <c r="BU20" s="1"/>
  <c r="BU21" s="1"/>
  <c r="BU22" s="1"/>
  <c r="BU23" s="1"/>
  <c r="BU24" s="1"/>
  <c r="BU25" s="1"/>
  <c r="BU26" s="1"/>
  <c r="BU27" s="1"/>
  <c r="BU28" s="1"/>
  <c r="BU29" s="1"/>
  <c r="BU30" s="1"/>
  <c r="BU31" s="1"/>
  <c r="BU32" s="1"/>
  <c r="BU33" s="1"/>
  <c r="BU34" s="1"/>
  <c r="BU35" s="1"/>
  <c r="BU36" s="1"/>
  <c r="BU37" s="1"/>
  <c r="BU38" s="1"/>
  <c r="BU39" s="1"/>
  <c r="BU40" s="1"/>
  <c r="BU41" s="1"/>
  <c r="BU42" s="1"/>
  <c r="BU43" s="1"/>
  <c r="BV1"/>
  <c r="G544" i="47"/>
  <c r="G543"/>
  <c r="G542"/>
  <c r="G541"/>
  <c r="G540"/>
  <c r="G539"/>
  <c r="G538"/>
  <c r="G537"/>
  <c r="G536"/>
  <c r="G535"/>
  <c r="G534"/>
  <c r="G533"/>
  <c r="G532"/>
  <c r="G531"/>
  <c r="G530"/>
  <c r="G529"/>
  <c r="G528"/>
  <c r="UT6" i="2" l="1"/>
  <c r="UT7" s="1"/>
  <c r="UT8" s="1"/>
  <c r="UT9" s="1"/>
  <c r="UT10" s="1"/>
  <c r="UT11" s="1"/>
  <c r="UT12" s="1"/>
  <c r="UT13" s="1"/>
  <c r="UT14" s="1"/>
  <c r="UT15" s="1"/>
  <c r="G167" i="1"/>
  <c r="G168"/>
  <c r="G169"/>
  <c r="G170"/>
  <c r="G171"/>
  <c r="G172"/>
  <c r="G173"/>
  <c r="G174"/>
  <c r="G175"/>
  <c r="G176"/>
  <c r="G177"/>
  <c r="G178"/>
  <c r="G179"/>
  <c r="G180"/>
  <c r="G181"/>
  <c r="G182"/>
  <c r="PQ6" i="46"/>
  <c r="PQ7" s="1"/>
  <c r="PQ8" s="1"/>
  <c r="PQ9" s="1"/>
  <c r="PQ10" s="1"/>
  <c r="PQ11" s="1"/>
  <c r="PQ12" s="1"/>
  <c r="PQ13" s="1"/>
  <c r="PQ14" s="1"/>
  <c r="PQ15" s="1"/>
  <c r="PQ16" s="1"/>
  <c r="PQ17" s="1"/>
  <c r="PQ18" s="1"/>
  <c r="PQ19" s="1"/>
  <c r="PQ20" s="1"/>
  <c r="PQ21" s="1"/>
  <c r="PQ22" s="1"/>
  <c r="PQ23" s="1"/>
  <c r="PQ24" s="1"/>
  <c r="PQ25" s="1"/>
  <c r="PQ26" s="1"/>
  <c r="PQ27" s="1"/>
  <c r="PQ28" s="1"/>
  <c r="PQ29" s="1"/>
  <c r="PQ30" s="1"/>
  <c r="PQ31" s="1"/>
  <c r="PQ32" s="1"/>
  <c r="PQ33" s="1"/>
  <c r="PQ34" s="1"/>
  <c r="PQ35" s="1"/>
  <c r="PQ36" s="1"/>
  <c r="PQ37" s="1"/>
  <c r="PQ38" s="1"/>
  <c r="PQ39" s="1"/>
  <c r="PQ40" s="1"/>
  <c r="PQ41" s="1"/>
  <c r="PQ42" s="1"/>
  <c r="PQ43" s="1"/>
  <c r="VV6"/>
  <c r="VV7" s="1"/>
  <c r="VV8" s="1"/>
  <c r="VV9" s="1"/>
  <c r="VV10" s="1"/>
  <c r="VV11" s="1"/>
  <c r="VV12" s="1"/>
  <c r="VV13" s="1"/>
  <c r="VV14" s="1"/>
  <c r="VV15" s="1"/>
  <c r="VV16" s="1"/>
  <c r="VV17" s="1"/>
  <c r="VV18" s="1"/>
  <c r="VV19" s="1"/>
  <c r="VV20" s="1"/>
  <c r="VV21" s="1"/>
  <c r="VV22" s="1"/>
  <c r="VV23" s="1"/>
  <c r="VV24" s="1"/>
  <c r="VV25" s="1"/>
  <c r="VV26" s="1"/>
  <c r="VV27" s="1"/>
  <c r="VV28" s="1"/>
  <c r="VV29" s="1"/>
  <c r="VV30" s="1"/>
  <c r="G527" i="47"/>
  <c r="G526"/>
  <c r="G525"/>
  <c r="G524"/>
  <c r="G523"/>
  <c r="G522"/>
  <c r="EB6" i="46" l="1"/>
  <c r="EB7" s="1"/>
  <c r="EB8" s="1"/>
  <c r="EB9" s="1"/>
  <c r="EB10" s="1"/>
  <c r="EB11" s="1"/>
  <c r="EB12" s="1"/>
  <c r="EB13" s="1"/>
  <c r="EB14" s="1"/>
  <c r="EB15" s="1"/>
  <c r="EB16" s="1"/>
  <c r="EB17" s="1"/>
  <c r="EB18" s="1"/>
  <c r="EB19" s="1"/>
  <c r="EB20" s="1"/>
  <c r="EB21" s="1"/>
  <c r="EB22" s="1"/>
  <c r="EB23" s="1"/>
  <c r="EB24" s="1"/>
  <c r="EB25" s="1"/>
  <c r="EB26" s="1"/>
  <c r="EB27" s="1"/>
  <c r="EB28" s="1"/>
  <c r="EB29" s="1"/>
  <c r="EB30" s="1"/>
  <c r="EB31" s="1"/>
  <c r="EB32" s="1"/>
  <c r="EB33" s="1"/>
  <c r="EB34" s="1"/>
  <c r="EB35" s="1"/>
  <c r="EB36" s="1"/>
  <c r="EB37" s="1"/>
  <c r="EB38" s="1"/>
  <c r="EB39" s="1"/>
  <c r="EB40" s="1"/>
  <c r="EB41" s="1"/>
  <c r="EB42" s="1"/>
  <c r="EB43" s="1"/>
  <c r="DW2"/>
  <c r="DW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G287" i="21"/>
  <c r="G286"/>
  <c r="G61" i="48" l="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FR6" i="46" l="1"/>
  <c r="FR7" s="1"/>
  <c r="FR8" s="1"/>
  <c r="FR9" s="1"/>
  <c r="FR10" s="1"/>
  <c r="FR11" s="1"/>
  <c r="FR12" s="1"/>
  <c r="FR13" s="1"/>
  <c r="FR14" s="1"/>
  <c r="FR15" s="1"/>
  <c r="FR16" s="1"/>
  <c r="FR17" s="1"/>
  <c r="FR18" s="1"/>
  <c r="FR19" s="1"/>
  <c r="FR20" s="1"/>
  <c r="FR21" s="1"/>
  <c r="FR22" s="1"/>
  <c r="FR23" s="1"/>
  <c r="FR24" s="1"/>
  <c r="FR25" s="1"/>
  <c r="FR26" s="1"/>
  <c r="FR27" s="1"/>
  <c r="FR28" s="1"/>
  <c r="FR29" s="1"/>
  <c r="FR30" s="1"/>
  <c r="FR31" s="1"/>
  <c r="FR32" s="1"/>
  <c r="FR33" s="1"/>
  <c r="FR34" s="1"/>
  <c r="FR35" s="1"/>
  <c r="FR36" s="1"/>
  <c r="FR37" s="1"/>
  <c r="FR38" s="1"/>
  <c r="FR39" s="1"/>
  <c r="FR40" s="1"/>
  <c r="FR41" s="1"/>
  <c r="FR42" s="1"/>
  <c r="FR43" s="1"/>
  <c r="C29" i="54"/>
  <c r="C20"/>
  <c r="AK1" i="43"/>
  <c r="AC6"/>
  <c r="AC7" s="1"/>
  <c r="AC8" s="1"/>
  <c r="AC9" s="1"/>
  <c r="AC10" s="1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AC29" s="1"/>
  <c r="AC30" s="1"/>
  <c r="AC31" s="1"/>
  <c r="AC32" s="1"/>
  <c r="AC33" s="1"/>
  <c r="AC34" s="1"/>
  <c r="AC35" s="1"/>
  <c r="AC36" s="1"/>
  <c r="AC37" s="1"/>
  <c r="AC38" s="1"/>
  <c r="AC39" s="1"/>
  <c r="AC40" s="1"/>
  <c r="AC41" s="1"/>
  <c r="AC42" s="1"/>
  <c r="AC43" s="1"/>
  <c r="AD1"/>
  <c r="X1"/>
  <c r="OA6" i="46"/>
  <c r="OA7" s="1"/>
  <c r="OA8" s="1"/>
  <c r="OA9" s="1"/>
  <c r="OA10" s="1"/>
  <c r="OA11" s="1"/>
  <c r="OA12" s="1"/>
  <c r="OA13" s="1"/>
  <c r="OA14" s="1"/>
  <c r="OA15" s="1"/>
  <c r="OA16" s="1"/>
  <c r="OA17" s="1"/>
  <c r="OA18" s="1"/>
  <c r="OA19" s="1"/>
  <c r="OA20" s="1"/>
  <c r="OA21" s="1"/>
  <c r="OA22" s="1"/>
  <c r="OA23" s="1"/>
  <c r="OA24" s="1"/>
  <c r="OA25" s="1"/>
  <c r="OA26" s="1"/>
  <c r="OA27" s="1"/>
  <c r="OA28" s="1"/>
  <c r="OA29" s="1"/>
  <c r="OA30" s="1"/>
  <c r="OA31" s="1"/>
  <c r="OA32" s="1"/>
  <c r="OA33" s="1"/>
  <c r="OA34" s="1"/>
  <c r="OA35" s="1"/>
  <c r="OA36" s="1"/>
  <c r="OA37" s="1"/>
  <c r="OA38" s="1"/>
  <c r="OA39" s="1"/>
  <c r="OA40" s="1"/>
  <c r="OA41" s="1"/>
  <c r="OA42" s="1"/>
  <c r="OA43" s="1"/>
  <c r="OA44" s="1"/>
  <c r="OA45" s="1"/>
  <c r="OA46" s="1"/>
  <c r="OA47" s="1"/>
  <c r="OA48" s="1"/>
  <c r="OA49" s="1"/>
  <c r="OA50" s="1"/>
  <c r="OA51" s="1"/>
  <c r="OA52" s="1"/>
  <c r="OA53" s="1"/>
  <c r="OA54" s="1"/>
  <c r="OA55" s="1"/>
  <c r="OA56" s="1"/>
  <c r="OA57" s="1"/>
  <c r="OA58" s="1"/>
  <c r="OA59" s="1"/>
  <c r="OA60" s="1"/>
  <c r="OA61" s="1"/>
  <c r="OA62" s="1"/>
  <c r="OA63" s="1"/>
  <c r="OA64" s="1"/>
  <c r="OA65" s="1"/>
  <c r="OA66" s="1"/>
  <c r="OA67" s="1"/>
  <c r="OA68" s="1"/>
  <c r="OA69" s="1"/>
  <c r="OA70" s="1"/>
  <c r="OA71" s="1"/>
  <c r="T6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VA6"/>
  <c r="VA7" s="1"/>
  <c r="VA8" s="1"/>
  <c r="G286" i="47" l="1"/>
  <c r="VH6" i="46" l="1"/>
  <c r="VH7" s="1"/>
  <c r="VH8" s="1"/>
  <c r="VH9" s="1"/>
  <c r="G210" i="47"/>
  <c r="G211"/>
  <c r="G212"/>
  <c r="G213"/>
  <c r="G214"/>
  <c r="G215"/>
  <c r="AA6" i="46" l="1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Y6"/>
  <c r="TY7" s="1"/>
  <c r="TY8" s="1"/>
  <c r="TY9" s="1"/>
  <c r="TY10" s="1"/>
  <c r="AV6" l="1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E2"/>
  <c r="BE1"/>
  <c r="KG6"/>
  <c r="KG7" s="1"/>
  <c r="KG8" s="1"/>
  <c r="KG9" s="1"/>
  <c r="KG10" s="1"/>
  <c r="KG11" s="1"/>
  <c r="KG12" s="1"/>
  <c r="KG13" s="1"/>
  <c r="KG14" s="1"/>
  <c r="KG15" s="1"/>
  <c r="KG16" s="1"/>
  <c r="KG17" s="1"/>
  <c r="KG18" s="1"/>
  <c r="KG19" s="1"/>
  <c r="KG20" s="1"/>
  <c r="KG21" s="1"/>
  <c r="KG22" s="1"/>
  <c r="KG23" s="1"/>
  <c r="KG24" s="1"/>
  <c r="KG25" s="1"/>
  <c r="KG26" s="1"/>
  <c r="KG27" s="1"/>
  <c r="KG28" s="1"/>
  <c r="KG29" s="1"/>
  <c r="KG30" s="1"/>
  <c r="KG31" s="1"/>
  <c r="KG32" s="1"/>
  <c r="KG33" s="1"/>
  <c r="KG34" s="1"/>
  <c r="KG35" s="1"/>
  <c r="KG36" s="1"/>
  <c r="KG37" s="1"/>
  <c r="KG38" s="1"/>
  <c r="KG39" s="1"/>
  <c r="KG40" s="1"/>
  <c r="KG41" s="1"/>
  <c r="KG42" s="1"/>
  <c r="KG43" s="1"/>
  <c r="DG6"/>
  <c r="DG7" s="1"/>
  <c r="DG8" s="1"/>
  <c r="DG9" s="1"/>
  <c r="DG10" s="1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DB2"/>
  <c r="DB1"/>
  <c r="G6" i="21"/>
  <c r="G7"/>
  <c r="G8"/>
  <c r="G9"/>
  <c r="G10"/>
  <c r="G11"/>
  <c r="G12"/>
  <c r="G13"/>
  <c r="G14"/>
  <c r="G15"/>
  <c r="G16"/>
  <c r="G17"/>
  <c r="G18"/>
  <c r="G19"/>
  <c r="G20"/>
  <c r="CE72" i="2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5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65"/>
  <c r="CE66"/>
  <c r="CE67"/>
  <c r="CE68"/>
  <c r="CE69"/>
  <c r="CE70"/>
  <c r="CE71"/>
  <c r="EY1" i="46" l="1"/>
  <c r="HC1"/>
  <c r="EY2"/>
  <c r="HC2"/>
  <c r="CG1"/>
  <c r="FM1"/>
  <c r="CG2"/>
  <c r="FM2"/>
  <c r="IX12"/>
  <c r="IX13" s="1"/>
  <c r="IX14" s="1"/>
  <c r="IX15" s="1"/>
  <c r="IX16" s="1"/>
  <c r="IX17" s="1"/>
  <c r="IX18" s="1"/>
  <c r="IX19" s="1"/>
  <c r="IX20" s="1"/>
  <c r="IX21" s="1"/>
  <c r="IX22" s="1"/>
  <c r="IX23" s="1"/>
  <c r="IX24" s="1"/>
  <c r="IX25" s="1"/>
  <c r="IX26" s="1"/>
  <c r="IX27" s="1"/>
  <c r="IX28" s="1"/>
  <c r="IX29" s="1"/>
  <c r="IX30" s="1"/>
  <c r="IX31" s="1"/>
  <c r="IX32" s="1"/>
  <c r="IX33" s="1"/>
  <c r="IX34" s="1"/>
  <c r="IX35" s="1"/>
  <c r="IX36" s="1"/>
  <c r="IX37" s="1"/>
  <c r="IX38" s="1"/>
  <c r="IX39" s="1"/>
  <c r="IX40" s="1"/>
  <c r="IX41" s="1"/>
  <c r="IX42" s="1"/>
  <c r="IX43" s="1"/>
  <c r="PC6"/>
  <c r="PC7" s="1"/>
  <c r="PC8" s="1"/>
  <c r="PC9" s="1"/>
  <c r="PC10" s="1"/>
  <c r="PC11" s="1"/>
  <c r="PC12" s="1"/>
  <c r="PC13" s="1"/>
  <c r="PC14" s="1"/>
  <c r="PC15" s="1"/>
  <c r="PC16" s="1"/>
  <c r="PC17" s="1"/>
  <c r="PC18" s="1"/>
  <c r="PC19" s="1"/>
  <c r="PC20" s="1"/>
  <c r="PC21" s="1"/>
  <c r="PC22" s="1"/>
  <c r="PC23" s="1"/>
  <c r="PC24" s="1"/>
  <c r="PC25" s="1"/>
  <c r="PC26" s="1"/>
  <c r="PC27" s="1"/>
  <c r="PC28" s="1"/>
  <c r="PC29" s="1"/>
  <c r="PC30" s="1"/>
  <c r="PC31" s="1"/>
  <c r="PC32" s="1"/>
  <c r="PC33" s="1"/>
  <c r="PC34" s="1"/>
  <c r="PC35" s="1"/>
  <c r="PC36" s="1"/>
  <c r="PC37" s="1"/>
  <c r="PC38" s="1"/>
  <c r="PC39" s="1"/>
  <c r="PC40" s="1"/>
  <c r="PC41" s="1"/>
  <c r="PC42" s="1"/>
  <c r="PC43" s="1"/>
  <c r="BN6" i="43" l="1"/>
  <c r="BN7" s="1"/>
  <c r="BN8" s="1"/>
  <c r="BN9" s="1"/>
  <c r="BN10" s="1"/>
  <c r="BN11" s="1"/>
  <c r="BN12" s="1"/>
  <c r="BN13" s="1"/>
  <c r="BN14" s="1"/>
  <c r="BN15" s="1"/>
  <c r="BN16" s="1"/>
  <c r="BN17" s="1"/>
  <c r="BN18" s="1"/>
  <c r="BN19" s="1"/>
  <c r="BN20" s="1"/>
  <c r="BN21" s="1"/>
  <c r="BN22" s="1"/>
  <c r="BN23" s="1"/>
  <c r="BN24" s="1"/>
  <c r="BN25" s="1"/>
  <c r="BN26" s="1"/>
  <c r="BN27" s="1"/>
  <c r="BN28" s="1"/>
  <c r="BN29" s="1"/>
  <c r="BN30" s="1"/>
  <c r="BN31" s="1"/>
  <c r="BN32" s="1"/>
  <c r="BN33" s="1"/>
  <c r="BN34" s="1"/>
  <c r="BN35" s="1"/>
  <c r="BN36" s="1"/>
  <c r="BN37" s="1"/>
  <c r="BN38" s="1"/>
  <c r="BN39" s="1"/>
  <c r="BN40" s="1"/>
  <c r="BN41" s="1"/>
  <c r="BN42" s="1"/>
  <c r="BN43" s="1"/>
  <c r="AH6" i="4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G496" i="47"/>
  <c r="G497"/>
  <c r="G498"/>
  <c r="G499"/>
  <c r="G500"/>
  <c r="G501"/>
  <c r="G502"/>
  <c r="G503"/>
  <c r="G504"/>
  <c r="G443" i="21"/>
  <c r="G444"/>
  <c r="G441"/>
  <c r="G442"/>
  <c r="G445"/>
  <c r="G446"/>
  <c r="G434"/>
  <c r="G435"/>
  <c r="G436"/>
  <c r="G437"/>
  <c r="G438"/>
  <c r="G439"/>
  <c r="G440"/>
  <c r="G433"/>
  <c r="CP6" i="43"/>
  <c r="CP7" s="1"/>
  <c r="CP8" s="1"/>
  <c r="CP9" s="1"/>
  <c r="CP10" s="1"/>
  <c r="CP11" s="1"/>
  <c r="CP12" s="1"/>
  <c r="CP13" s="1"/>
  <c r="CP14" s="1"/>
  <c r="CP15" s="1"/>
  <c r="CP16" s="1"/>
  <c r="CP17" s="1"/>
  <c r="CP18" s="1"/>
  <c r="CP19" s="1"/>
  <c r="CP20" s="1"/>
  <c r="CP21" s="1"/>
  <c r="CP22" s="1"/>
  <c r="CP23" s="1"/>
  <c r="CP24" s="1"/>
  <c r="CP25" s="1"/>
  <c r="CP26" s="1"/>
  <c r="CP27" s="1"/>
  <c r="CP28" s="1"/>
  <c r="CP29" s="1"/>
  <c r="CP30" s="1"/>
  <c r="CP31" s="1"/>
  <c r="CP32" s="1"/>
  <c r="CP33" s="1"/>
  <c r="CP34" s="1"/>
  <c r="CP35" s="1"/>
  <c r="CP36" s="1"/>
  <c r="CP37" s="1"/>
  <c r="CP38" s="1"/>
  <c r="CP39" s="1"/>
  <c r="CP40" s="1"/>
  <c r="CP41" s="1"/>
  <c r="CP42" s="1"/>
  <c r="CP43" s="1"/>
  <c r="BF6"/>
  <c r="BF7" s="1"/>
  <c r="BF8" s="1"/>
  <c r="BF9" s="1"/>
  <c r="BF10" s="1"/>
  <c r="BF11" s="1"/>
  <c r="BF12" s="1"/>
  <c r="BF13" s="1"/>
  <c r="BF14" s="1"/>
  <c r="BF15" s="1"/>
  <c r="BF16" s="1"/>
  <c r="BF17" s="1"/>
  <c r="BF18" s="1"/>
  <c r="BF19" s="1"/>
  <c r="BF20" s="1"/>
  <c r="BF21" s="1"/>
  <c r="BF22" s="1"/>
  <c r="BF23" s="1"/>
  <c r="BF24" s="1"/>
  <c r="BF25" s="1"/>
  <c r="BF26" s="1"/>
  <c r="BF27" s="1"/>
  <c r="BF28" s="1"/>
  <c r="BF29" s="1"/>
  <c r="BF30" s="1"/>
  <c r="BF31" s="1"/>
  <c r="BF32" s="1"/>
  <c r="BF33" s="1"/>
  <c r="BF34" s="1"/>
  <c r="BF35" s="1"/>
  <c r="BF36" s="1"/>
  <c r="BF37" s="1"/>
  <c r="BF38" s="1"/>
  <c r="BF39" s="1"/>
  <c r="BF40" s="1"/>
  <c r="BF41" s="1"/>
  <c r="BF42" s="1"/>
  <c r="BF43" s="1"/>
  <c r="G57" i="48"/>
  <c r="G46"/>
  <c r="G47"/>
  <c r="G48"/>
  <c r="G49"/>
  <c r="RN6" i="46"/>
  <c r="RN7" s="1"/>
  <c r="RN8" s="1"/>
  <c r="RN9" s="1"/>
  <c r="RN10" s="1"/>
  <c r="RN11" s="1"/>
  <c r="RN12" s="1"/>
  <c r="RN13" s="1"/>
  <c r="RN14" s="1"/>
  <c r="RN15" s="1"/>
  <c r="RN16" s="1"/>
  <c r="RN17" s="1"/>
  <c r="RN18" s="1"/>
  <c r="RN19" s="1"/>
  <c r="RN20" s="1"/>
  <c r="RN21" s="1"/>
  <c r="RN22" s="1"/>
  <c r="RN23" s="1"/>
  <c r="RN24" s="1"/>
  <c r="RN25" s="1"/>
  <c r="RN26" s="1"/>
  <c r="RN27" s="1"/>
  <c r="RN28" s="1"/>
  <c r="RN29" s="1"/>
  <c r="RN30" s="1"/>
  <c r="RN31" s="1"/>
  <c r="RN32" s="1"/>
  <c r="RN33" s="1"/>
  <c r="RN34" s="1"/>
  <c r="RN35" s="1"/>
  <c r="RN36" s="1"/>
  <c r="RN37" s="1"/>
  <c r="RN38" s="1"/>
  <c r="RN39" s="1"/>
  <c r="RN40" s="1"/>
  <c r="RN41" s="1"/>
  <c r="RN42" s="1"/>
  <c r="RN43" s="1"/>
  <c r="AR6" i="43"/>
  <c r="AR7" s="1"/>
  <c r="AR8" s="1"/>
  <c r="AR9" s="1"/>
  <c r="AR10" s="1"/>
  <c r="AR11" s="1"/>
  <c r="AR12" s="1"/>
  <c r="AR13" s="1"/>
  <c r="AR14" s="1"/>
  <c r="AR15" s="1"/>
  <c r="DD6"/>
  <c r="DD7" s="1"/>
  <c r="DD8" s="1"/>
  <c r="DD9" s="1"/>
  <c r="EI6" i="46"/>
  <c r="EI7" s="1"/>
  <c r="EI8" s="1"/>
  <c r="EI9" s="1"/>
  <c r="EI10" s="1"/>
  <c r="EI11" s="1"/>
  <c r="EI12" s="1"/>
  <c r="EI13" s="1"/>
  <c r="EI14" s="1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EI28" s="1"/>
  <c r="EI29" s="1"/>
  <c r="EI30" s="1"/>
  <c r="EI31" s="1"/>
  <c r="EI32" s="1"/>
  <c r="EI33" s="1"/>
  <c r="EI34" s="1"/>
  <c r="EI35" s="1"/>
  <c r="EI36" s="1"/>
  <c r="EI37" s="1"/>
  <c r="EI38" s="1"/>
  <c r="EI39" s="1"/>
  <c r="EI40" s="1"/>
  <c r="EI41" s="1"/>
  <c r="EI42" s="1"/>
  <c r="EI43" s="1"/>
  <c r="ED2"/>
  <c r="ED1"/>
  <c r="AEF2" i="20" l="1"/>
  <c r="BX6" i="46" l="1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S2"/>
  <c r="BS1"/>
  <c r="AO6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JE12"/>
  <c r="JE13" s="1"/>
  <c r="JE14" s="1"/>
  <c r="JE15" s="1"/>
  <c r="JE16" s="1"/>
  <c r="JE17" s="1"/>
  <c r="JE18" s="1"/>
  <c r="JE19" s="1"/>
  <c r="JE20" s="1"/>
  <c r="JE21" s="1"/>
  <c r="JE22" s="1"/>
  <c r="JE23" s="1"/>
  <c r="JE24" s="1"/>
  <c r="JE25" s="1"/>
  <c r="JE26" s="1"/>
  <c r="JE27" s="1"/>
  <c r="JE28" s="1"/>
  <c r="JE29" s="1"/>
  <c r="JE30" s="1"/>
  <c r="JE31" s="1"/>
  <c r="JE32" s="1"/>
  <c r="JE33" s="1"/>
  <c r="JE34" s="1"/>
  <c r="JE35" s="1"/>
  <c r="JE36" s="1"/>
  <c r="JE37" s="1"/>
  <c r="JE38" s="1"/>
  <c r="JE39" s="1"/>
  <c r="JE40" s="1"/>
  <c r="JE41" s="1"/>
  <c r="JE42" s="1"/>
  <c r="JE43" s="1"/>
  <c r="MD6" i="2" l="1"/>
  <c r="MD7" s="1"/>
  <c r="MD8" s="1"/>
  <c r="MD9" s="1"/>
  <c r="MD10" s="1"/>
  <c r="MD11" s="1"/>
  <c r="MD12" s="1"/>
  <c r="MD13" s="1"/>
  <c r="MD14" s="1"/>
  <c r="MD15" s="1"/>
  <c r="MD16" s="1"/>
  <c r="MD17" s="1"/>
  <c r="MD18" s="1"/>
  <c r="MD19" s="1"/>
  <c r="MD20" s="1"/>
  <c r="MD21" s="1"/>
  <c r="MD22" s="1"/>
  <c r="MD23" s="1"/>
  <c r="MD24" s="1"/>
  <c r="MD25" s="1"/>
  <c r="MD26" s="1"/>
  <c r="MD27" s="1"/>
  <c r="MD28" s="1"/>
  <c r="MD29" s="1"/>
  <c r="MD30" s="1"/>
  <c r="MD31" s="1"/>
  <c r="MD32" s="1"/>
  <c r="MD33" s="1"/>
  <c r="MD34" s="1"/>
  <c r="MD35" s="1"/>
  <c r="MD36" s="1"/>
  <c r="MD37" s="1"/>
  <c r="MD38" s="1"/>
  <c r="MD39" s="1"/>
  <c r="MD40" s="1"/>
  <c r="MD41" s="1"/>
  <c r="MD42" s="1"/>
  <c r="MD43" s="1"/>
  <c r="G354" i="47"/>
  <c r="G355"/>
  <c r="G356"/>
  <c r="G357"/>
  <c r="G358"/>
  <c r="G359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01"/>
  <c r="G202"/>
  <c r="G203"/>
  <c r="G204"/>
  <c r="G205"/>
  <c r="G206"/>
  <c r="G207"/>
  <c r="G208"/>
  <c r="G209"/>
  <c r="G189"/>
  <c r="G190"/>
  <c r="G191"/>
  <c r="G192"/>
  <c r="G193"/>
  <c r="G194"/>
  <c r="G195"/>
  <c r="G196"/>
  <c r="G197"/>
  <c r="G198"/>
  <c r="G199"/>
  <c r="G200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49"/>
  <c r="G131"/>
  <c r="G132"/>
  <c r="G133"/>
  <c r="G134"/>
  <c r="G135"/>
  <c r="G136"/>
  <c r="G137"/>
  <c r="G138"/>
  <c r="G139"/>
  <c r="G140"/>
  <c r="G141"/>
  <c r="G119"/>
  <c r="G120"/>
  <c r="G121"/>
  <c r="G122"/>
  <c r="G123"/>
  <c r="G124"/>
  <c r="G125"/>
  <c r="G126"/>
  <c r="G127"/>
  <c r="G128"/>
  <c r="G129"/>
  <c r="G130"/>
  <c r="G60"/>
  <c r="G61"/>
  <c r="G62"/>
  <c r="G63"/>
  <c r="G64"/>
  <c r="G65"/>
  <c r="G66"/>
  <c r="G53"/>
  <c r="G54"/>
  <c r="G55"/>
  <c r="G56"/>
  <c r="G57"/>
  <c r="G58"/>
  <c r="G59"/>
  <c r="G67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D40" i="53"/>
  <c r="MR6" i="46" l="1"/>
  <c r="MR7" s="1"/>
  <c r="MR8" s="1"/>
  <c r="MR9" s="1"/>
  <c r="MR10" s="1"/>
  <c r="MR11" s="1"/>
  <c r="MR12" s="1"/>
  <c r="MR13" s="1"/>
  <c r="MR14" s="1"/>
  <c r="MR15" s="1"/>
  <c r="MR16" s="1"/>
  <c r="MR17" s="1"/>
  <c r="MR18" s="1"/>
  <c r="MR19" s="1"/>
  <c r="MR20" s="1"/>
  <c r="MR21" s="1"/>
  <c r="MR22" s="1"/>
  <c r="MR23" s="1"/>
  <c r="MR24" s="1"/>
  <c r="MR25" s="1"/>
  <c r="MR26" s="1"/>
  <c r="MR27" s="1"/>
  <c r="MR28" s="1"/>
  <c r="MR29" s="1"/>
  <c r="MR30" s="1"/>
  <c r="MR31" s="1"/>
  <c r="MR32" s="1"/>
  <c r="MR33" s="1"/>
  <c r="MR34" s="1"/>
  <c r="MR35" s="1"/>
  <c r="MR36" s="1"/>
  <c r="MR37" s="1"/>
  <c r="MR38" s="1"/>
  <c r="MR39" s="1"/>
  <c r="MR40" s="1"/>
  <c r="MR41" s="1"/>
  <c r="MR42" s="1"/>
  <c r="MR43" s="1"/>
  <c r="QL6" l="1"/>
  <c r="QL7" s="1"/>
  <c r="QL8" s="1"/>
  <c r="QL9" s="1"/>
  <c r="QL10" s="1"/>
  <c r="QL11" s="1"/>
  <c r="QL12" s="1"/>
  <c r="QL13" s="1"/>
  <c r="QL14" s="1"/>
  <c r="QL15" s="1"/>
  <c r="QL16" s="1"/>
  <c r="QL17" s="1"/>
  <c r="QL18" s="1"/>
  <c r="QL19" s="1"/>
  <c r="QL20" s="1"/>
  <c r="QL21" s="1"/>
  <c r="QL22" s="1"/>
  <c r="QL23" s="1"/>
  <c r="QL24" s="1"/>
  <c r="QL25" s="1"/>
  <c r="QL26" s="1"/>
  <c r="QL27" s="1"/>
  <c r="QL28" s="1"/>
  <c r="QL29" s="1"/>
  <c r="QL30" s="1"/>
  <c r="QL31" s="1"/>
  <c r="QL32" s="1"/>
  <c r="QL33" s="1"/>
  <c r="QL34" s="1"/>
  <c r="QL35" s="1"/>
  <c r="QL36" s="1"/>
  <c r="QL37" s="1"/>
  <c r="QL38" s="1"/>
  <c r="QL39" s="1"/>
  <c r="QL40" s="1"/>
  <c r="QL41" s="1"/>
  <c r="QL42" s="1"/>
  <c r="QL43" s="1"/>
  <c r="GM6" l="1"/>
  <c r="GM7" s="1"/>
  <c r="GM8" s="1"/>
  <c r="GM9" s="1"/>
  <c r="GM10" s="1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M28" s="1"/>
  <c r="GM29" s="1"/>
  <c r="GM30" s="1"/>
  <c r="GM31" s="1"/>
  <c r="GM32" s="1"/>
  <c r="GM33" s="1"/>
  <c r="GM34" s="1"/>
  <c r="GM35" s="1"/>
  <c r="GM36" s="1"/>
  <c r="GM37" s="1"/>
  <c r="GM38" s="1"/>
  <c r="GM39" s="1"/>
  <c r="GM40" s="1"/>
  <c r="GM41" s="1"/>
  <c r="GM42" s="1"/>
  <c r="GM43" s="1"/>
  <c r="OH6"/>
  <c r="OH7" s="1"/>
  <c r="OH8" s="1"/>
  <c r="OH9" s="1"/>
  <c r="OH10" s="1"/>
  <c r="OH11" s="1"/>
  <c r="OH12" s="1"/>
  <c r="OH13" s="1"/>
  <c r="OH14" s="1"/>
  <c r="OH15" s="1"/>
  <c r="OH16" s="1"/>
  <c r="OH17" s="1"/>
  <c r="OH18" s="1"/>
  <c r="OH19" s="1"/>
  <c r="OH20" s="1"/>
  <c r="OH21" s="1"/>
  <c r="OH22" s="1"/>
  <c r="OH23" s="1"/>
  <c r="OH24" s="1"/>
  <c r="OH25" s="1"/>
  <c r="OH26" s="1"/>
  <c r="OH27" s="1"/>
  <c r="OH28" s="1"/>
  <c r="OH29" s="1"/>
  <c r="OH30" s="1"/>
  <c r="OH31" s="1"/>
  <c r="OH32" s="1"/>
  <c r="OH33" s="1"/>
  <c r="OH34" s="1"/>
  <c r="OH35" s="1"/>
  <c r="OH36" s="1"/>
  <c r="OH37" s="1"/>
  <c r="OH38" s="1"/>
  <c r="OH39" s="1"/>
  <c r="OH40" s="1"/>
  <c r="OH41" s="1"/>
  <c r="OH42" s="1"/>
  <c r="OH43" s="1"/>
  <c r="SI6"/>
  <c r="SI7" s="1"/>
  <c r="SI8" s="1"/>
  <c r="SI9" s="1"/>
  <c r="SI10" s="1"/>
  <c r="SI11" s="1"/>
  <c r="SI12" s="1"/>
  <c r="SI13" s="1"/>
  <c r="SI14" s="1"/>
  <c r="SI15" s="1"/>
  <c r="SI16" s="1"/>
  <c r="SI17" s="1"/>
  <c r="SI18" s="1"/>
  <c r="SI19" s="1"/>
  <c r="SI20" s="1"/>
  <c r="SI21" s="1"/>
  <c r="SI22" s="1"/>
  <c r="SI23" s="1"/>
  <c r="SI24" s="1"/>
  <c r="SI25" s="1"/>
  <c r="SI26" s="1"/>
  <c r="SI27" s="1"/>
  <c r="SI28" s="1"/>
  <c r="SI29" s="1"/>
  <c r="SI30" s="1"/>
  <c r="SI31" s="1"/>
  <c r="SI32" s="1"/>
  <c r="SI33" s="1"/>
  <c r="SI34" s="1"/>
  <c r="SI35" s="1"/>
  <c r="SI36" s="1"/>
  <c r="SI37" s="1"/>
  <c r="SI38" s="1"/>
  <c r="SI39" s="1"/>
  <c r="SI40" s="1"/>
  <c r="SI41" s="1"/>
  <c r="SI42" s="1"/>
  <c r="SI43" s="1"/>
  <c r="CE6"/>
  <c r="CE7" s="1"/>
  <c r="CE8" s="1"/>
  <c r="CE9" s="1"/>
  <c r="CE10" s="1"/>
  <c r="CE11" s="1"/>
  <c r="CE12" s="1"/>
  <c r="CE13" s="1"/>
  <c r="CE14" s="1"/>
  <c r="CE15" s="1"/>
  <c r="CE16" s="1"/>
  <c r="CE17" s="1"/>
  <c r="LP6"/>
  <c r="LP7" s="1"/>
  <c r="LP8" s="1"/>
  <c r="LP9" s="1"/>
  <c r="LP10" s="1"/>
  <c r="LP11" s="1"/>
  <c r="LP12" s="1"/>
  <c r="LP13" s="1"/>
  <c r="LP14" s="1"/>
  <c r="LP15" s="1"/>
  <c r="LP16" s="1"/>
  <c r="LP17" s="1"/>
  <c r="LP18" s="1"/>
  <c r="LP19" s="1"/>
  <c r="LP20" s="1"/>
  <c r="LP21" s="1"/>
  <c r="LP22" s="1"/>
  <c r="LP23" s="1"/>
  <c r="LP24" s="1"/>
  <c r="LP25" s="1"/>
  <c r="LP26" s="1"/>
  <c r="LP27" s="1"/>
  <c r="LP28" s="1"/>
  <c r="LP29" s="1"/>
  <c r="LP30" s="1"/>
  <c r="LP31" s="1"/>
  <c r="LP32" s="1"/>
  <c r="LP33" s="1"/>
  <c r="LP34" s="1"/>
  <c r="LP35" s="1"/>
  <c r="LP36" s="1"/>
  <c r="LP37" s="1"/>
  <c r="LP38" s="1"/>
  <c r="LP39" s="1"/>
  <c r="LP40" s="1"/>
  <c r="LP41" s="1"/>
  <c r="LP42" s="1"/>
  <c r="LP43" s="1"/>
  <c r="FK6"/>
  <c r="FK7" s="1"/>
  <c r="BQ12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L2"/>
  <c r="BL1"/>
  <c r="CS6"/>
  <c r="CS7" s="1"/>
  <c r="CS8" s="1"/>
  <c r="CS9" s="1"/>
  <c r="CS10" s="1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N2"/>
  <c r="CN1"/>
  <c r="IC6"/>
  <c r="IC7" s="1"/>
  <c r="IC8" s="1"/>
  <c r="IC9" s="1"/>
  <c r="IC10" s="1"/>
  <c r="IC11" s="1"/>
  <c r="IC12" s="1"/>
  <c r="IC13" s="1"/>
  <c r="IC14" s="1"/>
  <c r="IC15" s="1"/>
  <c r="IC16" s="1"/>
  <c r="IC17" s="1"/>
  <c r="IC18" s="1"/>
  <c r="IC19" s="1"/>
  <c r="IC20" s="1"/>
  <c r="IC21" s="1"/>
  <c r="IC22" s="1"/>
  <c r="IC23" s="1"/>
  <c r="IC24" s="1"/>
  <c r="IC25" s="1"/>
  <c r="IC26" s="1"/>
  <c r="IC27" s="1"/>
  <c r="IC28" s="1"/>
  <c r="IC29" s="1"/>
  <c r="IC30" s="1"/>
  <c r="IC31" s="1"/>
  <c r="IC32" s="1"/>
  <c r="IC33" s="1"/>
  <c r="IC34" s="1"/>
  <c r="IC35" s="1"/>
  <c r="IC36" s="1"/>
  <c r="IC37" s="1"/>
  <c r="IC38" s="1"/>
  <c r="IC39" s="1"/>
  <c r="IC40" s="1"/>
  <c r="IC41" s="1"/>
  <c r="IC42" s="1"/>
  <c r="IC43" s="1"/>
  <c r="PJ6"/>
  <c r="PJ7" s="1"/>
  <c r="PJ8" s="1"/>
  <c r="PJ9" s="1"/>
  <c r="PJ10" s="1"/>
  <c r="PJ11" s="1"/>
  <c r="PJ12" s="1"/>
  <c r="PJ13" s="1"/>
  <c r="PJ14" s="1"/>
  <c r="PJ15" s="1"/>
  <c r="PJ16" s="1"/>
  <c r="PJ17" s="1"/>
  <c r="PJ18" s="1"/>
  <c r="PJ19" s="1"/>
  <c r="PJ20" s="1"/>
  <c r="PJ21" s="1"/>
  <c r="PJ22" s="1"/>
  <c r="PJ23" s="1"/>
  <c r="PJ24" s="1"/>
  <c r="PJ25" s="1"/>
  <c r="PJ26" s="1"/>
  <c r="PJ27" s="1"/>
  <c r="PJ28" s="1"/>
  <c r="PJ29" s="1"/>
  <c r="PJ30" s="1"/>
  <c r="PJ31" s="1"/>
  <c r="PJ32" s="1"/>
  <c r="PJ33" s="1"/>
  <c r="PJ34" s="1"/>
  <c r="PJ35" s="1"/>
  <c r="PJ36" s="1"/>
  <c r="PJ37" s="1"/>
  <c r="PJ38" s="1"/>
  <c r="PJ39" s="1"/>
  <c r="PJ40" s="1"/>
  <c r="PJ41" s="1"/>
  <c r="PJ42" s="1"/>
  <c r="PJ43" s="1"/>
  <c r="GT6"/>
  <c r="GT7" s="1"/>
  <c r="GT8" s="1"/>
  <c r="GT9" s="1"/>
  <c r="GT10" s="1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GT28" s="1"/>
  <c r="GT29" s="1"/>
  <c r="GT30" s="1"/>
  <c r="GT31" s="1"/>
  <c r="GT32" s="1"/>
  <c r="GT33" s="1"/>
  <c r="GT34" s="1"/>
  <c r="GT35" s="1"/>
  <c r="GT36" s="1"/>
  <c r="GT37" s="1"/>
  <c r="GT38" s="1"/>
  <c r="GT39" s="1"/>
  <c r="GT40" s="1"/>
  <c r="GT41" s="1"/>
  <c r="GT42" s="1"/>
  <c r="GT43" s="1"/>
  <c r="N1"/>
  <c r="HA6"/>
  <c r="HA7" s="1"/>
  <c r="HA8" s="1"/>
  <c r="HA9" s="1"/>
  <c r="HA10" s="1"/>
  <c r="HA11" s="1"/>
  <c r="HA12" s="1"/>
  <c r="HA13" s="1"/>
  <c r="HA14" s="1"/>
  <c r="HA15" s="1"/>
  <c r="HA16" s="1"/>
  <c r="HA17" s="1"/>
  <c r="HA18" s="1"/>
  <c r="HA19" s="1"/>
  <c r="HA20" s="1"/>
  <c r="HA21" s="1"/>
  <c r="HA22" s="1"/>
  <c r="HA23" s="1"/>
  <c r="HA24" s="1"/>
  <c r="HA25" s="1"/>
  <c r="HA26" s="1"/>
  <c r="HA27" s="1"/>
  <c r="HA28" s="1"/>
  <c r="HA29" s="1"/>
  <c r="HA30" s="1"/>
  <c r="HA31" s="1"/>
  <c r="HA32" s="1"/>
  <c r="HA33" s="1"/>
  <c r="HA34" s="1"/>
  <c r="HA35" s="1"/>
  <c r="HA36" s="1"/>
  <c r="HA37" s="1"/>
  <c r="HA38" s="1"/>
  <c r="HA39" s="1"/>
  <c r="HA40" s="1"/>
  <c r="HA41" s="1"/>
  <c r="HA42" s="1"/>
  <c r="HA43" s="1"/>
  <c r="CZ6"/>
  <c r="CZ7" s="1"/>
  <c r="CZ8" s="1"/>
  <c r="CZ9" s="1"/>
  <c r="CZ10" s="1"/>
  <c r="CZ11" s="1"/>
  <c r="CZ12" s="1"/>
  <c r="CZ13" s="1"/>
  <c r="CZ14" s="1"/>
  <c r="CZ15" s="1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U2"/>
  <c r="HX2" s="1"/>
  <c r="CU1"/>
  <c r="HX1" s="1"/>
  <c r="FO6" i="43"/>
  <c r="FO7" s="1"/>
  <c r="FO8" s="1"/>
  <c r="FO9" s="1"/>
  <c r="FO10" s="1"/>
  <c r="FO11" s="1"/>
  <c r="FO12" s="1"/>
  <c r="FO13" s="1"/>
  <c r="FO14" s="1"/>
  <c r="FO15" s="1"/>
  <c r="FO16" s="1"/>
  <c r="FO17" s="1"/>
  <c r="FO18" s="1"/>
  <c r="FO19" s="1"/>
  <c r="FO20" s="1"/>
  <c r="FO21" s="1"/>
  <c r="FO22" s="1"/>
  <c r="FO23" s="1"/>
  <c r="FO24" s="1"/>
  <c r="FO25" s="1"/>
  <c r="FO26" s="1"/>
  <c r="FO27" s="1"/>
  <c r="FO28" s="1"/>
  <c r="FO29" s="1"/>
  <c r="FO30" s="1"/>
  <c r="FO31" s="1"/>
  <c r="FO32" s="1"/>
  <c r="FO33" s="1"/>
  <c r="FO34" s="1"/>
  <c r="FO35" s="1"/>
  <c r="FO36" s="1"/>
  <c r="FO37" s="1"/>
  <c r="FO38" s="1"/>
  <c r="FO39" s="1"/>
  <c r="FO40" s="1"/>
  <c r="FO41" s="1"/>
  <c r="FO42" s="1"/>
  <c r="FO43" s="1"/>
  <c r="FH6"/>
  <c r="FH7" s="1"/>
  <c r="FH8" s="1"/>
  <c r="FH9" s="1"/>
  <c r="FH10" s="1"/>
  <c r="FH11" s="1"/>
  <c r="FH12" s="1"/>
  <c r="FH13" s="1"/>
  <c r="FH14" s="1"/>
  <c r="FH15" s="1"/>
  <c r="FH16" s="1"/>
  <c r="FH17" s="1"/>
  <c r="FH18" s="1"/>
  <c r="FH19" s="1"/>
  <c r="FH20" s="1"/>
  <c r="FH21" s="1"/>
  <c r="FH22" s="1"/>
  <c r="FH23" s="1"/>
  <c r="FH24" s="1"/>
  <c r="FH25" s="1"/>
  <c r="FH26" s="1"/>
  <c r="FH27" s="1"/>
  <c r="FH28" s="1"/>
  <c r="FH29" s="1"/>
  <c r="FH30" s="1"/>
  <c r="FH31" s="1"/>
  <c r="FH32" s="1"/>
  <c r="FH33" s="1"/>
  <c r="FH34" s="1"/>
  <c r="FH35" s="1"/>
  <c r="FH36" s="1"/>
  <c r="FH37" s="1"/>
  <c r="FH38" s="1"/>
  <c r="FH39" s="1"/>
  <c r="FH40" s="1"/>
  <c r="FH41" s="1"/>
  <c r="FH42" s="1"/>
  <c r="FH43" s="1"/>
  <c r="FA6"/>
  <c r="FA7" s="1"/>
  <c r="FA8" s="1"/>
  <c r="FA9" s="1"/>
  <c r="FA10" s="1"/>
  <c r="FA11" s="1"/>
  <c r="FA12" s="1"/>
  <c r="FA13" s="1"/>
  <c r="FA14" s="1"/>
  <c r="FA15" s="1"/>
  <c r="FA16" s="1"/>
  <c r="FA17" s="1"/>
  <c r="FA18" s="1"/>
  <c r="FA19" s="1"/>
  <c r="FA20" s="1"/>
  <c r="FA21" s="1"/>
  <c r="FA22" s="1"/>
  <c r="FA23" s="1"/>
  <c r="FA24" s="1"/>
  <c r="FA25" s="1"/>
  <c r="FA26" s="1"/>
  <c r="FA27" s="1"/>
  <c r="FA28" s="1"/>
  <c r="FA29" s="1"/>
  <c r="FA30" s="1"/>
  <c r="FA31" s="1"/>
  <c r="FA32" s="1"/>
  <c r="FA33" s="1"/>
  <c r="FA34" s="1"/>
  <c r="FA35" s="1"/>
  <c r="FA36" s="1"/>
  <c r="FA37" s="1"/>
  <c r="FA38" s="1"/>
  <c r="FA39" s="1"/>
  <c r="FA40" s="1"/>
  <c r="FA41" s="1"/>
  <c r="FA42" s="1"/>
  <c r="FA43" s="1"/>
  <c r="ET6"/>
  <c r="ET7" s="1"/>
  <c r="ET8" s="1"/>
  <c r="ET9" s="1"/>
  <c r="ET10" s="1"/>
  <c r="ET11" s="1"/>
  <c r="ET12" s="1"/>
  <c r="ET13" s="1"/>
  <c r="ET14" s="1"/>
  <c r="ET15" s="1"/>
  <c r="ET16" s="1"/>
  <c r="ET17" s="1"/>
  <c r="ET18" s="1"/>
  <c r="ET19" s="1"/>
  <c r="ET20" s="1"/>
  <c r="ET21" s="1"/>
  <c r="ET22" s="1"/>
  <c r="ET23" s="1"/>
  <c r="ET24" s="1"/>
  <c r="ET25" s="1"/>
  <c r="ET26" s="1"/>
  <c r="ET27" s="1"/>
  <c r="ET28" s="1"/>
  <c r="ET29" s="1"/>
  <c r="ET30" s="1"/>
  <c r="ET31" s="1"/>
  <c r="ET32" s="1"/>
  <c r="ET33" s="1"/>
  <c r="ET34" s="1"/>
  <c r="ET35" s="1"/>
  <c r="ET36" s="1"/>
  <c r="ET37" s="1"/>
  <c r="ET38" s="1"/>
  <c r="ET39" s="1"/>
  <c r="ET40" s="1"/>
  <c r="ET41" s="1"/>
  <c r="ET42" s="1"/>
  <c r="ET43" s="1"/>
  <c r="EM6"/>
  <c r="EM7" s="1"/>
  <c r="EM8" s="1"/>
  <c r="EM9" s="1"/>
  <c r="EM10" s="1"/>
  <c r="EM11" s="1"/>
  <c r="EM12" s="1"/>
  <c r="EM13" s="1"/>
  <c r="EM14" s="1"/>
  <c r="EM15" s="1"/>
  <c r="EM16" s="1"/>
  <c r="EM17" s="1"/>
  <c r="EM18" s="1"/>
  <c r="EM19" s="1"/>
  <c r="EM20" s="1"/>
  <c r="EM21" s="1"/>
  <c r="EM22" s="1"/>
  <c r="EM23" s="1"/>
  <c r="EM24" s="1"/>
  <c r="EM25" s="1"/>
  <c r="EM26" s="1"/>
  <c r="EM27" s="1"/>
  <c r="EM28" s="1"/>
  <c r="EM29" s="1"/>
  <c r="EM30" s="1"/>
  <c r="EM31" s="1"/>
  <c r="EM32" s="1"/>
  <c r="EM33" s="1"/>
  <c r="EM34" s="1"/>
  <c r="EM35" s="1"/>
  <c r="EM36" s="1"/>
  <c r="EM37" s="1"/>
  <c r="EM38" s="1"/>
  <c r="EM39" s="1"/>
  <c r="EM40" s="1"/>
  <c r="EM41" s="1"/>
  <c r="EM42" s="1"/>
  <c r="EM43" s="1"/>
  <c r="EF6"/>
  <c r="EF7" s="1"/>
  <c r="EF8" s="1"/>
  <c r="EF9" s="1"/>
  <c r="EF10" s="1"/>
  <c r="EF11" s="1"/>
  <c r="EF12" s="1"/>
  <c r="EF13" s="1"/>
  <c r="EF14" s="1"/>
  <c r="EF15" s="1"/>
  <c r="EF16" s="1"/>
  <c r="EF17" s="1"/>
  <c r="EF18" s="1"/>
  <c r="EF19" s="1"/>
  <c r="EF20" s="1"/>
  <c r="EF21" s="1"/>
  <c r="EF22" s="1"/>
  <c r="EF23" s="1"/>
  <c r="EF24" s="1"/>
  <c r="EF25" s="1"/>
  <c r="EF26" s="1"/>
  <c r="EF27" s="1"/>
  <c r="EF28" s="1"/>
  <c r="EF29" s="1"/>
  <c r="EF30" s="1"/>
  <c r="EF31" s="1"/>
  <c r="EF32" s="1"/>
  <c r="EF33" s="1"/>
  <c r="EF34" s="1"/>
  <c r="EF35" s="1"/>
  <c r="EF36" s="1"/>
  <c r="EF37" s="1"/>
  <c r="EF38" s="1"/>
  <c r="EF39" s="1"/>
  <c r="EF40" s="1"/>
  <c r="EF41" s="1"/>
  <c r="EF42" s="1"/>
  <c r="EF43" s="1"/>
  <c r="DY6"/>
  <c r="DY7" s="1"/>
  <c r="DY8" s="1"/>
  <c r="DY9" s="1"/>
  <c r="DY10" s="1"/>
  <c r="DY11" s="1"/>
  <c r="DY12" s="1"/>
  <c r="DY13" s="1"/>
  <c r="DY14" s="1"/>
  <c r="DY15" s="1"/>
  <c r="DY16" s="1"/>
  <c r="DY17" s="1"/>
  <c r="DY18" s="1"/>
  <c r="DY19" s="1"/>
  <c r="DY20" s="1"/>
  <c r="DY21" s="1"/>
  <c r="DY22" s="1"/>
  <c r="DY23" s="1"/>
  <c r="DY24" s="1"/>
  <c r="DY25" s="1"/>
  <c r="DY26" s="1"/>
  <c r="DY27" s="1"/>
  <c r="DY28" s="1"/>
  <c r="DY29" s="1"/>
  <c r="DY30" s="1"/>
  <c r="DY31" s="1"/>
  <c r="DY32" s="1"/>
  <c r="DY33" s="1"/>
  <c r="DY34" s="1"/>
  <c r="DY35" s="1"/>
  <c r="DY36" s="1"/>
  <c r="DY37" s="1"/>
  <c r="DY38" s="1"/>
  <c r="DY39" s="1"/>
  <c r="DY40" s="1"/>
  <c r="DY41" s="1"/>
  <c r="DY42" s="1"/>
  <c r="DY43" s="1"/>
  <c r="DR6"/>
  <c r="DR7" s="1"/>
  <c r="DR8" s="1"/>
  <c r="DR9" s="1"/>
  <c r="DR10" s="1"/>
  <c r="DR11" s="1"/>
  <c r="DR12" s="1"/>
  <c r="DR13" s="1"/>
  <c r="DR14" s="1"/>
  <c r="DR15" s="1"/>
  <c r="DR16" s="1"/>
  <c r="DR17" s="1"/>
  <c r="DR18" s="1"/>
  <c r="DR19" s="1"/>
  <c r="DR20" s="1"/>
  <c r="DR21" s="1"/>
  <c r="DR22" s="1"/>
  <c r="DR23" s="1"/>
  <c r="DR24" s="1"/>
  <c r="DR25" s="1"/>
  <c r="DR26" s="1"/>
  <c r="DR27" s="1"/>
  <c r="DR28" s="1"/>
  <c r="DR29" s="1"/>
  <c r="DR30" s="1"/>
  <c r="DR31" s="1"/>
  <c r="DR32" s="1"/>
  <c r="DR33" s="1"/>
  <c r="DR34" s="1"/>
  <c r="DR35" s="1"/>
  <c r="DR36" s="1"/>
  <c r="DR37" s="1"/>
  <c r="DR38" s="1"/>
  <c r="DR39" s="1"/>
  <c r="DR40" s="1"/>
  <c r="DR41" s="1"/>
  <c r="DR42" s="1"/>
  <c r="DR43" s="1"/>
  <c r="MY6" i="46"/>
  <c r="MY7" s="1"/>
  <c r="MY8" s="1"/>
  <c r="MY9" s="1"/>
  <c r="MY10" s="1"/>
  <c r="MY11" s="1"/>
  <c r="FT1" l="1"/>
  <c r="GA1"/>
  <c r="FT2"/>
  <c r="GA2"/>
  <c r="U1"/>
  <c r="AB1" s="1"/>
  <c r="AI1" s="1"/>
  <c r="AP1" s="1"/>
  <c r="AW1" s="1"/>
  <c r="BD1" s="1"/>
  <c r="BK1" s="1"/>
  <c r="GH1"/>
  <c r="KB1"/>
  <c r="MY12"/>
  <c r="MY13" s="1"/>
  <c r="MY14" s="1"/>
  <c r="MY15" s="1"/>
  <c r="MY16" s="1"/>
  <c r="MY17" s="1"/>
  <c r="MY18" s="1"/>
  <c r="MY19" s="1"/>
  <c r="MY20" s="1"/>
  <c r="MY21" s="1"/>
  <c r="MY22" s="1"/>
  <c r="MY23" s="1"/>
  <c r="MY24" s="1"/>
  <c r="MY25" s="1"/>
  <c r="MY26" s="1"/>
  <c r="MY27" s="1"/>
  <c r="MY28" s="1"/>
  <c r="MY29" s="1"/>
  <c r="MY30" s="1"/>
  <c r="MY31" s="1"/>
  <c r="MY32" s="1"/>
  <c r="MY33" s="1"/>
  <c r="MY34" s="1"/>
  <c r="MY35" s="1"/>
  <c r="MY36" s="1"/>
  <c r="MY37" s="1"/>
  <c r="MY38" s="1"/>
  <c r="MY39" s="1"/>
  <c r="MY40" s="1"/>
  <c r="MY41" s="1"/>
  <c r="MY42" s="1"/>
  <c r="MY43" s="1"/>
  <c r="GH2"/>
  <c r="KB2"/>
  <c r="FK8"/>
  <c r="FK9" s="1"/>
  <c r="IZ2"/>
  <c r="IS2"/>
  <c r="IS1"/>
  <c r="IZ1"/>
  <c r="CE18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CE44" s="1"/>
  <c r="CE45" s="1"/>
  <c r="CE46" s="1"/>
  <c r="CE47" s="1"/>
  <c r="CE48" s="1"/>
  <c r="CE49" s="1"/>
  <c r="CE50" s="1"/>
  <c r="FK10" l="1"/>
  <c r="BR1"/>
  <c r="BY1" s="1"/>
  <c r="CF1" s="1"/>
  <c r="CM1" l="1"/>
  <c r="CT1" s="1"/>
  <c r="DA1" s="1"/>
  <c r="DH1" s="1"/>
  <c r="DO1" s="1"/>
  <c r="FK11"/>
  <c r="OO6"/>
  <c r="OO7" s="1"/>
  <c r="OO8" s="1"/>
  <c r="OO9" s="1"/>
  <c r="OO10" s="1"/>
  <c r="OO11" s="1"/>
  <c r="OO12" s="1"/>
  <c r="OO13" s="1"/>
  <c r="OO14" s="1"/>
  <c r="OO15" s="1"/>
  <c r="OO16" s="1"/>
  <c r="OO17" s="1"/>
  <c r="OO18" s="1"/>
  <c r="OO19" s="1"/>
  <c r="OO20" s="1"/>
  <c r="OO21" s="1"/>
  <c r="OO22" s="1"/>
  <c r="OO23" s="1"/>
  <c r="OO24" s="1"/>
  <c r="OO25" s="1"/>
  <c r="OO26" s="1"/>
  <c r="OO27" s="1"/>
  <c r="OO28" s="1"/>
  <c r="OO29" s="1"/>
  <c r="OO30" s="1"/>
  <c r="OO31" s="1"/>
  <c r="OO32" s="1"/>
  <c r="OO33" s="1"/>
  <c r="OO34" s="1"/>
  <c r="OO35" s="1"/>
  <c r="OO36" s="1"/>
  <c r="OO37" s="1"/>
  <c r="OO38" s="1"/>
  <c r="OO39" s="1"/>
  <c r="OO40" s="1"/>
  <c r="OO41" s="1"/>
  <c r="OO42" s="1"/>
  <c r="OO43" s="1"/>
  <c r="NM6"/>
  <c r="NM7" s="1"/>
  <c r="NM8" s="1"/>
  <c r="NM9" s="1"/>
  <c r="NM10" s="1"/>
  <c r="NM11" s="1"/>
  <c r="NM12" s="1"/>
  <c r="NM13" s="1"/>
  <c r="NM14" s="1"/>
  <c r="NM15" s="1"/>
  <c r="NM16" s="1"/>
  <c r="NM17" s="1"/>
  <c r="NM18" s="1"/>
  <c r="NM19" s="1"/>
  <c r="NM20" s="1"/>
  <c r="NM21" s="1"/>
  <c r="NM22" s="1"/>
  <c r="NM23" s="1"/>
  <c r="NM24" s="1"/>
  <c r="NM25" s="1"/>
  <c r="NM26" s="1"/>
  <c r="NM27" s="1"/>
  <c r="NM28" s="1"/>
  <c r="NM29" s="1"/>
  <c r="NM30" s="1"/>
  <c r="NM31" s="1"/>
  <c r="NM32" s="1"/>
  <c r="NM33" s="1"/>
  <c r="NM34" s="1"/>
  <c r="NM35" s="1"/>
  <c r="NM36" s="1"/>
  <c r="NM37" s="1"/>
  <c r="NM38" s="1"/>
  <c r="NM39" s="1"/>
  <c r="NM40" s="1"/>
  <c r="NM41" s="1"/>
  <c r="NM42" s="1"/>
  <c r="NM43" s="1"/>
  <c r="MK6"/>
  <c r="MK7" s="1"/>
  <c r="MK8" s="1"/>
  <c r="MK9" s="1"/>
  <c r="MK10" s="1"/>
  <c r="MK11" s="1"/>
  <c r="MK12" s="1"/>
  <c r="MK13" s="1"/>
  <c r="MK14" s="1"/>
  <c r="MK15" s="1"/>
  <c r="MK16" s="1"/>
  <c r="MK17" s="1"/>
  <c r="MK18" s="1"/>
  <c r="MK19" s="1"/>
  <c r="MK20" s="1"/>
  <c r="MK21" s="1"/>
  <c r="MK22" s="1"/>
  <c r="MK23" s="1"/>
  <c r="MK24" s="1"/>
  <c r="MK25" s="1"/>
  <c r="MK26" s="1"/>
  <c r="MK27" s="1"/>
  <c r="MK28" s="1"/>
  <c r="MK29" s="1"/>
  <c r="MK30" s="1"/>
  <c r="MK31" s="1"/>
  <c r="MK32" s="1"/>
  <c r="MK33" s="1"/>
  <c r="MK34" s="1"/>
  <c r="MK35" s="1"/>
  <c r="MK36" s="1"/>
  <c r="MK37" s="1"/>
  <c r="MK38" s="1"/>
  <c r="MK39" s="1"/>
  <c r="MK40" s="1"/>
  <c r="MK41" s="1"/>
  <c r="MK42" s="1"/>
  <c r="MK43" s="1"/>
  <c r="FK12" l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K28" s="1"/>
  <c r="FK29" s="1"/>
  <c r="FK30" s="1"/>
  <c r="FK31" s="1"/>
  <c r="FK32" s="1"/>
  <c r="FK33" s="1"/>
  <c r="FK34" s="1"/>
  <c r="FK35" s="1"/>
  <c r="FK36" s="1"/>
  <c r="FK37" s="1"/>
  <c r="FK38" s="1"/>
  <c r="FK39" s="1"/>
  <c r="FK40" s="1"/>
  <c r="FK41" s="1"/>
  <c r="FK42" s="1"/>
  <c r="FK43" s="1"/>
  <c r="EJ1"/>
  <c r="SB6"/>
  <c r="SB7" s="1"/>
  <c r="SB8" s="1"/>
  <c r="SB9" s="1"/>
  <c r="SB10" s="1"/>
  <c r="SB11" s="1"/>
  <c r="SB12" s="1"/>
  <c r="SB13" s="1"/>
  <c r="SB14" s="1"/>
  <c r="SB15" s="1"/>
  <c r="SB16" s="1"/>
  <c r="SB17" s="1"/>
  <c r="SB18" s="1"/>
  <c r="SB19" s="1"/>
  <c r="SB20" s="1"/>
  <c r="SB21" s="1"/>
  <c r="SB22" s="1"/>
  <c r="SB23" s="1"/>
  <c r="SB24" s="1"/>
  <c r="SB25" s="1"/>
  <c r="SB26" s="1"/>
  <c r="SB27" s="1"/>
  <c r="SB28" s="1"/>
  <c r="SB29" s="1"/>
  <c r="SB30" s="1"/>
  <c r="SB31" s="1"/>
  <c r="SB32" s="1"/>
  <c r="SB33" s="1"/>
  <c r="SB34" s="1"/>
  <c r="SB35" s="1"/>
  <c r="SB36" s="1"/>
  <c r="SB37" s="1"/>
  <c r="SB38" s="1"/>
  <c r="SB39" s="1"/>
  <c r="SB40" s="1"/>
  <c r="SB41" s="1"/>
  <c r="SB42" s="1"/>
  <c r="SB43" s="1"/>
  <c r="IJ6"/>
  <c r="IJ7" s="1"/>
  <c r="IJ8" s="1"/>
  <c r="IJ9" s="1"/>
  <c r="IJ10" s="1"/>
  <c r="IJ11" s="1"/>
  <c r="IJ12" s="1"/>
  <c r="IJ13" s="1"/>
  <c r="IJ14" s="1"/>
  <c r="IJ15" s="1"/>
  <c r="IJ16" s="1"/>
  <c r="IJ17" s="1"/>
  <c r="IJ18" s="1"/>
  <c r="IJ19" s="1"/>
  <c r="IJ20" s="1"/>
  <c r="IJ21" s="1"/>
  <c r="IJ22" s="1"/>
  <c r="IJ23" s="1"/>
  <c r="IJ24" s="1"/>
  <c r="IJ25" s="1"/>
  <c r="IJ26" s="1"/>
  <c r="IJ27" s="1"/>
  <c r="IJ28" s="1"/>
  <c r="IJ29" s="1"/>
  <c r="IJ30" s="1"/>
  <c r="IJ31" s="1"/>
  <c r="IJ32" s="1"/>
  <c r="IJ33" s="1"/>
  <c r="IJ34" s="1"/>
  <c r="IJ35" s="1"/>
  <c r="IJ36" s="1"/>
  <c r="IJ37" s="1"/>
  <c r="IJ38" s="1"/>
  <c r="IJ39" s="1"/>
  <c r="IJ40" s="1"/>
  <c r="IJ41" s="1"/>
  <c r="IJ42" s="1"/>
  <c r="IJ43" s="1"/>
  <c r="HO6"/>
  <c r="HO7" s="1"/>
  <c r="HO8" s="1"/>
  <c r="HO9" s="1"/>
  <c r="HO10" s="1"/>
  <c r="HO11" s="1"/>
  <c r="HO12" s="1"/>
  <c r="HO13" s="1"/>
  <c r="HO14" s="1"/>
  <c r="HO15" s="1"/>
  <c r="HO16" s="1"/>
  <c r="HO17" s="1"/>
  <c r="HO18" s="1"/>
  <c r="HO19" s="1"/>
  <c r="HO20" s="1"/>
  <c r="HO21" s="1"/>
  <c r="HO22" s="1"/>
  <c r="HO23" s="1"/>
  <c r="HO24" s="1"/>
  <c r="HO25" s="1"/>
  <c r="HO26" s="1"/>
  <c r="HO27" s="1"/>
  <c r="HO28" s="1"/>
  <c r="HO29" s="1"/>
  <c r="HO30" s="1"/>
  <c r="HO31" s="1"/>
  <c r="HO32" s="1"/>
  <c r="HO33" s="1"/>
  <c r="HO34" s="1"/>
  <c r="HO35" s="1"/>
  <c r="HO36" s="1"/>
  <c r="HO37" s="1"/>
  <c r="HO38" s="1"/>
  <c r="HO39" s="1"/>
  <c r="HO40" s="1"/>
  <c r="HO41" s="1"/>
  <c r="HO42" s="1"/>
  <c r="HO43" s="1"/>
  <c r="HJ2"/>
  <c r="IE2" s="1"/>
  <c r="JG2" s="1"/>
  <c r="HJ1"/>
  <c r="IE1" s="1"/>
  <c r="JG1" s="1"/>
  <c r="D30" i="49"/>
  <c r="ZI6" i="46"/>
  <c r="ZI7" s="1"/>
  <c r="ZI8" s="1"/>
  <c r="ZI9" s="1"/>
  <c r="ZI10" s="1"/>
  <c r="ZI11" s="1"/>
  <c r="ZI12" s="1"/>
  <c r="ZI13" s="1"/>
  <c r="ZI14" s="1"/>
  <c r="ZI15" s="1"/>
  <c r="ZI16" s="1"/>
  <c r="ZI17" s="1"/>
  <c r="ZI18" s="1"/>
  <c r="ZI19" s="1"/>
  <c r="ZI20" s="1"/>
  <c r="ZI21" s="1"/>
  <c r="ZI22" s="1"/>
  <c r="ZI23" s="1"/>
  <c r="ZI24" s="1"/>
  <c r="ZI25" s="1"/>
  <c r="ZI26" s="1"/>
  <c r="ZI27" s="1"/>
  <c r="ZI28" s="1"/>
  <c r="ZI29" s="1"/>
  <c r="ZI30" s="1"/>
  <c r="ZI31" s="1"/>
  <c r="ZI32" s="1"/>
  <c r="ZI33" s="1"/>
  <c r="ZI34" s="1"/>
  <c r="ZI35" s="1"/>
  <c r="ZI36" s="1"/>
  <c r="ZI37" s="1"/>
  <c r="ZI38" s="1"/>
  <c r="ZI39" s="1"/>
  <c r="ZI40" s="1"/>
  <c r="ZI41" s="1"/>
  <c r="ZI42" s="1"/>
  <c r="ZI43" s="1"/>
  <c r="ZB6"/>
  <c r="ZB7" s="1"/>
  <c r="ZB8" s="1"/>
  <c r="ZB9" s="1"/>
  <c r="ZB10" s="1"/>
  <c r="ZB11" s="1"/>
  <c r="ZB12" s="1"/>
  <c r="ZB13" s="1"/>
  <c r="ZB14" s="1"/>
  <c r="ZB15" s="1"/>
  <c r="ZB16" s="1"/>
  <c r="ZB17" s="1"/>
  <c r="ZB18" s="1"/>
  <c r="ZB19" s="1"/>
  <c r="ZB20" s="1"/>
  <c r="ZB21" s="1"/>
  <c r="ZB22" s="1"/>
  <c r="ZB23" s="1"/>
  <c r="ZB24" s="1"/>
  <c r="ZB25" s="1"/>
  <c r="ZB26" s="1"/>
  <c r="ZB27" s="1"/>
  <c r="ZB28" s="1"/>
  <c r="ZB29" s="1"/>
  <c r="ZB30" s="1"/>
  <c r="ZB31" s="1"/>
  <c r="ZB32" s="1"/>
  <c r="ZB33" s="1"/>
  <c r="ZB34" s="1"/>
  <c r="ZB35" s="1"/>
  <c r="ZB36" s="1"/>
  <c r="ZB37" s="1"/>
  <c r="ZB38" s="1"/>
  <c r="ZB39" s="1"/>
  <c r="ZB40" s="1"/>
  <c r="ZB41" s="1"/>
  <c r="ZB42" s="1"/>
  <c r="ZB43" s="1"/>
  <c r="YU6"/>
  <c r="YU7" s="1"/>
  <c r="YU8" s="1"/>
  <c r="YU9" s="1"/>
  <c r="YU10" s="1"/>
  <c r="YU11" s="1"/>
  <c r="YU12" s="1"/>
  <c r="YU13" s="1"/>
  <c r="YU14" s="1"/>
  <c r="YU15" s="1"/>
  <c r="YU16" s="1"/>
  <c r="YU17" s="1"/>
  <c r="YU18" s="1"/>
  <c r="YU19" s="1"/>
  <c r="YU20" s="1"/>
  <c r="YU21" s="1"/>
  <c r="YU22" s="1"/>
  <c r="YU23" s="1"/>
  <c r="YU24" s="1"/>
  <c r="YU25" s="1"/>
  <c r="YU26" s="1"/>
  <c r="YU27" s="1"/>
  <c r="YU28" s="1"/>
  <c r="YU29" s="1"/>
  <c r="YU30" s="1"/>
  <c r="YU31" s="1"/>
  <c r="YU32" s="1"/>
  <c r="YU33" s="1"/>
  <c r="YU34" s="1"/>
  <c r="YU35" s="1"/>
  <c r="YU36" s="1"/>
  <c r="YU37" s="1"/>
  <c r="YU38" s="1"/>
  <c r="YU39" s="1"/>
  <c r="YU40" s="1"/>
  <c r="YU41" s="1"/>
  <c r="YU42" s="1"/>
  <c r="YU43" s="1"/>
  <c r="YN6"/>
  <c r="YN7" s="1"/>
  <c r="YN8" s="1"/>
  <c r="YN9" s="1"/>
  <c r="YN10" s="1"/>
  <c r="YN11" s="1"/>
  <c r="YN12" s="1"/>
  <c r="YN13" s="1"/>
  <c r="YN14" s="1"/>
  <c r="YN15" s="1"/>
  <c r="YN16" s="1"/>
  <c r="YN17" s="1"/>
  <c r="YN18" s="1"/>
  <c r="YN19" s="1"/>
  <c r="YN20" s="1"/>
  <c r="YN21" s="1"/>
  <c r="YN22" s="1"/>
  <c r="YN23" s="1"/>
  <c r="YN24" s="1"/>
  <c r="YN25" s="1"/>
  <c r="YN26" s="1"/>
  <c r="YN27" s="1"/>
  <c r="YN28" s="1"/>
  <c r="YN29" s="1"/>
  <c r="YN30" s="1"/>
  <c r="YN31" s="1"/>
  <c r="YN32" s="1"/>
  <c r="YN33" s="1"/>
  <c r="YN34" s="1"/>
  <c r="YN35" s="1"/>
  <c r="YN36" s="1"/>
  <c r="YN37" s="1"/>
  <c r="YN38" s="1"/>
  <c r="YN39" s="1"/>
  <c r="YN40" s="1"/>
  <c r="YN41" s="1"/>
  <c r="YN42" s="1"/>
  <c r="YN43" s="1"/>
  <c r="YG6"/>
  <c r="YG7" s="1"/>
  <c r="YG8" s="1"/>
  <c r="YG9" s="1"/>
  <c r="YG10" s="1"/>
  <c r="YG11" s="1"/>
  <c r="YG12" s="1"/>
  <c r="YG13" s="1"/>
  <c r="YG14" s="1"/>
  <c r="YG15" s="1"/>
  <c r="YG16" s="1"/>
  <c r="YG17" s="1"/>
  <c r="YG18" s="1"/>
  <c r="YG19" s="1"/>
  <c r="YG20" s="1"/>
  <c r="YG21" s="1"/>
  <c r="YG22" s="1"/>
  <c r="YG23" s="1"/>
  <c r="YG24" s="1"/>
  <c r="YG25" s="1"/>
  <c r="YG26" s="1"/>
  <c r="YG27" s="1"/>
  <c r="YG28" s="1"/>
  <c r="YG29" s="1"/>
  <c r="YG30" s="1"/>
  <c r="YG31" s="1"/>
  <c r="YG32" s="1"/>
  <c r="YG33" s="1"/>
  <c r="YG34" s="1"/>
  <c r="YG35" s="1"/>
  <c r="YG36" s="1"/>
  <c r="YG37" s="1"/>
  <c r="YG38" s="1"/>
  <c r="YG39" s="1"/>
  <c r="YG40" s="1"/>
  <c r="YG41" s="1"/>
  <c r="YG42" s="1"/>
  <c r="YG43" s="1"/>
  <c r="XZ6"/>
  <c r="XZ7" s="1"/>
  <c r="XZ8" s="1"/>
  <c r="XZ9" s="1"/>
  <c r="XZ10" s="1"/>
  <c r="XZ11" s="1"/>
  <c r="XZ12" s="1"/>
  <c r="XZ13" s="1"/>
  <c r="XZ14" s="1"/>
  <c r="XZ15" s="1"/>
  <c r="XZ16" s="1"/>
  <c r="XZ17" s="1"/>
  <c r="XZ18" s="1"/>
  <c r="XZ19" s="1"/>
  <c r="XZ20" s="1"/>
  <c r="XZ21" s="1"/>
  <c r="XZ22" s="1"/>
  <c r="XZ23" s="1"/>
  <c r="XZ24" s="1"/>
  <c r="XZ25" s="1"/>
  <c r="XZ26" s="1"/>
  <c r="XZ27" s="1"/>
  <c r="XZ28" s="1"/>
  <c r="XZ29" s="1"/>
  <c r="XZ30" s="1"/>
  <c r="XZ31" s="1"/>
  <c r="XZ32" s="1"/>
  <c r="XZ33" s="1"/>
  <c r="XZ34" s="1"/>
  <c r="XZ35" s="1"/>
  <c r="XZ36" s="1"/>
  <c r="XZ37" s="1"/>
  <c r="XZ38" s="1"/>
  <c r="XZ39" s="1"/>
  <c r="XZ40" s="1"/>
  <c r="XZ41" s="1"/>
  <c r="XZ42" s="1"/>
  <c r="XZ43" s="1"/>
  <c r="XS6"/>
  <c r="XS7" s="1"/>
  <c r="XS8" s="1"/>
  <c r="XS9" s="1"/>
  <c r="XS10" s="1"/>
  <c r="XS11" s="1"/>
  <c r="XS12" s="1"/>
  <c r="XS13" s="1"/>
  <c r="XS14" s="1"/>
  <c r="XS15" s="1"/>
  <c r="XS16" s="1"/>
  <c r="XS17" s="1"/>
  <c r="XS18" s="1"/>
  <c r="XS19" s="1"/>
  <c r="XS20" s="1"/>
  <c r="XS21" s="1"/>
  <c r="XS22" s="1"/>
  <c r="XS23" s="1"/>
  <c r="XS24" s="1"/>
  <c r="XS25" s="1"/>
  <c r="XS26" s="1"/>
  <c r="XS27" s="1"/>
  <c r="XS28" s="1"/>
  <c r="XS29" s="1"/>
  <c r="XS30" s="1"/>
  <c r="XS31" s="1"/>
  <c r="XS32" s="1"/>
  <c r="XS33" s="1"/>
  <c r="XS34" s="1"/>
  <c r="XS35" s="1"/>
  <c r="XS36" s="1"/>
  <c r="XS37" s="1"/>
  <c r="XS38" s="1"/>
  <c r="XS39" s="1"/>
  <c r="XS40" s="1"/>
  <c r="XS41" s="1"/>
  <c r="XS42" s="1"/>
  <c r="XS43" s="1"/>
  <c r="XL6"/>
  <c r="XL7" s="1"/>
  <c r="XL8" s="1"/>
  <c r="XL9" s="1"/>
  <c r="XL10" s="1"/>
  <c r="XL11" s="1"/>
  <c r="XL12" s="1"/>
  <c r="XL13" s="1"/>
  <c r="XL14" s="1"/>
  <c r="XL15" s="1"/>
  <c r="XL16" s="1"/>
  <c r="XL17" s="1"/>
  <c r="XL18" s="1"/>
  <c r="XL19" s="1"/>
  <c r="XL20" s="1"/>
  <c r="XL21" s="1"/>
  <c r="XL22" s="1"/>
  <c r="XL23" s="1"/>
  <c r="XL24" s="1"/>
  <c r="XL25" s="1"/>
  <c r="XL26" s="1"/>
  <c r="XL27" s="1"/>
  <c r="XL28" s="1"/>
  <c r="XL29" s="1"/>
  <c r="XL30" s="1"/>
  <c r="XL31" s="1"/>
  <c r="XL32" s="1"/>
  <c r="XL33" s="1"/>
  <c r="XL34" s="1"/>
  <c r="XL35" s="1"/>
  <c r="XL36" s="1"/>
  <c r="XL37" s="1"/>
  <c r="XL38" s="1"/>
  <c r="XL39" s="1"/>
  <c r="XL40" s="1"/>
  <c r="XL41" s="1"/>
  <c r="XL42" s="1"/>
  <c r="XL43" s="1"/>
  <c r="XE6"/>
  <c r="XE7" s="1"/>
  <c r="XE8" s="1"/>
  <c r="XE9" s="1"/>
  <c r="XE10" s="1"/>
  <c r="XE11" s="1"/>
  <c r="XE12" s="1"/>
  <c r="XE13" s="1"/>
  <c r="XE14" s="1"/>
  <c r="XE15" s="1"/>
  <c r="XE16" s="1"/>
  <c r="XE17" s="1"/>
  <c r="XE18" s="1"/>
  <c r="XE19" s="1"/>
  <c r="XE20" s="1"/>
  <c r="XE21" s="1"/>
  <c r="XE22" s="1"/>
  <c r="XE23" s="1"/>
  <c r="XE24" s="1"/>
  <c r="XE25" s="1"/>
  <c r="XE26" s="1"/>
  <c r="XE27" s="1"/>
  <c r="XE28" s="1"/>
  <c r="XE29" s="1"/>
  <c r="XE30" s="1"/>
  <c r="XE31" s="1"/>
  <c r="XE32" s="1"/>
  <c r="XE33" s="1"/>
  <c r="XE34" s="1"/>
  <c r="XE35" s="1"/>
  <c r="XE36" s="1"/>
  <c r="XE37" s="1"/>
  <c r="XE38" s="1"/>
  <c r="XE39" s="1"/>
  <c r="XE40" s="1"/>
  <c r="XE41" s="1"/>
  <c r="XE42" s="1"/>
  <c r="XE43" s="1"/>
  <c r="WX6"/>
  <c r="WX7" s="1"/>
  <c r="WX8" s="1"/>
  <c r="WX9" s="1"/>
  <c r="WX10" s="1"/>
  <c r="WX11" s="1"/>
  <c r="WX12" s="1"/>
  <c r="WX13" s="1"/>
  <c r="WX14" s="1"/>
  <c r="WX15" s="1"/>
  <c r="WX16" s="1"/>
  <c r="WX17" s="1"/>
  <c r="WX18" s="1"/>
  <c r="WX19" s="1"/>
  <c r="WX20" s="1"/>
  <c r="WX21" s="1"/>
  <c r="WX22" s="1"/>
  <c r="WX23" s="1"/>
  <c r="WX24" s="1"/>
  <c r="WX25" s="1"/>
  <c r="WX26" s="1"/>
  <c r="WX27" s="1"/>
  <c r="WX28" s="1"/>
  <c r="WX29" s="1"/>
  <c r="WX30" s="1"/>
  <c r="WX31" s="1"/>
  <c r="WX32" s="1"/>
  <c r="WX33" s="1"/>
  <c r="WX34" s="1"/>
  <c r="WX35" s="1"/>
  <c r="WX36" s="1"/>
  <c r="WX37" s="1"/>
  <c r="WX38" s="1"/>
  <c r="WX39" s="1"/>
  <c r="WX40" s="1"/>
  <c r="WX41" s="1"/>
  <c r="WX42" s="1"/>
  <c r="WX43" s="1"/>
  <c r="WQ6"/>
  <c r="WQ7" s="1"/>
  <c r="WQ8" s="1"/>
  <c r="WQ9" s="1"/>
  <c r="WQ10" s="1"/>
  <c r="WQ11" s="1"/>
  <c r="WQ12" s="1"/>
  <c r="WQ13" s="1"/>
  <c r="WQ14" s="1"/>
  <c r="WQ15" s="1"/>
  <c r="WQ16" s="1"/>
  <c r="WQ17" s="1"/>
  <c r="WQ18" s="1"/>
  <c r="WQ19" s="1"/>
  <c r="WQ20" s="1"/>
  <c r="WQ21" s="1"/>
  <c r="WQ22" s="1"/>
  <c r="WQ23" s="1"/>
  <c r="WQ24" s="1"/>
  <c r="WQ25" s="1"/>
  <c r="WQ26" s="1"/>
  <c r="WQ27" s="1"/>
  <c r="WQ28" s="1"/>
  <c r="WQ29" s="1"/>
  <c r="WQ30" s="1"/>
  <c r="WQ31" s="1"/>
  <c r="WQ32" s="1"/>
  <c r="WQ33" s="1"/>
  <c r="WQ34" s="1"/>
  <c r="WQ35" s="1"/>
  <c r="WQ36" s="1"/>
  <c r="WQ37" s="1"/>
  <c r="WQ38" s="1"/>
  <c r="WQ39" s="1"/>
  <c r="WQ40" s="1"/>
  <c r="WQ41" s="1"/>
  <c r="WQ42" s="1"/>
  <c r="WQ43" s="1"/>
  <c r="WJ6"/>
  <c r="WJ7" s="1"/>
  <c r="WJ8" s="1"/>
  <c r="WJ9" s="1"/>
  <c r="WJ10" s="1"/>
  <c r="WJ11" s="1"/>
  <c r="WJ12" s="1"/>
  <c r="WJ13" s="1"/>
  <c r="WJ14" s="1"/>
  <c r="WJ15" s="1"/>
  <c r="WJ16" s="1"/>
  <c r="WJ17" s="1"/>
  <c r="WJ18" s="1"/>
  <c r="WJ19" s="1"/>
  <c r="WJ20" s="1"/>
  <c r="WJ21" s="1"/>
  <c r="WJ22" s="1"/>
  <c r="WJ23" s="1"/>
  <c r="WJ24" s="1"/>
  <c r="WJ25" s="1"/>
  <c r="WJ26" s="1"/>
  <c r="WJ27" s="1"/>
  <c r="WJ28" s="1"/>
  <c r="WJ29" s="1"/>
  <c r="WJ30" s="1"/>
  <c r="WJ31" s="1"/>
  <c r="WJ32" s="1"/>
  <c r="WJ33" s="1"/>
  <c r="WJ34" s="1"/>
  <c r="WJ35" s="1"/>
  <c r="WJ36" s="1"/>
  <c r="WJ37" s="1"/>
  <c r="WJ38" s="1"/>
  <c r="WJ39" s="1"/>
  <c r="WJ40" s="1"/>
  <c r="WJ41" s="1"/>
  <c r="WJ42" s="1"/>
  <c r="WJ43" s="1"/>
  <c r="WC6"/>
  <c r="WC7" s="1"/>
  <c r="WC8" s="1"/>
  <c r="WC9" s="1"/>
  <c r="WC10" s="1"/>
  <c r="WC11" s="1"/>
  <c r="WC12" s="1"/>
  <c r="WC13" s="1"/>
  <c r="WC14" s="1"/>
  <c r="WC15" s="1"/>
  <c r="WC16" s="1"/>
  <c r="WC17" s="1"/>
  <c r="WC18" s="1"/>
  <c r="WC19" s="1"/>
  <c r="WC20" s="1"/>
  <c r="WC21" s="1"/>
  <c r="WC22" s="1"/>
  <c r="WC23" s="1"/>
  <c r="WC24" s="1"/>
  <c r="WC25" s="1"/>
  <c r="WC26" s="1"/>
  <c r="WC27" s="1"/>
  <c r="WC28" s="1"/>
  <c r="WC29" s="1"/>
  <c r="WC30" s="1"/>
  <c r="WC31" s="1"/>
  <c r="WC32" s="1"/>
  <c r="WC33" s="1"/>
  <c r="WC34" s="1"/>
  <c r="WC35" s="1"/>
  <c r="WC36" s="1"/>
  <c r="WC37" s="1"/>
  <c r="WC38" s="1"/>
  <c r="WC39" s="1"/>
  <c r="WC40" s="1"/>
  <c r="WC41" s="1"/>
  <c r="WC42" s="1"/>
  <c r="WC43" s="1"/>
  <c r="VV31"/>
  <c r="VV32" s="1"/>
  <c r="VV33" s="1"/>
  <c r="VV34" s="1"/>
  <c r="VV35" s="1"/>
  <c r="VV36" s="1"/>
  <c r="VV37" s="1"/>
  <c r="VV38" s="1"/>
  <c r="VV39" s="1"/>
  <c r="VV40" s="1"/>
  <c r="VV41" s="1"/>
  <c r="VV42" s="1"/>
  <c r="VV43" s="1"/>
  <c r="VO6"/>
  <c r="VO7" s="1"/>
  <c r="VO8" s="1"/>
  <c r="VO9" s="1"/>
  <c r="VO10" s="1"/>
  <c r="VO11" s="1"/>
  <c r="VO12" s="1"/>
  <c r="VO13" s="1"/>
  <c r="VO14" s="1"/>
  <c r="VO15" s="1"/>
  <c r="VO16" s="1"/>
  <c r="VO17" s="1"/>
  <c r="VO18" s="1"/>
  <c r="VO19" s="1"/>
  <c r="VO20" s="1"/>
  <c r="VO21" s="1"/>
  <c r="VO22" s="1"/>
  <c r="VO23" s="1"/>
  <c r="VO24" s="1"/>
  <c r="VO25" s="1"/>
  <c r="VO26" s="1"/>
  <c r="VO27" s="1"/>
  <c r="VO28" s="1"/>
  <c r="VO29" s="1"/>
  <c r="VO30" s="1"/>
  <c r="VO31" s="1"/>
  <c r="VO32" s="1"/>
  <c r="VO33" s="1"/>
  <c r="VO34" s="1"/>
  <c r="VO35" s="1"/>
  <c r="VO36" s="1"/>
  <c r="VO37" s="1"/>
  <c r="VO38" s="1"/>
  <c r="VO39" s="1"/>
  <c r="VO40" s="1"/>
  <c r="VO41" s="1"/>
  <c r="VO42" s="1"/>
  <c r="VO43" s="1"/>
  <c r="VH10"/>
  <c r="VH11" s="1"/>
  <c r="VH12" s="1"/>
  <c r="VH13" s="1"/>
  <c r="VH14" s="1"/>
  <c r="VH15" s="1"/>
  <c r="VH16" s="1"/>
  <c r="VH17" s="1"/>
  <c r="VH18" s="1"/>
  <c r="VH19" s="1"/>
  <c r="VH20" s="1"/>
  <c r="VH21" s="1"/>
  <c r="VH22" s="1"/>
  <c r="VH23" s="1"/>
  <c r="VH24" s="1"/>
  <c r="VH25" s="1"/>
  <c r="VH26" s="1"/>
  <c r="VH27" s="1"/>
  <c r="VH28" s="1"/>
  <c r="VH29" s="1"/>
  <c r="VH30" s="1"/>
  <c r="VH31" s="1"/>
  <c r="VH32" s="1"/>
  <c r="VH33" s="1"/>
  <c r="VH34" s="1"/>
  <c r="VH35" s="1"/>
  <c r="VH36" s="1"/>
  <c r="VH37" s="1"/>
  <c r="VH38" s="1"/>
  <c r="VH39" s="1"/>
  <c r="VH40" s="1"/>
  <c r="VH41" s="1"/>
  <c r="VH42" s="1"/>
  <c r="VH43" s="1"/>
  <c r="VA9"/>
  <c r="VA10" s="1"/>
  <c r="VA11" s="1"/>
  <c r="VA12" s="1"/>
  <c r="VA13" s="1"/>
  <c r="VA14" s="1"/>
  <c r="VA15" s="1"/>
  <c r="VA16" s="1"/>
  <c r="VA17" s="1"/>
  <c r="VA18" s="1"/>
  <c r="VA19" s="1"/>
  <c r="VA20" s="1"/>
  <c r="VA21" s="1"/>
  <c r="VA22" s="1"/>
  <c r="VA23" s="1"/>
  <c r="VA24" s="1"/>
  <c r="VA25" s="1"/>
  <c r="VA26" s="1"/>
  <c r="VA27" s="1"/>
  <c r="VA28" s="1"/>
  <c r="VA29" s="1"/>
  <c r="VA30" s="1"/>
  <c r="VA31" s="1"/>
  <c r="VA32" s="1"/>
  <c r="VA33" s="1"/>
  <c r="VA34" s="1"/>
  <c r="VA35" s="1"/>
  <c r="VA36" s="1"/>
  <c r="VA37" s="1"/>
  <c r="VA38" s="1"/>
  <c r="VA39" s="1"/>
  <c r="VA40" s="1"/>
  <c r="VA41" s="1"/>
  <c r="VA42" s="1"/>
  <c r="VA43" s="1"/>
  <c r="UT6"/>
  <c r="UT7" s="1"/>
  <c r="UT8" s="1"/>
  <c r="UT9" s="1"/>
  <c r="UT10" s="1"/>
  <c r="UT11" s="1"/>
  <c r="UT12" s="1"/>
  <c r="UT13" s="1"/>
  <c r="UT14" s="1"/>
  <c r="UT15" s="1"/>
  <c r="UT16" s="1"/>
  <c r="UT17" s="1"/>
  <c r="UT18" s="1"/>
  <c r="UT19" s="1"/>
  <c r="UT20" s="1"/>
  <c r="UT21" s="1"/>
  <c r="UT22" s="1"/>
  <c r="UT23" s="1"/>
  <c r="UT24" s="1"/>
  <c r="UT25" s="1"/>
  <c r="UT26" s="1"/>
  <c r="UT27" s="1"/>
  <c r="UT28" s="1"/>
  <c r="UT29" s="1"/>
  <c r="UT30" s="1"/>
  <c r="UT31" s="1"/>
  <c r="UT32" s="1"/>
  <c r="UT33" s="1"/>
  <c r="UT34" s="1"/>
  <c r="UT35" s="1"/>
  <c r="UT36" s="1"/>
  <c r="UT37" s="1"/>
  <c r="UT38" s="1"/>
  <c r="UT39" s="1"/>
  <c r="UT40" s="1"/>
  <c r="UT41" s="1"/>
  <c r="UT42" s="1"/>
  <c r="UT43" s="1"/>
  <c r="UM6"/>
  <c r="UM7" s="1"/>
  <c r="UM8" s="1"/>
  <c r="UM9" s="1"/>
  <c r="UM10" s="1"/>
  <c r="UM11" s="1"/>
  <c r="UM12" s="1"/>
  <c r="UM13" s="1"/>
  <c r="UM14" s="1"/>
  <c r="UM15" s="1"/>
  <c r="UM16" s="1"/>
  <c r="UM17" s="1"/>
  <c r="UM18" s="1"/>
  <c r="UM19" s="1"/>
  <c r="UM20" s="1"/>
  <c r="UM21" s="1"/>
  <c r="UM22" s="1"/>
  <c r="UM23" s="1"/>
  <c r="UM24" s="1"/>
  <c r="UM25" s="1"/>
  <c r="UM26" s="1"/>
  <c r="UM27" s="1"/>
  <c r="UM28" s="1"/>
  <c r="UM29" s="1"/>
  <c r="UM30" s="1"/>
  <c r="UM31" s="1"/>
  <c r="UM32" s="1"/>
  <c r="UM33" s="1"/>
  <c r="UM34" s="1"/>
  <c r="UM35" s="1"/>
  <c r="UM36" s="1"/>
  <c r="UM37" s="1"/>
  <c r="UM38" s="1"/>
  <c r="UM39" s="1"/>
  <c r="UM40" s="1"/>
  <c r="UM41" s="1"/>
  <c r="UM42" s="1"/>
  <c r="UM43" s="1"/>
  <c r="UF6"/>
  <c r="UF7" s="1"/>
  <c r="UF8" s="1"/>
  <c r="UF9" s="1"/>
  <c r="UF10" s="1"/>
  <c r="UF11" s="1"/>
  <c r="UF12" s="1"/>
  <c r="UF13" s="1"/>
  <c r="UF14" s="1"/>
  <c r="UF15" s="1"/>
  <c r="UF16" s="1"/>
  <c r="UF17" s="1"/>
  <c r="UF18" s="1"/>
  <c r="UF19" s="1"/>
  <c r="UF20" s="1"/>
  <c r="UF21" s="1"/>
  <c r="UF22" s="1"/>
  <c r="UF23" s="1"/>
  <c r="UF24" s="1"/>
  <c r="UF25" s="1"/>
  <c r="UF26" s="1"/>
  <c r="UF27" s="1"/>
  <c r="UF28" s="1"/>
  <c r="UF29" s="1"/>
  <c r="UF30" s="1"/>
  <c r="UF31" s="1"/>
  <c r="UF32" s="1"/>
  <c r="UF33" s="1"/>
  <c r="UF34" s="1"/>
  <c r="UF35" s="1"/>
  <c r="UF36" s="1"/>
  <c r="UF37" s="1"/>
  <c r="UF38" s="1"/>
  <c r="UF39" s="1"/>
  <c r="UF40" s="1"/>
  <c r="UF41" s="1"/>
  <c r="UF42" s="1"/>
  <c r="UF43" s="1"/>
  <c r="TY11"/>
  <c r="TY12" s="1"/>
  <c r="TY13" s="1"/>
  <c r="TY14" s="1"/>
  <c r="TY15" s="1"/>
  <c r="TY16" s="1"/>
  <c r="TY17" s="1"/>
  <c r="TY18" s="1"/>
  <c r="TY19" s="1"/>
  <c r="TY20" s="1"/>
  <c r="TY21" s="1"/>
  <c r="TY22" s="1"/>
  <c r="TY23" s="1"/>
  <c r="TY24" s="1"/>
  <c r="TY25" s="1"/>
  <c r="TY26" s="1"/>
  <c r="TY27" s="1"/>
  <c r="TY28" s="1"/>
  <c r="TY29" s="1"/>
  <c r="TY30" s="1"/>
  <c r="TY31" s="1"/>
  <c r="TY32" s="1"/>
  <c r="TY33" s="1"/>
  <c r="TY34" s="1"/>
  <c r="TY35" s="1"/>
  <c r="TY36" s="1"/>
  <c r="TY37" s="1"/>
  <c r="TY38" s="1"/>
  <c r="TY39" s="1"/>
  <c r="TY40" s="1"/>
  <c r="TY41" s="1"/>
  <c r="TY42" s="1"/>
  <c r="TY43" s="1"/>
  <c r="EQ1" l="1"/>
  <c r="EX1" s="1"/>
  <c r="NT6"/>
  <c r="NT7" s="1"/>
  <c r="NT8" s="1"/>
  <c r="NT9" s="1"/>
  <c r="NT10" s="1"/>
  <c r="NT11" s="1"/>
  <c r="NT12" s="1"/>
  <c r="NT13" s="1"/>
  <c r="NT14" s="1"/>
  <c r="NT15" s="1"/>
  <c r="NT16" s="1"/>
  <c r="NT17" s="1"/>
  <c r="NT18" s="1"/>
  <c r="NT19" s="1"/>
  <c r="NT20" s="1"/>
  <c r="NT21" s="1"/>
  <c r="NT22" s="1"/>
  <c r="NT23" s="1"/>
  <c r="NT24" s="1"/>
  <c r="NT25" s="1"/>
  <c r="NT26" s="1"/>
  <c r="NT27" s="1"/>
  <c r="NT28" s="1"/>
  <c r="NT29" s="1"/>
  <c r="NT30" s="1"/>
  <c r="NT31" s="1"/>
  <c r="NT32" s="1"/>
  <c r="NT33" s="1"/>
  <c r="NT34" s="1"/>
  <c r="NT35" s="1"/>
  <c r="NT36" s="1"/>
  <c r="NT37" s="1"/>
  <c r="NT38" s="1"/>
  <c r="NT39" s="1"/>
  <c r="NT40" s="1"/>
  <c r="NT41" s="1"/>
  <c r="NT42" s="1"/>
  <c r="NT43" s="1"/>
  <c r="NT44" s="1"/>
  <c r="NT45" s="1"/>
  <c r="NT46" s="1"/>
  <c r="NT47" s="1"/>
  <c r="NT48" s="1"/>
  <c r="NT49" s="1"/>
  <c r="NT50" s="1"/>
  <c r="NT51" s="1"/>
  <c r="NT52" s="1"/>
  <c r="NT53" s="1"/>
  <c r="NT54" s="1"/>
  <c r="NT55" s="1"/>
  <c r="NT56" s="1"/>
  <c r="NT57" s="1"/>
  <c r="NT58" s="1"/>
  <c r="NT59" s="1"/>
  <c r="NT60" s="1"/>
  <c r="NT61" s="1"/>
  <c r="NT62" s="1"/>
  <c r="NT63" s="1"/>
  <c r="NT64" s="1"/>
  <c r="NT65" s="1"/>
  <c r="NT66" s="1"/>
  <c r="NT67" s="1"/>
  <c r="NT68" s="1"/>
  <c r="FE1" l="1"/>
  <c r="FL1"/>
  <c r="FS1" s="1"/>
  <c r="NT69"/>
  <c r="NT70" s="1"/>
  <c r="NT71" s="1"/>
  <c r="M6"/>
  <c r="M7" s="1"/>
  <c r="PX6"/>
  <c r="PX7" s="1"/>
  <c r="PX8" s="1"/>
  <c r="PX9" s="1"/>
  <c r="PX10" s="1"/>
  <c r="PX11" s="1"/>
  <c r="PX12" s="1"/>
  <c r="PX13" s="1"/>
  <c r="PX14" s="1"/>
  <c r="PX15" s="1"/>
  <c r="PX16" s="1"/>
  <c r="PX17" s="1"/>
  <c r="PX18" s="1"/>
  <c r="PX19" s="1"/>
  <c r="PX20" s="1"/>
  <c r="PX21" s="1"/>
  <c r="PX22" s="1"/>
  <c r="PX23" s="1"/>
  <c r="PX24" s="1"/>
  <c r="PX25" s="1"/>
  <c r="PX26" s="1"/>
  <c r="PX27" s="1"/>
  <c r="PX28" s="1"/>
  <c r="PX29" s="1"/>
  <c r="PX30" s="1"/>
  <c r="PX31" s="1"/>
  <c r="PX32" s="1"/>
  <c r="PX33" s="1"/>
  <c r="PX34" s="1"/>
  <c r="PX35" s="1"/>
  <c r="PX36" s="1"/>
  <c r="PX37" s="1"/>
  <c r="PX38" s="1"/>
  <c r="PX39" s="1"/>
  <c r="PX40" s="1"/>
  <c r="PX41" s="1"/>
  <c r="PX42" s="1"/>
  <c r="PX43" s="1"/>
  <c r="LW6"/>
  <c r="LW7" s="1"/>
  <c r="LW8" s="1"/>
  <c r="LW9" s="1"/>
  <c r="LW10" s="1"/>
  <c r="LW11" s="1"/>
  <c r="LW12" s="1"/>
  <c r="LW13" s="1"/>
  <c r="LW14" s="1"/>
  <c r="LW15" s="1"/>
  <c r="LW16" s="1"/>
  <c r="LW17" s="1"/>
  <c r="LW18" s="1"/>
  <c r="LW19" s="1"/>
  <c r="LW20" s="1"/>
  <c r="LW21" s="1"/>
  <c r="LW22" s="1"/>
  <c r="LW23" s="1"/>
  <c r="LW24" s="1"/>
  <c r="LW25" s="1"/>
  <c r="LW26" s="1"/>
  <c r="LW27" s="1"/>
  <c r="LW28" s="1"/>
  <c r="LW29" s="1"/>
  <c r="LW30" s="1"/>
  <c r="LW31" s="1"/>
  <c r="LW32" s="1"/>
  <c r="LW33" s="1"/>
  <c r="LW34" s="1"/>
  <c r="LW35" s="1"/>
  <c r="LW36" s="1"/>
  <c r="LW37" s="1"/>
  <c r="LW38" s="1"/>
  <c r="LW39" s="1"/>
  <c r="LW40" s="1"/>
  <c r="LW41" s="1"/>
  <c r="LW42" s="1"/>
  <c r="LW43" s="1"/>
  <c r="TK6"/>
  <c r="TK7" s="1"/>
  <c r="TK8" s="1"/>
  <c r="TK9" s="1"/>
  <c r="TK10" s="1"/>
  <c r="TK11" s="1"/>
  <c r="TK12" s="1"/>
  <c r="TK13" s="1"/>
  <c r="TK14" s="1"/>
  <c r="TK15" s="1"/>
  <c r="TK16" s="1"/>
  <c r="TK17" s="1"/>
  <c r="TK18" s="1"/>
  <c r="TK19" s="1"/>
  <c r="TK20" s="1"/>
  <c r="TK21" s="1"/>
  <c r="TK22" s="1"/>
  <c r="TK23" s="1"/>
  <c r="TK24" s="1"/>
  <c r="TK25" s="1"/>
  <c r="TK26" s="1"/>
  <c r="TK27" s="1"/>
  <c r="TK28" s="1"/>
  <c r="TK29" s="1"/>
  <c r="TK30" s="1"/>
  <c r="TK31" s="1"/>
  <c r="TK32" s="1"/>
  <c r="TK33" s="1"/>
  <c r="TK34" s="1"/>
  <c r="TK35" s="1"/>
  <c r="TK36" s="1"/>
  <c r="TK37" s="1"/>
  <c r="TK38" s="1"/>
  <c r="TK39" s="1"/>
  <c r="TK40" s="1"/>
  <c r="TK41" s="1"/>
  <c r="TK42" s="1"/>
  <c r="TK43" s="1"/>
  <c r="TD6"/>
  <c r="TD7" s="1"/>
  <c r="TD8" s="1"/>
  <c r="TD9" s="1"/>
  <c r="TD10" s="1"/>
  <c r="TD11" s="1"/>
  <c r="TD12" s="1"/>
  <c r="TD13" s="1"/>
  <c r="TD14" s="1"/>
  <c r="TD15" s="1"/>
  <c r="TD16" s="1"/>
  <c r="TD17" s="1"/>
  <c r="TD18" s="1"/>
  <c r="TD19" s="1"/>
  <c r="TD20" s="1"/>
  <c r="TD21" s="1"/>
  <c r="TD22" s="1"/>
  <c r="TD23" s="1"/>
  <c r="TD24" s="1"/>
  <c r="TD25" s="1"/>
  <c r="TD26" s="1"/>
  <c r="TD27" s="1"/>
  <c r="TD28" s="1"/>
  <c r="TD29" s="1"/>
  <c r="TD30" s="1"/>
  <c r="TD31" s="1"/>
  <c r="TD32" s="1"/>
  <c r="TD33" s="1"/>
  <c r="TD34" s="1"/>
  <c r="TD35" s="1"/>
  <c r="TD36" s="1"/>
  <c r="TD37" s="1"/>
  <c r="TD38" s="1"/>
  <c r="TD39" s="1"/>
  <c r="TD40" s="1"/>
  <c r="TD41" s="1"/>
  <c r="TD42" s="1"/>
  <c r="TD43" s="1"/>
  <c r="SW6"/>
  <c r="SW7" s="1"/>
  <c r="SW8" s="1"/>
  <c r="SW9" s="1"/>
  <c r="SW10" s="1"/>
  <c r="SW11" s="1"/>
  <c r="SW12" s="1"/>
  <c r="SW13" s="1"/>
  <c r="SW14" s="1"/>
  <c r="SW15" s="1"/>
  <c r="SW16" s="1"/>
  <c r="SW17" s="1"/>
  <c r="SW18" s="1"/>
  <c r="SW19" s="1"/>
  <c r="SW20" s="1"/>
  <c r="SW21" s="1"/>
  <c r="SW22" s="1"/>
  <c r="SW23" s="1"/>
  <c r="SW24" s="1"/>
  <c r="SW25" s="1"/>
  <c r="SW26" s="1"/>
  <c r="SW27" s="1"/>
  <c r="SW28" s="1"/>
  <c r="SW29" s="1"/>
  <c r="SW30" s="1"/>
  <c r="SW31" s="1"/>
  <c r="SW32" s="1"/>
  <c r="SW33" s="1"/>
  <c r="SW34" s="1"/>
  <c r="SW35" s="1"/>
  <c r="SW36" s="1"/>
  <c r="SW37" s="1"/>
  <c r="SW38" s="1"/>
  <c r="SW39" s="1"/>
  <c r="SW40" s="1"/>
  <c r="SW41" s="1"/>
  <c r="SW42" s="1"/>
  <c r="SW43" s="1"/>
  <c r="SP6"/>
  <c r="SP7" s="1"/>
  <c r="SP8" s="1"/>
  <c r="SP9" s="1"/>
  <c r="SP10" s="1"/>
  <c r="SP11" s="1"/>
  <c r="SP12" s="1"/>
  <c r="SP13" s="1"/>
  <c r="SP14" s="1"/>
  <c r="SP15" s="1"/>
  <c r="SP16" s="1"/>
  <c r="SP17" s="1"/>
  <c r="SP18" s="1"/>
  <c r="SP19" s="1"/>
  <c r="SP20" s="1"/>
  <c r="SP21" s="1"/>
  <c r="SP22" s="1"/>
  <c r="SP23" s="1"/>
  <c r="SP24" s="1"/>
  <c r="SP25" s="1"/>
  <c r="SP26" s="1"/>
  <c r="SP27" s="1"/>
  <c r="SP28" s="1"/>
  <c r="SP29" s="1"/>
  <c r="SP30" s="1"/>
  <c r="SP31" s="1"/>
  <c r="SP32" s="1"/>
  <c r="SP33" s="1"/>
  <c r="SP34" s="1"/>
  <c r="SP35" s="1"/>
  <c r="SP36" s="1"/>
  <c r="SP37" s="1"/>
  <c r="SP38" s="1"/>
  <c r="SP39" s="1"/>
  <c r="SP40" s="1"/>
  <c r="SP41" s="1"/>
  <c r="SP42" s="1"/>
  <c r="SP43" s="1"/>
  <c r="RU6"/>
  <c r="RU7" s="1"/>
  <c r="RG6"/>
  <c r="RG7" s="1"/>
  <c r="RG8" s="1"/>
  <c r="RG9" s="1"/>
  <c r="RG10" s="1"/>
  <c r="RG11" s="1"/>
  <c r="RG12" s="1"/>
  <c r="RG13" s="1"/>
  <c r="RG14" s="1"/>
  <c r="RG15" s="1"/>
  <c r="RG16" s="1"/>
  <c r="RG17" s="1"/>
  <c r="RG18" s="1"/>
  <c r="RG19" s="1"/>
  <c r="RG20" s="1"/>
  <c r="RG21" s="1"/>
  <c r="RG22" s="1"/>
  <c r="RG23" s="1"/>
  <c r="RG24" s="1"/>
  <c r="RG25" s="1"/>
  <c r="RG26" s="1"/>
  <c r="RG27" s="1"/>
  <c r="RG28" s="1"/>
  <c r="RG29" s="1"/>
  <c r="RG30" s="1"/>
  <c r="RG31" s="1"/>
  <c r="RG32" s="1"/>
  <c r="RG33" s="1"/>
  <c r="RG34" s="1"/>
  <c r="RG35" s="1"/>
  <c r="RG36" s="1"/>
  <c r="RG37" s="1"/>
  <c r="RG38" s="1"/>
  <c r="RG39" s="1"/>
  <c r="RG40" s="1"/>
  <c r="RG41" s="1"/>
  <c r="RG42" s="1"/>
  <c r="RG43" s="1"/>
  <c r="JS6"/>
  <c r="JS7" s="1"/>
  <c r="JS8" s="1"/>
  <c r="JS9" s="1"/>
  <c r="JS10" s="1"/>
  <c r="JS11" s="1"/>
  <c r="JS12" s="1"/>
  <c r="JS13" s="1"/>
  <c r="JS14" s="1"/>
  <c r="JS15" s="1"/>
  <c r="JS16" s="1"/>
  <c r="JS17" s="1"/>
  <c r="JS18" s="1"/>
  <c r="JS19" s="1"/>
  <c r="JS20" s="1"/>
  <c r="JS21" s="1"/>
  <c r="JS22" s="1"/>
  <c r="JS23" s="1"/>
  <c r="JS24" s="1"/>
  <c r="JS25" s="1"/>
  <c r="JS26" s="1"/>
  <c r="JS27" s="1"/>
  <c r="JS28" s="1"/>
  <c r="JS29" s="1"/>
  <c r="JS30" s="1"/>
  <c r="JS31" s="1"/>
  <c r="JS32" s="1"/>
  <c r="JS33" s="1"/>
  <c r="JS34" s="1"/>
  <c r="JS35" s="1"/>
  <c r="JS36" s="1"/>
  <c r="JS37" s="1"/>
  <c r="JS38" s="1"/>
  <c r="JS39" s="1"/>
  <c r="JS40" s="1"/>
  <c r="JS41" s="1"/>
  <c r="JS42" s="1"/>
  <c r="JS43" s="1"/>
  <c r="QE6"/>
  <c r="QE7" s="1"/>
  <c r="QE8" s="1"/>
  <c r="QE9" s="1"/>
  <c r="IQ6"/>
  <c r="IQ7" s="1"/>
  <c r="IQ8" s="1"/>
  <c r="IQ9" s="1"/>
  <c r="IQ10" s="1"/>
  <c r="IQ11" s="1"/>
  <c r="IQ12" s="1"/>
  <c r="IQ13" s="1"/>
  <c r="IQ14" s="1"/>
  <c r="IQ15" s="1"/>
  <c r="IQ16" s="1"/>
  <c r="IQ17" s="1"/>
  <c r="IQ18" s="1"/>
  <c r="IQ19" s="1"/>
  <c r="IQ20" s="1"/>
  <c r="IQ21" s="1"/>
  <c r="IQ22" s="1"/>
  <c r="IQ23" s="1"/>
  <c r="IQ24" s="1"/>
  <c r="IQ25" s="1"/>
  <c r="IQ26" s="1"/>
  <c r="IQ27" s="1"/>
  <c r="IQ28" s="1"/>
  <c r="IQ29" s="1"/>
  <c r="IQ30" s="1"/>
  <c r="IQ31" s="1"/>
  <c r="IQ32" s="1"/>
  <c r="IQ33" s="1"/>
  <c r="IQ34" s="1"/>
  <c r="IQ35" s="1"/>
  <c r="IQ36" s="1"/>
  <c r="IQ37" s="1"/>
  <c r="IQ38" s="1"/>
  <c r="IQ39" s="1"/>
  <c r="IQ40" s="1"/>
  <c r="IQ41" s="1"/>
  <c r="IQ42" s="1"/>
  <c r="IQ43" s="1"/>
  <c r="HV6"/>
  <c r="HV7" s="1"/>
  <c r="HV8" s="1"/>
  <c r="HV9" s="1"/>
  <c r="HV10" s="1"/>
  <c r="HV11" s="1"/>
  <c r="HV12" s="1"/>
  <c r="HV13" s="1"/>
  <c r="HV14" s="1"/>
  <c r="HV15" s="1"/>
  <c r="HV16" s="1"/>
  <c r="HV17" s="1"/>
  <c r="HV18" s="1"/>
  <c r="HV19" s="1"/>
  <c r="HV20" s="1"/>
  <c r="HV21" s="1"/>
  <c r="HV22" s="1"/>
  <c r="HV23" s="1"/>
  <c r="HV24" s="1"/>
  <c r="HV25" s="1"/>
  <c r="HV26" s="1"/>
  <c r="HV27" s="1"/>
  <c r="HV28" s="1"/>
  <c r="HV29" s="1"/>
  <c r="HV30" s="1"/>
  <c r="HV31" s="1"/>
  <c r="HV32" s="1"/>
  <c r="HV33" s="1"/>
  <c r="HV34" s="1"/>
  <c r="HV35" s="1"/>
  <c r="HV36" s="1"/>
  <c r="HV37" s="1"/>
  <c r="HV38" s="1"/>
  <c r="HV39" s="1"/>
  <c r="HV40" s="1"/>
  <c r="HV41" s="1"/>
  <c r="HV42" s="1"/>
  <c r="HV43" s="1"/>
  <c r="FZ1" l="1"/>
  <c r="GG1"/>
  <c r="GN1" s="1"/>
  <c r="GU1" s="1"/>
  <c r="HB1" s="1"/>
  <c r="HI1" s="1"/>
  <c r="HP1" s="1"/>
  <c r="HW1" s="1"/>
  <c r="ID1" s="1"/>
  <c r="IK1" s="1"/>
  <c r="IR1" s="1"/>
  <c r="IY1" s="1"/>
  <c r="JF1" s="1"/>
  <c r="JM1" s="1"/>
  <c r="JT1" s="1"/>
  <c r="KA1" s="1"/>
  <c r="KH1" s="1"/>
  <c r="KO1" s="1"/>
  <c r="KV1" s="1"/>
  <c r="LC1" s="1"/>
  <c r="M8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RU8"/>
  <c r="RU9" s="1"/>
  <c r="RU10" s="1"/>
  <c r="RU11" s="1"/>
  <c r="RU12" s="1"/>
  <c r="RU13" s="1"/>
  <c r="RU14" s="1"/>
  <c r="RU15" s="1"/>
  <c r="RU16" s="1"/>
  <c r="RU17" s="1"/>
  <c r="RU18" s="1"/>
  <c r="RU19" s="1"/>
  <c r="RU20" s="1"/>
  <c r="RU21" s="1"/>
  <c r="RU22" s="1"/>
  <c r="RU23" s="1"/>
  <c r="RU24" s="1"/>
  <c r="RU25" s="1"/>
  <c r="RU26" s="1"/>
  <c r="RU27" s="1"/>
  <c r="RU28" s="1"/>
  <c r="RU29" s="1"/>
  <c r="RU30" s="1"/>
  <c r="RU31" s="1"/>
  <c r="RU32" s="1"/>
  <c r="RU33" s="1"/>
  <c r="RU34" s="1"/>
  <c r="RU35" s="1"/>
  <c r="RU36" s="1"/>
  <c r="RU37" s="1"/>
  <c r="RU38" s="1"/>
  <c r="RU39" s="1"/>
  <c r="RU40" s="1"/>
  <c r="RU41" s="1"/>
  <c r="RU42" s="1"/>
  <c r="RU43" s="1"/>
  <c r="F87" i="48"/>
  <c r="D87"/>
  <c r="D94" s="1"/>
  <c r="G86"/>
  <c r="G60"/>
  <c r="G59"/>
  <c r="G58"/>
  <c r="B54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DK6" i="43"/>
  <c r="DK7" s="1"/>
  <c r="DK8" s="1"/>
  <c r="DK9" s="1"/>
  <c r="DK10" s="1"/>
  <c r="DK11" s="1"/>
  <c r="DK12" s="1"/>
  <c r="DK13" s="1"/>
  <c r="DK14" s="1"/>
  <c r="DK15" s="1"/>
  <c r="DK16" s="1"/>
  <c r="DK17" s="1"/>
  <c r="DK18" s="1"/>
  <c r="DK19" s="1"/>
  <c r="DK20" s="1"/>
  <c r="DK21" s="1"/>
  <c r="DK22" s="1"/>
  <c r="DK23" s="1"/>
  <c r="DK24" s="1"/>
  <c r="DK25" s="1"/>
  <c r="DK26" s="1"/>
  <c r="DK27" s="1"/>
  <c r="DK28" s="1"/>
  <c r="DK29" s="1"/>
  <c r="DK30" s="1"/>
  <c r="DK31" s="1"/>
  <c r="DK32" s="1"/>
  <c r="DK33" s="1"/>
  <c r="DK34" s="1"/>
  <c r="DK35" s="1"/>
  <c r="DK36" s="1"/>
  <c r="DK37" s="1"/>
  <c r="DK38" s="1"/>
  <c r="DK39" s="1"/>
  <c r="DK40" s="1"/>
  <c r="DK41" s="1"/>
  <c r="DK42" s="1"/>
  <c r="DK43" s="1"/>
  <c r="DD10"/>
  <c r="DD11" s="1"/>
  <c r="DD12" s="1"/>
  <c r="DD13" s="1"/>
  <c r="DD14" s="1"/>
  <c r="DD15" s="1"/>
  <c r="DD16" s="1"/>
  <c r="DD17" s="1"/>
  <c r="DD18" s="1"/>
  <c r="DD19" s="1"/>
  <c r="DD20" s="1"/>
  <c r="DD21" s="1"/>
  <c r="DD22" s="1"/>
  <c r="DD23" s="1"/>
  <c r="DD24" s="1"/>
  <c r="DD25" s="1"/>
  <c r="DD26" s="1"/>
  <c r="DD27" s="1"/>
  <c r="DD28" s="1"/>
  <c r="DD29" s="1"/>
  <c r="DD30" s="1"/>
  <c r="DD31" s="1"/>
  <c r="DD32" s="1"/>
  <c r="DD33" s="1"/>
  <c r="DD34" s="1"/>
  <c r="DD35" s="1"/>
  <c r="DD36" s="1"/>
  <c r="DD37" s="1"/>
  <c r="DD38" s="1"/>
  <c r="DD39" s="1"/>
  <c r="DD40" s="1"/>
  <c r="DD41" s="1"/>
  <c r="DD42" s="1"/>
  <c r="DD43" s="1"/>
  <c r="CW6"/>
  <c r="CW7" s="1"/>
  <c r="CW8" s="1"/>
  <c r="CW9" s="1"/>
  <c r="CW10" s="1"/>
  <c r="CW11" s="1"/>
  <c r="CW12" s="1"/>
  <c r="CW13" s="1"/>
  <c r="CW14" s="1"/>
  <c r="CW15" s="1"/>
  <c r="CW16" s="1"/>
  <c r="CW17" s="1"/>
  <c r="CW18" s="1"/>
  <c r="CW19" s="1"/>
  <c r="CW20" s="1"/>
  <c r="CW21" s="1"/>
  <c r="CW22" s="1"/>
  <c r="CW23" s="1"/>
  <c r="CW24" s="1"/>
  <c r="CW25" s="1"/>
  <c r="CW26" s="1"/>
  <c r="CW27" s="1"/>
  <c r="CW28" s="1"/>
  <c r="CW29" s="1"/>
  <c r="CW30" s="1"/>
  <c r="CW31" s="1"/>
  <c r="CW32" s="1"/>
  <c r="CW33" s="1"/>
  <c r="CW34" s="1"/>
  <c r="CW35" s="1"/>
  <c r="CW36" s="1"/>
  <c r="CW37" s="1"/>
  <c r="CW38" s="1"/>
  <c r="CW39" s="1"/>
  <c r="CW40" s="1"/>
  <c r="CW41" s="1"/>
  <c r="CW42" s="1"/>
  <c r="CW43" s="1"/>
  <c r="CI6"/>
  <c r="CI7" s="1"/>
  <c r="CI8" s="1"/>
  <c r="CI9" s="1"/>
  <c r="CI10" s="1"/>
  <c r="CI11" s="1"/>
  <c r="CI12" s="1"/>
  <c r="CI13" s="1"/>
  <c r="CI14" s="1"/>
  <c r="CI15" s="1"/>
  <c r="CI16" s="1"/>
  <c r="CI17" s="1"/>
  <c r="CI18" s="1"/>
  <c r="CI19" s="1"/>
  <c r="CI20" s="1"/>
  <c r="CI21" s="1"/>
  <c r="CI22" s="1"/>
  <c r="CI23" s="1"/>
  <c r="CI24" s="1"/>
  <c r="CI25" s="1"/>
  <c r="CI26" s="1"/>
  <c r="CI27" s="1"/>
  <c r="CI28" s="1"/>
  <c r="CI29" s="1"/>
  <c r="CI30" s="1"/>
  <c r="CI31" s="1"/>
  <c r="CI32" s="1"/>
  <c r="CI33" s="1"/>
  <c r="CI34" s="1"/>
  <c r="CI35" s="1"/>
  <c r="CI36" s="1"/>
  <c r="CI37" s="1"/>
  <c r="CI38" s="1"/>
  <c r="CI39" s="1"/>
  <c r="CI40" s="1"/>
  <c r="CI41" s="1"/>
  <c r="CI42" s="1"/>
  <c r="CI43" s="1"/>
  <c r="CB6"/>
  <c r="CB7" s="1"/>
  <c r="CB8" s="1"/>
  <c r="CB9" s="1"/>
  <c r="CB10" s="1"/>
  <c r="CB11" s="1"/>
  <c r="CB12" s="1"/>
  <c r="CB13" s="1"/>
  <c r="CB14" s="1"/>
  <c r="CB15" s="1"/>
  <c r="CB16" s="1"/>
  <c r="CB17" s="1"/>
  <c r="CB18" s="1"/>
  <c r="CB19" s="1"/>
  <c r="CB20" s="1"/>
  <c r="CB21" s="1"/>
  <c r="CB22" s="1"/>
  <c r="CB23" s="1"/>
  <c r="CB24" s="1"/>
  <c r="CB25" s="1"/>
  <c r="CB26" s="1"/>
  <c r="CB27" s="1"/>
  <c r="CB28" s="1"/>
  <c r="CB29" s="1"/>
  <c r="CB30" s="1"/>
  <c r="CB31" s="1"/>
  <c r="CB32" s="1"/>
  <c r="CB33" s="1"/>
  <c r="CB34" s="1"/>
  <c r="CB35" s="1"/>
  <c r="CB36" s="1"/>
  <c r="CB37" s="1"/>
  <c r="CB38" s="1"/>
  <c r="CB39" s="1"/>
  <c r="CB40" s="1"/>
  <c r="CB41" s="1"/>
  <c r="CB42" s="1"/>
  <c r="CB43" s="1"/>
  <c r="AY6"/>
  <c r="AY7" s="1"/>
  <c r="AY8" s="1"/>
  <c r="AY9" s="1"/>
  <c r="AY10" s="1"/>
  <c r="AY11" s="1"/>
  <c r="AY12" s="1"/>
  <c r="AY13" s="1"/>
  <c r="AY14" s="1"/>
  <c r="AY15" s="1"/>
  <c r="AY16" s="1"/>
  <c r="AY17" s="1"/>
  <c r="AY18" s="1"/>
  <c r="AY19" s="1"/>
  <c r="AY20" s="1"/>
  <c r="AY21" s="1"/>
  <c r="AY22" s="1"/>
  <c r="AY23" s="1"/>
  <c r="AY24" s="1"/>
  <c r="AY25" s="1"/>
  <c r="AY26" s="1"/>
  <c r="AY27" s="1"/>
  <c r="AY28" s="1"/>
  <c r="AY29" s="1"/>
  <c r="AY30" s="1"/>
  <c r="AY31" s="1"/>
  <c r="AY32" s="1"/>
  <c r="AY33" s="1"/>
  <c r="AY34" s="1"/>
  <c r="AY35" s="1"/>
  <c r="AY36" s="1"/>
  <c r="AY37" s="1"/>
  <c r="AY38" s="1"/>
  <c r="AY39" s="1"/>
  <c r="AY40" s="1"/>
  <c r="AY41" s="1"/>
  <c r="AY42" s="1"/>
  <c r="AY43" s="1"/>
  <c r="AR16"/>
  <c r="AR17" s="1"/>
  <c r="AR18" s="1"/>
  <c r="AR19" s="1"/>
  <c r="AR20" s="1"/>
  <c r="AR21" s="1"/>
  <c r="AR22" s="1"/>
  <c r="AR23" s="1"/>
  <c r="AR24" s="1"/>
  <c r="AR25" s="1"/>
  <c r="AR26" s="1"/>
  <c r="AR27" s="1"/>
  <c r="AR28" s="1"/>
  <c r="AR29" s="1"/>
  <c r="AR30" s="1"/>
  <c r="AR31" s="1"/>
  <c r="AR32" s="1"/>
  <c r="AR33" s="1"/>
  <c r="AR34" s="1"/>
  <c r="AR35" s="1"/>
  <c r="AR36" s="1"/>
  <c r="AR37" s="1"/>
  <c r="AR38" s="1"/>
  <c r="AR39" s="1"/>
  <c r="AR40" s="1"/>
  <c r="AR41" s="1"/>
  <c r="AR42" s="1"/>
  <c r="AR43" s="1"/>
  <c r="AJ6"/>
  <c r="AJ7" s="1"/>
  <c r="AJ8" s="1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O6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G6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65" s="1"/>
  <c r="I2"/>
  <c r="P1"/>
  <c r="AS1" s="1"/>
  <c r="AZ1" s="1"/>
  <c r="I1"/>
  <c r="AE1" s="1"/>
  <c r="AL1" s="1"/>
  <c r="QZ6" i="46"/>
  <c r="QZ7" s="1"/>
  <c r="QZ8" s="1"/>
  <c r="QZ9" s="1"/>
  <c r="QZ10" s="1"/>
  <c r="QZ11" s="1"/>
  <c r="QZ12" s="1"/>
  <c r="QZ13" s="1"/>
  <c r="QZ14" s="1"/>
  <c r="QZ15" s="1"/>
  <c r="QZ16" s="1"/>
  <c r="QZ17" s="1"/>
  <c r="QZ18" s="1"/>
  <c r="QZ19" s="1"/>
  <c r="QZ20" s="1"/>
  <c r="QZ21" s="1"/>
  <c r="QZ22" s="1"/>
  <c r="QZ23" s="1"/>
  <c r="QZ24" s="1"/>
  <c r="QZ25" s="1"/>
  <c r="QZ26" s="1"/>
  <c r="QZ27" s="1"/>
  <c r="QZ28" s="1"/>
  <c r="QZ29" s="1"/>
  <c r="QZ30" s="1"/>
  <c r="QZ31" s="1"/>
  <c r="QZ32" s="1"/>
  <c r="QZ33" s="1"/>
  <c r="QZ34" s="1"/>
  <c r="QZ35" s="1"/>
  <c r="QZ36" s="1"/>
  <c r="QZ37" s="1"/>
  <c r="QZ38" s="1"/>
  <c r="QZ39" s="1"/>
  <c r="QZ40" s="1"/>
  <c r="QZ41" s="1"/>
  <c r="QZ42" s="1"/>
  <c r="QZ43" s="1"/>
  <c r="QS6"/>
  <c r="QS7" s="1"/>
  <c r="QS8" s="1"/>
  <c r="QS9" s="1"/>
  <c r="QS10" s="1"/>
  <c r="QS11" s="1"/>
  <c r="QS12" s="1"/>
  <c r="QS13" s="1"/>
  <c r="QS14" s="1"/>
  <c r="QS15" s="1"/>
  <c r="QS16" s="1"/>
  <c r="QS17" s="1"/>
  <c r="QS18" s="1"/>
  <c r="QS19" s="1"/>
  <c r="QS20" s="1"/>
  <c r="QS21" s="1"/>
  <c r="QS22" s="1"/>
  <c r="QS23" s="1"/>
  <c r="QS24" s="1"/>
  <c r="QS25" s="1"/>
  <c r="QS26" s="1"/>
  <c r="QS27" s="1"/>
  <c r="QS28" s="1"/>
  <c r="QS29" s="1"/>
  <c r="QS30" s="1"/>
  <c r="QS31" s="1"/>
  <c r="QS32" s="1"/>
  <c r="QS33" s="1"/>
  <c r="QS34" s="1"/>
  <c r="QS35" s="1"/>
  <c r="QS36" s="1"/>
  <c r="QS37" s="1"/>
  <c r="QS38" s="1"/>
  <c r="QS39" s="1"/>
  <c r="QS40" s="1"/>
  <c r="QS41" s="1"/>
  <c r="QS42" s="1"/>
  <c r="QS43" s="1"/>
  <c r="QE10"/>
  <c r="QE11" s="1"/>
  <c r="QE12" s="1"/>
  <c r="QE13" s="1"/>
  <c r="QE14" s="1"/>
  <c r="QE15" s="1"/>
  <c r="QE16" s="1"/>
  <c r="QE17" s="1"/>
  <c r="QE18" s="1"/>
  <c r="QE19" s="1"/>
  <c r="QE20" s="1"/>
  <c r="QE21" s="1"/>
  <c r="QE22" s="1"/>
  <c r="QE23" s="1"/>
  <c r="QE24" s="1"/>
  <c r="QE25" s="1"/>
  <c r="QE26" s="1"/>
  <c r="QE27" s="1"/>
  <c r="QE28" s="1"/>
  <c r="QE29" s="1"/>
  <c r="QE30" s="1"/>
  <c r="QE31" s="1"/>
  <c r="QE32" s="1"/>
  <c r="QE33" s="1"/>
  <c r="QE34" s="1"/>
  <c r="QE35" s="1"/>
  <c r="QE36" s="1"/>
  <c r="QE37" s="1"/>
  <c r="QE38" s="1"/>
  <c r="QE39" s="1"/>
  <c r="QE40" s="1"/>
  <c r="QE41" s="1"/>
  <c r="QE42" s="1"/>
  <c r="QE43" s="1"/>
  <c r="OV6"/>
  <c r="OV7" s="1"/>
  <c r="OV8" s="1"/>
  <c r="OV9" s="1"/>
  <c r="OV10" s="1"/>
  <c r="OV11" s="1"/>
  <c r="OV12" s="1"/>
  <c r="OV13" s="1"/>
  <c r="OV14" s="1"/>
  <c r="OV15" s="1"/>
  <c r="OV16" s="1"/>
  <c r="OV17" s="1"/>
  <c r="OV18" s="1"/>
  <c r="OV19" s="1"/>
  <c r="OV20" s="1"/>
  <c r="OV21" s="1"/>
  <c r="OV22" s="1"/>
  <c r="OV23" s="1"/>
  <c r="OV24" s="1"/>
  <c r="OV25" s="1"/>
  <c r="OV26" s="1"/>
  <c r="OV27" s="1"/>
  <c r="OV28" s="1"/>
  <c r="OV29" s="1"/>
  <c r="OV30" s="1"/>
  <c r="OV31" s="1"/>
  <c r="OV32" s="1"/>
  <c r="OV33" s="1"/>
  <c r="OV34" s="1"/>
  <c r="OV35" s="1"/>
  <c r="OV36" s="1"/>
  <c r="OV37" s="1"/>
  <c r="OV38" s="1"/>
  <c r="OV39" s="1"/>
  <c r="OV40" s="1"/>
  <c r="OV41" s="1"/>
  <c r="OV42" s="1"/>
  <c r="OV43" s="1"/>
  <c r="NF6"/>
  <c r="NF7" s="1"/>
  <c r="NF8" s="1"/>
  <c r="NF9" s="1"/>
  <c r="NF10" s="1"/>
  <c r="NF11" s="1"/>
  <c r="NF12" s="1"/>
  <c r="NF13" s="1"/>
  <c r="NF14" s="1"/>
  <c r="NF15" s="1"/>
  <c r="NF16" s="1"/>
  <c r="NF17" s="1"/>
  <c r="NF18" s="1"/>
  <c r="NF19" s="1"/>
  <c r="NF20" s="1"/>
  <c r="NF21" s="1"/>
  <c r="NF22" s="1"/>
  <c r="NF23" s="1"/>
  <c r="NF24" s="1"/>
  <c r="NF25" s="1"/>
  <c r="NF26" s="1"/>
  <c r="NF27" s="1"/>
  <c r="NF28" s="1"/>
  <c r="NF29" s="1"/>
  <c r="NF30" s="1"/>
  <c r="NF31" s="1"/>
  <c r="NF32" s="1"/>
  <c r="NF33" s="1"/>
  <c r="NF34" s="1"/>
  <c r="NF35" s="1"/>
  <c r="NF36" s="1"/>
  <c r="NF37" s="1"/>
  <c r="NF38" s="1"/>
  <c r="NF39" s="1"/>
  <c r="NF40" s="1"/>
  <c r="NF41" s="1"/>
  <c r="NF42" s="1"/>
  <c r="NF43" s="1"/>
  <c r="KU6"/>
  <c r="KU7" s="1"/>
  <c r="KU8" s="1"/>
  <c r="KU9" s="1"/>
  <c r="KU10" s="1"/>
  <c r="KU11" s="1"/>
  <c r="KU12" s="1"/>
  <c r="KU13" s="1"/>
  <c r="KU14" s="1"/>
  <c r="KU15" s="1"/>
  <c r="KU16" s="1"/>
  <c r="KU17" s="1"/>
  <c r="KU18" s="1"/>
  <c r="KU19" s="1"/>
  <c r="KU20" s="1"/>
  <c r="KU21" s="1"/>
  <c r="KU22" s="1"/>
  <c r="KU23" s="1"/>
  <c r="KU24" s="1"/>
  <c r="KU25" s="1"/>
  <c r="KU26" s="1"/>
  <c r="KU27" s="1"/>
  <c r="KU28" s="1"/>
  <c r="KU29" s="1"/>
  <c r="KU30" s="1"/>
  <c r="KU31" s="1"/>
  <c r="KU32" s="1"/>
  <c r="KU33" s="1"/>
  <c r="KU34" s="1"/>
  <c r="KU35" s="1"/>
  <c r="KU36" s="1"/>
  <c r="KU37" s="1"/>
  <c r="KU38" s="1"/>
  <c r="KU39" s="1"/>
  <c r="KU40" s="1"/>
  <c r="KU41" s="1"/>
  <c r="KU42" s="1"/>
  <c r="KU43" s="1"/>
  <c r="KU44" s="1"/>
  <c r="KU45" s="1"/>
  <c r="KU46" s="1"/>
  <c r="KU47" s="1"/>
  <c r="KU48" s="1"/>
  <c r="KU49" s="1"/>
  <c r="KU50" s="1"/>
  <c r="KU51" s="1"/>
  <c r="KU52" s="1"/>
  <c r="KU53" s="1"/>
  <c r="KU54" s="1"/>
  <c r="KU55" s="1"/>
  <c r="KU56" s="1"/>
  <c r="KU57" s="1"/>
  <c r="KU58" s="1"/>
  <c r="KU59" s="1"/>
  <c r="KU60" s="1"/>
  <c r="KU61" s="1"/>
  <c r="KU62" s="1"/>
  <c r="KU63" s="1"/>
  <c r="KU64" s="1"/>
  <c r="KU65" s="1"/>
  <c r="KU66" s="1"/>
  <c r="KU67" s="1"/>
  <c r="KU68" s="1"/>
  <c r="KU69" s="1"/>
  <c r="KU70" s="1"/>
  <c r="KU71" s="1"/>
  <c r="LB7" s="1"/>
  <c r="LB8" s="1"/>
  <c r="LB9" s="1"/>
  <c r="LB10" s="1"/>
  <c r="LB11" s="1"/>
  <c r="LB12" s="1"/>
  <c r="LB13" s="1"/>
  <c r="LB14" s="1"/>
  <c r="LB15" s="1"/>
  <c r="LB16" s="1"/>
  <c r="LB17" s="1"/>
  <c r="LB18" s="1"/>
  <c r="LB19" s="1"/>
  <c r="LB20" s="1"/>
  <c r="LB21" s="1"/>
  <c r="LB22" s="1"/>
  <c r="LB23" s="1"/>
  <c r="LB24" s="1"/>
  <c r="LB25" s="1"/>
  <c r="LB26" s="1"/>
  <c r="LB27" s="1"/>
  <c r="LB28" s="1"/>
  <c r="LB29" s="1"/>
  <c r="LB30" s="1"/>
  <c r="LB31" s="1"/>
  <c r="LB32" s="1"/>
  <c r="LB33" s="1"/>
  <c r="LB34" s="1"/>
  <c r="LB35" s="1"/>
  <c r="LB36" s="1"/>
  <c r="LB37" s="1"/>
  <c r="LB38" s="1"/>
  <c r="LB39" s="1"/>
  <c r="LB40" s="1"/>
  <c r="LB41" s="1"/>
  <c r="LB42" s="1"/>
  <c r="LB43" s="1"/>
  <c r="LB44" s="1"/>
  <c r="LB45" s="1"/>
  <c r="LB46" s="1"/>
  <c r="LB47" s="1"/>
  <c r="LB48" s="1"/>
  <c r="LB49" s="1"/>
  <c r="LB50" s="1"/>
  <c r="LB51" s="1"/>
  <c r="LB52" s="1"/>
  <c r="LB53" s="1"/>
  <c r="LB54" s="1"/>
  <c r="LB55" s="1"/>
  <c r="LB56" s="1"/>
  <c r="LB57" s="1"/>
  <c r="LB58" s="1"/>
  <c r="LB59" s="1"/>
  <c r="LB60" s="1"/>
  <c r="LB61" s="1"/>
  <c r="LB62" s="1"/>
  <c r="LB63" s="1"/>
  <c r="LB64" s="1"/>
  <c r="LB65" s="1"/>
  <c r="LB66" s="1"/>
  <c r="LB67" s="1"/>
  <c r="LB68" s="1"/>
  <c r="LB69" s="1"/>
  <c r="LB70" s="1"/>
  <c r="LB71" s="1"/>
  <c r="KN6"/>
  <c r="KN7" s="1"/>
  <c r="KN8" s="1"/>
  <c r="KN9" s="1"/>
  <c r="KN10" s="1"/>
  <c r="KN11" s="1"/>
  <c r="KN12" s="1"/>
  <c r="KN13" s="1"/>
  <c r="KN14" s="1"/>
  <c r="KN15" s="1"/>
  <c r="KN16" s="1"/>
  <c r="KN17" s="1"/>
  <c r="KN18" s="1"/>
  <c r="KN19" s="1"/>
  <c r="KN20" s="1"/>
  <c r="KN21" s="1"/>
  <c r="KN22" s="1"/>
  <c r="KN23" s="1"/>
  <c r="KN24" s="1"/>
  <c r="KN25" s="1"/>
  <c r="KN26" s="1"/>
  <c r="KN27" s="1"/>
  <c r="KN28" s="1"/>
  <c r="KN29" s="1"/>
  <c r="KN30" s="1"/>
  <c r="KN31" s="1"/>
  <c r="KN32" s="1"/>
  <c r="KN33" s="1"/>
  <c r="KN34" s="1"/>
  <c r="KN35" s="1"/>
  <c r="KN36" s="1"/>
  <c r="KN37" s="1"/>
  <c r="KN38" s="1"/>
  <c r="KN39" s="1"/>
  <c r="KN40" s="1"/>
  <c r="KN41" s="1"/>
  <c r="KN42" s="1"/>
  <c r="KN43" s="1"/>
  <c r="JZ6"/>
  <c r="JZ7" s="1"/>
  <c r="JZ8" s="1"/>
  <c r="JZ9" s="1"/>
  <c r="JZ10" s="1"/>
  <c r="JZ11" s="1"/>
  <c r="JZ12" s="1"/>
  <c r="JZ13" s="1"/>
  <c r="JZ14" s="1"/>
  <c r="JZ15" s="1"/>
  <c r="JZ16" s="1"/>
  <c r="JZ17" s="1"/>
  <c r="JZ18" s="1"/>
  <c r="JZ19" s="1"/>
  <c r="JZ20" s="1"/>
  <c r="JZ21" s="1"/>
  <c r="JZ22" s="1"/>
  <c r="JZ23" s="1"/>
  <c r="JZ24" s="1"/>
  <c r="JZ25" s="1"/>
  <c r="JZ26" s="1"/>
  <c r="JZ27" s="1"/>
  <c r="JZ28" s="1"/>
  <c r="JZ29" s="1"/>
  <c r="JZ30" s="1"/>
  <c r="JZ31" s="1"/>
  <c r="JZ32" s="1"/>
  <c r="JZ33" s="1"/>
  <c r="JZ34" s="1"/>
  <c r="JZ35" s="1"/>
  <c r="JZ36" s="1"/>
  <c r="JZ37" s="1"/>
  <c r="JZ38" s="1"/>
  <c r="JZ39" s="1"/>
  <c r="JZ40" s="1"/>
  <c r="JZ41" s="1"/>
  <c r="JZ42" s="1"/>
  <c r="JZ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F6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AX2"/>
  <c r="ER2" s="1"/>
  <c r="AX1"/>
  <c r="ER1" s="1"/>
  <c r="F563" i="47"/>
  <c r="D563"/>
  <c r="D572" s="1"/>
  <c r="G562"/>
  <c r="G561"/>
  <c r="G547"/>
  <c r="G546"/>
  <c r="G545"/>
  <c r="G521"/>
  <c r="G520"/>
  <c r="G519"/>
  <c r="G518"/>
  <c r="G517"/>
  <c r="G516"/>
  <c r="G515"/>
  <c r="G514"/>
  <c r="G513"/>
  <c r="G512"/>
  <c r="G511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A74"/>
  <c r="A147" s="1"/>
  <c r="A219" s="1"/>
  <c r="A292" s="1"/>
  <c r="A364" s="1"/>
  <c r="A437" s="1"/>
  <c r="A509" s="1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LI7" i="46" l="1"/>
  <c r="LI8" s="1"/>
  <c r="LI9" s="1"/>
  <c r="LI10" s="1"/>
  <c r="LI11" s="1"/>
  <c r="LI12" s="1"/>
  <c r="LI13" s="1"/>
  <c r="LI14" s="1"/>
  <c r="LI15" s="1"/>
  <c r="LI16" s="1"/>
  <c r="LI17" s="1"/>
  <c r="LI18" s="1"/>
  <c r="LI19" s="1"/>
  <c r="LI20" s="1"/>
  <c r="LI21" s="1"/>
  <c r="LI22" s="1"/>
  <c r="LI23" s="1"/>
  <c r="LI24" s="1"/>
  <c r="LI25" s="1"/>
  <c r="LI26" s="1"/>
  <c r="LI27" s="1"/>
  <c r="LI28" s="1"/>
  <c r="LI29" s="1"/>
  <c r="LI30" s="1"/>
  <c r="LI31" s="1"/>
  <c r="LI32" s="1"/>
  <c r="LI33" s="1"/>
  <c r="LI34" s="1"/>
  <c r="LI35" s="1"/>
  <c r="LI36" s="1"/>
  <c r="LI37" s="1"/>
  <c r="LI38" s="1"/>
  <c r="LI39" s="1"/>
  <c r="LI40" s="1"/>
  <c r="LI41" s="1"/>
  <c r="LI42" s="1"/>
  <c r="LI43" s="1"/>
  <c r="LI44" s="1"/>
  <c r="LI45" s="1"/>
  <c r="LI46" s="1"/>
  <c r="LI47" s="1"/>
  <c r="LI48" s="1"/>
  <c r="LI49" s="1"/>
  <c r="LI50" s="1"/>
  <c r="LI51" s="1"/>
  <c r="LI52" s="1"/>
  <c r="LI53" s="1"/>
  <c r="LI54" s="1"/>
  <c r="LI55" s="1"/>
  <c r="LI56" s="1"/>
  <c r="LI57" s="1"/>
  <c r="LI58" s="1"/>
  <c r="LI59" s="1"/>
  <c r="LI60" s="1"/>
  <c r="LI61" s="1"/>
  <c r="LI62" s="1"/>
  <c r="LI63" s="1"/>
  <c r="LI64" s="1"/>
  <c r="LI65" s="1"/>
  <c r="LI66" s="1"/>
  <c r="LI67" s="1"/>
  <c r="LI68" s="1"/>
  <c r="LI69" s="1"/>
  <c r="LI70" s="1"/>
  <c r="LI71" s="1"/>
  <c r="F49" s="1"/>
  <c r="AE2" i="43"/>
  <c r="AL2" s="1"/>
  <c r="AT2" s="1"/>
  <c r="BA2" s="1"/>
  <c r="BH2" s="1"/>
  <c r="BP2" s="1"/>
  <c r="Q2"/>
  <c r="X2"/>
  <c r="BG1"/>
  <c r="BO1" s="1"/>
  <c r="CC1" s="1"/>
  <c r="CJ1" s="1"/>
  <c r="CQ1" s="1"/>
  <c r="CX1" s="1"/>
  <c r="DE1" s="1"/>
  <c r="DL1" s="1"/>
  <c r="DS1" s="1"/>
  <c r="DZ1" s="1"/>
  <c r="EG1" s="1"/>
  <c r="EN1" s="1"/>
  <c r="EU1" s="1"/>
  <c r="FB1" s="1"/>
  <c r="FI1" s="1"/>
  <c r="FP1" s="1"/>
  <c r="JU1" i="46"/>
  <c r="KI1" s="1"/>
  <c r="BZ1"/>
  <c r="FF1"/>
  <c r="GO1"/>
  <c r="GV1"/>
  <c r="HQ1"/>
  <c r="IL1" s="1"/>
  <c r="JN1" s="1"/>
  <c r="BZ2"/>
  <c r="FF2"/>
  <c r="GO2"/>
  <c r="GV2"/>
  <c r="LJ1"/>
  <c r="LQ1" s="1"/>
  <c r="JU2"/>
  <c r="KI2" s="1"/>
  <c r="HQ2"/>
  <c r="IL2" s="1"/>
  <c r="JN2" s="1"/>
  <c r="CZ2" i="43"/>
  <c r="BW2"/>
  <c r="KP2" i="46" l="1"/>
  <c r="LK2"/>
  <c r="MM2" s="1"/>
  <c r="LX1"/>
  <c r="ME1" s="1"/>
  <c r="ML1" s="1"/>
  <c r="DG2" i="43"/>
  <c r="CD2"/>
  <c r="CK2" s="1"/>
  <c r="KW2" i="46" l="1"/>
  <c r="LR2"/>
  <c r="QO2"/>
  <c r="NA2"/>
  <c r="CR2" i="43"/>
  <c r="DU2" s="1"/>
  <c r="EB2" s="1"/>
  <c r="EI2" s="1"/>
  <c r="EP2" s="1"/>
  <c r="EW2" s="1"/>
  <c r="FD2" s="1"/>
  <c r="FK2" s="1"/>
  <c r="DN2"/>
  <c r="MS1" i="46"/>
  <c r="MZ1" s="1"/>
  <c r="NG1"/>
  <c r="NN1" s="1"/>
  <c r="NU1" s="1"/>
  <c r="OB1" s="1"/>
  <c r="OI1" s="1"/>
  <c r="QV2" l="1"/>
  <c r="OQ2"/>
  <c r="OC2"/>
  <c r="MT2"/>
  <c r="NO2"/>
  <c r="PL2" s="1"/>
  <c r="LD2"/>
  <c r="NH2"/>
  <c r="MF2"/>
  <c r="OP1"/>
  <c r="OW1" s="1"/>
  <c r="G25" i="23"/>
  <c r="G26"/>
  <c r="G27"/>
  <c r="G28"/>
  <c r="G29"/>
  <c r="G30"/>
  <c r="G31"/>
  <c r="G32"/>
  <c r="G33"/>
  <c r="G34"/>
  <c r="G164" i="38"/>
  <c r="G165"/>
  <c r="G166"/>
  <c r="G167"/>
  <c r="G168"/>
  <c r="G169"/>
  <c r="OJ2" i="46" l="1"/>
  <c r="NV2"/>
  <c r="PE2"/>
  <c r="OX2"/>
  <c r="PD1"/>
  <c r="PK1" s="1"/>
  <c r="RJ2"/>
  <c r="QG2"/>
  <c r="PS2"/>
  <c r="PZ2"/>
  <c r="RQ2" s="1"/>
  <c r="RC2"/>
  <c r="PR1" l="1"/>
  <c r="PY1" s="1"/>
  <c r="QF1" s="1"/>
  <c r="QM1" s="1"/>
  <c r="QT1" s="1"/>
  <c r="RA1" s="1"/>
  <c r="RH1" s="1"/>
  <c r="RO1" s="1"/>
  <c r="RV1" s="1"/>
  <c r="SC1" s="1"/>
  <c r="SJ1" s="1"/>
  <c r="SQ1" s="1"/>
  <c r="SX1" s="1"/>
  <c r="TE1" s="1"/>
  <c r="TL1" s="1"/>
  <c r="UG1" s="1"/>
  <c r="UN1" s="1"/>
  <c r="UU1" s="1"/>
  <c r="VB1" s="1"/>
  <c r="VI1" s="1"/>
  <c r="VP1" s="1"/>
  <c r="VW1" s="1"/>
  <c r="WD1" s="1"/>
  <c r="WK1" s="1"/>
  <c r="WR1" s="1"/>
  <c r="WY1" s="1"/>
  <c r="XF1" s="1"/>
  <c r="XM1" s="1"/>
  <c r="XT1" s="1"/>
  <c r="YA1" s="1"/>
  <c r="YH1" s="1"/>
  <c r="YO1" s="1"/>
  <c r="YV1" s="1"/>
  <c r="ZC1" s="1"/>
  <c r="ZJ1" s="1"/>
  <c r="SL2"/>
  <c r="SS2" s="1"/>
  <c r="SZ2" s="1"/>
  <c r="TG2" s="1"/>
  <c r="TU2" s="1"/>
  <c r="UB2" s="1"/>
  <c r="UI2" s="1"/>
  <c r="UP2" s="1"/>
  <c r="UW2" s="1"/>
  <c r="VD2" s="1"/>
  <c r="VK2" s="1"/>
  <c r="VR2" s="1"/>
  <c r="VY2" s="1"/>
  <c r="WF2" s="1"/>
  <c r="WM2" s="1"/>
  <c r="WT2" s="1"/>
  <c r="XA2" s="1"/>
  <c r="XH2" s="1"/>
  <c r="XO2" s="1"/>
  <c r="XV2" s="1"/>
  <c r="YC2" s="1"/>
  <c r="YJ2" s="1"/>
  <c r="YQ2" s="1"/>
  <c r="YX2" s="1"/>
  <c r="ZE2" s="1"/>
  <c r="RX2"/>
  <c r="SE2" s="1"/>
  <c r="G67" i="21"/>
  <c r="G68"/>
  <c r="G69"/>
  <c r="G70"/>
  <c r="G71"/>
  <c r="G72"/>
  <c r="G73"/>
  <c r="G74"/>
  <c r="G75"/>
  <c r="G76"/>
  <c r="G77"/>
  <c r="G78"/>
  <c r="D7" i="42" l="1"/>
  <c r="D11" s="1"/>
  <c r="G54" i="21" l="1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B54" i="37" l="1"/>
  <c r="DH1" i="24"/>
  <c r="G63" i="37" l="1"/>
  <c r="G64"/>
  <c r="G65"/>
  <c r="G273" i="1" l="1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L38" i="41"/>
  <c r="I38"/>
  <c r="F38"/>
  <c r="C38"/>
  <c r="L38" i="40"/>
  <c r="I38"/>
  <c r="F38"/>
  <c r="C38"/>
  <c r="G297" i="21" l="1"/>
  <c r="G298"/>
  <c r="G299"/>
  <c r="G300"/>
  <c r="G301"/>
  <c r="G302"/>
  <c r="G303"/>
  <c r="G304"/>
  <c r="G305"/>
  <c r="G306"/>
  <c r="G307"/>
  <c r="G308"/>
  <c r="G309"/>
  <c r="G310"/>
  <c r="G311"/>
  <c r="G224" i="1" l="1"/>
  <c r="G225"/>
  <c r="G226"/>
  <c r="G227"/>
  <c r="G228"/>
  <c r="G229"/>
  <c r="G230"/>
  <c r="G231"/>
  <c r="G232"/>
  <c r="G268" i="21" l="1"/>
  <c r="G269"/>
  <c r="G270"/>
  <c r="G271"/>
  <c r="G272"/>
  <c r="G273"/>
  <c r="G274"/>
  <c r="G275"/>
  <c r="G276"/>
  <c r="G277"/>
  <c r="G214" i="1" l="1"/>
  <c r="G215"/>
  <c r="G216"/>
  <c r="G217"/>
  <c r="G218"/>
  <c r="G219"/>
  <c r="G220"/>
  <c r="G221"/>
  <c r="G222"/>
  <c r="G210"/>
  <c r="G211"/>
  <c r="G212"/>
  <c r="G213"/>
  <c r="G251"/>
  <c r="G252"/>
  <c r="G253"/>
  <c r="G254"/>
  <c r="G255"/>
  <c r="G256"/>
  <c r="G257"/>
  <c r="G258"/>
  <c r="G259"/>
  <c r="G260"/>
  <c r="G261"/>
  <c r="G262"/>
  <c r="G263"/>
  <c r="G313"/>
  <c r="G314"/>
  <c r="G20" i="35" l="1"/>
  <c r="G21"/>
  <c r="G22"/>
  <c r="G23"/>
  <c r="G24"/>
  <c r="G25"/>
  <c r="G18" l="1"/>
  <c r="G19"/>
  <c r="G26"/>
  <c r="GM6" i="2" l="1"/>
  <c r="GM7" s="1"/>
  <c r="GM8" s="1"/>
  <c r="GM9" s="1"/>
  <c r="GM10" s="1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M28" s="1"/>
  <c r="GM29" s="1"/>
  <c r="GM30" s="1"/>
  <c r="GM31" s="1"/>
  <c r="GM32" s="1"/>
  <c r="GM33" s="1"/>
  <c r="GM34" s="1"/>
  <c r="GM35" s="1"/>
  <c r="GM36" s="1"/>
  <c r="GM37" s="1"/>
  <c r="GM38" s="1"/>
  <c r="GM39" s="1"/>
  <c r="GM40" s="1"/>
  <c r="GM41" s="1"/>
  <c r="GM42" s="1"/>
  <c r="GM43" s="1"/>
  <c r="BX37"/>
  <c r="BX38" s="1"/>
  <c r="BX39" s="1"/>
  <c r="BX40" s="1"/>
  <c r="BX41" s="1"/>
  <c r="BX42" s="1"/>
  <c r="BX43" s="1"/>
  <c r="BX44" s="1"/>
  <c r="BX45" s="1"/>
  <c r="BX46" s="1"/>
  <c r="BX47" s="1"/>
  <c r="BX48" s="1"/>
  <c r="BX49" s="1"/>
  <c r="BX50" s="1"/>
  <c r="BX51" s="1"/>
  <c r="BX52" s="1"/>
  <c r="BX53" s="1"/>
  <c r="BX54" s="1"/>
  <c r="BX55" s="1"/>
  <c r="BX56" s="1"/>
  <c r="BX57" s="1"/>
  <c r="BX58" s="1"/>
  <c r="BX59" s="1"/>
  <c r="BX60" s="1"/>
  <c r="BX61" s="1"/>
  <c r="BX62" s="1"/>
  <c r="BX63" s="1"/>
  <c r="BX64" s="1"/>
  <c r="BX65" s="1"/>
  <c r="BX66" s="1"/>
  <c r="BX67" s="1"/>
  <c r="BX68" s="1"/>
  <c r="BX69" s="1"/>
  <c r="G62" i="21" l="1"/>
  <c r="G63"/>
  <c r="G64"/>
  <c r="G65"/>
  <c r="G66"/>
  <c r="G249" i="1" l="1"/>
  <c r="G250"/>
  <c r="G315"/>
  <c r="G316"/>
  <c r="G64" i="23"/>
  <c r="G65"/>
  <c r="G66"/>
  <c r="G67"/>
  <c r="G68"/>
  <c r="G69"/>
  <c r="G70"/>
  <c r="G71"/>
  <c r="G72"/>
  <c r="G73"/>
  <c r="G74"/>
  <c r="G75"/>
  <c r="G76"/>
  <c r="G77"/>
  <c r="G78"/>
  <c r="G79"/>
  <c r="G413" i="21" l="1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396"/>
  <c r="G397"/>
  <c r="G398"/>
  <c r="G399"/>
  <c r="G400"/>
  <c r="G401"/>
  <c r="G402"/>
  <c r="G403"/>
  <c r="G37" i="35" l="1"/>
  <c r="G38"/>
  <c r="G39"/>
  <c r="G59" i="37"/>
  <c r="G60"/>
  <c r="G61"/>
  <c r="G62"/>
  <c r="G201" i="1" l="1"/>
  <c r="G200"/>
  <c r="G233"/>
  <c r="G234"/>
  <c r="G235"/>
  <c r="G236"/>
  <c r="G237"/>
  <c r="G238"/>
  <c r="G239"/>
  <c r="G240"/>
  <c r="G241"/>
  <c r="G242"/>
  <c r="G243"/>
  <c r="G244"/>
  <c r="G245"/>
  <c r="G246"/>
  <c r="G247"/>
  <c r="G248"/>
  <c r="G343" i="38" l="1"/>
  <c r="G344"/>
  <c r="G345"/>
  <c r="G346"/>
  <c r="G347"/>
  <c r="G348"/>
  <c r="G349"/>
  <c r="G350"/>
  <c r="G351"/>
  <c r="G352"/>
  <c r="G353"/>
  <c r="G354"/>
  <c r="G355"/>
  <c r="G356"/>
  <c r="G357"/>
  <c r="G36" i="35"/>
  <c r="D31" i="28"/>
  <c r="G314" i="21" l="1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54" i="31"/>
  <c r="G57"/>
  <c r="G312" i="21"/>
  <c r="G313"/>
  <c r="G31" i="35" l="1"/>
  <c r="G32"/>
  <c r="G33"/>
  <c r="G34"/>
  <c r="G35"/>
  <c r="G219" i="21" l="1"/>
  <c r="G220"/>
  <c r="G221"/>
  <c r="G222"/>
  <c r="G223"/>
  <c r="G224"/>
  <c r="G225"/>
  <c r="G226"/>
  <c r="G227"/>
  <c r="G213"/>
  <c r="G214"/>
  <c r="G215"/>
  <c r="G216"/>
  <c r="G217"/>
  <c r="G218"/>
  <c r="G145" i="38"/>
  <c r="G146"/>
  <c r="G147"/>
  <c r="G148"/>
  <c r="G149"/>
  <c r="G150"/>
  <c r="G151"/>
  <c r="G152"/>
  <c r="D36" i="30" l="1"/>
  <c r="G109" i="21" l="1"/>
  <c r="G110"/>
  <c r="G111"/>
  <c r="G79" l="1"/>
  <c r="G80"/>
  <c r="G81"/>
  <c r="G410" l="1"/>
  <c r="G411"/>
  <c r="G257" l="1"/>
  <c r="G258"/>
  <c r="G259"/>
  <c r="G260"/>
  <c r="G261"/>
  <c r="G262"/>
  <c r="G263"/>
  <c r="G264"/>
  <c r="G265"/>
  <c r="G266"/>
  <c r="G267"/>
  <c r="G38" i="31" l="1"/>
  <c r="G39"/>
  <c r="G40"/>
  <c r="G41"/>
  <c r="G42"/>
  <c r="G43"/>
  <c r="G44"/>
  <c r="G45"/>
  <c r="G46"/>
  <c r="G47"/>
  <c r="G48"/>
  <c r="G49"/>
  <c r="G50"/>
  <c r="G51"/>
  <c r="G52"/>
  <c r="G53"/>
  <c r="G16" i="35" l="1"/>
  <c r="G17"/>
  <c r="AAE2" i="20" l="1"/>
  <c r="ZW6"/>
  <c r="ZW7" s="1"/>
  <c r="ZW8" s="1"/>
  <c r="ZW9" s="1"/>
  <c r="ZW10" s="1"/>
  <c r="ZW11" s="1"/>
  <c r="ZW12" s="1"/>
  <c r="ZW13" s="1"/>
  <c r="ZW14" s="1"/>
  <c r="ZW15" s="1"/>
  <c r="ZW16" s="1"/>
  <c r="ZW17" s="1"/>
  <c r="ZW18" s="1"/>
  <c r="ZW19" s="1"/>
  <c r="ZW20" s="1"/>
  <c r="ZW21" s="1"/>
  <c r="ZW22" s="1"/>
  <c r="ZW23" s="1"/>
  <c r="ZW24" s="1"/>
  <c r="ZW25" s="1"/>
  <c r="ZW26" s="1"/>
  <c r="ZW27" s="1"/>
  <c r="ZW28" s="1"/>
  <c r="ZW29" s="1"/>
  <c r="ZW30" s="1"/>
  <c r="ZW31" s="1"/>
  <c r="ZW32" s="1"/>
  <c r="ZW33" s="1"/>
  <c r="ZW34" s="1"/>
  <c r="ZW35" s="1"/>
  <c r="ZW36" s="1"/>
  <c r="ZW37" s="1"/>
  <c r="ZW38" s="1"/>
  <c r="ZW39" s="1"/>
  <c r="ZW40" s="1"/>
  <c r="ZW41" s="1"/>
  <c r="ZW42" s="1"/>
  <c r="ZW43" s="1"/>
  <c r="ZX2"/>
  <c r="ZJ2" l="1"/>
  <c r="G28" i="31" l="1"/>
  <c r="G29"/>
  <c r="G30"/>
  <c r="G31"/>
  <c r="G32"/>
  <c r="G33"/>
  <c r="HW1" i="20" l="1"/>
  <c r="HO6"/>
  <c r="HO7" s="1"/>
  <c r="HO8" s="1"/>
  <c r="HO9" s="1"/>
  <c r="HO10" s="1"/>
  <c r="HO11" s="1"/>
  <c r="HO12" s="1"/>
  <c r="HO13" s="1"/>
  <c r="HO14" s="1"/>
  <c r="HO15" s="1"/>
  <c r="HO16" s="1"/>
  <c r="HO17" s="1"/>
  <c r="HO18" s="1"/>
  <c r="HO19" s="1"/>
  <c r="HO20" s="1"/>
  <c r="HO21" s="1"/>
  <c r="HO22" s="1"/>
  <c r="HO23" s="1"/>
  <c r="HO24" s="1"/>
  <c r="HO25" s="1"/>
  <c r="HO26" s="1"/>
  <c r="HO27" s="1"/>
  <c r="HO28" s="1"/>
  <c r="HO29" s="1"/>
  <c r="HO30" s="1"/>
  <c r="HO31" s="1"/>
  <c r="HO32" s="1"/>
  <c r="HO33" s="1"/>
  <c r="HO34" s="1"/>
  <c r="HO35" s="1"/>
  <c r="HO36" s="1"/>
  <c r="HO37" s="1"/>
  <c r="HO38" s="1"/>
  <c r="HO39" s="1"/>
  <c r="HO40" s="1"/>
  <c r="HO41" s="1"/>
  <c r="HO42" s="1"/>
  <c r="HO43" s="1"/>
  <c r="HP1"/>
  <c r="G82" i="21"/>
  <c r="G83"/>
  <c r="G84"/>
  <c r="G85"/>
  <c r="G86"/>
  <c r="G87"/>
  <c r="G88"/>
  <c r="G89"/>
  <c r="G22" i="1" l="1"/>
  <c r="G23"/>
  <c r="G24"/>
  <c r="G25"/>
  <c r="H2" i="2" l="1"/>
  <c r="G30" i="35" l="1"/>
  <c r="G27"/>
  <c r="G28"/>
  <c r="G29"/>
  <c r="G375" i="21" l="1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133" i="1"/>
  <c r="G134"/>
  <c r="WC7" i="20" l="1"/>
  <c r="WC8"/>
  <c r="G208" i="1" l="1"/>
  <c r="G209"/>
  <c r="G197"/>
  <c r="G198"/>
  <c r="G199"/>
  <c r="G293" i="21" l="1"/>
  <c r="G280"/>
  <c r="G281"/>
  <c r="G282"/>
  <c r="G283"/>
  <c r="G253"/>
  <c r="G254"/>
  <c r="G255"/>
  <c r="G256"/>
  <c r="AV6" i="25" l="1"/>
  <c r="AV7" s="1"/>
  <c r="AV8" s="1"/>
  <c r="AV9" s="1"/>
  <c r="G177" i="21" l="1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13" i="26" l="1"/>
  <c r="G14"/>
  <c r="G15"/>
  <c r="G16"/>
  <c r="G17"/>
  <c r="G18"/>
  <c r="G19"/>
  <c r="G20"/>
  <c r="G21"/>
  <c r="G22"/>
  <c r="G23"/>
  <c r="G24"/>
  <c r="G25"/>
  <c r="G26"/>
  <c r="G27"/>
  <c r="G28"/>
  <c r="G29"/>
  <c r="G12"/>
  <c r="G11"/>
  <c r="G10"/>
  <c r="GG1" i="20" l="1"/>
  <c r="FY6"/>
  <c r="FY7" s="1"/>
  <c r="FY8" s="1"/>
  <c r="FY9" s="1"/>
  <c r="FY10" s="1"/>
  <c r="FY11" s="1"/>
  <c r="FY12" s="1"/>
  <c r="FY13" s="1"/>
  <c r="FY14" s="1"/>
  <c r="FY15" s="1"/>
  <c r="FY16" s="1"/>
  <c r="FY17" s="1"/>
  <c r="FY18" s="1"/>
  <c r="FY19" s="1"/>
  <c r="FY20" s="1"/>
  <c r="FY21" s="1"/>
  <c r="FY22" s="1"/>
  <c r="FY23" s="1"/>
  <c r="FY24" s="1"/>
  <c r="FY25" s="1"/>
  <c r="FY26" s="1"/>
  <c r="FY27" s="1"/>
  <c r="FY28" s="1"/>
  <c r="FY29" s="1"/>
  <c r="FY30" s="1"/>
  <c r="FY31" s="1"/>
  <c r="FY32" s="1"/>
  <c r="FY33" s="1"/>
  <c r="FY34" s="1"/>
  <c r="FY35" s="1"/>
  <c r="FY36" s="1"/>
  <c r="FY37" s="1"/>
  <c r="FY38" s="1"/>
  <c r="FY39" s="1"/>
  <c r="FY40" s="1"/>
  <c r="FY41" s="1"/>
  <c r="FY42" s="1"/>
  <c r="FY43" s="1"/>
  <c r="FZ1"/>
  <c r="XS6"/>
  <c r="XS7" s="1"/>
  <c r="XS8" s="1"/>
  <c r="XS9" s="1"/>
  <c r="XS10" s="1"/>
  <c r="XS11" s="1"/>
  <c r="XS12" s="1"/>
  <c r="XS13" s="1"/>
  <c r="XS14" s="1"/>
  <c r="XS15" s="1"/>
  <c r="XS16" s="1"/>
  <c r="XS17" s="1"/>
  <c r="XS18" s="1"/>
  <c r="XS19" s="1"/>
  <c r="XS20" s="1"/>
  <c r="XS21" s="1"/>
  <c r="XS22" s="1"/>
  <c r="XS23" s="1"/>
  <c r="XS24" s="1"/>
  <c r="XS25" s="1"/>
  <c r="XS26" s="1"/>
  <c r="XS27" s="1"/>
  <c r="XS28" s="1"/>
  <c r="XS29" s="1"/>
  <c r="XS30" s="1"/>
  <c r="XS31" s="1"/>
  <c r="XS32" s="1"/>
  <c r="XS33" s="1"/>
  <c r="XS34" s="1"/>
  <c r="XS35" s="1"/>
  <c r="XS36" s="1"/>
  <c r="XS37" s="1"/>
  <c r="XS38" s="1"/>
  <c r="XS39" s="1"/>
  <c r="XS40" s="1"/>
  <c r="XS41" s="1"/>
  <c r="XS42" s="1"/>
  <c r="XS43" s="1"/>
  <c r="XS44" s="1"/>
  <c r="XS45" s="1"/>
  <c r="XS46" s="1"/>
  <c r="XS47" s="1"/>
  <c r="XS48" s="1"/>
  <c r="XS49" s="1"/>
  <c r="XS50" s="1"/>
  <c r="XS51" s="1"/>
  <c r="XS52" s="1"/>
  <c r="XS53" s="1"/>
  <c r="XS54" s="1"/>
  <c r="XS55" s="1"/>
  <c r="XS56" s="1"/>
  <c r="CT1" l="1"/>
  <c r="G78" i="31"/>
  <c r="G79"/>
  <c r="G80"/>
  <c r="QS6" i="20" l="1"/>
  <c r="QS7" s="1"/>
  <c r="QS8" s="1"/>
  <c r="QS9" s="1"/>
  <c r="QS10" s="1"/>
  <c r="QS11" s="1"/>
  <c r="QS12" s="1"/>
  <c r="QS13" s="1"/>
  <c r="QS14" s="1"/>
  <c r="QS15" s="1"/>
  <c r="QS16" s="1"/>
  <c r="QS17" s="1"/>
  <c r="QS18" s="1"/>
  <c r="QS19" s="1"/>
  <c r="QS20" s="1"/>
  <c r="QS21" s="1"/>
  <c r="QS22" s="1"/>
  <c r="QS23" s="1"/>
  <c r="QS24" s="1"/>
  <c r="QS25" s="1"/>
  <c r="QS26" s="1"/>
  <c r="QS27" s="1"/>
  <c r="QS28" s="1"/>
  <c r="QS29" s="1"/>
  <c r="QS30" s="1"/>
  <c r="QS31" s="1"/>
  <c r="QS32" s="1"/>
  <c r="QS33" s="1"/>
  <c r="QS34" s="1"/>
  <c r="QS35" s="1"/>
  <c r="QS36" s="1"/>
  <c r="QS37" s="1"/>
  <c r="QS38" s="1"/>
  <c r="QS39" s="1"/>
  <c r="QS40" s="1"/>
  <c r="QS41" s="1"/>
  <c r="QS42" s="1"/>
  <c r="QS43" s="1"/>
  <c r="SB6"/>
  <c r="SB7" s="1"/>
  <c r="SB8" s="1"/>
  <c r="SB9" s="1"/>
  <c r="SB10" s="1"/>
  <c r="SB11" s="1"/>
  <c r="SB12" s="1"/>
  <c r="SB13" s="1"/>
  <c r="SB14" s="1"/>
  <c r="SB15" s="1"/>
  <c r="SB16" s="1"/>
  <c r="SB17" s="1"/>
  <c r="SB18" s="1"/>
  <c r="SB19" s="1"/>
  <c r="SB20" s="1"/>
  <c r="SB21" s="1"/>
  <c r="SB22" s="1"/>
  <c r="SB23" s="1"/>
  <c r="SB24" s="1"/>
  <c r="SB25" s="1"/>
  <c r="SB26" s="1"/>
  <c r="SB27" s="1"/>
  <c r="SB28" s="1"/>
  <c r="SB29" s="1"/>
  <c r="SB30" s="1"/>
  <c r="SB31" s="1"/>
  <c r="SB32" s="1"/>
  <c r="SB33" s="1"/>
  <c r="SB34" s="1"/>
  <c r="SB35" s="1"/>
  <c r="SB36" s="1"/>
  <c r="SB37" s="1"/>
  <c r="SB38" s="1"/>
  <c r="SB39" s="1"/>
  <c r="SB40" s="1"/>
  <c r="SB41" s="1"/>
  <c r="SB42" s="1"/>
  <c r="SB43" s="1"/>
  <c r="OI7" i="4" l="1"/>
  <c r="OI8" s="1"/>
  <c r="OI9" s="1"/>
  <c r="OI10" s="1"/>
  <c r="OI11" s="1"/>
  <c r="OI12" s="1"/>
  <c r="OI13" s="1"/>
  <c r="OI14" s="1"/>
  <c r="OI15" s="1"/>
  <c r="OI16" s="1"/>
  <c r="OI17" s="1"/>
  <c r="OI18" s="1"/>
  <c r="OI19" s="1"/>
  <c r="OI20" s="1"/>
  <c r="OI21" s="1"/>
  <c r="OI22" s="1"/>
  <c r="OI23" s="1"/>
  <c r="OI24" s="1"/>
  <c r="OI25" s="1"/>
  <c r="OI26" s="1"/>
  <c r="OI27" s="1"/>
  <c r="OI28" s="1"/>
  <c r="OI29" s="1"/>
  <c r="OI30" s="1"/>
  <c r="OI31" s="1"/>
  <c r="OI32" s="1"/>
  <c r="OI33" s="1"/>
  <c r="OI34" s="1"/>
  <c r="OI35" s="1"/>
  <c r="OI36" s="1"/>
  <c r="OI37" s="1"/>
  <c r="OI38" s="1"/>
  <c r="OI39" s="1"/>
  <c r="OI40" s="1"/>
  <c r="OI41" s="1"/>
  <c r="OI42" s="1"/>
  <c r="OI43" s="1"/>
  <c r="OI44" s="1"/>
  <c r="XT7"/>
  <c r="XT8" s="1"/>
  <c r="XT9" s="1"/>
  <c r="XT10" s="1"/>
  <c r="XT11" s="1"/>
  <c r="XT12" s="1"/>
  <c r="XT13" s="1"/>
  <c r="XT14" s="1"/>
  <c r="XT15" s="1"/>
  <c r="XT16" s="1"/>
  <c r="XT17" s="1"/>
  <c r="XT18" s="1"/>
  <c r="XT19" s="1"/>
  <c r="XT20" s="1"/>
  <c r="XT21" s="1"/>
  <c r="XT22" s="1"/>
  <c r="XT23" s="1"/>
  <c r="XT24" s="1"/>
  <c r="XT25" s="1"/>
  <c r="XT26" s="1"/>
  <c r="XT27" s="1"/>
  <c r="XT28" s="1"/>
  <c r="XT29" s="1"/>
  <c r="XT30" s="1"/>
  <c r="XT31" s="1"/>
  <c r="XT32" s="1"/>
  <c r="XT33" s="1"/>
  <c r="XT34" s="1"/>
  <c r="XT35" s="1"/>
  <c r="XT36" s="1"/>
  <c r="XT37" s="1"/>
  <c r="XT38" s="1"/>
  <c r="XT39" s="1"/>
  <c r="XT40" s="1"/>
  <c r="XT41" s="1"/>
  <c r="XT42" s="1"/>
  <c r="XT43" s="1"/>
  <c r="XT44" s="1"/>
  <c r="ABN7" l="1"/>
  <c r="ABN8" s="1"/>
  <c r="ABN9" s="1"/>
  <c r="ABN10" s="1"/>
  <c r="ABN11" s="1"/>
  <c r="ABN12" s="1"/>
  <c r="ABN13" s="1"/>
  <c r="ABN14" s="1"/>
  <c r="ABN15" s="1"/>
  <c r="ABN16" s="1"/>
  <c r="ABN17" s="1"/>
  <c r="ABN18" s="1"/>
  <c r="ABN19" s="1"/>
  <c r="ABN20" s="1"/>
  <c r="ABN21" s="1"/>
  <c r="ABN22" s="1"/>
  <c r="ABN23" s="1"/>
  <c r="ABN24" s="1"/>
  <c r="ABN25" s="1"/>
  <c r="ABN26" s="1"/>
  <c r="ABN27" s="1"/>
  <c r="ABN28" s="1"/>
  <c r="ABN29" s="1"/>
  <c r="ABN30" s="1"/>
  <c r="ABN31" s="1"/>
  <c r="ABN32" s="1"/>
  <c r="ABN33" s="1"/>
  <c r="ABN34" s="1"/>
  <c r="ABN35" s="1"/>
  <c r="ABN36" s="1"/>
  <c r="ABN37" s="1"/>
  <c r="ABN38" s="1"/>
  <c r="ABN39" s="1"/>
  <c r="ABN40" s="1"/>
  <c r="ABN41" s="1"/>
  <c r="ABN42" s="1"/>
  <c r="ABN43" s="1"/>
  <c r="ABN44" s="1"/>
  <c r="ACB7"/>
  <c r="ACB8" s="1"/>
  <c r="ACB9" s="1"/>
  <c r="ACB10" s="1"/>
  <c r="ACB11" s="1"/>
  <c r="ACB12" s="1"/>
  <c r="ACB13" s="1"/>
  <c r="ACB14" s="1"/>
  <c r="ACB15" s="1"/>
  <c r="ACB16" s="1"/>
  <c r="ACB17" s="1"/>
  <c r="ACB18" s="1"/>
  <c r="ACB19" s="1"/>
  <c r="ACB20" s="1"/>
  <c r="ACB21" s="1"/>
  <c r="ACB22" s="1"/>
  <c r="ACB23" s="1"/>
  <c r="ACB24" s="1"/>
  <c r="ACB25" s="1"/>
  <c r="ACB26" s="1"/>
  <c r="ACB27" s="1"/>
  <c r="ACB28" s="1"/>
  <c r="ACB29" s="1"/>
  <c r="ACB30" s="1"/>
  <c r="ACB31" s="1"/>
  <c r="ACB32" s="1"/>
  <c r="ACB33" s="1"/>
  <c r="ACB34" s="1"/>
  <c r="ACB35" s="1"/>
  <c r="ACB36" s="1"/>
  <c r="ACB37" s="1"/>
  <c r="ACB38" s="1"/>
  <c r="ACB39" s="1"/>
  <c r="ACB40" s="1"/>
  <c r="ACB41" s="1"/>
  <c r="ACB42" s="1"/>
  <c r="ACB43" s="1"/>
  <c r="ACB44" s="1"/>
  <c r="G399" i="38"/>
  <c r="G317" i="1"/>
  <c r="G318"/>
  <c r="ADR7" i="4"/>
  <c r="ADR8" s="1"/>
  <c r="ADR9" s="1"/>
  <c r="ADK7"/>
  <c r="ADK8" s="1"/>
  <c r="ADK9" s="1"/>
  <c r="GN7"/>
  <c r="GN8" s="1"/>
  <c r="GN9" s="1"/>
  <c r="GN10" s="1"/>
  <c r="GN11" s="1"/>
  <c r="GN12" s="1"/>
  <c r="GN13" s="1"/>
  <c r="GN14" s="1"/>
  <c r="GN15" s="1"/>
  <c r="GN16" s="1"/>
  <c r="GN17" s="1"/>
  <c r="GN18" s="1"/>
  <c r="GN19" s="1"/>
  <c r="GN20" s="1"/>
  <c r="GN21" s="1"/>
  <c r="GN22" s="1"/>
  <c r="GN23" s="1"/>
  <c r="GN24" s="1"/>
  <c r="GN25" s="1"/>
  <c r="GN26" s="1"/>
  <c r="GN27" s="1"/>
  <c r="GN28" s="1"/>
  <c r="GN29" s="1"/>
  <c r="GN30" s="1"/>
  <c r="GN31" s="1"/>
  <c r="GN32" s="1"/>
  <c r="GN33" s="1"/>
  <c r="GN34" s="1"/>
  <c r="GN35" s="1"/>
  <c r="GN36" s="1"/>
  <c r="GN37" s="1"/>
  <c r="GN38" s="1"/>
  <c r="GN39" s="1"/>
  <c r="GN40" s="1"/>
  <c r="GN41" s="1"/>
  <c r="GN42" s="1"/>
  <c r="GN43" s="1"/>
  <c r="GN44" s="1"/>
  <c r="EQ7" l="1"/>
  <c r="EQ8" s="1"/>
  <c r="EQ9" s="1"/>
  <c r="EQ10" s="1"/>
  <c r="EQ11" s="1"/>
  <c r="EQ12" s="1"/>
  <c r="EQ13" s="1"/>
  <c r="EQ14" s="1"/>
  <c r="EQ15" s="1"/>
  <c r="EQ16" s="1"/>
  <c r="EQ17" s="1"/>
  <c r="EQ18" s="1"/>
  <c r="EQ19" s="1"/>
  <c r="EQ20" s="1"/>
  <c r="EQ21" s="1"/>
  <c r="EQ22" s="1"/>
  <c r="EQ23" s="1"/>
  <c r="EQ24" s="1"/>
  <c r="EQ25" s="1"/>
  <c r="EQ26" s="1"/>
  <c r="EQ27" s="1"/>
  <c r="EQ28" s="1"/>
  <c r="EQ29" s="1"/>
  <c r="EQ30" s="1"/>
  <c r="EQ31" s="1"/>
  <c r="EQ32" s="1"/>
  <c r="EQ33" s="1"/>
  <c r="EQ34" s="1"/>
  <c r="EQ35" s="1"/>
  <c r="EQ36" s="1"/>
  <c r="EQ37" s="1"/>
  <c r="EQ38" s="1"/>
  <c r="EQ39" s="1"/>
  <c r="EQ40" s="1"/>
  <c r="EQ41" s="1"/>
  <c r="EQ42" s="1"/>
  <c r="EQ43" s="1"/>
  <c r="EQ44" s="1"/>
  <c r="GG7"/>
  <c r="GG8" s="1"/>
  <c r="GG9" s="1"/>
  <c r="GG10" s="1"/>
  <c r="GG11" s="1"/>
  <c r="GG12" s="1"/>
  <c r="GG13" s="1"/>
  <c r="GG14" s="1"/>
  <c r="GG15" s="1"/>
  <c r="GG16" s="1"/>
  <c r="GG17" s="1"/>
  <c r="GG18" s="1"/>
  <c r="GG19" s="1"/>
  <c r="GG20" s="1"/>
  <c r="GG21" s="1"/>
  <c r="GG22" s="1"/>
  <c r="GG23" s="1"/>
  <c r="GG24" s="1"/>
  <c r="GG25" s="1"/>
  <c r="GG26" s="1"/>
  <c r="GG27" s="1"/>
  <c r="GG28" s="1"/>
  <c r="GG29" s="1"/>
  <c r="GG30" s="1"/>
  <c r="GG31" s="1"/>
  <c r="GG32" s="1"/>
  <c r="GG33" s="1"/>
  <c r="GG34" s="1"/>
  <c r="GG35" s="1"/>
  <c r="GG36" s="1"/>
  <c r="GG37" s="1"/>
  <c r="GG38" s="1"/>
  <c r="GG39" s="1"/>
  <c r="GG40" s="1"/>
  <c r="GG41" s="1"/>
  <c r="GG42" s="1"/>
  <c r="GG43" s="1"/>
  <c r="GG44" s="1"/>
  <c r="JE6" i="24" l="1"/>
  <c r="JE7" s="1"/>
  <c r="JE8" s="1"/>
  <c r="JE9" s="1"/>
  <c r="JE10" s="1"/>
  <c r="JE11" s="1"/>
  <c r="JE12" s="1"/>
  <c r="JE13" s="1"/>
  <c r="JE14" s="1"/>
  <c r="JE15" s="1"/>
  <c r="JE16" s="1"/>
  <c r="JE17" s="1"/>
  <c r="JE18" s="1"/>
  <c r="JE19" s="1"/>
  <c r="JE20" s="1"/>
  <c r="JE21" s="1"/>
  <c r="JE22" s="1"/>
  <c r="JE23" s="1"/>
  <c r="JE24" s="1"/>
  <c r="JE25" s="1"/>
  <c r="JE26" s="1"/>
  <c r="JE27" s="1"/>
  <c r="JE28" s="1"/>
  <c r="JE29" s="1"/>
  <c r="JE30" s="1"/>
  <c r="JE31" s="1"/>
  <c r="JE32" s="1"/>
  <c r="JE33" s="1"/>
  <c r="JE34" s="1"/>
  <c r="JE35" s="1"/>
  <c r="JE36" s="1"/>
  <c r="JE37" s="1"/>
  <c r="JE38" s="1"/>
  <c r="JE39" s="1"/>
  <c r="JE40" s="1"/>
  <c r="JE41" s="1"/>
  <c r="JE42" s="1"/>
  <c r="JE43" s="1"/>
  <c r="NU7" i="4"/>
  <c r="NU8" s="1"/>
  <c r="NU9" s="1"/>
  <c r="NU10" s="1"/>
  <c r="NU11" s="1"/>
  <c r="NU12" s="1"/>
  <c r="NU13" s="1"/>
  <c r="NU14" s="1"/>
  <c r="NU15" s="1"/>
  <c r="NU16" s="1"/>
  <c r="NU17" s="1"/>
  <c r="NU18" s="1"/>
  <c r="NU19" s="1"/>
  <c r="NU20" s="1"/>
  <c r="NU21" s="1"/>
  <c r="NU22" s="1"/>
  <c r="NU23" s="1"/>
  <c r="NU24" s="1"/>
  <c r="NU25" s="1"/>
  <c r="NU26" s="1"/>
  <c r="NU27" s="1"/>
  <c r="NU28" s="1"/>
  <c r="NU29" s="1"/>
  <c r="NU30" s="1"/>
  <c r="NU31" s="1"/>
  <c r="NU32" s="1"/>
  <c r="NU33" s="1"/>
  <c r="NU34" s="1"/>
  <c r="NU35" s="1"/>
  <c r="NU36" s="1"/>
  <c r="NU37" s="1"/>
  <c r="NU38" s="1"/>
  <c r="NU39" s="1"/>
  <c r="NU40" s="1"/>
  <c r="NU41" s="1"/>
  <c r="NU42" s="1"/>
  <c r="NU43" s="1"/>
  <c r="NU44" s="1"/>
  <c r="SW6" i="2" l="1"/>
  <c r="SW7" s="1"/>
  <c r="SW8" s="1"/>
  <c r="SW9" s="1"/>
  <c r="SW10" s="1"/>
  <c r="SW11" s="1"/>
  <c r="SW12" s="1"/>
  <c r="SW13" s="1"/>
  <c r="SW14" s="1"/>
  <c r="SW15" s="1"/>
  <c r="SW16" s="1"/>
  <c r="SW17" s="1"/>
  <c r="SW18" s="1"/>
  <c r="SW19" s="1"/>
  <c r="SW20" s="1"/>
  <c r="SW21" s="1"/>
  <c r="SW22" s="1"/>
  <c r="SW23" s="1"/>
  <c r="SW24" s="1"/>
  <c r="SW25" s="1"/>
  <c r="SW26" s="1"/>
  <c r="SW27" s="1"/>
  <c r="SW28" s="1"/>
  <c r="SW29" s="1"/>
  <c r="SW30" s="1"/>
  <c r="SW31" s="1"/>
  <c r="SW32" s="1"/>
  <c r="SW33" s="1"/>
  <c r="SW34" s="1"/>
  <c r="SW35" s="1"/>
  <c r="SW36" s="1"/>
  <c r="SW37" s="1"/>
  <c r="SW38" s="1"/>
  <c r="SW39" s="1"/>
  <c r="SW40" s="1"/>
  <c r="SW41" s="1"/>
  <c r="SW42" s="1"/>
  <c r="SW43" s="1"/>
  <c r="CL6" i="20" l="1"/>
  <c r="CL7" s="1"/>
  <c r="CM1"/>
  <c r="CG1"/>
  <c r="CL8" l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G5" i="35" l="1"/>
  <c r="G6"/>
  <c r="G7"/>
  <c r="G8"/>
  <c r="G9"/>
  <c r="G46" i="37" l="1"/>
  <c r="G58"/>
  <c r="G60" i="31"/>
  <c r="G61"/>
  <c r="G62"/>
  <c r="G63"/>
  <c r="G240" i="21"/>
  <c r="G241"/>
  <c r="G242"/>
  <c r="G81" i="23"/>
  <c r="WR7" i="4" l="1"/>
  <c r="WR8" s="1"/>
  <c r="WR9" s="1"/>
  <c r="WR10" s="1"/>
  <c r="WR11" s="1"/>
  <c r="WR12" s="1"/>
  <c r="WR13" s="1"/>
  <c r="WR14" s="1"/>
  <c r="WR15" s="1"/>
  <c r="WR16" s="1"/>
  <c r="WR17" s="1"/>
  <c r="WR18" s="1"/>
  <c r="WR19" s="1"/>
  <c r="WR20" s="1"/>
  <c r="WR21" s="1"/>
  <c r="WR22" s="1"/>
  <c r="WR23" s="1"/>
  <c r="WR24" s="1"/>
  <c r="WR25" s="1"/>
  <c r="WR26" s="1"/>
  <c r="WR27" s="1"/>
  <c r="WR28" s="1"/>
  <c r="WR29" s="1"/>
  <c r="WR30" s="1"/>
  <c r="WR31" s="1"/>
  <c r="WR32" s="1"/>
  <c r="WR33" s="1"/>
  <c r="WR34" s="1"/>
  <c r="WR35" s="1"/>
  <c r="WR36" s="1"/>
  <c r="WR37" s="1"/>
  <c r="WR38" s="1"/>
  <c r="WR39" s="1"/>
  <c r="WR40" s="1"/>
  <c r="WR41" s="1"/>
  <c r="WR42" s="1"/>
  <c r="WR43" s="1"/>
  <c r="WR44" s="1"/>
  <c r="G412" i="21"/>
  <c r="G346" l="1"/>
  <c r="LB6" i="2"/>
  <c r="LB7" s="1"/>
  <c r="LB8" s="1"/>
  <c r="LB9" s="1"/>
  <c r="LB10" s="1"/>
  <c r="LB11" s="1"/>
  <c r="LB12" s="1"/>
  <c r="LB13" s="1"/>
  <c r="LB14" s="1"/>
  <c r="LB15" s="1"/>
  <c r="LB16" s="1"/>
  <c r="LB17" s="1"/>
  <c r="LB18" s="1"/>
  <c r="LB19" s="1"/>
  <c r="LB20" s="1"/>
  <c r="LB21" s="1"/>
  <c r="LB22" s="1"/>
  <c r="LB23" s="1"/>
  <c r="LB24" s="1"/>
  <c r="LB25" s="1"/>
  <c r="LB26" s="1"/>
  <c r="LB27" s="1"/>
  <c r="LB28" s="1"/>
  <c r="LB29" s="1"/>
  <c r="LB30" s="1"/>
  <c r="LB31" s="1"/>
  <c r="LB32" s="1"/>
  <c r="LB33" s="1"/>
  <c r="LB34" s="1"/>
  <c r="LB35" s="1"/>
  <c r="LB36" s="1"/>
  <c r="LB37" s="1"/>
  <c r="LB38" s="1"/>
  <c r="LB39" s="1"/>
  <c r="LB40" s="1"/>
  <c r="LB41" s="1"/>
  <c r="LB42" s="1"/>
  <c r="LB43" s="1"/>
  <c r="G239" i="21" l="1"/>
  <c r="G243"/>
  <c r="G244"/>
  <c r="G245"/>
  <c r="G246"/>
  <c r="G247"/>
  <c r="G248"/>
  <c r="JL6" i="24" l="1"/>
  <c r="JL7" s="1"/>
  <c r="JL8" s="1"/>
  <c r="JL9" s="1"/>
  <c r="JL10" s="1"/>
  <c r="JL11" s="1"/>
  <c r="JL12" s="1"/>
  <c r="JL13" s="1"/>
  <c r="JL14" s="1"/>
  <c r="JL15" s="1"/>
  <c r="JL16" s="1"/>
  <c r="JL17" s="1"/>
  <c r="JL18" s="1"/>
  <c r="JL19" s="1"/>
  <c r="JL20" s="1"/>
  <c r="JL21" s="1"/>
  <c r="JL22" s="1"/>
  <c r="JL23" s="1"/>
  <c r="JL24" s="1"/>
  <c r="JL25" s="1"/>
  <c r="JL26" s="1"/>
  <c r="JL27" s="1"/>
  <c r="JL28" s="1"/>
  <c r="JL29" s="1"/>
  <c r="JL30" s="1"/>
  <c r="JL31" s="1"/>
  <c r="JL32" s="1"/>
  <c r="JL33" s="1"/>
  <c r="JL34" s="1"/>
  <c r="JL35" s="1"/>
  <c r="JL36" s="1"/>
  <c r="JL37" s="1"/>
  <c r="JL38" s="1"/>
  <c r="JL39" s="1"/>
  <c r="JL40" s="1"/>
  <c r="JL41" s="1"/>
  <c r="JL42" s="1"/>
  <c r="JL43" s="1"/>
  <c r="OB7" i="4" l="1"/>
  <c r="OB8" s="1"/>
  <c r="OB9" s="1"/>
  <c r="OB10" s="1"/>
  <c r="OB11" s="1"/>
  <c r="OB12" s="1"/>
  <c r="OB13" s="1"/>
  <c r="OB14" s="1"/>
  <c r="OB15" s="1"/>
  <c r="OB16" s="1"/>
  <c r="OB17" s="1"/>
  <c r="OB18" s="1"/>
  <c r="OB19" s="1"/>
  <c r="OB20" s="1"/>
  <c r="OB21" s="1"/>
  <c r="OB22" s="1"/>
  <c r="OB23" s="1"/>
  <c r="OB24" s="1"/>
  <c r="OB25" s="1"/>
  <c r="OB26" s="1"/>
  <c r="OB27" s="1"/>
  <c r="OB28" s="1"/>
  <c r="OB29" s="1"/>
  <c r="OB30" s="1"/>
  <c r="OB31" s="1"/>
  <c r="OB32" s="1"/>
  <c r="OB33" s="1"/>
  <c r="OB34" s="1"/>
  <c r="OB35" s="1"/>
  <c r="OB36" s="1"/>
  <c r="OB37" s="1"/>
  <c r="OB38" s="1"/>
  <c r="OB39" s="1"/>
  <c r="OB40" s="1"/>
  <c r="OB41" s="1"/>
  <c r="OB42" s="1"/>
  <c r="OB43" s="1"/>
  <c r="OB44" s="1"/>
  <c r="PC6" i="20" l="1"/>
  <c r="PC7" s="1"/>
  <c r="PC8" s="1"/>
  <c r="PC9" s="1"/>
  <c r="PC10" s="1"/>
  <c r="PC11" s="1"/>
  <c r="PC12" s="1"/>
  <c r="PC13" s="1"/>
  <c r="PC14" s="1"/>
  <c r="PC15" s="1"/>
  <c r="PC16" s="1"/>
  <c r="PC17" s="1"/>
  <c r="PC18" s="1"/>
  <c r="PC19" s="1"/>
  <c r="PC20" s="1"/>
  <c r="PC21" s="1"/>
  <c r="PC22" s="1"/>
  <c r="PC23" s="1"/>
  <c r="PC24" s="1"/>
  <c r="PC25" s="1"/>
  <c r="PC26" s="1"/>
  <c r="PC27" s="1"/>
  <c r="PC28" s="1"/>
  <c r="PC29" s="1"/>
  <c r="PC30" s="1"/>
  <c r="PC31" s="1"/>
  <c r="PC32" s="1"/>
  <c r="PC33" s="1"/>
  <c r="PC34" s="1"/>
  <c r="PC35" s="1"/>
  <c r="PC36" s="1"/>
  <c r="PC37" s="1"/>
  <c r="PC38" s="1"/>
  <c r="PC39" s="1"/>
  <c r="PC40" s="1"/>
  <c r="PC41" s="1"/>
  <c r="PC42" s="1"/>
  <c r="PC43" s="1"/>
  <c r="OV6" l="1"/>
  <c r="OV7" s="1"/>
  <c r="OV8" s="1"/>
  <c r="OV9" s="1"/>
  <c r="OV10" s="1"/>
  <c r="OV11" s="1"/>
  <c r="OV12" s="1"/>
  <c r="OV13" s="1"/>
  <c r="OV14" s="1"/>
  <c r="OV15" s="1"/>
  <c r="OV16" s="1"/>
  <c r="OV17" s="1"/>
  <c r="OV18" s="1"/>
  <c r="OV19" s="1"/>
  <c r="OV20" s="1"/>
  <c r="OV21" s="1"/>
  <c r="OV22" s="1"/>
  <c r="OV23" s="1"/>
  <c r="OV24" s="1"/>
  <c r="OV25" s="1"/>
  <c r="OV26" s="1"/>
  <c r="OV27" s="1"/>
  <c r="OV28" s="1"/>
  <c r="OV29" s="1"/>
  <c r="OV30" s="1"/>
  <c r="OV31" s="1"/>
  <c r="OV32" s="1"/>
  <c r="OV33" s="1"/>
  <c r="OV34" s="1"/>
  <c r="OV35" s="1"/>
  <c r="OV36" s="1"/>
  <c r="OV37" s="1"/>
  <c r="OV38" s="1"/>
  <c r="OV39" s="1"/>
  <c r="OV40" s="1"/>
  <c r="OV41" s="1"/>
  <c r="OV42" s="1"/>
  <c r="OV43" s="1"/>
  <c r="BX70" i="2" l="1"/>
  <c r="BX71" s="1"/>
  <c r="BX72" s="1"/>
  <c r="H2" i="27" l="1"/>
  <c r="O2" i="2" l="1"/>
  <c r="G43" i="37" l="1"/>
  <c r="G44"/>
  <c r="G45"/>
  <c r="FD6" i="24" l="1"/>
  <c r="FD7" s="1"/>
  <c r="FD8" s="1"/>
  <c r="FD9" s="1"/>
  <c r="FD10" s="1"/>
  <c r="FD11" s="1"/>
  <c r="FD12" s="1"/>
  <c r="FD13" s="1"/>
  <c r="FD14" s="1"/>
  <c r="FD15" s="1"/>
  <c r="FD16" s="1"/>
  <c r="FD17" s="1"/>
  <c r="FD18" s="1"/>
  <c r="FD19" s="1"/>
  <c r="FD20" s="1"/>
  <c r="FD21" s="1"/>
  <c r="FD22" s="1"/>
  <c r="FD23" s="1"/>
  <c r="FD24" s="1"/>
  <c r="FD25" s="1"/>
  <c r="FD26" s="1"/>
  <c r="FD27" s="1"/>
  <c r="FD28" s="1"/>
  <c r="FD29" s="1"/>
  <c r="FD30" s="1"/>
  <c r="FD31" s="1"/>
  <c r="FD32" s="1"/>
  <c r="FD33" s="1"/>
  <c r="FD34" s="1"/>
  <c r="FD35" s="1"/>
  <c r="FD36" s="1"/>
  <c r="FD37" s="1"/>
  <c r="FD38" s="1"/>
  <c r="FD39" s="1"/>
  <c r="FD40" s="1"/>
  <c r="FD41" s="1"/>
  <c r="FD42" s="1"/>
  <c r="FD43" s="1"/>
  <c r="AGW6" i="20" l="1"/>
  <c r="AGW7" s="1"/>
  <c r="AGW8" s="1"/>
  <c r="AGW9" s="1"/>
  <c r="AGW10" s="1"/>
  <c r="AGW11" s="1"/>
  <c r="AGW12" s="1"/>
  <c r="AGW13" s="1"/>
  <c r="AGW14" s="1"/>
  <c r="AGW15" s="1"/>
  <c r="AGW16" s="1"/>
  <c r="AGW17" s="1"/>
  <c r="AGW18" s="1"/>
  <c r="AGW19" s="1"/>
  <c r="AGW20" s="1"/>
  <c r="AGW21" s="1"/>
  <c r="AGW22" s="1"/>
  <c r="AGW23" s="1"/>
  <c r="AGW24" s="1"/>
  <c r="AGW25" s="1"/>
  <c r="AGW26" s="1"/>
  <c r="AGW27" s="1"/>
  <c r="AGW28" s="1"/>
  <c r="AGW29" s="1"/>
  <c r="AGW30" s="1"/>
  <c r="AGW31" s="1"/>
  <c r="AGW32" s="1"/>
  <c r="AGW33" s="1"/>
  <c r="AGW34" s="1"/>
  <c r="AGW35" s="1"/>
  <c r="AGW36" s="1"/>
  <c r="AGW37" s="1"/>
  <c r="AGW38" s="1"/>
  <c r="AGW39" s="1"/>
  <c r="AGW40" s="1"/>
  <c r="AGW41" s="1"/>
  <c r="AGW42" s="1"/>
  <c r="AGW43" s="1"/>
  <c r="JZ6" i="2"/>
  <c r="JZ7" s="1"/>
  <c r="JZ8" s="1"/>
  <c r="JZ9" s="1"/>
  <c r="JZ10" s="1"/>
  <c r="JZ11" s="1"/>
  <c r="JZ12" s="1"/>
  <c r="JZ13" s="1"/>
  <c r="JZ14" s="1"/>
  <c r="JZ15" s="1"/>
  <c r="JZ16" s="1"/>
  <c r="JZ17" s="1"/>
  <c r="JZ18" s="1"/>
  <c r="JZ19" s="1"/>
  <c r="JZ20" s="1"/>
  <c r="JZ21" s="1"/>
  <c r="JZ22" s="1"/>
  <c r="JZ23" s="1"/>
  <c r="JZ24" s="1"/>
  <c r="JZ25" s="1"/>
  <c r="JZ26" s="1"/>
  <c r="JZ27" s="1"/>
  <c r="JZ28" s="1"/>
  <c r="JZ29" s="1"/>
  <c r="JZ30" s="1"/>
  <c r="JZ31" s="1"/>
  <c r="JZ32" s="1"/>
  <c r="JZ33" s="1"/>
  <c r="JZ34" s="1"/>
  <c r="JZ35" s="1"/>
  <c r="JZ36" s="1"/>
  <c r="JZ37" s="1"/>
  <c r="JZ38" s="1"/>
  <c r="JZ39" s="1"/>
  <c r="JZ40" s="1"/>
  <c r="JZ41" s="1"/>
  <c r="JZ42" s="1"/>
  <c r="JZ43" s="1"/>
  <c r="TS7" i="4" l="1"/>
  <c r="TS8" s="1"/>
  <c r="TS9" s="1"/>
  <c r="TS10" s="1"/>
  <c r="TS11" s="1"/>
  <c r="TS12" s="1"/>
  <c r="TS13" s="1"/>
  <c r="TS14" s="1"/>
  <c r="TS15" s="1"/>
  <c r="TS16" s="1"/>
  <c r="TS17" s="1"/>
  <c r="TS18" s="1"/>
  <c r="TS19" s="1"/>
  <c r="TS20" s="1"/>
  <c r="TS21" s="1"/>
  <c r="TS22" s="1"/>
  <c r="TS23" s="1"/>
  <c r="TS24" s="1"/>
  <c r="TS25" s="1"/>
  <c r="TS26" s="1"/>
  <c r="TS27" s="1"/>
  <c r="TS28" s="1"/>
  <c r="TS29" s="1"/>
  <c r="TS30" s="1"/>
  <c r="TS31" s="1"/>
  <c r="TS32" s="1"/>
  <c r="TS33" s="1"/>
  <c r="TS34" s="1"/>
  <c r="TS35" s="1"/>
  <c r="TS36" s="1"/>
  <c r="TS37" s="1"/>
  <c r="TS38" s="1"/>
  <c r="TS39" s="1"/>
  <c r="TS40" s="1"/>
  <c r="TS41" s="1"/>
  <c r="TS42" s="1"/>
  <c r="TS43" s="1"/>
  <c r="TS44" s="1"/>
  <c r="AHY6" i="20" l="1"/>
  <c r="AHY7" s="1"/>
  <c r="AHY8" s="1"/>
  <c r="AHY9" s="1"/>
  <c r="AHY10" s="1"/>
  <c r="AHY11" s="1"/>
  <c r="AHY12" s="1"/>
  <c r="AHY13" s="1"/>
  <c r="AHY14" s="1"/>
  <c r="AHY15" s="1"/>
  <c r="AHY16" s="1"/>
  <c r="AHY17" s="1"/>
  <c r="AHY18" s="1"/>
  <c r="AHY19" s="1"/>
  <c r="AHY20" s="1"/>
  <c r="AHY21" s="1"/>
  <c r="AHY22" s="1"/>
  <c r="AHY23" s="1"/>
  <c r="AHY24" s="1"/>
  <c r="AHY25" s="1"/>
  <c r="AHY26" s="1"/>
  <c r="AHY27" s="1"/>
  <c r="AHY28" s="1"/>
  <c r="AHY29" s="1"/>
  <c r="AHY30" s="1"/>
  <c r="AHY31" s="1"/>
  <c r="AHY32" s="1"/>
  <c r="AHY33" s="1"/>
  <c r="AHY34" s="1"/>
  <c r="AHY35" s="1"/>
  <c r="AHY36" s="1"/>
  <c r="AHY37" s="1"/>
  <c r="AHY38" s="1"/>
  <c r="AHY39" s="1"/>
  <c r="AHY40" s="1"/>
  <c r="AHY41" s="1"/>
  <c r="AHY42" s="1"/>
  <c r="AHY43" s="1"/>
  <c r="T7" i="4" l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KV8" l="1"/>
  <c r="KV9" s="1"/>
  <c r="KV10" s="1"/>
  <c r="KV11" s="1"/>
  <c r="KV12" s="1"/>
  <c r="KV13" s="1"/>
  <c r="KV14" s="1"/>
  <c r="KV15" s="1"/>
  <c r="KV16" s="1"/>
  <c r="KV17" s="1"/>
  <c r="KV18" s="1"/>
  <c r="KV19" s="1"/>
  <c r="KV20" s="1"/>
  <c r="KV21" s="1"/>
  <c r="KV22" s="1"/>
  <c r="KV23" s="1"/>
  <c r="KV24" s="1"/>
  <c r="KV25" s="1"/>
  <c r="KV26" s="1"/>
  <c r="KV27" s="1"/>
  <c r="KV28" s="1"/>
  <c r="KV29" s="1"/>
  <c r="KV30" s="1"/>
  <c r="KV31" s="1"/>
  <c r="KV32" s="1"/>
  <c r="KV33" s="1"/>
  <c r="KV34" s="1"/>
  <c r="KV35" s="1"/>
  <c r="KV36" s="1"/>
  <c r="KV37" s="1"/>
  <c r="KV38" s="1"/>
  <c r="KV39" s="1"/>
  <c r="KV40" s="1"/>
  <c r="KV41" s="1"/>
  <c r="KV42" s="1"/>
  <c r="KV43" s="1"/>
  <c r="KV44" s="1"/>
  <c r="KV45" s="1"/>
  <c r="KV46" s="1"/>
  <c r="KV47" s="1"/>
  <c r="KV48" s="1"/>
  <c r="KV49" s="1"/>
  <c r="KV50" s="1"/>
  <c r="KV51" s="1"/>
  <c r="KV52" s="1"/>
  <c r="KV53" s="1"/>
  <c r="KV54" s="1"/>
  <c r="KV55" s="1"/>
  <c r="KV56" s="1"/>
  <c r="KV57" s="1"/>
  <c r="KV58" s="1"/>
  <c r="KV59" s="1"/>
  <c r="KV60" s="1"/>
  <c r="KV61" s="1"/>
  <c r="KV62" s="1"/>
  <c r="KV63" s="1"/>
  <c r="KV64" s="1"/>
  <c r="KV65" s="1"/>
  <c r="KV66" s="1"/>
  <c r="KV67" s="1"/>
  <c r="KV68" s="1"/>
  <c r="KV69" s="1"/>
  <c r="KV70" s="1"/>
  <c r="KV71" s="1"/>
  <c r="IJ6" i="2" l="1"/>
  <c r="IJ7" s="1"/>
  <c r="IJ8" s="1"/>
  <c r="IJ9" s="1"/>
  <c r="IJ10" s="1"/>
  <c r="IJ11" s="1"/>
  <c r="IJ12" s="1"/>
  <c r="IJ13" s="1"/>
  <c r="IJ14" s="1"/>
  <c r="IJ15" s="1"/>
  <c r="IJ16" s="1"/>
  <c r="IJ17" s="1"/>
  <c r="IJ18" s="1"/>
  <c r="IJ19" s="1"/>
  <c r="IJ20" s="1"/>
  <c r="IJ21" s="1"/>
  <c r="IJ22" s="1"/>
  <c r="IJ23" s="1"/>
  <c r="IJ24" s="1"/>
  <c r="IJ25" s="1"/>
  <c r="IJ26" s="1"/>
  <c r="IJ27" s="1"/>
  <c r="IJ28" s="1"/>
  <c r="IJ29" s="1"/>
  <c r="IJ30" s="1"/>
  <c r="IJ31" s="1"/>
  <c r="IJ32" s="1"/>
  <c r="IJ33" s="1"/>
  <c r="IJ34" s="1"/>
  <c r="IJ35" s="1"/>
  <c r="IJ36" s="1"/>
  <c r="IJ37" s="1"/>
  <c r="IJ38" s="1"/>
  <c r="IJ39" s="1"/>
  <c r="IJ40" s="1"/>
  <c r="IJ41" s="1"/>
  <c r="IJ42" s="1"/>
  <c r="IJ43" s="1"/>
  <c r="G31" i="1" l="1"/>
  <c r="G32"/>
  <c r="G33"/>
  <c r="G34"/>
  <c r="G35"/>
  <c r="G36"/>
  <c r="AV6" i="20" l="1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OP7" i="4" l="1"/>
  <c r="OP8" s="1"/>
  <c r="OP9" s="1"/>
  <c r="OP10" s="1"/>
  <c r="OP11" s="1"/>
  <c r="OP12" s="1"/>
  <c r="OP13" s="1"/>
  <c r="OP14" s="1"/>
  <c r="OP15" s="1"/>
  <c r="OP16" s="1"/>
  <c r="OP17" s="1"/>
  <c r="OP18" s="1"/>
  <c r="OP19" s="1"/>
  <c r="OP20" s="1"/>
  <c r="OP21" s="1"/>
  <c r="OP22" s="1"/>
  <c r="OP23" s="1"/>
  <c r="OP24" s="1"/>
  <c r="OP25" s="1"/>
  <c r="OP26" s="1"/>
  <c r="OP27" s="1"/>
  <c r="OP28" s="1"/>
  <c r="OP29" s="1"/>
  <c r="OP30" s="1"/>
  <c r="OP31" s="1"/>
  <c r="OP32" s="1"/>
  <c r="OP33" s="1"/>
  <c r="OP34" s="1"/>
  <c r="OP35" s="1"/>
  <c r="OP36" s="1"/>
  <c r="OP37" s="1"/>
  <c r="OP38" s="1"/>
  <c r="OP39" s="1"/>
  <c r="OP40" s="1"/>
  <c r="OP41" s="1"/>
  <c r="OP42" s="1"/>
  <c r="OP43" s="1"/>
  <c r="OP44" s="1"/>
  <c r="LJ7"/>
  <c r="LJ8" s="1"/>
  <c r="LJ9" s="1"/>
  <c r="LJ10" s="1"/>
  <c r="LJ11" s="1"/>
  <c r="LJ12" s="1"/>
  <c r="LJ13" s="1"/>
  <c r="LJ14" s="1"/>
  <c r="LJ15" s="1"/>
  <c r="LJ16" s="1"/>
  <c r="LJ17" s="1"/>
  <c r="LJ18" s="1"/>
  <c r="LJ19" s="1"/>
  <c r="LJ20" s="1"/>
  <c r="LJ21" s="1"/>
  <c r="LJ22" s="1"/>
  <c r="LJ23" s="1"/>
  <c r="LJ24" s="1"/>
  <c r="LJ25" s="1"/>
  <c r="LJ26" s="1"/>
  <c r="LJ27" s="1"/>
  <c r="LJ28" s="1"/>
  <c r="LJ29" s="1"/>
  <c r="LJ30" s="1"/>
  <c r="LJ31" s="1"/>
  <c r="LJ32" s="1"/>
  <c r="LJ33" s="1"/>
  <c r="LJ34" s="1"/>
  <c r="LJ35" s="1"/>
  <c r="LJ36" s="1"/>
  <c r="LJ37" s="1"/>
  <c r="LJ38" s="1"/>
  <c r="LJ39" s="1"/>
  <c r="LJ40" s="1"/>
  <c r="LJ41" s="1"/>
  <c r="LJ42" s="1"/>
  <c r="LJ43" s="1"/>
  <c r="AO6" i="20" l="1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G108" i="21" l="1"/>
  <c r="G112"/>
  <c r="G113"/>
  <c r="G70" i="1" l="1"/>
  <c r="G71"/>
  <c r="G72"/>
  <c r="G73"/>
  <c r="G74"/>
  <c r="G75"/>
  <c r="G76"/>
  <c r="G77"/>
  <c r="G78"/>
  <c r="MZ7" i="4" l="1"/>
  <c r="MZ8" s="1"/>
  <c r="MZ9" s="1"/>
  <c r="MZ10" l="1"/>
  <c r="MZ11" s="1"/>
  <c r="MZ12" s="1"/>
  <c r="MZ13" s="1"/>
  <c r="MZ14" s="1"/>
  <c r="MZ15" s="1"/>
  <c r="MZ16" s="1"/>
  <c r="MZ17" s="1"/>
  <c r="MZ18" s="1"/>
  <c r="MZ19" s="1"/>
  <c r="MZ20" s="1"/>
  <c r="MZ21" s="1"/>
  <c r="MZ22" s="1"/>
  <c r="MZ23" s="1"/>
  <c r="MZ24" s="1"/>
  <c r="MZ25" s="1"/>
  <c r="MZ26" s="1"/>
  <c r="MZ27" s="1"/>
  <c r="MZ28" s="1"/>
  <c r="MZ29" s="1"/>
  <c r="MZ30" s="1"/>
  <c r="MZ31" s="1"/>
  <c r="MZ32" s="1"/>
  <c r="MZ33" s="1"/>
  <c r="MZ34" s="1"/>
  <c r="MZ35" s="1"/>
  <c r="MZ36" s="1"/>
  <c r="MZ37" s="1"/>
  <c r="MZ38" s="1"/>
  <c r="MZ39" s="1"/>
  <c r="MZ40" s="1"/>
  <c r="MZ41" s="1"/>
  <c r="MZ42" s="1"/>
  <c r="MZ43" s="1"/>
  <c r="MZ44" s="1"/>
  <c r="F82" i="31"/>
  <c r="D82"/>
  <c r="G81"/>
  <c r="G77"/>
  <c r="G76"/>
  <c r="G75"/>
  <c r="G74"/>
  <c r="G73"/>
  <c r="G72"/>
  <c r="G71"/>
  <c r="G70"/>
  <c r="G69"/>
  <c r="G68"/>
  <c r="G67"/>
  <c r="G66"/>
  <c r="G65"/>
  <c r="G64"/>
  <c r="B58"/>
  <c r="D89" l="1"/>
  <c r="G37"/>
  <c r="G36"/>
  <c r="G35"/>
  <c r="G34"/>
  <c r="G27"/>
  <c r="G26" l="1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F42" i="35" l="1"/>
  <c r="D42"/>
  <c r="D46" l="1"/>
  <c r="G4" l="1"/>
  <c r="BQ6" i="27" l="1"/>
  <c r="BJ6"/>
  <c r="BC6"/>
  <c r="AV6"/>
  <c r="AO6"/>
  <c r="AH6"/>
  <c r="AA6"/>
  <c r="T6"/>
  <c r="M6"/>
  <c r="F6"/>
  <c r="F7" s="1"/>
  <c r="O2" l="1"/>
  <c r="N1"/>
  <c r="H1"/>
  <c r="F33" i="26"/>
  <c r="D33"/>
  <c r="G32"/>
  <c r="G31"/>
  <c r="G30"/>
  <c r="G9"/>
  <c r="G8"/>
  <c r="G7"/>
  <c r="G6"/>
  <c r="G5"/>
  <c r="G4"/>
  <c r="D41" l="1"/>
  <c r="BQ6" i="25"/>
  <c r="BJ6"/>
  <c r="BC6"/>
  <c r="AO6" l="1"/>
  <c r="AH6"/>
  <c r="AA6"/>
  <c r="T6"/>
  <c r="M6"/>
  <c r="F6"/>
  <c r="H2" l="1"/>
  <c r="N1"/>
  <c r="H1"/>
  <c r="F70" i="37"/>
  <c r="D70"/>
  <c r="G69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O2" i="25" l="1"/>
  <c r="D77" i="37"/>
  <c r="M50" i="9"/>
  <c r="M5" l="1"/>
  <c r="F5"/>
  <c r="F37" i="34" l="1"/>
  <c r="D37"/>
  <c r="D47" s="1"/>
  <c r="G36"/>
  <c r="G35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F37" i="18"/>
  <c r="D37"/>
  <c r="G36"/>
  <c r="G35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O6"/>
  <c r="G6"/>
  <c r="G5"/>
  <c r="G4"/>
  <c r="D36" i="29"/>
  <c r="O7" i="18" l="1"/>
  <c r="O8"/>
  <c r="O9"/>
  <c r="O10"/>
  <c r="O11"/>
  <c r="O12"/>
  <c r="O13"/>
  <c r="O14"/>
  <c r="O15"/>
  <c r="D47"/>
  <c r="JS6" i="24"/>
  <c r="IX6"/>
  <c r="IQ6"/>
  <c r="IJ6"/>
  <c r="IC6"/>
  <c r="HV6"/>
  <c r="HO6"/>
  <c r="HH6"/>
  <c r="HA6"/>
  <c r="GT6"/>
  <c r="GM6"/>
  <c r="GF6"/>
  <c r="FY6"/>
  <c r="FR6"/>
  <c r="FK6"/>
  <c r="EW6"/>
  <c r="EP6" l="1"/>
  <c r="EI6"/>
  <c r="EB6"/>
  <c r="DU6"/>
  <c r="DN6"/>
  <c r="DG6"/>
  <c r="CZ6"/>
  <c r="CS6" l="1"/>
  <c r="CL6" l="1"/>
  <c r="CE6"/>
  <c r="BX6"/>
  <c r="BQ6"/>
  <c r="BJ6"/>
  <c r="BC6"/>
  <c r="AV6"/>
  <c r="AO6" l="1"/>
  <c r="AH6"/>
  <c r="AA6"/>
  <c r="T6"/>
  <c r="M6"/>
  <c r="F6"/>
  <c r="AQ2" l="1"/>
  <c r="ES2" s="1"/>
  <c r="AX2" l="1"/>
  <c r="EZ2" s="1"/>
  <c r="AJ2"/>
  <c r="O2"/>
  <c r="V2" l="1"/>
  <c r="AC2" s="1"/>
  <c r="FG2"/>
  <c r="FU2" s="1"/>
  <c r="BE2"/>
  <c r="FN2" l="1"/>
  <c r="CG2"/>
  <c r="BL2"/>
  <c r="DB2" l="1"/>
  <c r="CN2"/>
  <c r="BS2"/>
  <c r="CU2" l="1"/>
  <c r="BZ2"/>
  <c r="U1" l="1"/>
  <c r="AB1" s="1"/>
  <c r="AI1" s="1"/>
  <c r="AP1" s="1"/>
  <c r="AW1" s="1"/>
  <c r="BD1" s="1"/>
  <c r="F83" i="23"/>
  <c r="D83"/>
  <c r="G82"/>
  <c r="D89" l="1"/>
  <c r="G80"/>
  <c r="G63"/>
  <c r="G62"/>
  <c r="G61"/>
  <c r="G60"/>
  <c r="G59"/>
  <c r="C57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KO8" i="4" l="1"/>
  <c r="KO9" s="1"/>
  <c r="KO10" l="1"/>
  <c r="KO11" s="1"/>
  <c r="KO12" s="1"/>
  <c r="KO13" s="1"/>
  <c r="KO14" s="1"/>
  <c r="KO15" s="1"/>
  <c r="KO16" s="1"/>
  <c r="KO17" s="1"/>
  <c r="KO18" s="1"/>
  <c r="KO19" s="1"/>
  <c r="KO20" s="1"/>
  <c r="KO21" s="1"/>
  <c r="KO22" s="1"/>
  <c r="KO23" s="1"/>
  <c r="KO24" s="1"/>
  <c r="KO25" s="1"/>
  <c r="KO26" s="1"/>
  <c r="KO27" s="1"/>
  <c r="KO28" s="1"/>
  <c r="KO29" s="1"/>
  <c r="KO30" s="1"/>
  <c r="KO31" s="1"/>
  <c r="KO32" s="1"/>
  <c r="KO33" s="1"/>
  <c r="KO34" s="1"/>
  <c r="KO35" s="1"/>
  <c r="KO36" s="1"/>
  <c r="KO37" s="1"/>
  <c r="KO38" s="1"/>
  <c r="KO39" s="1"/>
  <c r="KO40" s="1"/>
  <c r="KO41" s="1"/>
  <c r="KO42" s="1"/>
  <c r="KO43" s="1"/>
  <c r="KO44" s="1"/>
  <c r="KO45" s="1"/>
  <c r="KO46" s="1"/>
  <c r="KO47" s="1"/>
  <c r="KO48" s="1"/>
  <c r="KO49" s="1"/>
  <c r="KO50" s="1"/>
  <c r="KO51" s="1"/>
  <c r="KO52" s="1"/>
  <c r="KO53" s="1"/>
  <c r="KO54" s="1"/>
  <c r="KO55" s="1"/>
  <c r="KO56" s="1"/>
  <c r="KO57" s="1"/>
  <c r="KO58" s="1"/>
  <c r="KO59" s="1"/>
  <c r="KO60" s="1"/>
  <c r="KO61" s="1"/>
  <c r="KO62" s="1"/>
  <c r="KO63" s="1"/>
  <c r="KO64" s="1"/>
  <c r="KO65" s="1"/>
  <c r="KO66" s="1"/>
  <c r="KO67" s="1"/>
  <c r="KO68" s="1"/>
  <c r="KO69" s="1"/>
  <c r="KO70" s="1"/>
  <c r="KO71" s="1"/>
  <c r="AEF7" l="1"/>
  <c r="ADY7"/>
  <c r="ADD7"/>
  <c r="ACW7"/>
  <c r="ACP7"/>
  <c r="ACI7"/>
  <c r="ABU7"/>
  <c r="ABG7"/>
  <c r="AAZ7"/>
  <c r="AAS7"/>
  <c r="AAL7" l="1"/>
  <c r="AAL8" s="1"/>
  <c r="AAL9" s="1"/>
  <c r="AAL10" s="1"/>
  <c r="AAL11" s="1"/>
  <c r="AAL12" s="1"/>
  <c r="AAL13" s="1"/>
  <c r="AAE7"/>
  <c r="ZX7" l="1"/>
  <c r="ZQ7"/>
  <c r="ZQ8" s="1"/>
  <c r="ZJ7"/>
  <c r="ZC7"/>
  <c r="YV7"/>
  <c r="YV8" s="1"/>
  <c r="YV9" s="1"/>
  <c r="YV10" s="1"/>
  <c r="YV11" s="1"/>
  <c r="YV12" s="1"/>
  <c r="YO7"/>
  <c r="YH7"/>
  <c r="YA7"/>
  <c r="XM7"/>
  <c r="XM8" s="1"/>
  <c r="XF7"/>
  <c r="WY7"/>
  <c r="WK7"/>
  <c r="WD7"/>
  <c r="VW7"/>
  <c r="VP7"/>
  <c r="VI7"/>
  <c r="VB7"/>
  <c r="XF8" l="1"/>
  <c r="WY8" s="1"/>
  <c r="XM9"/>
  <c r="XF9" s="1"/>
  <c r="YO8"/>
  <c r="YH8" s="1"/>
  <c r="YA8" s="1"/>
  <c r="YA9" s="1"/>
  <c r="YA10" s="1"/>
  <c r="YA11" s="1"/>
  <c r="YA12" s="1"/>
  <c r="YA13" s="1"/>
  <c r="ZJ8"/>
  <c r="AAE8"/>
  <c r="ZX8" s="1"/>
  <c r="ZX9" s="1"/>
  <c r="UU7"/>
  <c r="UN7"/>
  <c r="UG7"/>
  <c r="TZ7"/>
  <c r="TZ8" s="1"/>
  <c r="TL7"/>
  <c r="TL8" s="1"/>
  <c r="TE7"/>
  <c r="SX7"/>
  <c r="SQ7"/>
  <c r="SJ7"/>
  <c r="SC7"/>
  <c r="RV7"/>
  <c r="RO7"/>
  <c r="RO8" s="1"/>
  <c r="RH7"/>
  <c r="RA7"/>
  <c r="QT7"/>
  <c r="QM7"/>
  <c r="QF7"/>
  <c r="PY7"/>
  <c r="PY8" s="1"/>
  <c r="PY9" s="1"/>
  <c r="PR7"/>
  <c r="PR8" s="1"/>
  <c r="PK7"/>
  <c r="WK8" l="1"/>
  <c r="WD8" s="1"/>
  <c r="VW8" s="1"/>
  <c r="VP8" s="1"/>
  <c r="VI8" s="1"/>
  <c r="WY9"/>
  <c r="WY10" s="1"/>
  <c r="WY11" s="1"/>
  <c r="WY12" s="1"/>
  <c r="WY13" s="1"/>
  <c r="WY14" s="1"/>
  <c r="WY15" s="1"/>
  <c r="WY16" s="1"/>
  <c r="WY17" s="1"/>
  <c r="WY18" s="1"/>
  <c r="WY19" s="1"/>
  <c r="WY20" s="1"/>
  <c r="WY21" s="1"/>
  <c r="WY22" s="1"/>
  <c r="WY23" s="1"/>
  <c r="WY24" s="1"/>
  <c r="WY25" s="1"/>
  <c r="WY26" s="1"/>
  <c r="WY27" s="1"/>
  <c r="WY28" s="1"/>
  <c r="WK9"/>
  <c r="WD9" s="1"/>
  <c r="VW9" s="1"/>
  <c r="VP9" s="1"/>
  <c r="ZJ9"/>
  <c r="ZJ10" s="1"/>
  <c r="ZJ11" s="1"/>
  <c r="ZJ12" s="1"/>
  <c r="ZJ13" s="1"/>
  <c r="ZJ14" s="1"/>
  <c r="XM10"/>
  <c r="XF10" s="1"/>
  <c r="WK10" s="1"/>
  <c r="YA14"/>
  <c r="YA15" s="1"/>
  <c r="ZC8"/>
  <c r="ZQ9"/>
  <c r="ZC9" s="1"/>
  <c r="YO9" s="1"/>
  <c r="YH9" s="1"/>
  <c r="ZX10"/>
  <c r="WD10"/>
  <c r="WK11"/>
  <c r="WK12" s="1"/>
  <c r="WK13" s="1"/>
  <c r="WK14" s="1"/>
  <c r="WK15" s="1"/>
  <c r="WK16" s="1"/>
  <c r="WK17" s="1"/>
  <c r="WK18" s="1"/>
  <c r="WK19" s="1"/>
  <c r="WK20" s="1"/>
  <c r="WK21" s="1"/>
  <c r="WK22" s="1"/>
  <c r="WK23" s="1"/>
  <c r="WK24" s="1"/>
  <c r="VB8"/>
  <c r="UU8" s="1"/>
  <c r="UN8" s="1"/>
  <c r="VI9"/>
  <c r="VB9" s="1"/>
  <c r="PK8"/>
  <c r="PR9"/>
  <c r="PK9" s="1"/>
  <c r="RH8"/>
  <c r="RA8" s="1"/>
  <c r="QT8" s="1"/>
  <c r="TE8"/>
  <c r="SX8" s="1"/>
  <c r="AAE9"/>
  <c r="AAE10" s="1"/>
  <c r="AAE11" s="1"/>
  <c r="AAE12" s="1"/>
  <c r="AAE13" s="1"/>
  <c r="AAE14" s="1"/>
  <c r="PD7"/>
  <c r="OW7"/>
  <c r="OW8" s="1"/>
  <c r="UG8" l="1"/>
  <c r="UG9" s="1"/>
  <c r="TZ9" s="1"/>
  <c r="UN9"/>
  <c r="UN10" s="1"/>
  <c r="UN11" s="1"/>
  <c r="UN12" s="1"/>
  <c r="UN13" s="1"/>
  <c r="UN14" s="1"/>
  <c r="UN15" s="1"/>
  <c r="ZJ15"/>
  <c r="ZJ16" s="1"/>
  <c r="ZJ17" s="1"/>
  <c r="ZJ18" s="1"/>
  <c r="ZJ19" s="1"/>
  <c r="ZJ20" s="1"/>
  <c r="ZJ21" s="1"/>
  <c r="ZJ22" s="1"/>
  <c r="ZJ23" s="1"/>
  <c r="AAE15"/>
  <c r="SQ8"/>
  <c r="SX9"/>
  <c r="SX10" s="1"/>
  <c r="SX11" s="1"/>
  <c r="QM8"/>
  <c r="QF8" s="1"/>
  <c r="QT9"/>
  <c r="QM9" s="1"/>
  <c r="QF9" s="1"/>
  <c r="UU9"/>
  <c r="VB10"/>
  <c r="TL9"/>
  <c r="TZ10"/>
  <c r="TZ11" s="1"/>
  <c r="VW10"/>
  <c r="VP10" s="1"/>
  <c r="VI10" s="1"/>
  <c r="VI11" s="1"/>
  <c r="VB11" s="1"/>
  <c r="WD11"/>
  <c r="ZQ10"/>
  <c r="ZC10" s="1"/>
  <c r="ZX11"/>
  <c r="PD8"/>
  <c r="PD9" s="1"/>
  <c r="OW9" s="1"/>
  <c r="AAE16"/>
  <c r="AAE17"/>
  <c r="AAE18" s="1"/>
  <c r="AAE19"/>
  <c r="AAE20" s="1"/>
  <c r="AAE21"/>
  <c r="NN7"/>
  <c r="NN8" s="1"/>
  <c r="ZJ24" l="1"/>
  <c r="ZJ25" s="1"/>
  <c r="ZJ26" s="1"/>
  <c r="ZJ27" s="1"/>
  <c r="ZJ28" s="1"/>
  <c r="ZJ29" s="1"/>
  <c r="ZJ30" s="1"/>
  <c r="ZJ31" s="1"/>
  <c r="NN9"/>
  <c r="ZQ11"/>
  <c r="ZX12"/>
  <c r="YO10"/>
  <c r="YH10" s="1"/>
  <c r="ZC11"/>
  <c r="YO11" s="1"/>
  <c r="YH11" s="1"/>
  <c r="VW11"/>
  <c r="VP11" s="1"/>
  <c r="WD12"/>
  <c r="VW12" s="1"/>
  <c r="VP12" s="1"/>
  <c r="VI12" s="1"/>
  <c r="VB12" s="1"/>
  <c r="TE9"/>
  <c r="TL10"/>
  <c r="TE10" s="1"/>
  <c r="UU10"/>
  <c r="SJ8"/>
  <c r="SC8" s="1"/>
  <c r="RV8" s="1"/>
  <c r="SQ9"/>
  <c r="UU11"/>
  <c r="TL11"/>
  <c r="NG7"/>
  <c r="NG8" s="1"/>
  <c r="NG9" s="1"/>
  <c r="TE11" l="1"/>
  <c r="TL12"/>
  <c r="SX12" s="1"/>
  <c r="SJ9"/>
  <c r="SC9" s="1"/>
  <c r="RV9" s="1"/>
  <c r="RO9" s="1"/>
  <c r="SQ10"/>
  <c r="UG10"/>
  <c r="UG11"/>
  <c r="XM11"/>
  <c r="XF11" s="1"/>
  <c r="YH12"/>
  <c r="XM12" s="1"/>
  <c r="XF12" s="1"/>
  <c r="XF13" s="1"/>
  <c r="ZQ12"/>
  <c r="ZC12" s="1"/>
  <c r="ZX13"/>
  <c r="UU12"/>
  <c r="UG12" s="1"/>
  <c r="TZ12" s="1"/>
  <c r="TZ13" s="1"/>
  <c r="TL13" s="1"/>
  <c r="MS7"/>
  <c r="MS8" s="1"/>
  <c r="ML7"/>
  <c r="ME7"/>
  <c r="ME8" s="1"/>
  <c r="LX7"/>
  <c r="LQ7"/>
  <c r="LC7"/>
  <c r="KH7"/>
  <c r="KH8" s="1"/>
  <c r="KH9" s="1"/>
  <c r="KA7"/>
  <c r="JT7"/>
  <c r="JM7"/>
  <c r="JF7"/>
  <c r="IY7"/>
  <c r="KH10" l="1"/>
  <c r="KH11" s="1"/>
  <c r="WD13"/>
  <c r="KA8"/>
  <c r="JT8" s="1"/>
  <c r="JM8" s="1"/>
  <c r="JF8" s="1"/>
  <c r="IY8" s="1"/>
  <c r="SX13"/>
  <c r="TL14"/>
  <c r="ZQ13"/>
  <c r="ZX14"/>
  <c r="YO12"/>
  <c r="YO13" s="1"/>
  <c r="YH13" s="1"/>
  <c r="XM13" s="1"/>
  <c r="ZC13"/>
  <c r="VW13"/>
  <c r="VP13" s="1"/>
  <c r="VI13" s="1"/>
  <c r="VB13" s="1"/>
  <c r="WD14"/>
  <c r="VW14" s="1"/>
  <c r="SJ10"/>
  <c r="SC10" s="1"/>
  <c r="RV10" s="1"/>
  <c r="SQ11"/>
  <c r="SJ11" s="1"/>
  <c r="SC11" s="1"/>
  <c r="RV11" s="1"/>
  <c r="RH9"/>
  <c r="RO10"/>
  <c r="RO11" s="1"/>
  <c r="LX8"/>
  <c r="LQ8" s="1"/>
  <c r="LC8" s="1"/>
  <c r="ML8"/>
  <c r="SQ12"/>
  <c r="SJ12" s="1"/>
  <c r="SC12" s="1"/>
  <c r="RV12" s="1"/>
  <c r="RO12" s="1"/>
  <c r="RO13" s="1"/>
  <c r="MS9"/>
  <c r="ML9" s="1"/>
  <c r="ME9" s="1"/>
  <c r="IR7"/>
  <c r="IK7"/>
  <c r="IK8" s="1"/>
  <c r="ID7"/>
  <c r="ID8" s="1"/>
  <c r="ID9" s="1"/>
  <c r="ID10" s="1"/>
  <c r="ID11" s="1"/>
  <c r="ID12" s="1"/>
  <c r="ID13" s="1"/>
  <c r="ID14" s="1"/>
  <c r="ID15" s="1"/>
  <c r="ID16" s="1"/>
  <c r="ID17" s="1"/>
  <c r="ID18" s="1"/>
  <c r="ID19" s="1"/>
  <c r="ID20" s="1"/>
  <c r="ID21" s="1"/>
  <c r="ID22" s="1"/>
  <c r="ID23" s="1"/>
  <c r="ID24" s="1"/>
  <c r="ID25" s="1"/>
  <c r="ID26" s="1"/>
  <c r="ID27" s="1"/>
  <c r="ID28" s="1"/>
  <c r="ID29" s="1"/>
  <c r="ID30" s="1"/>
  <c r="ID31" s="1"/>
  <c r="ID32" s="1"/>
  <c r="ID33" s="1"/>
  <c r="ID34" s="1"/>
  <c r="ID35" s="1"/>
  <c r="ID36" s="1"/>
  <c r="ID37" s="1"/>
  <c r="ID38" s="1"/>
  <c r="ID39" s="1"/>
  <c r="ID40" s="1"/>
  <c r="ID41" s="1"/>
  <c r="ID42" s="1"/>
  <c r="ID43" s="1"/>
  <c r="HW7"/>
  <c r="HW8" s="1"/>
  <c r="HW9" s="1"/>
  <c r="HW10" s="1"/>
  <c r="HW11" s="1"/>
  <c r="HW12" s="1"/>
  <c r="HW13" s="1"/>
  <c r="HW14" s="1"/>
  <c r="HW15" s="1"/>
  <c r="HW16" s="1"/>
  <c r="HW17" s="1"/>
  <c r="HW18" s="1"/>
  <c r="HW19" s="1"/>
  <c r="HW20" s="1"/>
  <c r="HP7"/>
  <c r="HP8" s="1"/>
  <c r="HP9" s="1"/>
  <c r="IK9" l="1"/>
  <c r="IK10" s="1"/>
  <c r="IK11" s="1"/>
  <c r="IK12" s="1"/>
  <c r="IK13" s="1"/>
  <c r="IK14" s="1"/>
  <c r="IK15" s="1"/>
  <c r="IK16" s="1"/>
  <c r="IK17" s="1"/>
  <c r="IK18" s="1"/>
  <c r="IK19" s="1"/>
  <c r="KH12"/>
  <c r="KH13" s="1"/>
  <c r="KH14" s="1"/>
  <c r="KH15" s="1"/>
  <c r="KH16" s="1"/>
  <c r="KH17" s="1"/>
  <c r="KH18" s="1"/>
  <c r="KH19" s="1"/>
  <c r="KH20" s="1"/>
  <c r="KH21" s="1"/>
  <c r="KH22" s="1"/>
  <c r="KH23" s="1"/>
  <c r="KH24" s="1"/>
  <c r="KH25" s="1"/>
  <c r="KH26" s="1"/>
  <c r="KH27" s="1"/>
  <c r="KH28" s="1"/>
  <c r="KH29" s="1"/>
  <c r="HP10"/>
  <c r="LX9"/>
  <c r="LQ9" s="1"/>
  <c r="LC9" s="1"/>
  <c r="ME10"/>
  <c r="LX10" s="1"/>
  <c r="LQ10" s="1"/>
  <c r="LC10" s="1"/>
  <c r="LC11" s="1"/>
  <c r="RA9"/>
  <c r="RH10"/>
  <c r="RA10" s="1"/>
  <c r="QT10" s="1"/>
  <c r="QM10" s="1"/>
  <c r="QF10" s="1"/>
  <c r="PY10" s="1"/>
  <c r="PR10" s="1"/>
  <c r="PK10" s="1"/>
  <c r="PD10" s="1"/>
  <c r="OW10" s="1"/>
  <c r="NN10" s="1"/>
  <c r="NG10" s="1"/>
  <c r="MS10" s="1"/>
  <c r="ML10" s="1"/>
  <c r="VP14"/>
  <c r="VI14" s="1"/>
  <c r="VI15" s="1"/>
  <c r="VW15"/>
  <c r="VP15" s="1"/>
  <c r="UU13"/>
  <c r="UG13" s="1"/>
  <c r="VB14"/>
  <c r="UU14" s="1"/>
  <c r="UG14" s="1"/>
  <c r="TZ14" s="1"/>
  <c r="TZ15" s="1"/>
  <c r="TZ16" s="1"/>
  <c r="TZ17" s="1"/>
  <c r="YV13"/>
  <c r="ZC14"/>
  <c r="ZQ14"/>
  <c r="ZX15"/>
  <c r="TE14"/>
  <c r="SX14" s="1"/>
  <c r="TL15"/>
  <c r="KA9"/>
  <c r="RH11"/>
  <c r="SQ13"/>
  <c r="SJ13" s="1"/>
  <c r="SC13" s="1"/>
  <c r="RV13" s="1"/>
  <c r="IR8"/>
  <c r="AAL14"/>
  <c r="HW21"/>
  <c r="HI7"/>
  <c r="HI8" s="1"/>
  <c r="HB7"/>
  <c r="GU7"/>
  <c r="KH30" l="1"/>
  <c r="KH31" s="1"/>
  <c r="KH32" s="1"/>
  <c r="KH33" s="1"/>
  <c r="KH34" s="1"/>
  <c r="KH35" s="1"/>
  <c r="RA11"/>
  <c r="RH12"/>
  <c r="JT9"/>
  <c r="JM9" s="1"/>
  <c r="JF9" s="1"/>
  <c r="IY9" s="1"/>
  <c r="KA10"/>
  <c r="TE15"/>
  <c r="TL16"/>
  <c r="ZQ15"/>
  <c r="ZX16"/>
  <c r="YV14"/>
  <c r="YO14" s="1"/>
  <c r="YH14" s="1"/>
  <c r="XM14" s="1"/>
  <c r="XF14" s="1"/>
  <c r="ZC15"/>
  <c r="VB15"/>
  <c r="VI16"/>
  <c r="VI17" s="1"/>
  <c r="HP11"/>
  <c r="HB8"/>
  <c r="GU8" s="1"/>
  <c r="GU9" s="1"/>
  <c r="GU10" s="1"/>
  <c r="GU11" s="1"/>
  <c r="GU12" s="1"/>
  <c r="GU13" s="1"/>
  <c r="GU14" s="1"/>
  <c r="GU15" s="1"/>
  <c r="GU16" s="1"/>
  <c r="SQ14"/>
  <c r="TL17"/>
  <c r="TL18" s="1"/>
  <c r="HI9"/>
  <c r="HB9" s="1"/>
  <c r="HB10" s="1"/>
  <c r="HB11" s="1"/>
  <c r="HB12" s="1"/>
  <c r="HB13" s="1"/>
  <c r="HB14" s="1"/>
  <c r="HB15" s="1"/>
  <c r="HB16" s="1"/>
  <c r="HB17" s="1"/>
  <c r="HB18" s="1"/>
  <c r="AAL15"/>
  <c r="HW22"/>
  <c r="FZ7"/>
  <c r="FZ8" s="1"/>
  <c r="FZ9" s="1"/>
  <c r="FZ10" s="1"/>
  <c r="FZ11" s="1"/>
  <c r="FZ12" s="1"/>
  <c r="FZ13" s="1"/>
  <c r="FZ14" s="1"/>
  <c r="FZ15" s="1"/>
  <c r="FZ16" s="1"/>
  <c r="FS7"/>
  <c r="FS8" s="1"/>
  <c r="FL7"/>
  <c r="TE16" l="1"/>
  <c r="TE17" s="1"/>
  <c r="TE18" s="1"/>
  <c r="TE19" s="1"/>
  <c r="TE20" s="1"/>
  <c r="TE21" s="1"/>
  <c r="TE22" s="1"/>
  <c r="TE23" s="1"/>
  <c r="TE24" s="1"/>
  <c r="TE25" s="1"/>
  <c r="TE26" s="1"/>
  <c r="GU17"/>
  <c r="SX15"/>
  <c r="SX16" s="1"/>
  <c r="SX17" s="1"/>
  <c r="SX18" s="1"/>
  <c r="SX19" s="1"/>
  <c r="SX20" s="1"/>
  <c r="SX21" s="1"/>
  <c r="SX22" s="1"/>
  <c r="FL8"/>
  <c r="FS9"/>
  <c r="SJ14"/>
  <c r="SC14" s="1"/>
  <c r="RV14" s="1"/>
  <c r="RO14" s="1"/>
  <c r="RO15" s="1"/>
  <c r="SQ15"/>
  <c r="HP12"/>
  <c r="UU15"/>
  <c r="UG15" s="1"/>
  <c r="VB16"/>
  <c r="UU16" s="1"/>
  <c r="UN16" s="1"/>
  <c r="UG16" s="1"/>
  <c r="YV15"/>
  <c r="YO15" s="1"/>
  <c r="YH15" s="1"/>
  <c r="XM15" s="1"/>
  <c r="XF15" s="1"/>
  <c r="ZC16"/>
  <c r="WD15"/>
  <c r="WD16"/>
  <c r="ZQ16"/>
  <c r="ZX17"/>
  <c r="JT10"/>
  <c r="JM10" s="1"/>
  <c r="JF10" s="1"/>
  <c r="JF11" s="1"/>
  <c r="JF12" s="1"/>
  <c r="JF13" s="1"/>
  <c r="JF14" s="1"/>
  <c r="JF15" s="1"/>
  <c r="JF16" s="1"/>
  <c r="JF17" s="1"/>
  <c r="JF18" s="1"/>
  <c r="JF19" s="1"/>
  <c r="JF20" s="1"/>
  <c r="JF21" s="1"/>
  <c r="JF22" s="1"/>
  <c r="JF23" s="1"/>
  <c r="JF24" s="1"/>
  <c r="JF25" s="1"/>
  <c r="JF26" s="1"/>
  <c r="KA11"/>
  <c r="IR9"/>
  <c r="IY10"/>
  <c r="RH13"/>
  <c r="QT11"/>
  <c r="QM11" s="1"/>
  <c r="QF11" s="1"/>
  <c r="PY11" s="1"/>
  <c r="PR11" s="1"/>
  <c r="PK11" s="1"/>
  <c r="PD11" s="1"/>
  <c r="OW11" s="1"/>
  <c r="NN11" s="1"/>
  <c r="NG11" s="1"/>
  <c r="MS11" s="1"/>
  <c r="ML11" s="1"/>
  <c r="ME11" s="1"/>
  <c r="LX11" s="1"/>
  <c r="LQ11" s="1"/>
  <c r="RA12"/>
  <c r="RA13" s="1"/>
  <c r="RA14" s="1"/>
  <c r="RA15" s="1"/>
  <c r="RA16" s="1"/>
  <c r="RA17" s="1"/>
  <c r="RA18" s="1"/>
  <c r="HI10"/>
  <c r="HI11" s="1"/>
  <c r="VB17"/>
  <c r="UU17" s="1"/>
  <c r="UN17" s="1"/>
  <c r="UG17" s="1"/>
  <c r="SX23"/>
  <c r="AAL16"/>
  <c r="AAL17" s="1"/>
  <c r="HW23"/>
  <c r="JF27"/>
  <c r="FE7"/>
  <c r="EX7"/>
  <c r="EX8" s="1"/>
  <c r="IK20" l="1"/>
  <c r="TE27"/>
  <c r="KH36"/>
  <c r="KH37" s="1"/>
  <c r="KH38" s="1"/>
  <c r="KH39" s="1"/>
  <c r="KH40" s="1"/>
  <c r="KH41" s="1"/>
  <c r="KH42" s="1"/>
  <c r="KH43" s="1"/>
  <c r="KH44" s="1"/>
  <c r="KH45" s="1"/>
  <c r="GU18"/>
  <c r="GU19" s="1"/>
  <c r="GU20" s="1"/>
  <c r="GU21" s="1"/>
  <c r="GU22" s="1"/>
  <c r="RH14"/>
  <c r="IR10"/>
  <c r="IY11"/>
  <c r="JT11"/>
  <c r="JM11" s="1"/>
  <c r="KA12"/>
  <c r="ZQ17"/>
  <c r="ZX18"/>
  <c r="VW16"/>
  <c r="VP16" s="1"/>
  <c r="VP17" s="1"/>
  <c r="WD17"/>
  <c r="YV16"/>
  <c r="YO16" s="1"/>
  <c r="YH16" s="1"/>
  <c r="YA16" s="1"/>
  <c r="XM16" s="1"/>
  <c r="XF16" s="1"/>
  <c r="ZC17"/>
  <c r="HI12"/>
  <c r="HP13"/>
  <c r="SJ15"/>
  <c r="SC15" s="1"/>
  <c r="RV15" s="1"/>
  <c r="SQ16"/>
  <c r="FL9"/>
  <c r="FS10"/>
  <c r="FS11" s="1"/>
  <c r="FS12" s="1"/>
  <c r="FS13" s="1"/>
  <c r="FS14" s="1"/>
  <c r="FS15" s="1"/>
  <c r="FS16" s="1"/>
  <c r="QT12"/>
  <c r="QM12" s="1"/>
  <c r="QF12" s="1"/>
  <c r="PY12" s="1"/>
  <c r="PR12" s="1"/>
  <c r="PK12" s="1"/>
  <c r="PD12" s="1"/>
  <c r="OW12" s="1"/>
  <c r="NN12" s="1"/>
  <c r="NG12" s="1"/>
  <c r="MS12" s="1"/>
  <c r="ML12" s="1"/>
  <c r="ME12" s="1"/>
  <c r="LX12" s="1"/>
  <c r="LQ12" s="1"/>
  <c r="LC12" s="1"/>
  <c r="RH15"/>
  <c r="FE8"/>
  <c r="SX24"/>
  <c r="SX25"/>
  <c r="AAL18"/>
  <c r="AAL19" s="1"/>
  <c r="AAL20" s="1"/>
  <c r="HW24"/>
  <c r="JF28"/>
  <c r="EJ7"/>
  <c r="EJ8" s="1"/>
  <c r="EC7"/>
  <c r="IK21" l="1"/>
  <c r="IK22" s="1"/>
  <c r="IK23" s="1"/>
  <c r="IK24" s="1"/>
  <c r="IK25" s="1"/>
  <c r="IK26" s="1"/>
  <c r="IK27" s="1"/>
  <c r="IK28" s="1"/>
  <c r="IK29" s="1"/>
  <c r="IK30" s="1"/>
  <c r="GU23"/>
  <c r="GU24" s="1"/>
  <c r="GU25" s="1"/>
  <c r="GU26" s="1"/>
  <c r="GU27" s="1"/>
  <c r="GU28" s="1"/>
  <c r="GU29" s="1"/>
  <c r="GU30" s="1"/>
  <c r="GU31" s="1"/>
  <c r="GU32" s="1"/>
  <c r="KH46"/>
  <c r="KH47" s="1"/>
  <c r="KH48" s="1"/>
  <c r="KH49" s="1"/>
  <c r="KH50" s="1"/>
  <c r="KH51" s="1"/>
  <c r="KH52" s="1"/>
  <c r="KH53" s="1"/>
  <c r="KH54" s="1"/>
  <c r="EC8"/>
  <c r="EC9" s="1"/>
  <c r="EC10" s="1"/>
  <c r="EC11" s="1"/>
  <c r="EC12" s="1"/>
  <c r="EC13" s="1"/>
  <c r="EC14" s="1"/>
  <c r="EC15" s="1"/>
  <c r="EC16" s="1"/>
  <c r="EC17" s="1"/>
  <c r="EC18" s="1"/>
  <c r="EC19" s="1"/>
  <c r="EC20" s="1"/>
  <c r="EC21" s="1"/>
  <c r="FE9"/>
  <c r="EX9" s="1"/>
  <c r="EJ9" s="1"/>
  <c r="FL10"/>
  <c r="SJ16"/>
  <c r="SC16" s="1"/>
  <c r="RV16" s="1"/>
  <c r="RO16" s="1"/>
  <c r="RH16" s="1"/>
  <c r="SQ17"/>
  <c r="HI13"/>
  <c r="HP14"/>
  <c r="YV17"/>
  <c r="YO17" s="1"/>
  <c r="YH17" s="1"/>
  <c r="YA17" s="1"/>
  <c r="XM17" s="1"/>
  <c r="ZC18"/>
  <c r="VW17"/>
  <c r="WD18"/>
  <c r="ZQ18"/>
  <c r="ZX19"/>
  <c r="JT12"/>
  <c r="JM12" s="1"/>
  <c r="KA13"/>
  <c r="IR11"/>
  <c r="IY12"/>
  <c r="QT13"/>
  <c r="QM13" s="1"/>
  <c r="QF13" s="1"/>
  <c r="PY13" s="1"/>
  <c r="PR13" s="1"/>
  <c r="PK13" s="1"/>
  <c r="PD13" s="1"/>
  <c r="OW13" s="1"/>
  <c r="NN13" s="1"/>
  <c r="NG13" s="1"/>
  <c r="MS13" s="1"/>
  <c r="ML13" s="1"/>
  <c r="ME13" s="1"/>
  <c r="LX13" s="1"/>
  <c r="LQ13" s="1"/>
  <c r="LC13" s="1"/>
  <c r="SX26"/>
  <c r="AAL21"/>
  <c r="HW25"/>
  <c r="EC22"/>
  <c r="JF29"/>
  <c r="DV7"/>
  <c r="DV8" s="1"/>
  <c r="DV9" s="1"/>
  <c r="DO7"/>
  <c r="DO8" s="1"/>
  <c r="DH7"/>
  <c r="DA7"/>
  <c r="CT7"/>
  <c r="CT8" s="1"/>
  <c r="CT9" s="1"/>
  <c r="CT10" s="1"/>
  <c r="CT11" s="1"/>
  <c r="CT12" s="1"/>
  <c r="CT13" s="1"/>
  <c r="CT14" s="1"/>
  <c r="CT15" s="1"/>
  <c r="CT16" s="1"/>
  <c r="CT17" s="1"/>
  <c r="CT18" s="1"/>
  <c r="CT19" s="1"/>
  <c r="CM7"/>
  <c r="CF7"/>
  <c r="BY7"/>
  <c r="BR7"/>
  <c r="BJ7"/>
  <c r="AO7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H7"/>
  <c r="AH8" s="1"/>
  <c r="AH9" s="1"/>
  <c r="AA7"/>
  <c r="M7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F7"/>
  <c r="F8" s="1"/>
  <c r="F25" l="1"/>
  <c r="F26" s="1"/>
  <c r="F27" s="1"/>
  <c r="F28" s="1"/>
  <c r="F29" s="1"/>
  <c r="F30" s="1"/>
  <c r="F31" s="1"/>
  <c r="F32" s="1"/>
  <c r="F33" s="1"/>
  <c r="F34" s="1"/>
  <c r="F35" s="1"/>
  <c r="F36" s="1"/>
  <c r="F37" s="1"/>
  <c r="AO37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V44" s="1"/>
  <c r="AV45" s="1"/>
  <c r="AV46" s="1"/>
  <c r="AV47" s="1"/>
  <c r="AV48" s="1"/>
  <c r="AV49" s="1"/>
  <c r="AV50" s="1"/>
  <c r="AV51" s="1"/>
  <c r="AV52" s="1"/>
  <c r="AV53" s="1"/>
  <c r="AV54" s="1"/>
  <c r="AV55" s="1"/>
  <c r="AV56" s="1"/>
  <c r="AV57" s="1"/>
  <c r="AV58" s="1"/>
  <c r="AV59" s="1"/>
  <c r="AV60" s="1"/>
  <c r="AV61" s="1"/>
  <c r="AV62" s="1"/>
  <c r="AV63" s="1"/>
  <c r="AV64" s="1"/>
  <c r="AV65" s="1"/>
  <c r="AV66" s="1"/>
  <c r="AV67" s="1"/>
  <c r="AV68" s="1"/>
  <c r="AV69" s="1"/>
  <c r="AV70" s="1"/>
  <c r="AV71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GU33"/>
  <c r="GU34" s="1"/>
  <c r="GU35" s="1"/>
  <c r="GU36" s="1"/>
  <c r="AEF8"/>
  <c r="ADY8" s="1"/>
  <c r="ADD8" s="1"/>
  <c r="M21"/>
  <c r="DO9"/>
  <c r="DV10"/>
  <c r="IR12"/>
  <c r="IY13"/>
  <c r="JT13"/>
  <c r="JM13" s="1"/>
  <c r="KA14"/>
  <c r="ZQ19"/>
  <c r="ZX20"/>
  <c r="VW18"/>
  <c r="VP18" s="1"/>
  <c r="VI18" s="1"/>
  <c r="VB18" s="1"/>
  <c r="UU18" s="1"/>
  <c r="UN18" s="1"/>
  <c r="UG18" s="1"/>
  <c r="TZ18" s="1"/>
  <c r="TZ19" s="1"/>
  <c r="TL19" s="1"/>
  <c r="TL20" s="1"/>
  <c r="WD19"/>
  <c r="YV18"/>
  <c r="YO18" s="1"/>
  <c r="YH18" s="1"/>
  <c r="YA18" s="1"/>
  <c r="YA19" s="1"/>
  <c r="ZC19"/>
  <c r="XF17"/>
  <c r="XM18"/>
  <c r="XF18" s="1"/>
  <c r="XF19" s="1"/>
  <c r="HI14"/>
  <c r="HP15"/>
  <c r="SJ17"/>
  <c r="SC17" s="1"/>
  <c r="RV17" s="1"/>
  <c r="RO17" s="1"/>
  <c r="SQ18"/>
  <c r="FE10"/>
  <c r="EX10" s="1"/>
  <c r="EJ10" s="1"/>
  <c r="EJ11" s="1"/>
  <c r="EJ12" s="1"/>
  <c r="EJ13" s="1"/>
  <c r="EJ14" s="1"/>
  <c r="EJ15" s="1"/>
  <c r="EJ16" s="1"/>
  <c r="FL11"/>
  <c r="AA8"/>
  <c r="AA9" s="1"/>
  <c r="DH8"/>
  <c r="DA8" s="1"/>
  <c r="CM8" s="1"/>
  <c r="CF8" s="1"/>
  <c r="BY8" s="1"/>
  <c r="BR8" s="1"/>
  <c r="QT14"/>
  <c r="SX27"/>
  <c r="AAL22"/>
  <c r="AAE22" s="1"/>
  <c r="AAE23" s="1"/>
  <c r="AAE24" s="1"/>
  <c r="AAE25" s="1"/>
  <c r="HW26"/>
  <c r="EC23"/>
  <c r="JF30"/>
  <c r="ACS3"/>
  <c r="ACY3" s="1"/>
  <c r="ACW8" l="1"/>
  <c r="ACP8" s="1"/>
  <c r="ACI8" s="1"/>
  <c r="ABU8" s="1"/>
  <c r="ADD22"/>
  <c r="QM14"/>
  <c r="QF14" s="1"/>
  <c r="PY14" s="1"/>
  <c r="PR14" s="1"/>
  <c r="PK14" s="1"/>
  <c r="PD14" s="1"/>
  <c r="OW14" s="1"/>
  <c r="NN14" s="1"/>
  <c r="NG14" s="1"/>
  <c r="MS14" s="1"/>
  <c r="ML14" s="1"/>
  <c r="ME14" s="1"/>
  <c r="LX14" s="1"/>
  <c r="LQ14" s="1"/>
  <c r="LC14" s="1"/>
  <c r="QT15"/>
  <c r="BJ8"/>
  <c r="BJ9" s="1"/>
  <c r="BR9"/>
  <c r="FE11"/>
  <c r="EX11" s="1"/>
  <c r="FL12"/>
  <c r="SJ18"/>
  <c r="SC18" s="1"/>
  <c r="RV18" s="1"/>
  <c r="RV19" s="1"/>
  <c r="RV20" s="1"/>
  <c r="SQ19"/>
  <c r="RH17"/>
  <c r="RO18"/>
  <c r="RO19" s="1"/>
  <c r="RO20" s="1"/>
  <c r="RO21" s="1"/>
  <c r="HI15"/>
  <c r="HP16"/>
  <c r="YV19"/>
  <c r="YO19" s="1"/>
  <c r="YH19" s="1"/>
  <c r="ZC20"/>
  <c r="VW19"/>
  <c r="VP19" s="1"/>
  <c r="VI19" s="1"/>
  <c r="VB19" s="1"/>
  <c r="UU19" s="1"/>
  <c r="UN19" s="1"/>
  <c r="WD20"/>
  <c r="VW20" s="1"/>
  <c r="VP20" s="1"/>
  <c r="VI20" s="1"/>
  <c r="VB20" s="1"/>
  <c r="UU20" s="1"/>
  <c r="ZQ20"/>
  <c r="ZX21"/>
  <c r="JT14"/>
  <c r="JM14" s="1"/>
  <c r="KA15"/>
  <c r="IR13"/>
  <c r="IY14"/>
  <c r="DO10"/>
  <c r="DV11"/>
  <c r="M22"/>
  <c r="AEF9"/>
  <c r="ADY9" s="1"/>
  <c r="ABG8"/>
  <c r="AAZ8" s="1"/>
  <c r="AAS8" s="1"/>
  <c r="AAS9" s="1"/>
  <c r="AAS10" s="1"/>
  <c r="AAS11" s="1"/>
  <c r="AAS12" s="1"/>
  <c r="AAS13" s="1"/>
  <c r="AAS14" s="1"/>
  <c r="AAS15" s="1"/>
  <c r="AAS16" s="1"/>
  <c r="AAS17" s="1"/>
  <c r="AAS18" s="1"/>
  <c r="AAS19" s="1"/>
  <c r="AAS20" s="1"/>
  <c r="AAS21" s="1"/>
  <c r="AAS22" s="1"/>
  <c r="AAS23" s="1"/>
  <c r="ABU9"/>
  <c r="WD21"/>
  <c r="VW21" s="1"/>
  <c r="VP21" s="1"/>
  <c r="VI21" s="1"/>
  <c r="VB21" s="1"/>
  <c r="UU21" s="1"/>
  <c r="XM19"/>
  <c r="DH9"/>
  <c r="DA9" s="1"/>
  <c r="CM9" s="1"/>
  <c r="CF9" s="1"/>
  <c r="BY9" s="1"/>
  <c r="SX28"/>
  <c r="AAL23"/>
  <c r="AAS24"/>
  <c r="HW27"/>
  <c r="EC24"/>
  <c r="JF31"/>
  <c r="UG19" l="1"/>
  <c r="UG20" s="1"/>
  <c r="UN20"/>
  <c r="UN21" s="1"/>
  <c r="UN22" s="1"/>
  <c r="UN23" s="1"/>
  <c r="UN24" s="1"/>
  <c r="ACW9"/>
  <c r="ACP9" s="1"/>
  <c r="ABG9"/>
  <c r="AAZ9" s="1"/>
  <c r="AAZ10" s="1"/>
  <c r="AAZ11" s="1"/>
  <c r="AAZ12" s="1"/>
  <c r="AAZ13" s="1"/>
  <c r="AAZ14" s="1"/>
  <c r="AAZ15" s="1"/>
  <c r="ABU10"/>
  <c r="AEF10"/>
  <c r="ACI9"/>
  <c r="ACI10" s="1"/>
  <c r="ACI11" s="1"/>
  <c r="ACI12" s="1"/>
  <c r="ACI13" s="1"/>
  <c r="ACI14" s="1"/>
  <c r="ACI15" s="1"/>
  <c r="ACI16" s="1"/>
  <c r="ACI17" s="1"/>
  <c r="ACI18" s="1"/>
  <c r="ACI19" s="1"/>
  <c r="ACI20" s="1"/>
  <c r="ACI21" s="1"/>
  <c r="ACI22" s="1"/>
  <c r="ACI23" s="1"/>
  <c r="ACI24" s="1"/>
  <c r="ACI25" s="1"/>
  <c r="ACI26" s="1"/>
  <c r="ACI27" s="1"/>
  <c r="ACI28" s="1"/>
  <c r="ACP10"/>
  <c r="ACP11" s="1"/>
  <c r="ACP12" s="1"/>
  <c r="ACP13" s="1"/>
  <c r="ACP14" s="1"/>
  <c r="ACP15" s="1"/>
  <c r="ACP16" s="1"/>
  <c r="ACP17" s="1"/>
  <c r="ACP18" s="1"/>
  <c r="ACP19" s="1"/>
  <c r="ACP20" s="1"/>
  <c r="M23"/>
  <c r="DO11"/>
  <c r="DV12"/>
  <c r="IR14"/>
  <c r="IY15"/>
  <c r="JT15"/>
  <c r="JM15" s="1"/>
  <c r="KA16"/>
  <c r="ZQ21"/>
  <c r="ZX22"/>
  <c r="YV20"/>
  <c r="YO20" s="1"/>
  <c r="YH20" s="1"/>
  <c r="YA20" s="1"/>
  <c r="XM20" s="1"/>
  <c r="XF20" s="1"/>
  <c r="XF21" s="1"/>
  <c r="ZC21"/>
  <c r="HI16"/>
  <c r="HP17"/>
  <c r="RH18"/>
  <c r="SJ19"/>
  <c r="SC19" s="1"/>
  <c r="SC20" s="1"/>
  <c r="SC21" s="1"/>
  <c r="RV21" s="1"/>
  <c r="SQ20"/>
  <c r="FE12"/>
  <c r="EX12" s="1"/>
  <c r="FL13"/>
  <c r="QM15"/>
  <c r="QF15" s="1"/>
  <c r="PY15" s="1"/>
  <c r="PR15" s="1"/>
  <c r="PK15" s="1"/>
  <c r="PD15" s="1"/>
  <c r="OW15" s="1"/>
  <c r="NN15" s="1"/>
  <c r="QT16"/>
  <c r="QM16" s="1"/>
  <c r="QF16" s="1"/>
  <c r="PY16" s="1"/>
  <c r="PR16" s="1"/>
  <c r="PK16" s="1"/>
  <c r="PD16" s="1"/>
  <c r="OW16" s="1"/>
  <c r="OW17" s="1"/>
  <c r="OW18" s="1"/>
  <c r="OW19" s="1"/>
  <c r="OW20" s="1"/>
  <c r="DH10"/>
  <c r="DA10" s="1"/>
  <c r="CM10" s="1"/>
  <c r="CF10" s="1"/>
  <c r="BY10" s="1"/>
  <c r="BR10" s="1"/>
  <c r="SX29"/>
  <c r="AAL24"/>
  <c r="AAS25"/>
  <c r="ACP21"/>
  <c r="HW28"/>
  <c r="EC25"/>
  <c r="ACI29"/>
  <c r="JF32"/>
  <c r="ADD35" l="1"/>
  <c r="ADD36" s="1"/>
  <c r="ADD37" s="1"/>
  <c r="ADD38" s="1"/>
  <c r="ADD39" s="1"/>
  <c r="ADD40" s="1"/>
  <c r="ADD41" s="1"/>
  <c r="ADD42" s="1"/>
  <c r="ADD43" s="1"/>
  <c r="ADD44" s="1"/>
  <c r="ADD45" s="1"/>
  <c r="ADD46" s="1"/>
  <c r="ADD47" s="1"/>
  <c r="ADD48" s="1"/>
  <c r="ADD49" s="1"/>
  <c r="ADD50" s="1"/>
  <c r="ADD51" s="1"/>
  <c r="ADD52" s="1"/>
  <c r="ADD53" s="1"/>
  <c r="TZ20"/>
  <c r="TZ21" s="1"/>
  <c r="TL21" s="1"/>
  <c r="UG21"/>
  <c r="F38"/>
  <c r="F39" s="1"/>
  <c r="F40" s="1"/>
  <c r="F41" s="1"/>
  <c r="F42" s="1"/>
  <c r="F43" s="1"/>
  <c r="F44" s="1"/>
  <c r="BJ10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R11"/>
  <c r="BR12" s="1"/>
  <c r="BR13" s="1"/>
  <c r="BR14" s="1"/>
  <c r="BR15" s="1"/>
  <c r="BR16" s="1"/>
  <c r="BR17" s="1"/>
  <c r="BR18" s="1"/>
  <c r="BR19" s="1"/>
  <c r="BR20" s="1"/>
  <c r="BR21" s="1"/>
  <c r="BR22" s="1"/>
  <c r="BR23" s="1"/>
  <c r="BR24" s="1"/>
  <c r="BR25" s="1"/>
  <c r="BR26" s="1"/>
  <c r="BR27" s="1"/>
  <c r="BR28" s="1"/>
  <c r="BR29" s="1"/>
  <c r="BR30" s="1"/>
  <c r="BR31" s="1"/>
  <c r="BR32" s="1"/>
  <c r="BR33" s="1"/>
  <c r="BR34" s="1"/>
  <c r="OW21"/>
  <c r="NG15"/>
  <c r="MS15" s="1"/>
  <c r="NN16"/>
  <c r="AH10"/>
  <c r="AA10" s="1"/>
  <c r="AA11" s="1"/>
  <c r="AA12" s="1"/>
  <c r="FE13"/>
  <c r="EX13" s="1"/>
  <c r="FL14"/>
  <c r="SJ20"/>
  <c r="SQ21"/>
  <c r="RH19"/>
  <c r="HI17"/>
  <c r="FZ17" s="1"/>
  <c r="FS17" s="1"/>
  <c r="HP18"/>
  <c r="YV21"/>
  <c r="YO21" s="1"/>
  <c r="YH21" s="1"/>
  <c r="YA21" s="1"/>
  <c r="XM21" s="1"/>
  <c r="ZC22"/>
  <c r="ZQ22"/>
  <c r="ZX23"/>
  <c r="JT16"/>
  <c r="JM16" s="1"/>
  <c r="KA17"/>
  <c r="IR15"/>
  <c r="IY16"/>
  <c r="DO12"/>
  <c r="DV13"/>
  <c r="M24"/>
  <c r="ADY10"/>
  <c r="ADR10" s="1"/>
  <c r="ADK10" s="1"/>
  <c r="AEF11"/>
  <c r="ABG10"/>
  <c r="ABU11"/>
  <c r="QT17"/>
  <c r="QM17" s="1"/>
  <c r="DH11"/>
  <c r="DA11" s="1"/>
  <c r="CM11" s="1"/>
  <c r="CF11" s="1"/>
  <c r="BY11" s="1"/>
  <c r="SX30"/>
  <c r="AAL25"/>
  <c r="AAS26"/>
  <c r="BJ25"/>
  <c r="ACP22"/>
  <c r="HW29"/>
  <c r="EC26"/>
  <c r="ACI30"/>
  <c r="JF33"/>
  <c r="BR35"/>
  <c r="QF17" l="1"/>
  <c r="PY17" s="1"/>
  <c r="PR17" s="1"/>
  <c r="QM18"/>
  <c r="QF18" s="1"/>
  <c r="PY18" s="1"/>
  <c r="ABG11"/>
  <c r="ABU12"/>
  <c r="ADY11"/>
  <c r="ADR11" s="1"/>
  <c r="ADK11" s="1"/>
  <c r="AEF12"/>
  <c r="ACW10"/>
  <c r="ACW11" s="1"/>
  <c r="ACW12" s="1"/>
  <c r="ACW13" s="1"/>
  <c r="ACW14" s="1"/>
  <c r="ACW15" s="1"/>
  <c r="ACW16" s="1"/>
  <c r="M25"/>
  <c r="M26" s="1"/>
  <c r="M27" s="1"/>
  <c r="DO13"/>
  <c r="DV14"/>
  <c r="IR16"/>
  <c r="IY17"/>
  <c r="JT17"/>
  <c r="JM17" s="1"/>
  <c r="KA18"/>
  <c r="ZQ23"/>
  <c r="ZX24"/>
  <c r="YV22"/>
  <c r="YO22" s="1"/>
  <c r="YH22" s="1"/>
  <c r="YA22" s="1"/>
  <c r="XM22" s="1"/>
  <c r="XF22" s="1"/>
  <c r="WD22" s="1"/>
  <c r="VW22" s="1"/>
  <c r="VP22" s="1"/>
  <c r="VI22" s="1"/>
  <c r="VB22" s="1"/>
  <c r="UU22" s="1"/>
  <c r="UG22" s="1"/>
  <c r="TZ22" s="1"/>
  <c r="TL22" s="1"/>
  <c r="ZC23"/>
  <c r="HI18"/>
  <c r="FZ18" s="1"/>
  <c r="FS18" s="1"/>
  <c r="HP19"/>
  <c r="RA19"/>
  <c r="RH20"/>
  <c r="SJ21"/>
  <c r="SQ22"/>
  <c r="FE14"/>
  <c r="EX14" s="1"/>
  <c r="FL15"/>
  <c r="AH11"/>
  <c r="AA13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NG16"/>
  <c r="NG17" s="1"/>
  <c r="NG18" s="1"/>
  <c r="NG19" s="1"/>
  <c r="NG20" s="1"/>
  <c r="NG21" s="1"/>
  <c r="NN17"/>
  <c r="NN18" s="1"/>
  <c r="NN19" s="1"/>
  <c r="NN20" s="1"/>
  <c r="ML15"/>
  <c r="ME15" s="1"/>
  <c r="LX15" s="1"/>
  <c r="LQ15" s="1"/>
  <c r="LC15" s="1"/>
  <c r="MS16"/>
  <c r="DH12"/>
  <c r="DA12" s="1"/>
  <c r="CM12" s="1"/>
  <c r="CF12" s="1"/>
  <c r="BY12" s="1"/>
  <c r="QT18"/>
  <c r="QT19" s="1"/>
  <c r="QM19" s="1"/>
  <c r="QF19" s="1"/>
  <c r="PY19" s="1"/>
  <c r="NN21"/>
  <c r="SX31"/>
  <c r="AAL26"/>
  <c r="AAE26" s="1"/>
  <c r="AAE27" s="1"/>
  <c r="AAE28" s="1"/>
  <c r="AAE29" s="1"/>
  <c r="AAE30" s="1"/>
  <c r="AAE31" s="1"/>
  <c r="AAE32" s="1"/>
  <c r="AAE33" s="1"/>
  <c r="AAS27"/>
  <c r="BJ26"/>
  <c r="ACP23"/>
  <c r="HW30"/>
  <c r="EC27"/>
  <c r="ACI31"/>
  <c r="AAE34"/>
  <c r="JF34"/>
  <c r="BR36"/>
  <c r="ACW17" l="1"/>
  <c r="ACW18" s="1"/>
  <c r="ACW19" s="1"/>
  <c r="ACW20" s="1"/>
  <c r="ACW21" s="1"/>
  <c r="ACW22" s="1"/>
  <c r="ACW23" s="1"/>
  <c r="ACW24" s="1"/>
  <c r="ACW25" s="1"/>
  <c r="ML16"/>
  <c r="ME16" s="1"/>
  <c r="LX16" s="1"/>
  <c r="LQ16" s="1"/>
  <c r="LC16" s="1"/>
  <c r="MS17"/>
  <c r="AH12"/>
  <c r="FE15"/>
  <c r="EX15" s="1"/>
  <c r="FL16"/>
  <c r="SJ22"/>
  <c r="SC22" s="1"/>
  <c r="RV22" s="1"/>
  <c r="RO22" s="1"/>
  <c r="SQ23"/>
  <c r="RA20"/>
  <c r="QT20" s="1"/>
  <c r="QM20" s="1"/>
  <c r="QF20" s="1"/>
  <c r="PY20" s="1"/>
  <c r="RH21"/>
  <c r="RA21" s="1"/>
  <c r="QT21" s="1"/>
  <c r="QM21" s="1"/>
  <c r="QF21" s="1"/>
  <c r="PY21" s="1"/>
  <c r="HI19"/>
  <c r="HB19" s="1"/>
  <c r="FZ19" s="1"/>
  <c r="FS19" s="1"/>
  <c r="HP20"/>
  <c r="YV23"/>
  <c r="YO23" s="1"/>
  <c r="YH23" s="1"/>
  <c r="YA23" s="1"/>
  <c r="XM23" s="1"/>
  <c r="XF23" s="1"/>
  <c r="WD23" s="1"/>
  <c r="VW23" s="1"/>
  <c r="VP23" s="1"/>
  <c r="VI23" s="1"/>
  <c r="VB23" s="1"/>
  <c r="UU23" s="1"/>
  <c r="UG23" s="1"/>
  <c r="TZ23" s="1"/>
  <c r="TL23" s="1"/>
  <c r="ZC24"/>
  <c r="ZQ24"/>
  <c r="ZX25"/>
  <c r="JT18"/>
  <c r="JM18" s="1"/>
  <c r="KA19"/>
  <c r="IR17"/>
  <c r="IY18"/>
  <c r="DO14"/>
  <c r="DV15"/>
  <c r="M28"/>
  <c r="M29" s="1"/>
  <c r="M30" s="1"/>
  <c r="M31" s="1"/>
  <c r="ADY12"/>
  <c r="ADR12" s="1"/>
  <c r="ADK12" s="1"/>
  <c r="AEF13"/>
  <c r="ABG12"/>
  <c r="ABU13"/>
  <c r="PK17"/>
  <c r="PD17" s="1"/>
  <c r="PD18" s="1"/>
  <c r="PR18"/>
  <c r="PK18" s="1"/>
  <c r="PR19"/>
  <c r="PK19" s="1"/>
  <c r="PD19" s="1"/>
  <c r="DH13"/>
  <c r="DA13" s="1"/>
  <c r="CM13" s="1"/>
  <c r="CF13" s="1"/>
  <c r="BY13" s="1"/>
  <c r="SX32"/>
  <c r="AAL27"/>
  <c r="AAS28"/>
  <c r="BJ27"/>
  <c r="ACP24"/>
  <c r="HW31"/>
  <c r="EC28"/>
  <c r="M32"/>
  <c r="AA33"/>
  <c r="ACI32"/>
  <c r="AAE35"/>
  <c r="JF35"/>
  <c r="BR37"/>
  <c r="ABG13" l="1"/>
  <c r="ABU14"/>
  <c r="ADY13"/>
  <c r="ADR13" s="1"/>
  <c r="ADK13" s="1"/>
  <c r="AEF14"/>
  <c r="DO15"/>
  <c r="DV16"/>
  <c r="IR18"/>
  <c r="IY19"/>
  <c r="JT19"/>
  <c r="JM19" s="1"/>
  <c r="KA20"/>
  <c r="ZQ25"/>
  <c r="ZX26"/>
  <c r="YV24"/>
  <c r="YO24" s="1"/>
  <c r="YH24" s="1"/>
  <c r="YA24" s="1"/>
  <c r="XM24" s="1"/>
  <c r="XF24" s="1"/>
  <c r="WD24" s="1"/>
  <c r="VW24" s="1"/>
  <c r="VP24" s="1"/>
  <c r="VI24" s="1"/>
  <c r="VB24" s="1"/>
  <c r="UU24" s="1"/>
  <c r="UG24" s="1"/>
  <c r="TZ24" s="1"/>
  <c r="TL24" s="1"/>
  <c r="ZC25"/>
  <c r="HI20"/>
  <c r="HB20" s="1"/>
  <c r="FZ20" s="1"/>
  <c r="FS20" s="1"/>
  <c r="HP21"/>
  <c r="SJ23"/>
  <c r="SC23" s="1"/>
  <c r="RV23" s="1"/>
  <c r="RO23" s="1"/>
  <c r="SQ24"/>
  <c r="FE16"/>
  <c r="EX16" s="1"/>
  <c r="FL17"/>
  <c r="AH13"/>
  <c r="ML17"/>
  <c r="ME17" s="1"/>
  <c r="LX17" s="1"/>
  <c r="LQ17" s="1"/>
  <c r="LC17" s="1"/>
  <c r="MS18"/>
  <c r="DH14"/>
  <c r="DA14" s="1"/>
  <c r="CM14" s="1"/>
  <c r="CF14" s="1"/>
  <c r="BY14" s="1"/>
  <c r="PR20"/>
  <c r="PK20" s="1"/>
  <c r="PD20" s="1"/>
  <c r="RH22"/>
  <c r="RA22" s="1"/>
  <c r="QT22" s="1"/>
  <c r="QM22" s="1"/>
  <c r="QF22" s="1"/>
  <c r="PY22" s="1"/>
  <c r="SX33"/>
  <c r="AAL28"/>
  <c r="AAS29"/>
  <c r="BJ28"/>
  <c r="ACP25"/>
  <c r="ACW26"/>
  <c r="HW32"/>
  <c r="EC29"/>
  <c r="ZJ32"/>
  <c r="M33"/>
  <c r="AA34"/>
  <c r="ACI33"/>
  <c r="AAE36"/>
  <c r="JF36"/>
  <c r="BR38"/>
  <c r="GX3"/>
  <c r="DR3"/>
  <c r="XW3" l="1"/>
  <c r="ML18"/>
  <c r="ME18" s="1"/>
  <c r="LX18" s="1"/>
  <c r="LQ18" s="1"/>
  <c r="LC18" s="1"/>
  <c r="MS19"/>
  <c r="AH14"/>
  <c r="AH15" s="1"/>
  <c r="FE17"/>
  <c r="EX17" s="1"/>
  <c r="EJ17" s="1"/>
  <c r="EJ18" s="1"/>
  <c r="FL18"/>
  <c r="SJ24"/>
  <c r="SC24" s="1"/>
  <c r="RV24" s="1"/>
  <c r="RO24" s="1"/>
  <c r="SQ25"/>
  <c r="HI21"/>
  <c r="HB21" s="1"/>
  <c r="FZ21" s="1"/>
  <c r="FZ22" s="1"/>
  <c r="HP22"/>
  <c r="FS21"/>
  <c r="FS22" s="1"/>
  <c r="YV25"/>
  <c r="YO25" s="1"/>
  <c r="YH25" s="1"/>
  <c r="YA25" s="1"/>
  <c r="XM25" s="1"/>
  <c r="XF25" s="1"/>
  <c r="WK25" s="1"/>
  <c r="WD25" s="1"/>
  <c r="ZC26"/>
  <c r="ZQ26"/>
  <c r="ZX27"/>
  <c r="JT20"/>
  <c r="JM20" s="1"/>
  <c r="KA21"/>
  <c r="IR19"/>
  <c r="IY20"/>
  <c r="DO16"/>
  <c r="DV17"/>
  <c r="ADY14"/>
  <c r="ADR14" s="1"/>
  <c r="ADK14" s="1"/>
  <c r="AEF15"/>
  <c r="ABG14"/>
  <c r="ABU15"/>
  <c r="PR21"/>
  <c r="PK21" s="1"/>
  <c r="PD21" s="1"/>
  <c r="RH23"/>
  <c r="RA23" s="1"/>
  <c r="QT23" s="1"/>
  <c r="QM23" s="1"/>
  <c r="QF23" s="1"/>
  <c r="PY23" s="1"/>
  <c r="DH15"/>
  <c r="DA15" s="1"/>
  <c r="CM15" s="1"/>
  <c r="CF15" s="1"/>
  <c r="BY15" s="1"/>
  <c r="SX34"/>
  <c r="AAL29"/>
  <c r="AAS30"/>
  <c r="BJ29"/>
  <c r="ACP26"/>
  <c r="ACW27"/>
  <c r="HW33"/>
  <c r="EC30"/>
  <c r="ZJ33"/>
  <c r="M34"/>
  <c r="AA35"/>
  <c r="ACI34"/>
  <c r="AAE37"/>
  <c r="JF37"/>
  <c r="BR39"/>
  <c r="ABG15" l="1"/>
  <c r="ABU16"/>
  <c r="ADY15"/>
  <c r="ADR15" s="1"/>
  <c r="ADK15" s="1"/>
  <c r="AEF16"/>
  <c r="DO17"/>
  <c r="DV18"/>
  <c r="IR20"/>
  <c r="IY21"/>
  <c r="JT21"/>
  <c r="JM21" s="1"/>
  <c r="KA22"/>
  <c r="ZQ27"/>
  <c r="ZX28"/>
  <c r="YV26"/>
  <c r="YO26" s="1"/>
  <c r="YH26" s="1"/>
  <c r="YA26" s="1"/>
  <c r="XM26" s="1"/>
  <c r="XF26" s="1"/>
  <c r="WK26" s="1"/>
  <c r="WK27" s="1"/>
  <c r="ZC27"/>
  <c r="VW25"/>
  <c r="VP25" s="1"/>
  <c r="VI25" s="1"/>
  <c r="VB25" s="1"/>
  <c r="UU25" s="1"/>
  <c r="UN25" s="1"/>
  <c r="UG25" s="1"/>
  <c r="TZ25" s="1"/>
  <c r="TL25" s="1"/>
  <c r="TL26" s="1"/>
  <c r="WD26"/>
  <c r="VW26" s="1"/>
  <c r="VP26" s="1"/>
  <c r="VI26" s="1"/>
  <c r="VB26" s="1"/>
  <c r="UU26" s="1"/>
  <c r="UN26" s="1"/>
  <c r="UG26" s="1"/>
  <c r="TZ26" s="1"/>
  <c r="TZ27" s="1"/>
  <c r="TZ28" s="1"/>
  <c r="HI22"/>
  <c r="HB22" s="1"/>
  <c r="FZ23" s="1"/>
  <c r="FS23" s="1"/>
  <c r="HP23"/>
  <c r="SJ25"/>
  <c r="SC25" s="1"/>
  <c r="RV25" s="1"/>
  <c r="RO25" s="1"/>
  <c r="SQ26"/>
  <c r="FE18"/>
  <c r="EX18" s="1"/>
  <c r="FL19"/>
  <c r="ML19"/>
  <c r="ME19" s="1"/>
  <c r="LX19" s="1"/>
  <c r="LQ19" s="1"/>
  <c r="LC19" s="1"/>
  <c r="MS20"/>
  <c r="LF3"/>
  <c r="UX3"/>
  <c r="UJ3"/>
  <c r="LT3"/>
  <c r="LM3"/>
  <c r="KD3"/>
  <c r="PR22"/>
  <c r="PK22" s="1"/>
  <c r="PD22" s="1"/>
  <c r="OW22" s="1"/>
  <c r="NN22" s="1"/>
  <c r="NG22" s="1"/>
  <c r="DH16"/>
  <c r="DA16" s="1"/>
  <c r="CM16" s="1"/>
  <c r="CF16" s="1"/>
  <c r="BY16" s="1"/>
  <c r="RH24"/>
  <c r="RA24" s="1"/>
  <c r="QT24" s="1"/>
  <c r="QM24" s="1"/>
  <c r="QF24" s="1"/>
  <c r="PY24" s="1"/>
  <c r="SX35"/>
  <c r="AAL30"/>
  <c r="AAS31"/>
  <c r="BJ30"/>
  <c r="ACP27"/>
  <c r="ACW28"/>
  <c r="HW34"/>
  <c r="EC31"/>
  <c r="ZJ34"/>
  <c r="M35"/>
  <c r="AA36"/>
  <c r="ACI35"/>
  <c r="AAE38"/>
  <c r="JF38"/>
  <c r="BR40"/>
  <c r="ML20" l="1"/>
  <c r="ME20" s="1"/>
  <c r="LX20" s="1"/>
  <c r="LQ20" s="1"/>
  <c r="LC20" s="1"/>
  <c r="MS21"/>
  <c r="ML21" s="1"/>
  <c r="ME21" s="1"/>
  <c r="LX21" s="1"/>
  <c r="LQ21" s="1"/>
  <c r="LC21" s="1"/>
  <c r="AH16"/>
  <c r="FE19"/>
  <c r="EX19" s="1"/>
  <c r="EJ19" s="1"/>
  <c r="FL20"/>
  <c r="SJ26"/>
  <c r="SC26" s="1"/>
  <c r="RV26" s="1"/>
  <c r="RO26" s="1"/>
  <c r="SQ27"/>
  <c r="HI23"/>
  <c r="HB23" s="1"/>
  <c r="HP24"/>
  <c r="TE28"/>
  <c r="TE29" s="1"/>
  <c r="TE30" s="1"/>
  <c r="TE31" s="1"/>
  <c r="TE32" s="1"/>
  <c r="TE33" s="1"/>
  <c r="TE34" s="1"/>
  <c r="TE35" s="1"/>
  <c r="TE36" s="1"/>
  <c r="TE37" s="1"/>
  <c r="TE38" s="1"/>
  <c r="TE39" s="1"/>
  <c r="TL27"/>
  <c r="YV27"/>
  <c r="YO27" s="1"/>
  <c r="YH27" s="1"/>
  <c r="YA27" s="1"/>
  <c r="XM27" s="1"/>
  <c r="XF27" s="1"/>
  <c r="WK28" s="1"/>
  <c r="ZC28"/>
  <c r="ZQ28"/>
  <c r="ZX29"/>
  <c r="JT22"/>
  <c r="JM22" s="1"/>
  <c r="KA23"/>
  <c r="IR21"/>
  <c r="IY22"/>
  <c r="DO18"/>
  <c r="DV19"/>
  <c r="ADY16"/>
  <c r="ADR16" s="1"/>
  <c r="ADK16" s="1"/>
  <c r="AEF17"/>
  <c r="ABG16"/>
  <c r="AAZ16" s="1"/>
  <c r="ABU17"/>
  <c r="MS22"/>
  <c r="ML22" s="1"/>
  <c r="ME22" s="1"/>
  <c r="LX22" s="1"/>
  <c r="LQ22" s="1"/>
  <c r="LC22" s="1"/>
  <c r="PR23"/>
  <c r="PK23" s="1"/>
  <c r="PD23" s="1"/>
  <c r="OW23" s="1"/>
  <c r="NN23" s="1"/>
  <c r="NG23" s="1"/>
  <c r="MS23" s="1"/>
  <c r="ML23" s="1"/>
  <c r="ME23" s="1"/>
  <c r="RH25"/>
  <c r="RA25" s="1"/>
  <c r="QT25" s="1"/>
  <c r="QM25" s="1"/>
  <c r="QF25" s="1"/>
  <c r="PY25" s="1"/>
  <c r="TL28"/>
  <c r="WD27"/>
  <c r="VW27" s="1"/>
  <c r="VP27" s="1"/>
  <c r="VI27" s="1"/>
  <c r="VB27" s="1"/>
  <c r="UU27" s="1"/>
  <c r="UN27" s="1"/>
  <c r="UG27" s="1"/>
  <c r="DH17"/>
  <c r="DA17" s="1"/>
  <c r="CM17" s="1"/>
  <c r="CF17" s="1"/>
  <c r="BY17" s="1"/>
  <c r="SX36"/>
  <c r="AAL31"/>
  <c r="AAS32"/>
  <c r="BJ31"/>
  <c r="ACP28"/>
  <c r="ACW29"/>
  <c r="HW35"/>
  <c r="EC32"/>
  <c r="ZJ35"/>
  <c r="M36"/>
  <c r="AA37"/>
  <c r="ACI36"/>
  <c r="AAE39"/>
  <c r="JF39"/>
  <c r="TE40"/>
  <c r="BR41"/>
  <c r="LX23" l="1"/>
  <c r="LQ23" s="1"/>
  <c r="LC23" s="1"/>
  <c r="ME24"/>
  <c r="LX24" s="1"/>
  <c r="LQ24" s="1"/>
  <c r="LC24" s="1"/>
  <c r="ABG17"/>
  <c r="AAZ17" s="1"/>
  <c r="AAZ18" s="1"/>
  <c r="ABU18"/>
  <c r="ADY17"/>
  <c r="ADR17" s="1"/>
  <c r="ADK17" s="1"/>
  <c r="AEF18"/>
  <c r="DO19"/>
  <c r="DV20"/>
  <c r="IR22"/>
  <c r="IY23"/>
  <c r="JT23"/>
  <c r="JM23" s="1"/>
  <c r="KA24"/>
  <c r="ZQ29"/>
  <c r="ZX30"/>
  <c r="YV28"/>
  <c r="YO28" s="1"/>
  <c r="YH28" s="1"/>
  <c r="YA28" s="1"/>
  <c r="XM28" s="1"/>
  <c r="XF28" s="1"/>
  <c r="ZC29"/>
  <c r="HI24"/>
  <c r="HB24" s="1"/>
  <c r="FZ24" s="1"/>
  <c r="FS24" s="1"/>
  <c r="HP25"/>
  <c r="SJ27"/>
  <c r="SC27" s="1"/>
  <c r="RV27" s="1"/>
  <c r="RO27" s="1"/>
  <c r="SQ28"/>
  <c r="FE20"/>
  <c r="EX20" s="1"/>
  <c r="EJ20" s="1"/>
  <c r="FL21"/>
  <c r="AH17"/>
  <c r="PR24"/>
  <c r="PK24" s="1"/>
  <c r="PD24" s="1"/>
  <c r="OW24" s="1"/>
  <c r="NN24" s="1"/>
  <c r="NG24" s="1"/>
  <c r="MS24" s="1"/>
  <c r="ML24" s="1"/>
  <c r="DH18"/>
  <c r="DA18" s="1"/>
  <c r="CM18" s="1"/>
  <c r="CF18" s="1"/>
  <c r="BY18" s="1"/>
  <c r="WD28"/>
  <c r="VW28" s="1"/>
  <c r="VP28" s="1"/>
  <c r="VI28" s="1"/>
  <c r="VB28" s="1"/>
  <c r="UU28" s="1"/>
  <c r="UN28" s="1"/>
  <c r="UG28" s="1"/>
  <c r="RH26"/>
  <c r="RA26" s="1"/>
  <c r="QT26" s="1"/>
  <c r="QM26" s="1"/>
  <c r="QF26" s="1"/>
  <c r="PY26" s="1"/>
  <c r="SX37"/>
  <c r="AAL32"/>
  <c r="AAS33"/>
  <c r="BJ32"/>
  <c r="ACP29"/>
  <c r="ACW30"/>
  <c r="HW36"/>
  <c r="EC33"/>
  <c r="ZJ36"/>
  <c r="M37"/>
  <c r="AA38"/>
  <c r="ACI37"/>
  <c r="AAE40"/>
  <c r="JF40"/>
  <c r="TE41"/>
  <c r="BR42"/>
  <c r="AH18" l="1"/>
  <c r="AH19" s="1"/>
  <c r="FE21"/>
  <c r="EX21" s="1"/>
  <c r="EJ21" s="1"/>
  <c r="EJ22" s="1"/>
  <c r="EJ23" s="1"/>
  <c r="FL22"/>
  <c r="SJ28"/>
  <c r="SC28" s="1"/>
  <c r="RV28" s="1"/>
  <c r="RV29" s="1"/>
  <c r="SQ29"/>
  <c r="RH27"/>
  <c r="RA27" s="1"/>
  <c r="QT27" s="1"/>
  <c r="QM27" s="1"/>
  <c r="QF27" s="1"/>
  <c r="PY27" s="1"/>
  <c r="RO28"/>
  <c r="HI25"/>
  <c r="HB25" s="1"/>
  <c r="FZ25" s="1"/>
  <c r="FS25" s="1"/>
  <c r="HP26"/>
  <c r="YV29"/>
  <c r="YO29" s="1"/>
  <c r="YH29" s="1"/>
  <c r="YA29" s="1"/>
  <c r="XM29" s="1"/>
  <c r="XF29" s="1"/>
  <c r="WY29" s="1"/>
  <c r="WK29" s="1"/>
  <c r="WD29" s="1"/>
  <c r="VW29" s="1"/>
  <c r="VP29" s="1"/>
  <c r="VI29" s="1"/>
  <c r="VB29" s="1"/>
  <c r="ZC30"/>
  <c r="ZQ30"/>
  <c r="ZX31"/>
  <c r="JT24"/>
  <c r="JM24" s="1"/>
  <c r="KA25"/>
  <c r="IR23"/>
  <c r="IY24"/>
  <c r="DO20"/>
  <c r="DV21"/>
  <c r="DV22" s="1"/>
  <c r="ADY18"/>
  <c r="ADR18" s="1"/>
  <c r="ADK18" s="1"/>
  <c r="AEF19"/>
  <c r="ABG18"/>
  <c r="ABU19"/>
  <c r="PR25"/>
  <c r="PK25" s="1"/>
  <c r="PD25" s="1"/>
  <c r="OW25" s="1"/>
  <c r="NN25" s="1"/>
  <c r="NG25" s="1"/>
  <c r="MS25" s="1"/>
  <c r="ML25" s="1"/>
  <c r="ME25" s="1"/>
  <c r="LX25" s="1"/>
  <c r="LQ25" s="1"/>
  <c r="LC25" s="1"/>
  <c r="DH19"/>
  <c r="DA19" s="1"/>
  <c r="SX38"/>
  <c r="AAL33"/>
  <c r="AAS34"/>
  <c r="BJ33"/>
  <c r="ACP30"/>
  <c r="ACW31"/>
  <c r="HW37"/>
  <c r="EC34"/>
  <c r="ZJ37"/>
  <c r="M38"/>
  <c r="AA39"/>
  <c r="ACI38"/>
  <c r="AAE41"/>
  <c r="JF41"/>
  <c r="TE42"/>
  <c r="BR43"/>
  <c r="CM19" l="1"/>
  <c r="CT20"/>
  <c r="CT21" s="1"/>
  <c r="ABG19"/>
  <c r="AAZ19" s="1"/>
  <c r="AAZ20" s="1"/>
  <c r="AAZ21" s="1"/>
  <c r="ABU20"/>
  <c r="ADY19"/>
  <c r="ADR19" s="1"/>
  <c r="ADK19" s="1"/>
  <c r="AEF20"/>
  <c r="DV23"/>
  <c r="DH20"/>
  <c r="DA20" s="1"/>
  <c r="DA21" s="1"/>
  <c r="DO21"/>
  <c r="DH21" s="1"/>
  <c r="IR24"/>
  <c r="IY25"/>
  <c r="JT25"/>
  <c r="JM25" s="1"/>
  <c r="KA26"/>
  <c r="ZQ31"/>
  <c r="ZX32"/>
  <c r="YV30"/>
  <c r="YO30" s="1"/>
  <c r="YH30" s="1"/>
  <c r="YA30" s="1"/>
  <c r="XM30" s="1"/>
  <c r="XF30" s="1"/>
  <c r="WY30" s="1"/>
  <c r="WK30" s="1"/>
  <c r="WD30" s="1"/>
  <c r="VW30" s="1"/>
  <c r="ZC31"/>
  <c r="UU29"/>
  <c r="UN29" s="1"/>
  <c r="UG29" s="1"/>
  <c r="TZ29" s="1"/>
  <c r="TL29" s="1"/>
  <c r="TL30" s="1"/>
  <c r="VB30"/>
  <c r="UU30" s="1"/>
  <c r="UN30" s="1"/>
  <c r="UG30" s="1"/>
  <c r="TZ30" s="1"/>
  <c r="TZ31" s="1"/>
  <c r="TL31" s="1"/>
  <c r="HI26"/>
  <c r="HB26" s="1"/>
  <c r="FZ26" s="1"/>
  <c r="FS26" s="1"/>
  <c r="HP27"/>
  <c r="RH28"/>
  <c r="RO29"/>
  <c r="RO30" s="1"/>
  <c r="SJ29"/>
  <c r="SC29" s="1"/>
  <c r="SC30" s="1"/>
  <c r="RV30" s="1"/>
  <c r="SQ30"/>
  <c r="FE22"/>
  <c r="EX22" s="1"/>
  <c r="FL23"/>
  <c r="PR26"/>
  <c r="PK26" s="1"/>
  <c r="PD26" s="1"/>
  <c r="OW26" s="1"/>
  <c r="NN26" s="1"/>
  <c r="NG26" s="1"/>
  <c r="MS26" s="1"/>
  <c r="ML26" s="1"/>
  <c r="ME26" s="1"/>
  <c r="LX26" s="1"/>
  <c r="LQ26" s="1"/>
  <c r="LC26" s="1"/>
  <c r="PR27"/>
  <c r="PK27" s="1"/>
  <c r="PD27" s="1"/>
  <c r="OW27" s="1"/>
  <c r="NN27" s="1"/>
  <c r="NG27" s="1"/>
  <c r="MS27" s="1"/>
  <c r="ML27" s="1"/>
  <c r="ME27" s="1"/>
  <c r="LX27" s="1"/>
  <c r="LQ27" s="1"/>
  <c r="LC27" s="1"/>
  <c r="SX39"/>
  <c r="AAL34"/>
  <c r="AAS35"/>
  <c r="BJ34"/>
  <c r="ACP31"/>
  <c r="ACW32"/>
  <c r="HW38"/>
  <c r="EC35"/>
  <c r="ZJ38"/>
  <c r="M39"/>
  <c r="AA40"/>
  <c r="ACI39"/>
  <c r="AAE42"/>
  <c r="JF42"/>
  <c r="TE43"/>
  <c r="TE44" s="1"/>
  <c r="BR44"/>
  <c r="AH20" l="1"/>
  <c r="AH21" s="1"/>
  <c r="FE23"/>
  <c r="EX23" s="1"/>
  <c r="FL24"/>
  <c r="SJ30"/>
  <c r="SQ31"/>
  <c r="RA28"/>
  <c r="RH29"/>
  <c r="HI27"/>
  <c r="HB27" s="1"/>
  <c r="FZ27" s="1"/>
  <c r="FS27" s="1"/>
  <c r="HP28"/>
  <c r="YV31"/>
  <c r="YO31" s="1"/>
  <c r="YH31" s="1"/>
  <c r="YA31" s="1"/>
  <c r="XM31" s="1"/>
  <c r="XF31" s="1"/>
  <c r="WY31" s="1"/>
  <c r="WK31" s="1"/>
  <c r="WD31" s="1"/>
  <c r="ZC32"/>
  <c r="VP30"/>
  <c r="VI30" s="1"/>
  <c r="VI31" s="1"/>
  <c r="VB31" s="1"/>
  <c r="UU31" s="1"/>
  <c r="UN31" s="1"/>
  <c r="UG31" s="1"/>
  <c r="VW31"/>
  <c r="VP31" s="1"/>
  <c r="ZQ32"/>
  <c r="ZX33"/>
  <c r="JT26"/>
  <c r="JM26" s="1"/>
  <c r="KA27"/>
  <c r="IR25"/>
  <c r="IY26"/>
  <c r="DV24"/>
  <c r="DV25" s="1"/>
  <c r="ADY20"/>
  <c r="ADR20" s="1"/>
  <c r="ADK20" s="1"/>
  <c r="AEF21"/>
  <c r="ABG20"/>
  <c r="ABU21"/>
  <c r="CF19"/>
  <c r="BY19" s="1"/>
  <c r="BY20" s="1"/>
  <c r="CM20"/>
  <c r="CF20" s="1"/>
  <c r="CF21" s="1"/>
  <c r="BY21" s="1"/>
  <c r="RH30"/>
  <c r="DO22"/>
  <c r="DH22" s="1"/>
  <c r="DA22" s="1"/>
  <c r="CT22" s="1"/>
  <c r="CM21"/>
  <c r="SX40"/>
  <c r="AAL35"/>
  <c r="AAS36"/>
  <c r="BJ35"/>
  <c r="ACP32"/>
  <c r="ACW33"/>
  <c r="HW39"/>
  <c r="EC36"/>
  <c r="ZJ39"/>
  <c r="M40"/>
  <c r="AA41"/>
  <c r="ACI40"/>
  <c r="AAE43"/>
  <c r="JF43"/>
  <c r="CM22" l="1"/>
  <c r="CT23"/>
  <c r="CT24" s="1"/>
  <c r="ABG21"/>
  <c r="ABU22"/>
  <c r="ADY21"/>
  <c r="ADR21" s="1"/>
  <c r="ADK21" s="1"/>
  <c r="AEF22"/>
  <c r="DV26"/>
  <c r="IR26"/>
  <c r="IY27"/>
  <c r="JT27"/>
  <c r="JM27" s="1"/>
  <c r="KA28"/>
  <c r="ZQ33"/>
  <c r="ZX34"/>
  <c r="YV32"/>
  <c r="YO32" s="1"/>
  <c r="YH32" s="1"/>
  <c r="YA32" s="1"/>
  <c r="XM32" s="1"/>
  <c r="XF32" s="1"/>
  <c r="WY32" s="1"/>
  <c r="WK32" s="1"/>
  <c r="WD32" s="1"/>
  <c r="VW32" s="1"/>
  <c r="VP32" s="1"/>
  <c r="VI32" s="1"/>
  <c r="VB32" s="1"/>
  <c r="UU32" s="1"/>
  <c r="UN32" s="1"/>
  <c r="UG32" s="1"/>
  <c r="TZ32" s="1"/>
  <c r="TL32" s="1"/>
  <c r="ZC33"/>
  <c r="HI28"/>
  <c r="HB28" s="1"/>
  <c r="FZ28" s="1"/>
  <c r="FS28" s="1"/>
  <c r="HP29"/>
  <c r="QT28"/>
  <c r="RA29"/>
  <c r="RA30" s="1"/>
  <c r="SJ31"/>
  <c r="SC31" s="1"/>
  <c r="RV31" s="1"/>
  <c r="RO31" s="1"/>
  <c r="RH31" s="1"/>
  <c r="RA31" s="1"/>
  <c r="SQ32"/>
  <c r="FE24"/>
  <c r="EX24" s="1"/>
  <c r="EJ24" s="1"/>
  <c r="FL25"/>
  <c r="DO23"/>
  <c r="SX41"/>
  <c r="AAL36"/>
  <c r="AAS37"/>
  <c r="BJ36"/>
  <c r="ACP33"/>
  <c r="ACW34"/>
  <c r="HW40"/>
  <c r="EC37"/>
  <c r="ZJ40"/>
  <c r="M41"/>
  <c r="AA42"/>
  <c r="F45"/>
  <c r="ACI41"/>
  <c r="AAE44"/>
  <c r="JF44"/>
  <c r="DH23" l="1"/>
  <c r="DA23" s="1"/>
  <c r="DA24" s="1"/>
  <c r="DO24"/>
  <c r="AH22"/>
  <c r="FE25"/>
  <c r="EX25" s="1"/>
  <c r="EJ25" s="1"/>
  <c r="FL26"/>
  <c r="SJ32"/>
  <c r="SC32" s="1"/>
  <c r="RV32" s="1"/>
  <c r="RO32" s="1"/>
  <c r="RH32" s="1"/>
  <c r="RA32" s="1"/>
  <c r="SQ33"/>
  <c r="QM28"/>
  <c r="QF28" s="1"/>
  <c r="PY28" s="1"/>
  <c r="PR28" s="1"/>
  <c r="PK28" s="1"/>
  <c r="PD28" s="1"/>
  <c r="OW28" s="1"/>
  <c r="QT29"/>
  <c r="QM29" s="1"/>
  <c r="QF29" s="1"/>
  <c r="PY29" s="1"/>
  <c r="PR29" s="1"/>
  <c r="PK29" s="1"/>
  <c r="PD29" s="1"/>
  <c r="HI29"/>
  <c r="HB29" s="1"/>
  <c r="FZ29" s="1"/>
  <c r="FS29" s="1"/>
  <c r="HP30"/>
  <c r="YV33"/>
  <c r="YO33" s="1"/>
  <c r="YH33" s="1"/>
  <c r="YA33" s="1"/>
  <c r="XM33" s="1"/>
  <c r="XF33" s="1"/>
  <c r="WY33" s="1"/>
  <c r="WK33" s="1"/>
  <c r="WD33" s="1"/>
  <c r="VW33" s="1"/>
  <c r="VP33" s="1"/>
  <c r="VI33" s="1"/>
  <c r="VB33" s="1"/>
  <c r="UU33" s="1"/>
  <c r="UN33" s="1"/>
  <c r="UG33" s="1"/>
  <c r="TZ33" s="1"/>
  <c r="TL33" s="1"/>
  <c r="ZC34"/>
  <c r="ZQ34"/>
  <c r="ZX35"/>
  <c r="JT28"/>
  <c r="JM28" s="1"/>
  <c r="KA29"/>
  <c r="IR27"/>
  <c r="IY28"/>
  <c r="DV27"/>
  <c r="ADY22"/>
  <c r="ADR22" s="1"/>
  <c r="ADK22" s="1"/>
  <c r="AEF23"/>
  <c r="ABG22"/>
  <c r="AAZ22" s="1"/>
  <c r="AAZ23" s="1"/>
  <c r="AAZ24" s="1"/>
  <c r="AAZ25" s="1"/>
  <c r="ABU23"/>
  <c r="CF22"/>
  <c r="BY22" s="1"/>
  <c r="BY23" s="1"/>
  <c r="CM23"/>
  <c r="CF23" s="1"/>
  <c r="CF24" s="1"/>
  <c r="BY24" s="1"/>
  <c r="QT30"/>
  <c r="QM30" s="1"/>
  <c r="QF30" s="1"/>
  <c r="PY30" s="1"/>
  <c r="PR30" s="1"/>
  <c r="PK30" s="1"/>
  <c r="PD30" s="1"/>
  <c r="CM24"/>
  <c r="SX42"/>
  <c r="AAL37"/>
  <c r="AAS38"/>
  <c r="BJ37"/>
  <c r="ACP34"/>
  <c r="ACW35"/>
  <c r="HW41"/>
  <c r="EC38"/>
  <c r="ZJ41"/>
  <c r="M42"/>
  <c r="AA43"/>
  <c r="F46"/>
  <c r="ACI42"/>
  <c r="ABG23" l="1"/>
  <c r="ABU24"/>
  <c r="ADY23"/>
  <c r="ADR23" s="1"/>
  <c r="ADK23" s="1"/>
  <c r="AEF24"/>
  <c r="DV28"/>
  <c r="DV29" s="1"/>
  <c r="IR28"/>
  <c r="IY29"/>
  <c r="JT29"/>
  <c r="JM29" s="1"/>
  <c r="KA30"/>
  <c r="ZQ35"/>
  <c r="ZX36"/>
  <c r="YV34"/>
  <c r="YO34" s="1"/>
  <c r="YH34" s="1"/>
  <c r="YA34" s="1"/>
  <c r="XM34" s="1"/>
  <c r="XF34" s="1"/>
  <c r="WY34" s="1"/>
  <c r="WK34" s="1"/>
  <c r="WD34" s="1"/>
  <c r="ZC35"/>
  <c r="HI30"/>
  <c r="HB30" s="1"/>
  <c r="FZ30" s="1"/>
  <c r="FS30" s="1"/>
  <c r="HP31"/>
  <c r="NN28"/>
  <c r="OW29"/>
  <c r="OW30" s="1"/>
  <c r="SJ33"/>
  <c r="SC33" s="1"/>
  <c r="RV33" s="1"/>
  <c r="RO33" s="1"/>
  <c r="RH33" s="1"/>
  <c r="RA33" s="1"/>
  <c r="SQ34"/>
  <c r="FE26"/>
  <c r="EX26" s="1"/>
  <c r="EJ26" s="1"/>
  <c r="FL27"/>
  <c r="AH23"/>
  <c r="DH24"/>
  <c r="DO25"/>
  <c r="QT31"/>
  <c r="QM31" s="1"/>
  <c r="QF31" s="1"/>
  <c r="PY31" s="1"/>
  <c r="PR31" s="1"/>
  <c r="PK31" s="1"/>
  <c r="PD31" s="1"/>
  <c r="OW31" s="1"/>
  <c r="OW32" s="1"/>
  <c r="QT32"/>
  <c r="QM32" s="1"/>
  <c r="QF32" s="1"/>
  <c r="PY32" s="1"/>
  <c r="PR32" s="1"/>
  <c r="PK32" s="1"/>
  <c r="PD32" s="1"/>
  <c r="SX43"/>
  <c r="AAL38"/>
  <c r="AAS39"/>
  <c r="BJ38"/>
  <c r="ACP35"/>
  <c r="ACW36"/>
  <c r="HW42"/>
  <c r="EC39"/>
  <c r="ZJ42"/>
  <c r="M43"/>
  <c r="AA44"/>
  <c r="F47"/>
  <c r="ACI43"/>
  <c r="N2"/>
  <c r="U2" s="1"/>
  <c r="AB2" s="1"/>
  <c r="AI2" s="1"/>
  <c r="AP2" s="1"/>
  <c r="F401" i="38"/>
  <c r="D401"/>
  <c r="G400"/>
  <c r="G342"/>
  <c r="G341"/>
  <c r="G340"/>
  <c r="G339"/>
  <c r="G338"/>
  <c r="G337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3"/>
  <c r="G162"/>
  <c r="G161"/>
  <c r="G160"/>
  <c r="G159"/>
  <c r="G158"/>
  <c r="G157"/>
  <c r="G156"/>
  <c r="G155"/>
  <c r="G154"/>
  <c r="G153"/>
  <c r="G144"/>
  <c r="G143"/>
  <c r="G142"/>
  <c r="G141"/>
  <c r="G140"/>
  <c r="G139"/>
  <c r="G138"/>
  <c r="G137"/>
  <c r="G136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A67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DH25" i="4" l="1"/>
  <c r="DA25" s="1"/>
  <c r="CT25" s="1"/>
  <c r="CM25" s="1"/>
  <c r="CF25" s="1"/>
  <c r="BY25" s="1"/>
  <c r="DO26"/>
  <c r="AH24"/>
  <c r="FE27"/>
  <c r="EX27" s="1"/>
  <c r="EJ27" s="1"/>
  <c r="FL28"/>
  <c r="SJ34"/>
  <c r="SC34" s="1"/>
  <c r="RV34" s="1"/>
  <c r="RO34" s="1"/>
  <c r="RH34" s="1"/>
  <c r="RA34" s="1"/>
  <c r="SQ35"/>
  <c r="NG28"/>
  <c r="MS28" s="1"/>
  <c r="ML28" s="1"/>
  <c r="ME28" s="1"/>
  <c r="LX28" s="1"/>
  <c r="LQ28" s="1"/>
  <c r="LC28" s="1"/>
  <c r="NN29"/>
  <c r="NG29" s="1"/>
  <c r="MS29" s="1"/>
  <c r="HI31"/>
  <c r="HB31" s="1"/>
  <c r="FZ31" s="1"/>
  <c r="FS31" s="1"/>
  <c r="HP32"/>
  <c r="YV35"/>
  <c r="YO35" s="1"/>
  <c r="YH35" s="1"/>
  <c r="YA35" s="1"/>
  <c r="XM35" s="1"/>
  <c r="XF35" s="1"/>
  <c r="WY35" s="1"/>
  <c r="WK35" s="1"/>
  <c r="WK36" s="1"/>
  <c r="ZC36"/>
  <c r="VW34"/>
  <c r="VP34" s="1"/>
  <c r="VI34" s="1"/>
  <c r="VB34" s="1"/>
  <c r="UU34" s="1"/>
  <c r="UN34" s="1"/>
  <c r="UG34" s="1"/>
  <c r="TZ34" s="1"/>
  <c r="TL34" s="1"/>
  <c r="TL35" s="1"/>
  <c r="TL36" s="1"/>
  <c r="WD35"/>
  <c r="VW35" s="1"/>
  <c r="VP35" s="1"/>
  <c r="VI35" s="1"/>
  <c r="VB35" s="1"/>
  <c r="UU35" s="1"/>
  <c r="UN35" s="1"/>
  <c r="UG35" s="1"/>
  <c r="TZ35" s="1"/>
  <c r="TZ36" s="1"/>
  <c r="TZ37" s="1"/>
  <c r="TL37" s="1"/>
  <c r="ZQ36"/>
  <c r="ZX37"/>
  <c r="JT30"/>
  <c r="JM30" s="1"/>
  <c r="KA31"/>
  <c r="IR29"/>
  <c r="IY30"/>
  <c r="DV30"/>
  <c r="ADY24"/>
  <c r="ADR24" s="1"/>
  <c r="ADK24" s="1"/>
  <c r="AEF25"/>
  <c r="ABG24"/>
  <c r="ABU25"/>
  <c r="QT33"/>
  <c r="QM33" s="1"/>
  <c r="QF33" s="1"/>
  <c r="PY33" s="1"/>
  <c r="PR33" s="1"/>
  <c r="PK33" s="1"/>
  <c r="PD33" s="1"/>
  <c r="OW33" s="1"/>
  <c r="NN30"/>
  <c r="SX44"/>
  <c r="AAL39"/>
  <c r="AAS40"/>
  <c r="A134" i="38"/>
  <c r="A201"/>
  <c r="A268"/>
  <c r="A335"/>
  <c r="BJ39" i="4"/>
  <c r="M44"/>
  <c r="ACP36"/>
  <c r="ACW37"/>
  <c r="HW43"/>
  <c r="EC40"/>
  <c r="ZJ43"/>
  <c r="ACI44"/>
  <c r="D410" i="38"/>
  <c r="NG30" i="4" l="1"/>
  <c r="NG31" s="1"/>
  <c r="NN31"/>
  <c r="NN32" s="1"/>
  <c r="NG32" s="1"/>
  <c r="ABG25"/>
  <c r="ABU26"/>
  <c r="ADY25"/>
  <c r="ADR25" s="1"/>
  <c r="ADK25" s="1"/>
  <c r="AEF26"/>
  <c r="DV31"/>
  <c r="IR30"/>
  <c r="IY31"/>
  <c r="JT31"/>
  <c r="JM31" s="1"/>
  <c r="KA32"/>
  <c r="ZQ37"/>
  <c r="ZX38"/>
  <c r="YV36"/>
  <c r="YO36" s="1"/>
  <c r="YH36" s="1"/>
  <c r="YA36" s="1"/>
  <c r="XM36" s="1"/>
  <c r="XF36" s="1"/>
  <c r="WY36" s="1"/>
  <c r="WY37" s="1"/>
  <c r="WK37" s="1"/>
  <c r="ZC37"/>
  <c r="HI32"/>
  <c r="HB32" s="1"/>
  <c r="FZ32" s="1"/>
  <c r="FS32" s="1"/>
  <c r="HP33"/>
  <c r="ML29"/>
  <c r="ME29" s="1"/>
  <c r="LX29" s="1"/>
  <c r="LQ29" s="1"/>
  <c r="LC29" s="1"/>
  <c r="MS30"/>
  <c r="ML30" s="1"/>
  <c r="ME30" s="1"/>
  <c r="LX30" s="1"/>
  <c r="LQ30" s="1"/>
  <c r="LC30" s="1"/>
  <c r="SJ35"/>
  <c r="SC35" s="1"/>
  <c r="RV35" s="1"/>
  <c r="RO35" s="1"/>
  <c r="RH35" s="1"/>
  <c r="RA35" s="1"/>
  <c r="SQ36"/>
  <c r="FE28"/>
  <c r="EX28" s="1"/>
  <c r="EJ28" s="1"/>
  <c r="FL29"/>
  <c r="AH25"/>
  <c r="DH26"/>
  <c r="DA26" s="1"/>
  <c r="CT26" s="1"/>
  <c r="DO27"/>
  <c r="NN33"/>
  <c r="NG33" s="1"/>
  <c r="WD36"/>
  <c r="VW36" s="1"/>
  <c r="VP36" s="1"/>
  <c r="VI36" s="1"/>
  <c r="VB36" s="1"/>
  <c r="UU36" s="1"/>
  <c r="UN36" s="1"/>
  <c r="UG36" s="1"/>
  <c r="QT34"/>
  <c r="QM34" s="1"/>
  <c r="QF34" s="1"/>
  <c r="PY34" s="1"/>
  <c r="PR34" s="1"/>
  <c r="PK34" s="1"/>
  <c r="PD34" s="1"/>
  <c r="OW34" s="1"/>
  <c r="NN34" s="1"/>
  <c r="NG34" s="1"/>
  <c r="AAL40"/>
  <c r="AAS41"/>
  <c r="BJ40"/>
  <c r="ACP37"/>
  <c r="ACW38"/>
  <c r="HW44"/>
  <c r="EC41"/>
  <c r="ZJ44"/>
  <c r="ACI45"/>
  <c r="ACI46" s="1"/>
  <c r="ACI47" s="1"/>
  <c r="ACI48" s="1"/>
  <c r="ACI49" s="1"/>
  <c r="ACI50" s="1"/>
  <c r="ACI51" s="1"/>
  <c r="ACI52" s="1"/>
  <c r="ACI53" s="1"/>
  <c r="DH27" l="1"/>
  <c r="DA27" s="1"/>
  <c r="DA28" s="1"/>
  <c r="DO28"/>
  <c r="CM26"/>
  <c r="CT27"/>
  <c r="CT28" s="1"/>
  <c r="AH26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BC33"/>
  <c r="BC34" s="1"/>
  <c r="BC35" s="1"/>
  <c r="BC36" s="1"/>
  <c r="BC37" s="1"/>
  <c r="BC38" s="1"/>
  <c r="BC39" s="1"/>
  <c r="FE29"/>
  <c r="EX29" s="1"/>
  <c r="EJ29" s="1"/>
  <c r="FL30"/>
  <c r="SJ36"/>
  <c r="SC36" s="1"/>
  <c r="RV36" s="1"/>
  <c r="RO36" s="1"/>
  <c r="RH36" s="1"/>
  <c r="RA36" s="1"/>
  <c r="SQ37"/>
  <c r="HI33"/>
  <c r="HB33" s="1"/>
  <c r="FZ33" s="1"/>
  <c r="FS33" s="1"/>
  <c r="HP34"/>
  <c r="YV37"/>
  <c r="YO37" s="1"/>
  <c r="YH37" s="1"/>
  <c r="YA37" s="1"/>
  <c r="XM37" s="1"/>
  <c r="XF37" s="1"/>
  <c r="ZC38"/>
  <c r="ZQ38"/>
  <c r="ZX39"/>
  <c r="JT32"/>
  <c r="JM32" s="1"/>
  <c r="KA33"/>
  <c r="IR31"/>
  <c r="IK31" s="1"/>
  <c r="IY32"/>
  <c r="DV32"/>
  <c r="ADY26"/>
  <c r="ADR26" s="1"/>
  <c r="ADK26" s="1"/>
  <c r="AEF27"/>
  <c r="ABG26"/>
  <c r="AAZ26" s="1"/>
  <c r="AAZ27" s="1"/>
  <c r="AAZ28" s="1"/>
  <c r="AAZ29" s="1"/>
  <c r="AAZ30" s="1"/>
  <c r="AAZ31" s="1"/>
  <c r="AAZ32" s="1"/>
  <c r="AAZ33" s="1"/>
  <c r="AAZ34" s="1"/>
  <c r="AAZ35" s="1"/>
  <c r="AAZ36" s="1"/>
  <c r="AAZ37" s="1"/>
  <c r="AAZ38" s="1"/>
  <c r="AAZ39" s="1"/>
  <c r="AAZ40" s="1"/>
  <c r="AAZ41" s="1"/>
  <c r="AAZ42" s="1"/>
  <c r="AAZ43" s="1"/>
  <c r="AAZ44" s="1"/>
  <c r="ABU27"/>
  <c r="QT35"/>
  <c r="QM35" s="1"/>
  <c r="QF35" s="1"/>
  <c r="PY35" s="1"/>
  <c r="PR35" s="1"/>
  <c r="PK35" s="1"/>
  <c r="PD35" s="1"/>
  <c r="OW35" s="1"/>
  <c r="NN35" s="1"/>
  <c r="NG35" s="1"/>
  <c r="WD37"/>
  <c r="VW37" s="1"/>
  <c r="VP37" s="1"/>
  <c r="VI37" s="1"/>
  <c r="VB37" s="1"/>
  <c r="UU37" s="1"/>
  <c r="UN37" s="1"/>
  <c r="UG37" s="1"/>
  <c r="MS31"/>
  <c r="ML31" s="1"/>
  <c r="ME31" s="1"/>
  <c r="LX31" s="1"/>
  <c r="LQ31" s="1"/>
  <c r="LC31" s="1"/>
  <c r="AAL41"/>
  <c r="AAS42"/>
  <c r="BC40"/>
  <c r="BC41" s="1"/>
  <c r="BJ41"/>
  <c r="BJ42" s="1"/>
  <c r="ACP38"/>
  <c r="ACW39"/>
  <c r="EC42"/>
  <c r="ABG27" l="1"/>
  <c r="ABU28"/>
  <c r="ADY27"/>
  <c r="ADR27" s="1"/>
  <c r="ADK27" s="1"/>
  <c r="AEF28"/>
  <c r="DV33"/>
  <c r="IR32"/>
  <c r="IK32" s="1"/>
  <c r="IY33"/>
  <c r="JT33"/>
  <c r="JM33" s="1"/>
  <c r="KA34"/>
  <c r="ZQ39"/>
  <c r="ZX40"/>
  <c r="YV38"/>
  <c r="YO38" s="1"/>
  <c r="YH38" s="1"/>
  <c r="YA38" s="1"/>
  <c r="XM38" s="1"/>
  <c r="XF38" s="1"/>
  <c r="WY38" s="1"/>
  <c r="WK38" s="1"/>
  <c r="WD38" s="1"/>
  <c r="VW38" s="1"/>
  <c r="VP38" s="1"/>
  <c r="VI38" s="1"/>
  <c r="VB38" s="1"/>
  <c r="UU38" s="1"/>
  <c r="UN38" s="1"/>
  <c r="UG38" s="1"/>
  <c r="TZ38" s="1"/>
  <c r="TL38" s="1"/>
  <c r="ZC39"/>
  <c r="HI34"/>
  <c r="HB34" s="1"/>
  <c r="FZ34" s="1"/>
  <c r="FS34" s="1"/>
  <c r="HP35"/>
  <c r="SJ37"/>
  <c r="SC37" s="1"/>
  <c r="RV37" s="1"/>
  <c r="RO37" s="1"/>
  <c r="RH37" s="1"/>
  <c r="RA37" s="1"/>
  <c r="SQ38"/>
  <c r="FE30"/>
  <c r="EX30" s="1"/>
  <c r="EJ30" s="1"/>
  <c r="FL31"/>
  <c r="CF26"/>
  <c r="BY26" s="1"/>
  <c r="BY27" s="1"/>
  <c r="CM27"/>
  <c r="CF27" s="1"/>
  <c r="CF28" s="1"/>
  <c r="BY28" s="1"/>
  <c r="DH28"/>
  <c r="DO29"/>
  <c r="MS32"/>
  <c r="QT36"/>
  <c r="QM36" s="1"/>
  <c r="QF36" s="1"/>
  <c r="PY36" s="1"/>
  <c r="PR36" s="1"/>
  <c r="PK36" s="1"/>
  <c r="PD36" s="1"/>
  <c r="OW36" s="1"/>
  <c r="NN36" s="1"/>
  <c r="NG36" s="1"/>
  <c r="CM28"/>
  <c r="AAL42"/>
  <c r="AAS43"/>
  <c r="BC42"/>
  <c r="BJ43"/>
  <c r="ACP39"/>
  <c r="ACW40"/>
  <c r="EC43"/>
  <c r="ML32" l="1"/>
  <c r="ME32" s="1"/>
  <c r="LX32" s="1"/>
  <c r="LQ32" s="1"/>
  <c r="LC32" s="1"/>
  <c r="MS33"/>
  <c r="DH29"/>
  <c r="DA29" s="1"/>
  <c r="CT29" s="1"/>
  <c r="CM29" s="1"/>
  <c r="CF29" s="1"/>
  <c r="BY29" s="1"/>
  <c r="DO30"/>
  <c r="FE31"/>
  <c r="EX31" s="1"/>
  <c r="EJ31" s="1"/>
  <c r="FL32"/>
  <c r="SJ38"/>
  <c r="SC38" s="1"/>
  <c r="RV38" s="1"/>
  <c r="RO38" s="1"/>
  <c r="RH38" s="1"/>
  <c r="RA38" s="1"/>
  <c r="SQ39"/>
  <c r="HI35"/>
  <c r="HB35" s="1"/>
  <c r="FZ35" s="1"/>
  <c r="FS35" s="1"/>
  <c r="HP36"/>
  <c r="YV39"/>
  <c r="YO39" s="1"/>
  <c r="YH39" s="1"/>
  <c r="YA39" s="1"/>
  <c r="XM39" s="1"/>
  <c r="XF39" s="1"/>
  <c r="WY39" s="1"/>
  <c r="WK39" s="1"/>
  <c r="WD39" s="1"/>
  <c r="VW39" s="1"/>
  <c r="VP39" s="1"/>
  <c r="VI39" s="1"/>
  <c r="VB39" s="1"/>
  <c r="UU39" s="1"/>
  <c r="UN39" s="1"/>
  <c r="UG39" s="1"/>
  <c r="TZ39" s="1"/>
  <c r="TL39" s="1"/>
  <c r="ZC40"/>
  <c r="ZQ40"/>
  <c r="ZX41"/>
  <c r="JT34"/>
  <c r="JM34" s="1"/>
  <c r="KA35"/>
  <c r="IR33"/>
  <c r="IK33" s="1"/>
  <c r="IY34"/>
  <c r="DV34"/>
  <c r="ADY28"/>
  <c r="ADR28" s="1"/>
  <c r="ADK28" s="1"/>
  <c r="AEF29"/>
  <c r="ABG28"/>
  <c r="ABU29"/>
  <c r="QT37"/>
  <c r="QM37" s="1"/>
  <c r="QF37" s="1"/>
  <c r="PY37" s="1"/>
  <c r="PR37" s="1"/>
  <c r="PK37" s="1"/>
  <c r="PD37" s="1"/>
  <c r="OW37" s="1"/>
  <c r="NN37" s="1"/>
  <c r="NG37" s="1"/>
  <c r="AAL43"/>
  <c r="AAS44"/>
  <c r="AAL44" s="1"/>
  <c r="BC43"/>
  <c r="BJ44"/>
  <c r="BC44" s="1"/>
  <c r="BC45" s="1"/>
  <c r="BC46" s="1"/>
  <c r="BC47" s="1"/>
  <c r="BC48" s="1"/>
  <c r="ACP40"/>
  <c r="ACW41"/>
  <c r="EC44"/>
  <c r="AIF6" i="20"/>
  <c r="ABG29" i="4" l="1"/>
  <c r="ABU30"/>
  <c r="ADY29"/>
  <c r="ADR29" s="1"/>
  <c r="ADK29" s="1"/>
  <c r="AEF30"/>
  <c r="DV35"/>
  <c r="IR34"/>
  <c r="IK34" s="1"/>
  <c r="IY35"/>
  <c r="JT35"/>
  <c r="JM35" s="1"/>
  <c r="KA36"/>
  <c r="ZQ41"/>
  <c r="ZX42"/>
  <c r="YV40"/>
  <c r="YO40" s="1"/>
  <c r="YH40" s="1"/>
  <c r="YA40" s="1"/>
  <c r="XM40" s="1"/>
  <c r="XF40" s="1"/>
  <c r="WY40" s="1"/>
  <c r="WK40" s="1"/>
  <c r="WD40" s="1"/>
  <c r="VW40" s="1"/>
  <c r="VP40" s="1"/>
  <c r="VI40" s="1"/>
  <c r="VB40" s="1"/>
  <c r="UU40" s="1"/>
  <c r="UN40" s="1"/>
  <c r="UG40" s="1"/>
  <c r="TZ40" s="1"/>
  <c r="TL40" s="1"/>
  <c r="ZC41"/>
  <c r="HI36"/>
  <c r="HB36" s="1"/>
  <c r="FZ36" s="1"/>
  <c r="FS36" s="1"/>
  <c r="HP37"/>
  <c r="SJ39"/>
  <c r="SC39" s="1"/>
  <c r="RV39" s="1"/>
  <c r="RO39" s="1"/>
  <c r="RH39" s="1"/>
  <c r="RA39" s="1"/>
  <c r="SQ40"/>
  <c r="FE32"/>
  <c r="EX32" s="1"/>
  <c r="EJ32" s="1"/>
  <c r="EJ33" s="1"/>
  <c r="FL33"/>
  <c r="DH30"/>
  <c r="DA30" s="1"/>
  <c r="CT30" s="1"/>
  <c r="CM30" s="1"/>
  <c r="CF30" s="1"/>
  <c r="BY30" s="1"/>
  <c r="DO31"/>
  <c r="ML33"/>
  <c r="ME33" s="1"/>
  <c r="LX33" s="1"/>
  <c r="LQ33" s="1"/>
  <c r="LC33" s="1"/>
  <c r="MS34"/>
  <c r="QT38"/>
  <c r="QM38" s="1"/>
  <c r="QF38" s="1"/>
  <c r="PY38" s="1"/>
  <c r="PR38" s="1"/>
  <c r="PK38" s="1"/>
  <c r="PD38" s="1"/>
  <c r="OW38" s="1"/>
  <c r="NN38" s="1"/>
  <c r="NG38" s="1"/>
  <c r="ACP41"/>
  <c r="ACW42"/>
  <c r="AHR6" i="20"/>
  <c r="AHK6"/>
  <c r="ML34" i="4" l="1"/>
  <c r="ME34" s="1"/>
  <c r="LX34" s="1"/>
  <c r="LQ34" s="1"/>
  <c r="LC34" s="1"/>
  <c r="MS35"/>
  <c r="DH31"/>
  <c r="DA31" s="1"/>
  <c r="CT31" s="1"/>
  <c r="CM31" s="1"/>
  <c r="CF31" s="1"/>
  <c r="BY31" s="1"/>
  <c r="DO32"/>
  <c r="FE33"/>
  <c r="EX33" s="1"/>
  <c r="FL34"/>
  <c r="SJ40"/>
  <c r="SC40" s="1"/>
  <c r="RV40" s="1"/>
  <c r="RO40" s="1"/>
  <c r="RH40" s="1"/>
  <c r="RA40" s="1"/>
  <c r="SQ41"/>
  <c r="HI37"/>
  <c r="HB37" s="1"/>
  <c r="GU37" s="1"/>
  <c r="FZ37" s="1"/>
  <c r="FS37" s="1"/>
  <c r="HP38"/>
  <c r="YV41"/>
  <c r="YO41" s="1"/>
  <c r="YH41" s="1"/>
  <c r="YA41" s="1"/>
  <c r="XM41" s="1"/>
  <c r="XF41" s="1"/>
  <c r="WY41" s="1"/>
  <c r="WK41" s="1"/>
  <c r="WD41" s="1"/>
  <c r="VW41" s="1"/>
  <c r="VP41" s="1"/>
  <c r="VI41" s="1"/>
  <c r="VB41" s="1"/>
  <c r="UU41" s="1"/>
  <c r="UN41" s="1"/>
  <c r="UG41" s="1"/>
  <c r="TZ41" s="1"/>
  <c r="TL41" s="1"/>
  <c r="ZC42"/>
  <c r="ZQ42"/>
  <c r="ZX43"/>
  <c r="JT36"/>
  <c r="JM36" s="1"/>
  <c r="KA37"/>
  <c r="IR35"/>
  <c r="IK35" s="1"/>
  <c r="IY36"/>
  <c r="DV36"/>
  <c r="ADY30"/>
  <c r="ADR30" s="1"/>
  <c r="ADK30" s="1"/>
  <c r="AEF31"/>
  <c r="ABG30"/>
  <c r="ABU31"/>
  <c r="QT39"/>
  <c r="QM39" s="1"/>
  <c r="QF39" s="1"/>
  <c r="PY39" s="1"/>
  <c r="PR39" s="1"/>
  <c r="PK39" s="1"/>
  <c r="PD39" s="1"/>
  <c r="OW39" s="1"/>
  <c r="NN39" s="1"/>
  <c r="NG39" s="1"/>
  <c r="ACP42"/>
  <c r="ACW43"/>
  <c r="AHD6" i="20"/>
  <c r="AGP6"/>
  <c r="ABG31" i="4" l="1"/>
  <c r="ABU32"/>
  <c r="ADY31"/>
  <c r="ADR31" s="1"/>
  <c r="ADK31" s="1"/>
  <c r="AEF32"/>
  <c r="DV37"/>
  <c r="IR36"/>
  <c r="IK36" s="1"/>
  <c r="IY37"/>
  <c r="JT37"/>
  <c r="JM37" s="1"/>
  <c r="KA38"/>
  <c r="ZQ43"/>
  <c r="ZX44"/>
  <c r="ZQ44" s="1"/>
  <c r="YV42"/>
  <c r="YO42" s="1"/>
  <c r="YH42" s="1"/>
  <c r="YA42" s="1"/>
  <c r="XM42" s="1"/>
  <c r="XF42" s="1"/>
  <c r="WY42" s="1"/>
  <c r="WK42" s="1"/>
  <c r="WD42" s="1"/>
  <c r="VW42" s="1"/>
  <c r="VP42" s="1"/>
  <c r="VI42" s="1"/>
  <c r="VB42" s="1"/>
  <c r="UU42" s="1"/>
  <c r="UN42" s="1"/>
  <c r="UG42" s="1"/>
  <c r="TZ42" s="1"/>
  <c r="TL42" s="1"/>
  <c r="ZC43"/>
  <c r="YV43" s="1"/>
  <c r="HI38"/>
  <c r="HB38" s="1"/>
  <c r="GU38" s="1"/>
  <c r="FZ38" s="1"/>
  <c r="FS38" s="1"/>
  <c r="HP39"/>
  <c r="SJ41"/>
  <c r="SC41" s="1"/>
  <c r="RV41" s="1"/>
  <c r="RO41" s="1"/>
  <c r="RH41" s="1"/>
  <c r="RA41" s="1"/>
  <c r="SQ42"/>
  <c r="FE34"/>
  <c r="EX34" s="1"/>
  <c r="EJ34" s="1"/>
  <c r="FL35"/>
  <c r="DH32"/>
  <c r="DA32" s="1"/>
  <c r="CT32" s="1"/>
  <c r="CM32" s="1"/>
  <c r="CF32" s="1"/>
  <c r="BY32" s="1"/>
  <c r="DO33"/>
  <c r="ML35"/>
  <c r="ME35" s="1"/>
  <c r="LX35" s="1"/>
  <c r="LQ35" s="1"/>
  <c r="LC35" s="1"/>
  <c r="MS36"/>
  <c r="QT40"/>
  <c r="QM40" s="1"/>
  <c r="QF40" s="1"/>
  <c r="PY40" s="1"/>
  <c r="PR40" s="1"/>
  <c r="PK40" s="1"/>
  <c r="PD40" s="1"/>
  <c r="OW40" s="1"/>
  <c r="NN40" s="1"/>
  <c r="ACP43"/>
  <c r="ACW44"/>
  <c r="AGI6" i="20"/>
  <c r="NG40" i="4" l="1"/>
  <c r="NN41"/>
  <c r="ML36"/>
  <c r="ME36" s="1"/>
  <c r="LX36" s="1"/>
  <c r="LQ36" s="1"/>
  <c r="LC36" s="1"/>
  <c r="MS37"/>
  <c r="DH33"/>
  <c r="DA33" s="1"/>
  <c r="CT33" s="1"/>
  <c r="CM33" s="1"/>
  <c r="CF33" s="1"/>
  <c r="BY33" s="1"/>
  <c r="DO34"/>
  <c r="FE35"/>
  <c r="EX35" s="1"/>
  <c r="EJ35" s="1"/>
  <c r="FL36"/>
  <c r="SJ42"/>
  <c r="SC42" s="1"/>
  <c r="RV42" s="1"/>
  <c r="RO42" s="1"/>
  <c r="RH42" s="1"/>
  <c r="RA42" s="1"/>
  <c r="SQ43"/>
  <c r="HI39"/>
  <c r="HB39" s="1"/>
  <c r="GU39" s="1"/>
  <c r="FZ39" s="1"/>
  <c r="FS39" s="1"/>
  <c r="HP40"/>
  <c r="YO43"/>
  <c r="YH43" s="1"/>
  <c r="YA43" s="1"/>
  <c r="XM43" s="1"/>
  <c r="XF43" s="1"/>
  <c r="WY43" s="1"/>
  <c r="WK43" s="1"/>
  <c r="WD43" s="1"/>
  <c r="VW43" s="1"/>
  <c r="VP43" s="1"/>
  <c r="VI43" s="1"/>
  <c r="VB43" s="1"/>
  <c r="UU43" s="1"/>
  <c r="UN43" s="1"/>
  <c r="YV44"/>
  <c r="YO44" s="1"/>
  <c r="JT38"/>
  <c r="JM38" s="1"/>
  <c r="KA39"/>
  <c r="IR37"/>
  <c r="IK37" s="1"/>
  <c r="IY38"/>
  <c r="DV38"/>
  <c r="ADY32"/>
  <c r="ADR32" s="1"/>
  <c r="ADK32" s="1"/>
  <c r="AEF33"/>
  <c r="ABG32"/>
  <c r="ABU33"/>
  <c r="QT41"/>
  <c r="QM41" s="1"/>
  <c r="QF41" s="1"/>
  <c r="PY41" s="1"/>
  <c r="PR41" s="1"/>
  <c r="PK41" s="1"/>
  <c r="PD41" s="1"/>
  <c r="OW41" s="1"/>
  <c r="OW42" s="1"/>
  <c r="OW43" s="1"/>
  <c r="ACP44"/>
  <c r="ACP45" s="1"/>
  <c r="ACP46" s="1"/>
  <c r="ACP47" s="1"/>
  <c r="ACP48" s="1"/>
  <c r="ACP49" s="1"/>
  <c r="ACP50" s="1"/>
  <c r="ACP51" s="1"/>
  <c r="ACP52" s="1"/>
  <c r="ACP53" s="1"/>
  <c r="AGB6" i="20"/>
  <c r="AFU6"/>
  <c r="AFN6"/>
  <c r="AFG6"/>
  <c r="AEZ6"/>
  <c r="UG43" i="4" l="1"/>
  <c r="TZ43" s="1"/>
  <c r="TL43" s="1"/>
  <c r="YH44"/>
  <c r="YA44" s="1"/>
  <c r="XM44" s="1"/>
  <c r="XF44" s="1"/>
  <c r="WY44"/>
  <c r="WK44" s="1"/>
  <c r="ABG33"/>
  <c r="ABU34"/>
  <c r="ADY33"/>
  <c r="ADR33" s="1"/>
  <c r="ADK33" s="1"/>
  <c r="AEF34"/>
  <c r="DV39"/>
  <c r="IR38"/>
  <c r="IK38" s="1"/>
  <c r="IY39"/>
  <c r="JT39"/>
  <c r="JM39" s="1"/>
  <c r="KA40"/>
  <c r="HI40"/>
  <c r="HB40" s="1"/>
  <c r="GU40" s="1"/>
  <c r="FZ40" s="1"/>
  <c r="FS40" s="1"/>
  <c r="HP41"/>
  <c r="SJ43"/>
  <c r="SC43" s="1"/>
  <c r="RV43" s="1"/>
  <c r="RO43" s="1"/>
  <c r="RH43" s="1"/>
  <c r="RA43" s="1"/>
  <c r="SQ44"/>
  <c r="FE36"/>
  <c r="EX36" s="1"/>
  <c r="EJ36" s="1"/>
  <c r="FL37"/>
  <c r="DH34"/>
  <c r="DA34" s="1"/>
  <c r="CT34" s="1"/>
  <c r="CM34" s="1"/>
  <c r="CF34" s="1"/>
  <c r="BY34" s="1"/>
  <c r="DO35"/>
  <c r="ML37"/>
  <c r="ME37" s="1"/>
  <c r="LX37" s="1"/>
  <c r="LQ37" s="1"/>
  <c r="LC37" s="1"/>
  <c r="MS38"/>
  <c r="NG41"/>
  <c r="NG42" s="1"/>
  <c r="NN42"/>
  <c r="NN43"/>
  <c r="QT42"/>
  <c r="QM42" s="1"/>
  <c r="QF42" s="1"/>
  <c r="PY42" s="1"/>
  <c r="PR42" s="1"/>
  <c r="AES6" i="20"/>
  <c r="AEL6"/>
  <c r="AEL7" s="1"/>
  <c r="AEE6"/>
  <c r="SJ44" i="4" l="1"/>
  <c r="SC44" s="1"/>
  <c r="RV44" s="1"/>
  <c r="RO44" s="1"/>
  <c r="WD44"/>
  <c r="VW44" s="1"/>
  <c r="VP44" s="1"/>
  <c r="VI44" s="1"/>
  <c r="TL44" s="1"/>
  <c r="AEE7" i="20"/>
  <c r="PK42" i="4"/>
  <c r="PD42" s="1"/>
  <c r="PD43" s="1"/>
  <c r="PR43"/>
  <c r="PK43" s="1"/>
  <c r="NG43"/>
  <c r="ML38"/>
  <c r="ME38" s="1"/>
  <c r="LX38" s="1"/>
  <c r="LQ38" s="1"/>
  <c r="LC38" s="1"/>
  <c r="MS39"/>
  <c r="DH35"/>
  <c r="DA35" s="1"/>
  <c r="CT35" s="1"/>
  <c r="CM35" s="1"/>
  <c r="CF35" s="1"/>
  <c r="BY35" s="1"/>
  <c r="DO36"/>
  <c r="FE37"/>
  <c r="EX37" s="1"/>
  <c r="EJ37" s="1"/>
  <c r="FL38"/>
  <c r="HI41"/>
  <c r="HB41" s="1"/>
  <c r="GU41" s="1"/>
  <c r="FZ41" s="1"/>
  <c r="FS41" s="1"/>
  <c r="HP42"/>
  <c r="JT40"/>
  <c r="JM40" s="1"/>
  <c r="KA41"/>
  <c r="IR39"/>
  <c r="IK39" s="1"/>
  <c r="IY40"/>
  <c r="DV40"/>
  <c r="ADY34"/>
  <c r="ADR34" s="1"/>
  <c r="ADK34" s="1"/>
  <c r="AEF35"/>
  <c r="ABG34"/>
  <c r="ABU35"/>
  <c r="QT43"/>
  <c r="QM43" s="1"/>
  <c r="QF43" s="1"/>
  <c r="PY43" s="1"/>
  <c r="KH55"/>
  <c r="ADX6" i="20"/>
  <c r="RH44" i="4" l="1"/>
  <c r="RA44" s="1"/>
  <c r="ADX7" i="20"/>
  <c r="ABG35" i="4"/>
  <c r="ABU36"/>
  <c r="ADY35"/>
  <c r="ADR35" s="1"/>
  <c r="ADK35" s="1"/>
  <c r="AEF36"/>
  <c r="DV41"/>
  <c r="IR40"/>
  <c r="IK40" s="1"/>
  <c r="IY41"/>
  <c r="JT41"/>
  <c r="JM41" s="1"/>
  <c r="KA42"/>
  <c r="HI42"/>
  <c r="HB42" s="1"/>
  <c r="GU42" s="1"/>
  <c r="FZ42" s="1"/>
  <c r="FS42" s="1"/>
  <c r="HP43"/>
  <c r="FE38"/>
  <c r="EX38" s="1"/>
  <c r="EJ38" s="1"/>
  <c r="FL39"/>
  <c r="DH36"/>
  <c r="DA36" s="1"/>
  <c r="CT36" s="1"/>
  <c r="CM36" s="1"/>
  <c r="CF36" s="1"/>
  <c r="BY36" s="1"/>
  <c r="DO37"/>
  <c r="ML39"/>
  <c r="ME39" s="1"/>
  <c r="LX39" s="1"/>
  <c r="LQ39" s="1"/>
  <c r="LC39" s="1"/>
  <c r="MS40"/>
  <c r="QT44"/>
  <c r="QM44" s="1"/>
  <c r="QF44" s="1"/>
  <c r="KH56"/>
  <c r="ADQ6" i="20"/>
  <c r="ADJ6"/>
  <c r="ADC6"/>
  <c r="ACV6"/>
  <c r="ACO6"/>
  <c r="ACH6"/>
  <c r="ACA6"/>
  <c r="ABT6"/>
  <c r="PY44" i="4" l="1"/>
  <c r="PR44" s="1"/>
  <c r="PK44" s="1"/>
  <c r="PD44" s="1"/>
  <c r="OW44"/>
  <c r="ADQ7" i="20"/>
  <c r="ADJ7" s="1"/>
  <c r="ADC7" s="1"/>
  <c r="ACV7" s="1"/>
  <c r="ML40" i="4"/>
  <c r="ME40" s="1"/>
  <c r="LX40" s="1"/>
  <c r="LQ40" s="1"/>
  <c r="LC40" s="1"/>
  <c r="MS41"/>
  <c r="DH37"/>
  <c r="DA37" s="1"/>
  <c r="CT37" s="1"/>
  <c r="CM37" s="1"/>
  <c r="CF37" s="1"/>
  <c r="BY37" s="1"/>
  <c r="DO38"/>
  <c r="FE39"/>
  <c r="EX39" s="1"/>
  <c r="EJ39" s="1"/>
  <c r="FL40"/>
  <c r="HI43"/>
  <c r="HB43" s="1"/>
  <c r="GU43" s="1"/>
  <c r="FZ43" s="1"/>
  <c r="FS43" s="1"/>
  <c r="FS44" s="1"/>
  <c r="HP44"/>
  <c r="HI44" s="1"/>
  <c r="HB44" s="1"/>
  <c r="GU44" s="1"/>
  <c r="FZ44" s="1"/>
  <c r="JT42"/>
  <c r="JM42" s="1"/>
  <c r="KA43"/>
  <c r="IR41"/>
  <c r="IK41" s="1"/>
  <c r="IY42"/>
  <c r="DV42"/>
  <c r="ADY36"/>
  <c r="ADR36" s="1"/>
  <c r="ADK36" s="1"/>
  <c r="AEF37"/>
  <c r="ABG36"/>
  <c r="ABU37"/>
  <c r="KH57"/>
  <c r="ABM6" i="20"/>
  <c r="ABF6"/>
  <c r="ACO7" l="1"/>
  <c r="ACH7" s="1"/>
  <c r="ACA7" s="1"/>
  <c r="ABT7" s="1"/>
  <c r="ACV8"/>
  <c r="ACV9" s="1"/>
  <c r="ACV10" s="1"/>
  <c r="ACV11" s="1"/>
  <c r="ACV12" s="1"/>
  <c r="ACV13" s="1"/>
  <c r="ACV14" s="1"/>
  <c r="ACV15" s="1"/>
  <c r="ACV16" s="1"/>
  <c r="ACV17" s="1"/>
  <c r="ACV18" s="1"/>
  <c r="ACV19" s="1"/>
  <c r="ACV20" s="1"/>
  <c r="ACV21" s="1"/>
  <c r="ACV22" s="1"/>
  <c r="ACV23" s="1"/>
  <c r="ACV24" s="1"/>
  <c r="ACV25" s="1"/>
  <c r="NN44" i="4"/>
  <c r="NG44" s="1"/>
  <c r="ABM7" i="20"/>
  <c r="ABF7" s="1"/>
  <c r="ABG37" i="4"/>
  <c r="ABU38"/>
  <c r="ADY37"/>
  <c r="ADR37" s="1"/>
  <c r="ADK37" s="1"/>
  <c r="AEF38"/>
  <c r="DV43"/>
  <c r="IR42"/>
  <c r="IK42" s="1"/>
  <c r="IY43"/>
  <c r="JT43"/>
  <c r="JM43" s="1"/>
  <c r="KA44"/>
  <c r="JT44" s="1"/>
  <c r="JM44" s="1"/>
  <c r="FE40"/>
  <c r="EX40" s="1"/>
  <c r="EJ40" s="1"/>
  <c r="FL41"/>
  <c r="DH38"/>
  <c r="DA38" s="1"/>
  <c r="CT38" s="1"/>
  <c r="CM38" s="1"/>
  <c r="CF38" s="1"/>
  <c r="BY38" s="1"/>
  <c r="DO39"/>
  <c r="ML41"/>
  <c r="ME41" s="1"/>
  <c r="LX41" s="1"/>
  <c r="LQ41" s="1"/>
  <c r="LC41" s="1"/>
  <c r="MS42"/>
  <c r="KH58"/>
  <c r="AAY6" i="20"/>
  <c r="AAR6"/>
  <c r="AAK6"/>
  <c r="AAD6"/>
  <c r="ZP6"/>
  <c r="ZI6"/>
  <c r="AAY7" l="1"/>
  <c r="AAR7" s="1"/>
  <c r="AAK7" s="1"/>
  <c r="AAD7" s="1"/>
  <c r="ZP7" s="1"/>
  <c r="ZI7" s="1"/>
  <c r="ML42" i="4"/>
  <c r="ME42" s="1"/>
  <c r="LX42" s="1"/>
  <c r="LQ42" s="1"/>
  <c r="LC42" s="1"/>
  <c r="MS43"/>
  <c r="DH39"/>
  <c r="DA39" s="1"/>
  <c r="CT39" s="1"/>
  <c r="CM39" s="1"/>
  <c r="CF39" s="1"/>
  <c r="BY39" s="1"/>
  <c r="DO40"/>
  <c r="FE41"/>
  <c r="EX41" s="1"/>
  <c r="EJ41" s="1"/>
  <c r="FL42"/>
  <c r="IR43"/>
  <c r="IK43" s="1"/>
  <c r="IY44"/>
  <c r="DV44"/>
  <c r="ADY38"/>
  <c r="ADR38" s="1"/>
  <c r="ADK38" s="1"/>
  <c r="AEF39"/>
  <c r="ABG38"/>
  <c r="ABU39"/>
  <c r="KH59"/>
  <c r="ZB6" i="20"/>
  <c r="YU6"/>
  <c r="YN6"/>
  <c r="YG6"/>
  <c r="XZ6"/>
  <c r="XL6"/>
  <c r="ID44" i="4" l="1"/>
  <c r="ZB7" i="20"/>
  <c r="YU7" s="1"/>
  <c r="YN7" s="1"/>
  <c r="YG7" s="1"/>
  <c r="XZ7" s="1"/>
  <c r="XL7" s="1"/>
  <c r="ABG39" i="4"/>
  <c r="ABU40"/>
  <c r="ADY39"/>
  <c r="ADR39" s="1"/>
  <c r="ADK39" s="1"/>
  <c r="AEF40"/>
  <c r="FE42"/>
  <c r="EX42" s="1"/>
  <c r="EJ42" s="1"/>
  <c r="FL43"/>
  <c r="DH40"/>
  <c r="DA40" s="1"/>
  <c r="CT40" s="1"/>
  <c r="CM40" s="1"/>
  <c r="CF40" s="1"/>
  <c r="BY40" s="1"/>
  <c r="DO41"/>
  <c r="ML43"/>
  <c r="ME43" s="1"/>
  <c r="LX43" s="1"/>
  <c r="LQ43" s="1"/>
  <c r="LC43" s="1"/>
  <c r="MS44"/>
  <c r="KH60"/>
  <c r="XE6" i="20"/>
  <c r="WX6"/>
  <c r="WQ6"/>
  <c r="XE7" l="1"/>
  <c r="WX7" s="1"/>
  <c r="WQ7" s="1"/>
  <c r="ML44" i="4"/>
  <c r="ME44" s="1"/>
  <c r="DH41"/>
  <c r="DA41" s="1"/>
  <c r="CT41" s="1"/>
  <c r="CM41" s="1"/>
  <c r="CF41" s="1"/>
  <c r="BY41" s="1"/>
  <c r="DO42"/>
  <c r="FE43"/>
  <c r="EX43" s="1"/>
  <c r="EJ43" s="1"/>
  <c r="EJ44" s="1"/>
  <c r="FL44"/>
  <c r="FE44" s="1"/>
  <c r="ADY40"/>
  <c r="ADR40" s="1"/>
  <c r="ADK40" s="1"/>
  <c r="AEF41"/>
  <c r="ABG40"/>
  <c r="ABU41"/>
  <c r="KH61"/>
  <c r="WJ6" i="20"/>
  <c r="WC6"/>
  <c r="VV6"/>
  <c r="VO6"/>
  <c r="VH6"/>
  <c r="VA6"/>
  <c r="UT6"/>
  <c r="UM6"/>
  <c r="UF6" s="1"/>
  <c r="TY6"/>
  <c r="TR6"/>
  <c r="TK6"/>
  <c r="TD6"/>
  <c r="SW6"/>
  <c r="WJ7" l="1"/>
  <c r="VV7" s="1"/>
  <c r="VO7" s="1"/>
  <c r="VH7" s="1"/>
  <c r="VA7" s="1"/>
  <c r="UT7" s="1"/>
  <c r="UM7" s="1"/>
  <c r="UF7" s="1"/>
  <c r="TY7" s="1"/>
  <c r="TR7" s="1"/>
  <c r="TK7" s="1"/>
  <c r="TD7" s="1"/>
  <c r="SW7" s="1"/>
  <c r="EX44" i="4"/>
  <c r="ABG41"/>
  <c r="ABU42"/>
  <c r="ADY41"/>
  <c r="ADR41" s="1"/>
  <c r="ADK41" s="1"/>
  <c r="AEF42"/>
  <c r="DH42"/>
  <c r="DA42" s="1"/>
  <c r="CT42" s="1"/>
  <c r="CM42" s="1"/>
  <c r="CF42" s="1"/>
  <c r="BY42" s="1"/>
  <c r="DO43"/>
  <c r="KH62"/>
  <c r="SP6" i="20"/>
  <c r="SI6"/>
  <c r="SP7" l="1"/>
  <c r="SI7" s="1"/>
  <c r="DH43" i="4"/>
  <c r="DA43" s="1"/>
  <c r="CT43" s="1"/>
  <c r="CM43" s="1"/>
  <c r="CF43" s="1"/>
  <c r="BY43" s="1"/>
  <c r="DO44"/>
  <c r="ADY42"/>
  <c r="ADR42" s="1"/>
  <c r="ADK42" s="1"/>
  <c r="AEF43"/>
  <c r="ABG42"/>
  <c r="ABU43"/>
  <c r="KH63"/>
  <c r="RU6" i="20"/>
  <c r="RN6"/>
  <c r="RU7" l="1"/>
  <c r="RN7" s="1"/>
  <c r="ABG43" i="4"/>
  <c r="ABU44"/>
  <c r="ADY43"/>
  <c r="ADR43" s="1"/>
  <c r="ADK43" s="1"/>
  <c r="AEF44"/>
  <c r="ADY44" s="1"/>
  <c r="DH44"/>
  <c r="DO45"/>
  <c r="DO46" s="1"/>
  <c r="DO47" s="1"/>
  <c r="DO48" s="1"/>
  <c r="DO49" s="1"/>
  <c r="KH64"/>
  <c r="RG6" i="20"/>
  <c r="QZ6"/>
  <c r="ADD54" i="4" l="1"/>
  <c r="ADD55" s="1"/>
  <c r="ADD56" s="1"/>
  <c r="ADD57" s="1"/>
  <c r="ADD58" s="1"/>
  <c r="ADD59" s="1"/>
  <c r="ADD60" s="1"/>
  <c r="ADD61" s="1"/>
  <c r="ADD62" s="1"/>
  <c r="ADD63" s="1"/>
  <c r="ADD64" s="1"/>
  <c r="ADD65" s="1"/>
  <c r="ADD66" s="1"/>
  <c r="ADD67" s="1"/>
  <c r="ADD68" s="1"/>
  <c r="ABG44"/>
  <c r="DA44"/>
  <c r="ADR44"/>
  <c r="ADK44" s="1"/>
  <c r="RG7" i="20"/>
  <c r="QZ7" s="1"/>
  <c r="CT44" i="4"/>
  <c r="BC49"/>
  <c r="DO50"/>
  <c r="KH65"/>
  <c r="QL6" i="20"/>
  <c r="QE6"/>
  <c r="CM44" i="4" l="1"/>
  <c r="CF44" s="1"/>
  <c r="QL7" i="20"/>
  <c r="QE7" s="1"/>
  <c r="BC50" i="4"/>
  <c r="DO51"/>
  <c r="KH66"/>
  <c r="PX6" i="20"/>
  <c r="BY44" i="4" l="1"/>
  <c r="PX7" i="20"/>
  <c r="BC51" i="4"/>
  <c r="DO52"/>
  <c r="KH67"/>
  <c r="PQ6" i="20"/>
  <c r="PJ6"/>
  <c r="PQ7" l="1"/>
  <c r="PJ7" s="1"/>
  <c r="BC52" i="4"/>
  <c r="DO53"/>
  <c r="KH68"/>
  <c r="OO6" i="20"/>
  <c r="OH6"/>
  <c r="OA6"/>
  <c r="OO7" l="1"/>
  <c r="OH7" s="1"/>
  <c r="OA7" s="1"/>
  <c r="BC53" i="4"/>
  <c r="DO54"/>
  <c r="KH69"/>
  <c r="NT6" i="20"/>
  <c r="NM6"/>
  <c r="NF6"/>
  <c r="NT7" l="1"/>
  <c r="NM7" s="1"/>
  <c r="NF7" s="1"/>
  <c r="BC54" i="4"/>
  <c r="DO55"/>
  <c r="KH70"/>
  <c r="MY6" i="20"/>
  <c r="MR6"/>
  <c r="MK6"/>
  <c r="MD6"/>
  <c r="LW6"/>
  <c r="LP6"/>
  <c r="MY7" l="1"/>
  <c r="MR7" s="1"/>
  <c r="MK7" s="1"/>
  <c r="MD7" s="1"/>
  <c r="LW7" s="1"/>
  <c r="LP7" s="1"/>
  <c r="BC55" i="4"/>
  <c r="DO56"/>
  <c r="BC56" s="1"/>
  <c r="BC57" s="1"/>
  <c r="BC58" s="1"/>
  <c r="BC59" s="1"/>
  <c r="BC60" s="1"/>
  <c r="BC61" s="1"/>
  <c r="BC62" s="1"/>
  <c r="BC63" s="1"/>
  <c r="BC64" s="1"/>
  <c r="BC65" s="1"/>
  <c r="BC66" s="1"/>
  <c r="BC67" s="1"/>
  <c r="BC68" s="1"/>
  <c r="BC69" s="1"/>
  <c r="BC70"/>
  <c r="KH71"/>
  <c r="LI6" i="20"/>
  <c r="LB6"/>
  <c r="KU6"/>
  <c r="KN6"/>
  <c r="KG6"/>
  <c r="JZ6"/>
  <c r="JS6"/>
  <c r="JL6"/>
  <c r="LI7" l="1"/>
  <c r="LB7" s="1"/>
  <c r="KU7" s="1"/>
  <c r="KN7" s="1"/>
  <c r="KG7" s="1"/>
  <c r="JZ7" s="1"/>
  <c r="JS7" s="1"/>
  <c r="JL7" s="1"/>
  <c r="BC71" i="4"/>
  <c r="KH72"/>
  <c r="JE6" i="20"/>
  <c r="IX6"/>
  <c r="IQ6"/>
  <c r="IJ6"/>
  <c r="JE7" l="1"/>
  <c r="BC72" i="4"/>
  <c r="IC6" i="20"/>
  <c r="HV6"/>
  <c r="HH6"/>
  <c r="HA6"/>
  <c r="GT6"/>
  <c r="GM6"/>
  <c r="GF6"/>
  <c r="FR6"/>
  <c r="FK6"/>
  <c r="FD6"/>
  <c r="EW6"/>
  <c r="EP6"/>
  <c r="EI6"/>
  <c r="IX7" l="1"/>
  <c r="IQ7" s="1"/>
  <c r="IJ7" s="1"/>
  <c r="IC7" s="1"/>
  <c r="HV7" s="1"/>
  <c r="HH7" s="1"/>
  <c r="HA7" s="1"/>
  <c r="GT7" s="1"/>
  <c r="GM7" s="1"/>
  <c r="GF7" s="1"/>
  <c r="FR7" s="1"/>
  <c r="FK7" s="1"/>
  <c r="FD7" s="1"/>
  <c r="JE8"/>
  <c r="IX8" s="1"/>
  <c r="IQ8" s="1"/>
  <c r="IJ8" s="1"/>
  <c r="IC8" s="1"/>
  <c r="HV8" s="1"/>
  <c r="HH8" s="1"/>
  <c r="HA8" s="1"/>
  <c r="GT8" s="1"/>
  <c r="GM8" s="1"/>
  <c r="GF8" s="1"/>
  <c r="FR8" s="1"/>
  <c r="FK8" s="1"/>
  <c r="FK9" s="1"/>
  <c r="EB6"/>
  <c r="EW7" l="1"/>
  <c r="EP7" s="1"/>
  <c r="EI7" s="1"/>
  <c r="EB7" s="1"/>
  <c r="FD8"/>
  <c r="EW8" s="1"/>
  <c r="EP8" s="1"/>
  <c r="EI8" s="1"/>
  <c r="EB8" s="1"/>
  <c r="FD9"/>
  <c r="EW9" s="1"/>
  <c r="EP9" s="1"/>
  <c r="EI9" s="1"/>
  <c r="EB9" s="1"/>
  <c r="DU6"/>
  <c r="DN6"/>
  <c r="DG6"/>
  <c r="CZ6"/>
  <c r="CS6"/>
  <c r="CS7" s="1"/>
  <c r="CE6"/>
  <c r="BX6"/>
  <c r="BQ6"/>
  <c r="BJ6"/>
  <c r="BJ7" s="1"/>
  <c r="BJ8" s="1"/>
  <c r="BC6"/>
  <c r="BC7" s="1"/>
  <c r="AH6"/>
  <c r="AH7" l="1"/>
  <c r="AH8" s="1"/>
  <c r="AH9" s="1"/>
  <c r="BC8"/>
  <c r="CE7"/>
  <c r="BX7" s="1"/>
  <c r="BQ7" s="1"/>
  <c r="BQ8" s="1"/>
  <c r="DU7"/>
  <c r="DN7" s="1"/>
  <c r="DG7" s="1"/>
  <c r="CZ7" s="1"/>
  <c r="AA6"/>
  <c r="AA7" s="1"/>
  <c r="T6"/>
  <c r="M6"/>
  <c r="F6"/>
  <c r="T7" l="1"/>
  <c r="M7" s="1"/>
  <c r="AA8"/>
  <c r="T8" s="1"/>
  <c r="DU8"/>
  <c r="AA9"/>
  <c r="T9" s="1"/>
  <c r="H2"/>
  <c r="AC2" s="1"/>
  <c r="DN8" l="1"/>
  <c r="DG8" s="1"/>
  <c r="CZ8" s="1"/>
  <c r="CS8" s="1"/>
  <c r="CE8" s="1"/>
  <c r="BX8" s="1"/>
  <c r="DU9"/>
  <c r="DN9" s="1"/>
  <c r="DG9" s="1"/>
  <c r="CZ9" s="1"/>
  <c r="CS9" s="1"/>
  <c r="CE9" s="1"/>
  <c r="BX9" s="1"/>
  <c r="BQ9" s="1"/>
  <c r="BJ9" s="1"/>
  <c r="BC9" s="1"/>
  <c r="F7"/>
  <c r="F8" s="1"/>
  <c r="AIF7" s="1"/>
  <c r="AHR7" s="1"/>
  <c r="AHK7" s="1"/>
  <c r="AHD7" s="1"/>
  <c r="AGP7" s="1"/>
  <c r="AGI7" s="1"/>
  <c r="AGB7" s="1"/>
  <c r="AFU7" s="1"/>
  <c r="AFN7" s="1"/>
  <c r="AFG7" s="1"/>
  <c r="AEZ7" s="1"/>
  <c r="AES7" s="1"/>
  <c r="M8"/>
  <c r="M9"/>
  <c r="F9" s="1"/>
  <c r="AIF8" s="1"/>
  <c r="AHR8" s="1"/>
  <c r="AHK8" s="1"/>
  <c r="AHD8" s="1"/>
  <c r="AGP8" s="1"/>
  <c r="AGI8" s="1"/>
  <c r="AGB8" s="1"/>
  <c r="AFU8" s="1"/>
  <c r="AFN8" s="1"/>
  <c r="AFG8" s="1"/>
  <c r="AEZ8" s="1"/>
  <c r="AES8" s="1"/>
  <c r="AEL8" s="1"/>
  <c r="AEE8" s="1"/>
  <c r="ADX8" s="1"/>
  <c r="ADQ8" s="1"/>
  <c r="ADJ8" s="1"/>
  <c r="ADC8" s="1"/>
  <c r="O2"/>
  <c r="AJ2" s="1"/>
  <c r="V2"/>
  <c r="AQ2" s="1"/>
  <c r="ACO8" l="1"/>
  <c r="ACH8" s="1"/>
  <c r="ACA8" s="1"/>
  <c r="ABT8" s="1"/>
  <c r="ABM8" s="1"/>
  <c r="ABF8" s="1"/>
  <c r="AAY8" s="1"/>
  <c r="AAR8" s="1"/>
  <c r="AAK8" s="1"/>
  <c r="AAD8" s="1"/>
  <c r="ZP8" s="1"/>
  <c r="ZI8" s="1"/>
  <c r="ZB8" s="1"/>
  <c r="YU8" s="1"/>
  <c r="YN8" s="1"/>
  <c r="YG8" s="1"/>
  <c r="XZ8" s="1"/>
  <c r="XL8" s="1"/>
  <c r="XE8" s="1"/>
  <c r="WX8" s="1"/>
  <c r="WQ8" s="1"/>
  <c r="WJ8" s="1"/>
  <c r="VV8" s="1"/>
  <c r="VO8" s="1"/>
  <c r="VH8" s="1"/>
  <c r="VA8" s="1"/>
  <c r="UT8" s="1"/>
  <c r="UM8" s="1"/>
  <c r="UF8" s="1"/>
  <c r="TY8" s="1"/>
  <c r="TR8" s="1"/>
  <c r="TK8" s="1"/>
  <c r="TD8" s="1"/>
  <c r="SW8" s="1"/>
  <c r="SP8" s="1"/>
  <c r="SI8" s="1"/>
  <c r="RU8" s="1"/>
  <c r="RN8" s="1"/>
  <c r="RG8" s="1"/>
  <c r="QZ8" s="1"/>
  <c r="QL8" s="1"/>
  <c r="QE8" s="1"/>
  <c r="PX8" s="1"/>
  <c r="PQ8" s="1"/>
  <c r="PJ8" s="1"/>
  <c r="OO8" s="1"/>
  <c r="OH8" s="1"/>
  <c r="OA8" s="1"/>
  <c r="NT8" s="1"/>
  <c r="NM8" s="1"/>
  <c r="NF8" s="1"/>
  <c r="MY8" s="1"/>
  <c r="MR8" s="1"/>
  <c r="MK8" s="1"/>
  <c r="MD8" s="1"/>
  <c r="LW8" s="1"/>
  <c r="LP8" s="1"/>
  <c r="LI8" s="1"/>
  <c r="LB8" s="1"/>
  <c r="KU8" s="1"/>
  <c r="KN8" s="1"/>
  <c r="KG8" s="1"/>
  <c r="JZ8" s="1"/>
  <c r="JS8" s="1"/>
  <c r="JL8" s="1"/>
  <c r="JL9" s="1"/>
  <c r="JE9" s="1"/>
  <c r="IX9" s="1"/>
  <c r="IQ9" s="1"/>
  <c r="IJ9" s="1"/>
  <c r="IC9" s="1"/>
  <c r="HV9" s="1"/>
  <c r="HH9" s="1"/>
  <c r="HA9" s="1"/>
  <c r="GT9" s="1"/>
  <c r="GM9" s="1"/>
  <c r="GF9" s="1"/>
  <c r="FR9" s="1"/>
  <c r="FR10" s="1"/>
  <c r="FR11" s="1"/>
  <c r="FR12" s="1"/>
  <c r="FR13" s="1"/>
  <c r="FR14" s="1"/>
  <c r="FR15" s="1"/>
  <c r="FR16" s="1"/>
  <c r="FR17" s="1"/>
  <c r="BE2"/>
  <c r="AX2"/>
  <c r="N1"/>
  <c r="H1"/>
  <c r="AC1" s="1"/>
  <c r="F448" i="21"/>
  <c r="D448"/>
  <c r="G447"/>
  <c r="O1" i="20" l="1"/>
  <c r="AJ1" s="1"/>
  <c r="V1"/>
  <c r="D456" i="21"/>
  <c r="U1" i="20" l="1"/>
  <c r="AB1" s="1"/>
  <c r="AQ1"/>
  <c r="BE1"/>
  <c r="AX1"/>
  <c r="AI1" s="1"/>
  <c r="AP1" s="1"/>
  <c r="AW1" s="1"/>
  <c r="BD1" s="1"/>
  <c r="G374" i="21" l="1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 l="1"/>
  <c r="G296"/>
  <c r="G295"/>
  <c r="G294"/>
  <c r="G285"/>
  <c r="G284"/>
  <c r="G279" l="1"/>
  <c r="G278"/>
  <c r="G252"/>
  <c r="G251"/>
  <c r="G250"/>
  <c r="G249"/>
  <c r="G238"/>
  <c r="G237"/>
  <c r="G236"/>
  <c r="G235"/>
  <c r="G23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 l="1"/>
  <c r="G138"/>
  <c r="G137"/>
  <c r="G136"/>
  <c r="G135"/>
  <c r="G134"/>
  <c r="G133"/>
  <c r="G132"/>
  <c r="G131"/>
  <c r="G130"/>
  <c r="G129"/>
  <c r="G128"/>
  <c r="G127"/>
  <c r="G126" l="1"/>
  <c r="G125"/>
  <c r="G124"/>
  <c r="G123"/>
  <c r="G122"/>
  <c r="G121"/>
  <c r="G120"/>
  <c r="G119" l="1"/>
  <c r="G107" l="1"/>
  <c r="G106"/>
  <c r="G105"/>
  <c r="G104"/>
  <c r="G103"/>
  <c r="G102"/>
  <c r="G101"/>
  <c r="G100"/>
  <c r="G99"/>
  <c r="G98"/>
  <c r="G97"/>
  <c r="G96"/>
  <c r="G95"/>
  <c r="G94"/>
  <c r="G93"/>
  <c r="G92"/>
  <c r="G91"/>
  <c r="G90"/>
  <c r="C60" l="1"/>
  <c r="A117" s="1"/>
  <c r="A174" s="1"/>
  <c r="A232" s="1"/>
  <c r="A291" s="1"/>
  <c r="A350" s="1"/>
  <c r="A408" s="1"/>
  <c r="G5" l="1"/>
  <c r="G4"/>
  <c r="VV6" i="2" l="1"/>
  <c r="VV7" s="1"/>
  <c r="VO6"/>
  <c r="VH6"/>
  <c r="VA6"/>
  <c r="UM6"/>
  <c r="UF6"/>
  <c r="VO7" l="1"/>
  <c r="VH7" s="1"/>
  <c r="TY6"/>
  <c r="TR6"/>
  <c r="TK6"/>
  <c r="TD6"/>
  <c r="TD7" s="1"/>
  <c r="SP6"/>
  <c r="SB6"/>
  <c r="SB7" s="1"/>
  <c r="SB8" s="1"/>
  <c r="SB9" s="1"/>
  <c r="SB10" s="1"/>
  <c r="SB11" s="1"/>
  <c r="SB12" s="1"/>
  <c r="SB13" s="1"/>
  <c r="SB14" s="1"/>
  <c r="SB15" s="1"/>
  <c r="SB16" s="1"/>
  <c r="SB17" s="1"/>
  <c r="SB18" s="1"/>
  <c r="SB19" s="1"/>
  <c r="SB20" s="1"/>
  <c r="SB21" s="1"/>
  <c r="SB22" s="1"/>
  <c r="SB23" s="1"/>
  <c r="SB24" s="1"/>
  <c r="SB25" s="1"/>
  <c r="SB26" s="1"/>
  <c r="SB27" s="1"/>
  <c r="RU6"/>
  <c r="RU7" s="1"/>
  <c r="RN6"/>
  <c r="RG6"/>
  <c r="RG7" s="1"/>
  <c r="SB28" l="1"/>
  <c r="SB29" s="1"/>
  <c r="SB30" s="1"/>
  <c r="SB31" s="1"/>
  <c r="SB32" s="1"/>
  <c r="SB33" s="1"/>
  <c r="SB34" s="1"/>
  <c r="SB35" s="1"/>
  <c r="SB36" s="1"/>
  <c r="SB37" s="1"/>
  <c r="SB38" s="1"/>
  <c r="SB39" s="1"/>
  <c r="SB40" s="1"/>
  <c r="SB41" s="1"/>
  <c r="SB42" s="1"/>
  <c r="SB43" s="1"/>
  <c r="SB44" s="1"/>
  <c r="SB45" s="1"/>
  <c r="SB46" s="1"/>
  <c r="SB47" s="1"/>
  <c r="SB48" s="1"/>
  <c r="SB49" s="1"/>
  <c r="SB50" s="1"/>
  <c r="SB51" s="1"/>
  <c r="SB52" s="1"/>
  <c r="SB53" s="1"/>
  <c r="SB54" s="1"/>
  <c r="SB55" s="1"/>
  <c r="SB56" s="1"/>
  <c r="SB57" s="1"/>
  <c r="SB58" s="1"/>
  <c r="SB59" s="1"/>
  <c r="SB60" s="1"/>
  <c r="SB61" s="1"/>
  <c r="SB62" s="1"/>
  <c r="SB63" s="1"/>
  <c r="SB64" s="1"/>
  <c r="SB65" s="1"/>
  <c r="SB66" s="1"/>
  <c r="SB67" s="1"/>
  <c r="RN7"/>
  <c r="RU8"/>
  <c r="SP7"/>
  <c r="SP8" s="1"/>
  <c r="SP9" s="1"/>
  <c r="SP10" s="1"/>
  <c r="SP11" s="1"/>
  <c r="SP12" s="1"/>
  <c r="TD8"/>
  <c r="TD9" s="1"/>
  <c r="TD10" s="1"/>
  <c r="TD11" s="1"/>
  <c r="TD12" s="1"/>
  <c r="TD13" s="1"/>
  <c r="TD14" s="1"/>
  <c r="TD15" s="1"/>
  <c r="VA7"/>
  <c r="VH8"/>
  <c r="VA8" s="1"/>
  <c r="SP13"/>
  <c r="QZ6"/>
  <c r="QZ7" s="1"/>
  <c r="QS6"/>
  <c r="QL6"/>
  <c r="QL7" s="1"/>
  <c r="QL8" s="1"/>
  <c r="QE6"/>
  <c r="QE7" s="1"/>
  <c r="PX6"/>
  <c r="PX7" s="1"/>
  <c r="PQ6"/>
  <c r="PJ6"/>
  <c r="PJ7" s="1"/>
  <c r="PC6"/>
  <c r="OV6"/>
  <c r="QE8" l="1"/>
  <c r="QE9" s="1"/>
  <c r="QE10" s="1"/>
  <c r="QE11" s="1"/>
  <c r="QE12" s="1"/>
  <c r="QE13" s="1"/>
  <c r="QE14" s="1"/>
  <c r="QE15" s="1"/>
  <c r="QE16" s="1"/>
  <c r="QE17" s="1"/>
  <c r="SB68"/>
  <c r="SB69" s="1"/>
  <c r="SB70" s="1"/>
  <c r="SB71" s="1"/>
  <c r="SB72" s="1"/>
  <c r="SB73" s="1"/>
  <c r="SI6" s="1"/>
  <c r="QS7"/>
  <c r="QS8" s="1"/>
  <c r="QZ8"/>
  <c r="PC7"/>
  <c r="OV7" s="1"/>
  <c r="PJ8"/>
  <c r="PQ7"/>
  <c r="PQ8" s="1"/>
  <c r="PQ9" s="1"/>
  <c r="PQ10" s="1"/>
  <c r="PQ11" s="1"/>
  <c r="PX8"/>
  <c r="PX9" s="1"/>
  <c r="PX10" s="1"/>
  <c r="PX11" s="1"/>
  <c r="PX12" s="1"/>
  <c r="PX13" s="1"/>
  <c r="PX14" s="1"/>
  <c r="PX15" s="1"/>
  <c r="PX16" s="1"/>
  <c r="PX17" s="1"/>
  <c r="UM7"/>
  <c r="RN8"/>
  <c r="RG8" s="1"/>
  <c r="RG9" s="1"/>
  <c r="QZ9" s="1"/>
  <c r="QS9" s="1"/>
  <c r="QL9" s="1"/>
  <c r="RU9"/>
  <c r="SP14"/>
  <c r="PQ12"/>
  <c r="PX18"/>
  <c r="OO6"/>
  <c r="SI7" l="1"/>
  <c r="SI8" s="1"/>
  <c r="SI9" s="1"/>
  <c r="SI10" s="1"/>
  <c r="SI11" s="1"/>
  <c r="SI12" s="1"/>
  <c r="SI13" s="1"/>
  <c r="SB74"/>
  <c r="SB75" s="1"/>
  <c r="SB76" s="1"/>
  <c r="QE18"/>
  <c r="QE19" s="1"/>
  <c r="QE20" s="1"/>
  <c r="RN9"/>
  <c r="RU10"/>
  <c r="UF7"/>
  <c r="TY7" s="1"/>
  <c r="TR7" s="1"/>
  <c r="TK7" s="1"/>
  <c r="UM8"/>
  <c r="UF8" s="1"/>
  <c r="TY8" s="1"/>
  <c r="TR8" s="1"/>
  <c r="PC8"/>
  <c r="PJ9"/>
  <c r="OO7"/>
  <c r="OO8" s="1"/>
  <c r="OV8"/>
  <c r="SI14"/>
  <c r="SP15"/>
  <c r="SI15" s="1"/>
  <c r="PQ13"/>
  <c r="PX19"/>
  <c r="OH6"/>
  <c r="OH7" s="1"/>
  <c r="OH8" s="1"/>
  <c r="SB77" l="1"/>
  <c r="SB78" s="1"/>
  <c r="PC9"/>
  <c r="OV9" s="1"/>
  <c r="OO9" s="1"/>
  <c r="OH9" s="1"/>
  <c r="PJ10"/>
  <c r="TK8"/>
  <c r="TR9"/>
  <c r="TK9" s="1"/>
  <c r="RN10"/>
  <c r="RG10" s="1"/>
  <c r="QZ10" s="1"/>
  <c r="QS10" s="1"/>
  <c r="QL10" s="1"/>
  <c r="RU11"/>
  <c r="PQ14"/>
  <c r="PX20"/>
  <c r="QE21"/>
  <c r="OA6"/>
  <c r="OA7" s="1"/>
  <c r="NT6"/>
  <c r="NM6"/>
  <c r="NF6"/>
  <c r="MY6"/>
  <c r="MR6"/>
  <c r="MR7" s="1"/>
  <c r="MK6"/>
  <c r="LW6"/>
  <c r="LP6"/>
  <c r="LI6"/>
  <c r="LI7" s="1"/>
  <c r="KU6"/>
  <c r="KN6"/>
  <c r="KG6"/>
  <c r="KG7" s="1"/>
  <c r="KG8" s="1"/>
  <c r="JS6"/>
  <c r="JS7" s="1"/>
  <c r="JL6"/>
  <c r="JL7" s="1"/>
  <c r="JE6"/>
  <c r="IX6"/>
  <c r="IQ6"/>
  <c r="IC6"/>
  <c r="HV6"/>
  <c r="MK7" l="1"/>
  <c r="LW7" s="1"/>
  <c r="LP7" s="1"/>
  <c r="MR8"/>
  <c r="RN11"/>
  <c r="RG11" s="1"/>
  <c r="QZ11" s="1"/>
  <c r="QS11" s="1"/>
  <c r="QL11" s="1"/>
  <c r="RU12"/>
  <c r="PC10"/>
  <c r="OV10" s="1"/>
  <c r="OO10" s="1"/>
  <c r="OH10" s="1"/>
  <c r="PJ11"/>
  <c r="JE7"/>
  <c r="IX7" s="1"/>
  <c r="IQ7" s="1"/>
  <c r="IC7" s="1"/>
  <c r="HV7" s="1"/>
  <c r="JS8"/>
  <c r="JL8" s="1"/>
  <c r="JE8" s="1"/>
  <c r="IX8" s="1"/>
  <c r="IQ8" s="1"/>
  <c r="IC8" s="1"/>
  <c r="HV8" s="1"/>
  <c r="KU7"/>
  <c r="KN7" s="1"/>
  <c r="KN8" s="1"/>
  <c r="NT7"/>
  <c r="NM7" s="1"/>
  <c r="NF7" s="1"/>
  <c r="MY7" s="1"/>
  <c r="MY8" s="1"/>
  <c r="MY9" s="1"/>
  <c r="MY10" s="1"/>
  <c r="MY11" s="1"/>
  <c r="MY12" s="1"/>
  <c r="MY13" s="1"/>
  <c r="MY14" s="1"/>
  <c r="MY15" s="1"/>
  <c r="MY16" s="1"/>
  <c r="OA8"/>
  <c r="NT8" s="1"/>
  <c r="NM8" s="1"/>
  <c r="NF8" s="1"/>
  <c r="OA9"/>
  <c r="NT9" s="1"/>
  <c r="NM9" s="1"/>
  <c r="NF9" s="1"/>
  <c r="PQ15"/>
  <c r="PX21"/>
  <c r="QE22"/>
  <c r="HO6"/>
  <c r="HH6"/>
  <c r="HA6"/>
  <c r="HA7" s="1"/>
  <c r="GT6"/>
  <c r="GF6"/>
  <c r="FY6"/>
  <c r="FY7" s="1"/>
  <c r="FY8" s="1"/>
  <c r="FY9" s="1"/>
  <c r="FR6"/>
  <c r="FR7" s="1"/>
  <c r="FR8" s="1"/>
  <c r="FR9" s="1"/>
  <c r="FR10" s="1"/>
  <c r="FR11" s="1"/>
  <c r="FR12" s="1"/>
  <c r="FR13" s="1"/>
  <c r="FR14" s="1"/>
  <c r="FR15" s="1"/>
  <c r="FR16" s="1"/>
  <c r="FR17" s="1"/>
  <c r="FK6"/>
  <c r="FK7" s="1"/>
  <c r="FK8" s="1"/>
  <c r="FK9" s="1"/>
  <c r="FK10" s="1"/>
  <c r="FK11" s="1"/>
  <c r="FK12" s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D6"/>
  <c r="FD7" s="1"/>
  <c r="EW6"/>
  <c r="LP8" l="1"/>
  <c r="LP9" s="1"/>
  <c r="EW7"/>
  <c r="FD8"/>
  <c r="PC11"/>
  <c r="OV11" s="1"/>
  <c r="OO11" s="1"/>
  <c r="OH11" s="1"/>
  <c r="PJ12"/>
  <c r="RN12"/>
  <c r="RG12" s="1"/>
  <c r="QZ12" s="1"/>
  <c r="QS12" s="1"/>
  <c r="QL12" s="1"/>
  <c r="RU13"/>
  <c r="MK8"/>
  <c r="MR9"/>
  <c r="MR10" s="1"/>
  <c r="MR11" s="1"/>
  <c r="GT7"/>
  <c r="HO7"/>
  <c r="HH7" s="1"/>
  <c r="HH8" s="1"/>
  <c r="HA8" s="1"/>
  <c r="OA10"/>
  <c r="NT10" s="1"/>
  <c r="NM10" s="1"/>
  <c r="NF10" s="1"/>
  <c r="PQ16"/>
  <c r="PX22"/>
  <c r="QE23"/>
  <c r="EP6"/>
  <c r="EI6"/>
  <c r="EB6"/>
  <c r="EB7" s="1"/>
  <c r="EB8" s="1"/>
  <c r="EB9" s="1"/>
  <c r="EB10" s="1"/>
  <c r="EB11" s="1"/>
  <c r="EB12" s="1"/>
  <c r="EB13" s="1"/>
  <c r="EB14" s="1"/>
  <c r="EB15" s="1"/>
  <c r="EB16" s="1"/>
  <c r="EB17" s="1"/>
  <c r="EB18" s="1"/>
  <c r="EB19" s="1"/>
  <c r="EB20" s="1"/>
  <c r="EB21" s="1"/>
  <c r="EB22" s="1"/>
  <c r="EB23" s="1"/>
  <c r="EB24" s="1"/>
  <c r="EB25" s="1"/>
  <c r="EB26" s="1"/>
  <c r="EB27" s="1"/>
  <c r="EB28" s="1"/>
  <c r="EB29" s="1"/>
  <c r="EB30" s="1"/>
  <c r="EB31" s="1"/>
  <c r="EB32" s="1"/>
  <c r="EB33" s="1"/>
  <c r="EB34" s="1"/>
  <c r="EB35" s="1"/>
  <c r="EB36" s="1"/>
  <c r="EB37" s="1"/>
  <c r="EB38" s="1"/>
  <c r="EB39" s="1"/>
  <c r="EB40" s="1"/>
  <c r="EB41" s="1"/>
  <c r="EB42" s="1"/>
  <c r="EB43" s="1"/>
  <c r="DU6"/>
  <c r="DU7" s="1"/>
  <c r="DU8" s="1"/>
  <c r="DU9" s="1"/>
  <c r="DU10" s="1"/>
  <c r="DU11" s="1"/>
  <c r="DU12" s="1"/>
  <c r="DU13" s="1"/>
  <c r="DU14" s="1"/>
  <c r="LP10" l="1"/>
  <c r="LP11" s="1"/>
  <c r="LP12" s="1"/>
  <c r="LP13" s="1"/>
  <c r="LP14" s="1"/>
  <c r="LP15" s="1"/>
  <c r="LP16" s="1"/>
  <c r="LP17" s="1"/>
  <c r="LP18" s="1"/>
  <c r="LP19" s="1"/>
  <c r="LP20" s="1"/>
  <c r="LP21" s="1"/>
  <c r="LP22" s="1"/>
  <c r="LP23" s="1"/>
  <c r="LP24" s="1"/>
  <c r="LP25" s="1"/>
  <c r="LP26" s="1"/>
  <c r="LP27" s="1"/>
  <c r="LP28" s="1"/>
  <c r="LP29" s="1"/>
  <c r="LP30" s="1"/>
  <c r="LP31" s="1"/>
  <c r="LP32" s="1"/>
  <c r="LP33" s="1"/>
  <c r="LP34" s="1"/>
  <c r="MR12"/>
  <c r="MR13" s="1"/>
  <c r="MR14" s="1"/>
  <c r="MR15" s="1"/>
  <c r="GF7"/>
  <c r="GT8"/>
  <c r="GF8" s="1"/>
  <c r="LW8"/>
  <c r="MK9"/>
  <c r="MK10" s="1"/>
  <c r="MK11" s="1"/>
  <c r="MK12" s="1"/>
  <c r="MK13" s="1"/>
  <c r="MK14" s="1"/>
  <c r="MK15" s="1"/>
  <c r="MK16" s="1"/>
  <c r="MK17" s="1"/>
  <c r="MK18" s="1"/>
  <c r="RN13"/>
  <c r="RG13" s="1"/>
  <c r="QZ13" s="1"/>
  <c r="QS13" s="1"/>
  <c r="QL13" s="1"/>
  <c r="RU14"/>
  <c r="PC12"/>
  <c r="OV12" s="1"/>
  <c r="OO12" s="1"/>
  <c r="OH12" s="1"/>
  <c r="PJ13"/>
  <c r="EW8"/>
  <c r="FD9"/>
  <c r="HO8"/>
  <c r="OA11"/>
  <c r="NT11" s="1"/>
  <c r="NM11" s="1"/>
  <c r="NF11" s="1"/>
  <c r="EP7"/>
  <c r="EI7" s="1"/>
  <c r="EI8" s="1"/>
  <c r="EI9" s="1"/>
  <c r="EI10" s="1"/>
  <c r="EI11" s="1"/>
  <c r="EI12" s="1"/>
  <c r="EI13" s="1"/>
  <c r="EI14" s="1"/>
  <c r="EI15" s="1"/>
  <c r="EI16" s="1"/>
  <c r="DU15"/>
  <c r="PQ17"/>
  <c r="PX23"/>
  <c r="QE24"/>
  <c r="DN6"/>
  <c r="DN7" s="1"/>
  <c r="DG6"/>
  <c r="CZ6"/>
  <c r="CS6"/>
  <c r="CL6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MR16" l="1"/>
  <c r="MR17" s="1"/>
  <c r="MR18" s="1"/>
  <c r="MR19" s="1"/>
  <c r="MR20" s="1"/>
  <c r="MR21" s="1"/>
  <c r="MR22" s="1"/>
  <c r="MR23" s="1"/>
  <c r="MR24" s="1"/>
  <c r="MR25" s="1"/>
  <c r="DG7"/>
  <c r="CZ7" s="1"/>
  <c r="CS7" s="1"/>
  <c r="DN8"/>
  <c r="EW9"/>
  <c r="FD10"/>
  <c r="PC13"/>
  <c r="OV13" s="1"/>
  <c r="OO13" s="1"/>
  <c r="OH13" s="1"/>
  <c r="PJ14"/>
  <c r="RN14"/>
  <c r="RG14" s="1"/>
  <c r="QZ14" s="1"/>
  <c r="QS14" s="1"/>
  <c r="QL14" s="1"/>
  <c r="RU15"/>
  <c r="MK19"/>
  <c r="LW9"/>
  <c r="LW10" s="1"/>
  <c r="LW11" s="1"/>
  <c r="LW12" s="1"/>
  <c r="LW13" s="1"/>
  <c r="LW14" s="1"/>
  <c r="LW15" s="1"/>
  <c r="LW16" s="1"/>
  <c r="LW17" s="1"/>
  <c r="LW18" s="1"/>
  <c r="EP8"/>
  <c r="OA12"/>
  <c r="NT12" s="1"/>
  <c r="NM12" s="1"/>
  <c r="NF12" s="1"/>
  <c r="DU16"/>
  <c r="PQ18"/>
  <c r="PX24"/>
  <c r="QE25"/>
  <c r="BQ6"/>
  <c r="BJ6"/>
  <c r="BC6"/>
  <c r="BC7" s="1"/>
  <c r="BC8" s="1"/>
  <c r="BC9" s="1"/>
  <c r="BC10" s="1"/>
  <c r="BC11" s="1"/>
  <c r="BC12" s="1"/>
  <c r="LP35" l="1"/>
  <c r="LP36" s="1"/>
  <c r="LP37" s="1"/>
  <c r="LP38" s="1"/>
  <c r="LP39" s="1"/>
  <c r="LP40" s="1"/>
  <c r="LP41" s="1"/>
  <c r="LP42" s="1"/>
  <c r="LP43" s="1"/>
  <c r="BC13"/>
  <c r="BC14" s="1"/>
  <c r="BC15" s="1"/>
  <c r="BC16" s="1"/>
  <c r="BC17" s="1"/>
  <c r="BC18" s="1"/>
  <c r="BC19" s="1"/>
  <c r="BC20" s="1"/>
  <c r="LI8"/>
  <c r="LW19"/>
  <c r="MK20"/>
  <c r="RN15"/>
  <c r="RG15" s="1"/>
  <c r="QZ15" s="1"/>
  <c r="QS15" s="1"/>
  <c r="QL15" s="1"/>
  <c r="RU16"/>
  <c r="RN16" s="1"/>
  <c r="RG16" s="1"/>
  <c r="QZ16" s="1"/>
  <c r="QS16" s="1"/>
  <c r="QL16" s="1"/>
  <c r="PC14"/>
  <c r="OV14" s="1"/>
  <c r="OO14" s="1"/>
  <c r="OH14" s="1"/>
  <c r="PJ15"/>
  <c r="EW10"/>
  <c r="FD11"/>
  <c r="DG8"/>
  <c r="CZ8" s="1"/>
  <c r="CZ9" s="1"/>
  <c r="CZ10" s="1"/>
  <c r="CZ11" s="1"/>
  <c r="CZ12" s="1"/>
  <c r="CZ13" s="1"/>
  <c r="CZ14" s="1"/>
  <c r="CZ15" s="1"/>
  <c r="CZ16" s="1"/>
  <c r="CZ17" s="1"/>
  <c r="CZ18" s="1"/>
  <c r="CZ19" s="1"/>
  <c r="CZ20" s="1"/>
  <c r="CZ21" s="1"/>
  <c r="CZ22" s="1"/>
  <c r="DN9"/>
  <c r="CL7"/>
  <c r="CS8"/>
  <c r="OA13"/>
  <c r="NT13" s="1"/>
  <c r="NM13" s="1"/>
  <c r="NF13" s="1"/>
  <c r="EP9"/>
  <c r="DU17"/>
  <c r="CZ23"/>
  <c r="PQ19"/>
  <c r="PX25"/>
  <c r="QE26"/>
  <c r="MR26"/>
  <c r="AV6"/>
  <c r="AV7" s="1"/>
  <c r="BC21" l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AV8"/>
  <c r="AV9" s="1"/>
  <c r="AV10" s="1"/>
  <c r="AV11" s="1"/>
  <c r="AV12" s="1"/>
  <c r="AV13" s="1"/>
  <c r="AV14" s="1"/>
  <c r="AV15" s="1"/>
  <c r="AV16" s="1"/>
  <c r="AV17" s="1"/>
  <c r="CL8"/>
  <c r="CS9"/>
  <c r="DG9"/>
  <c r="DN10"/>
  <c r="EW11"/>
  <c r="FD12"/>
  <c r="PC15"/>
  <c r="OV15" s="1"/>
  <c r="OO15" s="1"/>
  <c r="OH15" s="1"/>
  <c r="PJ16"/>
  <c r="LW20"/>
  <c r="MK21"/>
  <c r="KU8"/>
  <c r="LI9"/>
  <c r="EP10"/>
  <c r="OA14"/>
  <c r="NT14" s="1"/>
  <c r="NM14" s="1"/>
  <c r="NF14" s="1"/>
  <c r="DU18"/>
  <c r="CZ24"/>
  <c r="PQ20"/>
  <c r="PX26"/>
  <c r="QE27"/>
  <c r="MR27"/>
  <c r="AO6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H6"/>
  <c r="AH7" s="1"/>
  <c r="AH8" s="1"/>
  <c r="AA6"/>
  <c r="AA7" s="1"/>
  <c r="T6"/>
  <c r="M6"/>
  <c r="F6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VV8" l="1"/>
  <c r="VO8" s="1"/>
  <c r="AA8"/>
  <c r="AH9"/>
  <c r="KU9"/>
  <c r="KN9" s="1"/>
  <c r="KG9" s="1"/>
  <c r="JS9" s="1"/>
  <c r="JL9" s="1"/>
  <c r="JE9" s="1"/>
  <c r="IX9" s="1"/>
  <c r="LI10"/>
  <c r="LW21"/>
  <c r="MK22"/>
  <c r="PC16"/>
  <c r="OV16" s="1"/>
  <c r="OO16" s="1"/>
  <c r="OH16" s="1"/>
  <c r="PJ17"/>
  <c r="EW12"/>
  <c r="FD13"/>
  <c r="DG10"/>
  <c r="DN11"/>
  <c r="CL9"/>
  <c r="CL10" s="1"/>
  <c r="CS10"/>
  <c r="CS11" s="1"/>
  <c r="AV18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T7"/>
  <c r="M7" s="1"/>
  <c r="OA15"/>
  <c r="NT15" s="1"/>
  <c r="EP11"/>
  <c r="DU19"/>
  <c r="CZ25"/>
  <c r="PQ21"/>
  <c r="AO38"/>
  <c r="PX27"/>
  <c r="QE28"/>
  <c r="MR28"/>
  <c r="M8" l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IQ9"/>
  <c r="IC9" s="1"/>
  <c r="HV9" s="1"/>
  <c r="IX10"/>
  <c r="IX11" s="1"/>
  <c r="IX12" s="1"/>
  <c r="IX13" s="1"/>
  <c r="IX14" s="1"/>
  <c r="IX15" s="1"/>
  <c r="IX16" s="1"/>
  <c r="IX17" s="1"/>
  <c r="IX18" s="1"/>
  <c r="IX19" s="1"/>
  <c r="IX20" s="1"/>
  <c r="NM15"/>
  <c r="NF15" s="1"/>
  <c r="NT16"/>
  <c r="NM16" s="1"/>
  <c r="NF16" s="1"/>
  <c r="CL11"/>
  <c r="CS12"/>
  <c r="DG11"/>
  <c r="DN12"/>
  <c r="EW13"/>
  <c r="FD14"/>
  <c r="PC17"/>
  <c r="OV17" s="1"/>
  <c r="OO17" s="1"/>
  <c r="OH17" s="1"/>
  <c r="PJ18"/>
  <c r="LW22"/>
  <c r="MK23"/>
  <c r="KU10"/>
  <c r="KN10" s="1"/>
  <c r="KG10" s="1"/>
  <c r="JS10" s="1"/>
  <c r="JL10" s="1"/>
  <c r="JE10" s="1"/>
  <c r="IQ10" s="1"/>
  <c r="IC10" s="1"/>
  <c r="IC11" s="1"/>
  <c r="IC12" s="1"/>
  <c r="IC13" s="1"/>
  <c r="IC14" s="1"/>
  <c r="IC15" s="1"/>
  <c r="IC16" s="1"/>
  <c r="IC17" s="1"/>
  <c r="IC18" s="1"/>
  <c r="LI11"/>
  <c r="HO9"/>
  <c r="HV10"/>
  <c r="HV11" s="1"/>
  <c r="AA9"/>
  <c r="AH10"/>
  <c r="VV9"/>
  <c r="VO9" s="1"/>
  <c r="VH9" s="1"/>
  <c r="VA9" s="1"/>
  <c r="UM9" s="1"/>
  <c r="UF9" s="1"/>
  <c r="TY9" s="1"/>
  <c r="EP12"/>
  <c r="OA16"/>
  <c r="T8"/>
  <c r="DU20"/>
  <c r="CZ26"/>
  <c r="PQ22"/>
  <c r="AO39"/>
  <c r="AO40"/>
  <c r="PX28"/>
  <c r="QE29"/>
  <c r="MR29"/>
  <c r="VV10" l="1"/>
  <c r="VO10" s="1"/>
  <c r="VH10" s="1"/>
  <c r="VA10" s="1"/>
  <c r="UM10" s="1"/>
  <c r="AA10"/>
  <c r="AH11"/>
  <c r="HH9"/>
  <c r="HA9" s="1"/>
  <c r="HO10"/>
  <c r="HH10" s="1"/>
  <c r="HH11" s="1"/>
  <c r="KU11"/>
  <c r="KN11" s="1"/>
  <c r="KG11" s="1"/>
  <c r="JS11" s="1"/>
  <c r="JL11" s="1"/>
  <c r="JE11" s="1"/>
  <c r="IQ11" s="1"/>
  <c r="LI12"/>
  <c r="LW23"/>
  <c r="MK24"/>
  <c r="PC18"/>
  <c r="OO18" s="1"/>
  <c r="OH18" s="1"/>
  <c r="PJ19"/>
  <c r="EW14"/>
  <c r="FD15"/>
  <c r="DG12"/>
  <c r="DN13"/>
  <c r="CL12"/>
  <c r="CS13"/>
  <c r="T9"/>
  <c r="HO11"/>
  <c r="OA17"/>
  <c r="NT17" s="1"/>
  <c r="NM17" s="1"/>
  <c r="NF17" s="1"/>
  <c r="MY17" s="1"/>
  <c r="EP13"/>
  <c r="DU21"/>
  <c r="CZ27"/>
  <c r="M28"/>
  <c r="PQ23"/>
  <c r="PX29"/>
  <c r="QE30"/>
  <c r="MR30"/>
  <c r="UF10" l="1"/>
  <c r="TY10" s="1"/>
  <c r="TR10" s="1"/>
  <c r="TK10" s="1"/>
  <c r="UM11"/>
  <c r="UM12" s="1"/>
  <c r="UM13" s="1"/>
  <c r="UM14" s="1"/>
  <c r="UM15" s="1"/>
  <c r="CL13"/>
  <c r="CS14"/>
  <c r="DG13"/>
  <c r="DN14"/>
  <c r="EW15"/>
  <c r="FD16"/>
  <c r="EW16" s="1"/>
  <c r="PC19"/>
  <c r="OO19" s="1"/>
  <c r="OH19" s="1"/>
  <c r="PJ20"/>
  <c r="LW24"/>
  <c r="MK25"/>
  <c r="KU12"/>
  <c r="KN12" s="1"/>
  <c r="KG12" s="1"/>
  <c r="JS12" s="1"/>
  <c r="JL12" s="1"/>
  <c r="JE12" s="1"/>
  <c r="IQ12" s="1"/>
  <c r="HV12" s="1"/>
  <c r="HO12" s="1"/>
  <c r="HH12" s="1"/>
  <c r="LI13"/>
  <c r="GT9"/>
  <c r="GF9" s="1"/>
  <c r="HA10"/>
  <c r="GT10" s="1"/>
  <c r="GF10" s="1"/>
  <c r="FY10" s="1"/>
  <c r="AA11"/>
  <c r="AH12"/>
  <c r="VV11"/>
  <c r="VO11" s="1"/>
  <c r="VH11" s="1"/>
  <c r="VA11" s="1"/>
  <c r="UF11" s="1"/>
  <c r="TY11" s="1"/>
  <c r="TR11" s="1"/>
  <c r="TK11" s="1"/>
  <c r="EP14"/>
  <c r="OA18"/>
  <c r="NT18" s="1"/>
  <c r="NM18" s="1"/>
  <c r="NF18" s="1"/>
  <c r="MY18" s="1"/>
  <c r="HA11"/>
  <c r="GT11" s="1"/>
  <c r="GF11" s="1"/>
  <c r="FY11" s="1"/>
  <c r="T10"/>
  <c r="DU22"/>
  <c r="CZ28"/>
  <c r="M29"/>
  <c r="PQ24"/>
  <c r="PX30"/>
  <c r="QE31"/>
  <c r="MR31"/>
  <c r="VV12" l="1"/>
  <c r="VO12" s="1"/>
  <c r="VH12" s="1"/>
  <c r="VA12" s="1"/>
  <c r="UF12" s="1"/>
  <c r="TY12" s="1"/>
  <c r="TR12" s="1"/>
  <c r="TK12" s="1"/>
  <c r="AA12"/>
  <c r="AH13"/>
  <c r="KU13"/>
  <c r="KN13" s="1"/>
  <c r="KG13" s="1"/>
  <c r="JS13" s="1"/>
  <c r="JL13" s="1"/>
  <c r="JE13" s="1"/>
  <c r="IQ13" s="1"/>
  <c r="HV13" s="1"/>
  <c r="LI14"/>
  <c r="LW25"/>
  <c r="MK26"/>
  <c r="PC20"/>
  <c r="OO20" s="1"/>
  <c r="OH20" s="1"/>
  <c r="PJ21"/>
  <c r="DG14"/>
  <c r="DN15"/>
  <c r="CL14"/>
  <c r="CS15"/>
  <c r="T11"/>
  <c r="HA12"/>
  <c r="GT12" s="1"/>
  <c r="GF12" s="1"/>
  <c r="FY12" s="1"/>
  <c r="OA19"/>
  <c r="NT19" s="1"/>
  <c r="NM19" s="1"/>
  <c r="NF19" s="1"/>
  <c r="MY19" s="1"/>
  <c r="EP15"/>
  <c r="EP16" s="1"/>
  <c r="DU23"/>
  <c r="CZ29"/>
  <c r="M30"/>
  <c r="PQ25"/>
  <c r="PX31"/>
  <c r="QE32"/>
  <c r="MR32"/>
  <c r="CL15" l="1"/>
  <c r="CS16"/>
  <c r="DG15"/>
  <c r="DN16"/>
  <c r="PC21"/>
  <c r="OO21" s="1"/>
  <c r="OH21" s="1"/>
  <c r="PJ22"/>
  <c r="LW26"/>
  <c r="MK27"/>
  <c r="KU14"/>
  <c r="LI15"/>
  <c r="LI16" s="1"/>
  <c r="LI17" s="1"/>
  <c r="LI18" s="1"/>
  <c r="LI19" s="1"/>
  <c r="LI20" s="1"/>
  <c r="LI21" s="1"/>
  <c r="LI22" s="1"/>
  <c r="HO13"/>
  <c r="HH13" s="1"/>
  <c r="HA13" s="1"/>
  <c r="GT13" s="1"/>
  <c r="GF13" s="1"/>
  <c r="FY13" s="1"/>
  <c r="HV14"/>
  <c r="HH14" s="1"/>
  <c r="HA14" s="1"/>
  <c r="AA13"/>
  <c r="AH14"/>
  <c r="VV13"/>
  <c r="VO13" s="1"/>
  <c r="VH13" s="1"/>
  <c r="VA13" s="1"/>
  <c r="UF13" s="1"/>
  <c r="TY13" s="1"/>
  <c r="TR13" s="1"/>
  <c r="TK13" s="1"/>
  <c r="OA20"/>
  <c r="NT20" s="1"/>
  <c r="NM20" s="1"/>
  <c r="NF20" s="1"/>
  <c r="MY20" s="1"/>
  <c r="T12"/>
  <c r="LI23"/>
  <c r="DU24"/>
  <c r="CZ30"/>
  <c r="M31"/>
  <c r="PQ26"/>
  <c r="PX32"/>
  <c r="QE33"/>
  <c r="MR33"/>
  <c r="VV14" l="1"/>
  <c r="VO14" s="1"/>
  <c r="VH14" s="1"/>
  <c r="VA14" s="1"/>
  <c r="UF14" s="1"/>
  <c r="TY14" s="1"/>
  <c r="TR14" s="1"/>
  <c r="TK14" s="1"/>
  <c r="AA14"/>
  <c r="AH15"/>
  <c r="GT14"/>
  <c r="GF14" s="1"/>
  <c r="FY14" s="1"/>
  <c r="HA15"/>
  <c r="KN14"/>
  <c r="KG14" s="1"/>
  <c r="KU15"/>
  <c r="LW27"/>
  <c r="MK28"/>
  <c r="PC22"/>
  <c r="OV22" s="1"/>
  <c r="OO22" s="1"/>
  <c r="OH22" s="1"/>
  <c r="PJ23"/>
  <c r="DG16"/>
  <c r="DN17"/>
  <c r="CL16"/>
  <c r="CS17"/>
  <c r="T13"/>
  <c r="OA21"/>
  <c r="NT21" s="1"/>
  <c r="NM21" s="1"/>
  <c r="NF21" s="1"/>
  <c r="MY21" s="1"/>
  <c r="LI24"/>
  <c r="DU25"/>
  <c r="CZ31"/>
  <c r="M32"/>
  <c r="PQ27"/>
  <c r="PX33"/>
  <c r="QE34"/>
  <c r="MR34"/>
  <c r="CL17" l="1"/>
  <c r="CS18"/>
  <c r="DG17"/>
  <c r="DN18"/>
  <c r="PC23"/>
  <c r="OV23" s="1"/>
  <c r="PJ24"/>
  <c r="LW28"/>
  <c r="MK29"/>
  <c r="KN15"/>
  <c r="KN16" s="1"/>
  <c r="KN17" s="1"/>
  <c r="KN18" s="1"/>
  <c r="KN19" s="1"/>
  <c r="KN20" s="1"/>
  <c r="KN21" s="1"/>
  <c r="KN22" s="1"/>
  <c r="KN23" s="1"/>
  <c r="KN24" s="1"/>
  <c r="KU16"/>
  <c r="KU17" s="1"/>
  <c r="KU18" s="1"/>
  <c r="KU19" s="1"/>
  <c r="KU20" s="1"/>
  <c r="KU21" s="1"/>
  <c r="KU22" s="1"/>
  <c r="KU23" s="1"/>
  <c r="JS14"/>
  <c r="KG15"/>
  <c r="KG16" s="1"/>
  <c r="KG17" s="1"/>
  <c r="KG18" s="1"/>
  <c r="KG19" s="1"/>
  <c r="KG20" s="1"/>
  <c r="GT15"/>
  <c r="GF15" s="1"/>
  <c r="FY15" s="1"/>
  <c r="HA16"/>
  <c r="AA15"/>
  <c r="AH16"/>
  <c r="VV15"/>
  <c r="VO15" s="1"/>
  <c r="VH15" s="1"/>
  <c r="VA15" s="1"/>
  <c r="UF15" s="1"/>
  <c r="TY15" s="1"/>
  <c r="TR15" s="1"/>
  <c r="TK15" s="1"/>
  <c r="OA22"/>
  <c r="NT22" s="1"/>
  <c r="NM22" s="1"/>
  <c r="NF22" s="1"/>
  <c r="MY22" s="1"/>
  <c r="T14"/>
  <c r="KU24"/>
  <c r="LI25"/>
  <c r="KN25"/>
  <c r="DU26"/>
  <c r="CZ32"/>
  <c r="M33"/>
  <c r="PQ28"/>
  <c r="PX34"/>
  <c r="QE35"/>
  <c r="MR35"/>
  <c r="OO23" l="1"/>
  <c r="OH23" s="1"/>
  <c r="OV24"/>
  <c r="OV25" s="1"/>
  <c r="OV26" s="1"/>
  <c r="OV27" s="1"/>
  <c r="OV28" s="1"/>
  <c r="OV29" s="1"/>
  <c r="OV30" s="1"/>
  <c r="VV16"/>
  <c r="VO16" s="1"/>
  <c r="VH16" s="1"/>
  <c r="VA16" s="1"/>
  <c r="UT16" s="1"/>
  <c r="UM16" s="1"/>
  <c r="UF16" s="1"/>
  <c r="TY16" s="1"/>
  <c r="TR16" s="1"/>
  <c r="TK16" s="1"/>
  <c r="TD16" s="1"/>
  <c r="SP16" s="1"/>
  <c r="SI16" s="1"/>
  <c r="AA16"/>
  <c r="AH17"/>
  <c r="GT16"/>
  <c r="GF16" s="1"/>
  <c r="FY16" s="1"/>
  <c r="HA17"/>
  <c r="KG21"/>
  <c r="KG22" s="1"/>
  <c r="JL14"/>
  <c r="JE14" s="1"/>
  <c r="IQ14" s="1"/>
  <c r="JS15"/>
  <c r="LW29"/>
  <c r="MK30"/>
  <c r="PC24"/>
  <c r="OO24" s="1"/>
  <c r="OH24" s="1"/>
  <c r="PJ25"/>
  <c r="DG18"/>
  <c r="DN19"/>
  <c r="CL18"/>
  <c r="CS19"/>
  <c r="T15"/>
  <c r="OA23"/>
  <c r="NT23" s="1"/>
  <c r="NM23" s="1"/>
  <c r="NF23" s="1"/>
  <c r="MY23" s="1"/>
  <c r="KU25"/>
  <c r="LI26"/>
  <c r="KN26"/>
  <c r="DU27"/>
  <c r="CZ33"/>
  <c r="M34"/>
  <c r="PQ29"/>
  <c r="PX35"/>
  <c r="QE36"/>
  <c r="MR36"/>
  <c r="AP2"/>
  <c r="W2"/>
  <c r="AD2" s="1"/>
  <c r="TT1"/>
  <c r="CL19" l="1"/>
  <c r="CS20"/>
  <c r="DG19"/>
  <c r="DN20"/>
  <c r="PC25"/>
  <c r="OO25" s="1"/>
  <c r="OH25" s="1"/>
  <c r="PJ26"/>
  <c r="LW30"/>
  <c r="MK31"/>
  <c r="JL15"/>
  <c r="JE15" s="1"/>
  <c r="IX21" s="1"/>
  <c r="IX22" s="1"/>
  <c r="IX23" s="1"/>
  <c r="IX24" s="1"/>
  <c r="IX25" s="1"/>
  <c r="IX26" s="1"/>
  <c r="JS16"/>
  <c r="IC19"/>
  <c r="IC20" s="1"/>
  <c r="IQ15"/>
  <c r="KG23"/>
  <c r="GT17"/>
  <c r="GF17" s="1"/>
  <c r="FY17" s="1"/>
  <c r="FD17" s="1"/>
  <c r="EW17" s="1"/>
  <c r="EP17" s="1"/>
  <c r="EI17" s="1"/>
  <c r="HA18"/>
  <c r="AA17"/>
  <c r="AH18"/>
  <c r="VV17"/>
  <c r="VO17" s="1"/>
  <c r="VH17" s="1"/>
  <c r="VA17" s="1"/>
  <c r="UT17" s="1"/>
  <c r="UM17" s="1"/>
  <c r="UF17" s="1"/>
  <c r="TY17" s="1"/>
  <c r="TR17" s="1"/>
  <c r="TK17" s="1"/>
  <c r="TD17" s="1"/>
  <c r="SP17" s="1"/>
  <c r="SI17" s="1"/>
  <c r="RU17" s="1"/>
  <c r="RN17" s="1"/>
  <c r="RG17" s="1"/>
  <c r="QZ17" s="1"/>
  <c r="QS17" s="1"/>
  <c r="QL17" s="1"/>
  <c r="OA24"/>
  <c r="NT24" s="1"/>
  <c r="NM24" s="1"/>
  <c r="NF24" s="1"/>
  <c r="MY24" s="1"/>
  <c r="T16"/>
  <c r="AY2"/>
  <c r="AR2"/>
  <c r="AK2"/>
  <c r="KU26"/>
  <c r="LI27"/>
  <c r="KN27"/>
  <c r="DU28"/>
  <c r="CZ34"/>
  <c r="IX27"/>
  <c r="M35"/>
  <c r="PQ30"/>
  <c r="PX36"/>
  <c r="QE37"/>
  <c r="MR37"/>
  <c r="N1"/>
  <c r="F319" i="1"/>
  <c r="D319"/>
  <c r="G223"/>
  <c r="VV18" i="2" l="1"/>
  <c r="VO18" s="1"/>
  <c r="VH18" s="1"/>
  <c r="VA18" s="1"/>
  <c r="UT18" s="1"/>
  <c r="UM18" s="1"/>
  <c r="UF18" s="1"/>
  <c r="TY18" s="1"/>
  <c r="TR18" s="1"/>
  <c r="TK18" s="1"/>
  <c r="TD18" s="1"/>
  <c r="SP18" s="1"/>
  <c r="SI18" s="1"/>
  <c r="RU18" s="1"/>
  <c r="RN18" s="1"/>
  <c r="RG18" s="1"/>
  <c r="QZ18" s="1"/>
  <c r="QS18" s="1"/>
  <c r="QL18" s="1"/>
  <c r="AA18"/>
  <c r="AH19"/>
  <c r="GT18"/>
  <c r="GF18" s="1"/>
  <c r="FY18" s="1"/>
  <c r="FR18" s="1"/>
  <c r="FD18" s="1"/>
  <c r="EW18" s="1"/>
  <c r="EP18" s="1"/>
  <c r="EI18" s="1"/>
  <c r="HA19"/>
  <c r="KG24"/>
  <c r="HV15"/>
  <c r="HH15" s="1"/>
  <c r="HH16" s="1"/>
  <c r="HH17" s="1"/>
  <c r="HH18" s="1"/>
  <c r="HH19" s="1"/>
  <c r="HH20" s="1"/>
  <c r="HH21" s="1"/>
  <c r="HH22" s="1"/>
  <c r="HH23" s="1"/>
  <c r="HH24" s="1"/>
  <c r="HH25" s="1"/>
  <c r="HH26" s="1"/>
  <c r="HH27" s="1"/>
  <c r="IQ16"/>
  <c r="JL16"/>
  <c r="JE16" s="1"/>
  <c r="JS17"/>
  <c r="LW31"/>
  <c r="MK32"/>
  <c r="PC26"/>
  <c r="OO26" s="1"/>
  <c r="OH26" s="1"/>
  <c r="PJ27"/>
  <c r="DG20"/>
  <c r="DN21"/>
  <c r="CL20"/>
  <c r="CS21"/>
  <c r="T17"/>
  <c r="OA25"/>
  <c r="NT25" s="1"/>
  <c r="NM25" s="1"/>
  <c r="NF25" s="1"/>
  <c r="MY25" s="1"/>
  <c r="BM2"/>
  <c r="BF2"/>
  <c r="KU27"/>
  <c r="LI28"/>
  <c r="KN28"/>
  <c r="DU29"/>
  <c r="CZ35"/>
  <c r="IX28"/>
  <c r="M36"/>
  <c r="PQ31"/>
  <c r="HH28"/>
  <c r="PX37"/>
  <c r="QE38"/>
  <c r="MR38"/>
  <c r="D325" i="1"/>
  <c r="G196"/>
  <c r="G195"/>
  <c r="G194"/>
  <c r="G193"/>
  <c r="G192"/>
  <c r="G191"/>
  <c r="G190"/>
  <c r="G189"/>
  <c r="G188"/>
  <c r="G187"/>
  <c r="G186"/>
  <c r="G185"/>
  <c r="G184"/>
  <c r="G183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CL21" i="2" l="1"/>
  <c r="CS22"/>
  <c r="DG21"/>
  <c r="DN22"/>
  <c r="PC27"/>
  <c r="OO27" s="1"/>
  <c r="OH27" s="1"/>
  <c r="PJ28"/>
  <c r="LW32"/>
  <c r="MK33"/>
  <c r="JL17"/>
  <c r="JE17" s="1"/>
  <c r="JS18"/>
  <c r="HV16"/>
  <c r="IQ17"/>
  <c r="KG25"/>
  <c r="GT19"/>
  <c r="GF19" s="1"/>
  <c r="FY19" s="1"/>
  <c r="FR19" s="1"/>
  <c r="FD19" s="1"/>
  <c r="EW19" s="1"/>
  <c r="EP19" s="1"/>
  <c r="EI19" s="1"/>
  <c r="HA20"/>
  <c r="AA19"/>
  <c r="AH20"/>
  <c r="VV19"/>
  <c r="VO19" s="1"/>
  <c r="VH19" s="1"/>
  <c r="VA19" s="1"/>
  <c r="UT19" s="1"/>
  <c r="UM19" s="1"/>
  <c r="UF19" s="1"/>
  <c r="TY19" s="1"/>
  <c r="TR19" s="1"/>
  <c r="TK19" s="1"/>
  <c r="TD19" s="1"/>
  <c r="SP19" s="1"/>
  <c r="SI19" s="1"/>
  <c r="RU19" s="1"/>
  <c r="RN19" s="1"/>
  <c r="RG19" s="1"/>
  <c r="QZ19" s="1"/>
  <c r="QS19" s="1"/>
  <c r="QL19" s="1"/>
  <c r="OA26"/>
  <c r="NT26" s="1"/>
  <c r="NM26" s="1"/>
  <c r="NF26" s="1"/>
  <c r="MY26" s="1"/>
  <c r="T18"/>
  <c r="KU28"/>
  <c r="LI29"/>
  <c r="KN29"/>
  <c r="DU30"/>
  <c r="CZ36"/>
  <c r="IX29"/>
  <c r="M37"/>
  <c r="PQ32"/>
  <c r="HH29"/>
  <c r="PX38"/>
  <c r="QE39"/>
  <c r="MR39"/>
  <c r="G135" i="1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VV20" i="2" l="1"/>
  <c r="VO20" s="1"/>
  <c r="VH20" s="1"/>
  <c r="VA20" s="1"/>
  <c r="UT20" s="1"/>
  <c r="UM20" s="1"/>
  <c r="AA20"/>
  <c r="AH21"/>
  <c r="GT20"/>
  <c r="GF20" s="1"/>
  <c r="FY20" s="1"/>
  <c r="FR20" s="1"/>
  <c r="FD20" s="1"/>
  <c r="EW20" s="1"/>
  <c r="EP20" s="1"/>
  <c r="EI20" s="1"/>
  <c r="HA21"/>
  <c r="KG26"/>
  <c r="HV17"/>
  <c r="IQ18"/>
  <c r="JL18"/>
  <c r="JE18" s="1"/>
  <c r="JS19"/>
  <c r="LW33"/>
  <c r="MK34"/>
  <c r="PC28"/>
  <c r="OO28" s="1"/>
  <c r="OH28" s="1"/>
  <c r="PJ29"/>
  <c r="DG22"/>
  <c r="DN23"/>
  <c r="CL22"/>
  <c r="CS23"/>
  <c r="T19"/>
  <c r="OA27"/>
  <c r="NT27" s="1"/>
  <c r="NM27" s="1"/>
  <c r="NF27" s="1"/>
  <c r="MY27" s="1"/>
  <c r="KU29"/>
  <c r="LI30"/>
  <c r="KN30"/>
  <c r="DU31"/>
  <c r="CZ37"/>
  <c r="IX30"/>
  <c r="M38"/>
  <c r="PQ33"/>
  <c r="HH30"/>
  <c r="PX39"/>
  <c r="QE40"/>
  <c r="MR40"/>
  <c r="G98" i="1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69"/>
  <c r="G68"/>
  <c r="C66"/>
  <c r="A131" s="1"/>
  <c r="A206" s="1"/>
  <c r="A271" s="1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0"/>
  <c r="G29"/>
  <c r="G28"/>
  <c r="G27"/>
  <c r="G26"/>
  <c r="G21"/>
  <c r="G20"/>
  <c r="G19"/>
  <c r="G18"/>
  <c r="G17"/>
  <c r="G16"/>
  <c r="G15"/>
  <c r="G14"/>
  <c r="G13"/>
  <c r="G12"/>
  <c r="G11"/>
  <c r="G10"/>
  <c r="G9"/>
  <c r="G8"/>
  <c r="G7"/>
  <c r="G6"/>
  <c r="G5"/>
  <c r="G4"/>
  <c r="ACI54" i="4"/>
  <c r="ACI55"/>
  <c r="ACI56"/>
  <c r="ACI57"/>
  <c r="ACI58"/>
  <c r="ACI59"/>
  <c r="ACI60"/>
  <c r="ACP54"/>
  <c r="ACP55" s="1"/>
  <c r="ACP56" s="1"/>
  <c r="ACP57" s="1"/>
  <c r="ACP58" s="1"/>
  <c r="ACP59" s="1"/>
  <c r="ACP60" s="1"/>
  <c r="EB7" i="24"/>
  <c r="EB8"/>
  <c r="EB9"/>
  <c r="EB10"/>
  <c r="EB11"/>
  <c r="EB12"/>
  <c r="EB13"/>
  <c r="EB14"/>
  <c r="JS7"/>
  <c r="JS8" s="1"/>
  <c r="JS9" s="1"/>
  <c r="JS10" s="1"/>
  <c r="JS11" s="1"/>
  <c r="JS12" s="1"/>
  <c r="JS13" s="1"/>
  <c r="JS14" s="1"/>
  <c r="JS15" s="1"/>
  <c r="JS16" s="1"/>
  <c r="JS17" s="1"/>
  <c r="JS18" s="1"/>
  <c r="JS19" s="1"/>
  <c r="JS20" s="1"/>
  <c r="JS21" s="1"/>
  <c r="JS22" s="1"/>
  <c r="JS23" s="1"/>
  <c r="JS24" s="1"/>
  <c r="JS25" s="1"/>
  <c r="JS26" s="1"/>
  <c r="JS27" s="1"/>
  <c r="JS28" s="1"/>
  <c r="JS29" s="1"/>
  <c r="JS30" s="1"/>
  <c r="JS31" s="1"/>
  <c r="JS32" s="1"/>
  <c r="JS33" s="1"/>
  <c r="JS34" s="1"/>
  <c r="JS35" s="1"/>
  <c r="JS36" s="1"/>
  <c r="JS37" s="1"/>
  <c r="JS38" s="1"/>
  <c r="JS39" s="1"/>
  <c r="JS40" s="1"/>
  <c r="JS41" s="1"/>
  <c r="JS42" s="1"/>
  <c r="JS43" s="1"/>
  <c r="IX7"/>
  <c r="IX8" s="1"/>
  <c r="IX9" s="1"/>
  <c r="IX10" s="1"/>
  <c r="IX11" s="1"/>
  <c r="IX12" s="1"/>
  <c r="IX13" s="1"/>
  <c r="IQ7"/>
  <c r="IQ8" s="1"/>
  <c r="IQ9" s="1"/>
  <c r="IQ10" s="1"/>
  <c r="IQ11" s="1"/>
  <c r="IQ12" s="1"/>
  <c r="IQ13" s="1"/>
  <c r="IQ14" s="1"/>
  <c r="IQ15" s="1"/>
  <c r="IQ16" s="1"/>
  <c r="IQ17" s="1"/>
  <c r="IQ18" s="1"/>
  <c r="IQ19" s="1"/>
  <c r="IQ20" s="1"/>
  <c r="IQ21" s="1"/>
  <c r="IQ22" s="1"/>
  <c r="IQ23" s="1"/>
  <c r="IQ24" s="1"/>
  <c r="IQ25" s="1"/>
  <c r="IQ26" s="1"/>
  <c r="IQ27" s="1"/>
  <c r="IQ28" s="1"/>
  <c r="IQ29" s="1"/>
  <c r="IQ30" s="1"/>
  <c r="IQ31" s="1"/>
  <c r="IQ32" s="1"/>
  <c r="IQ33" s="1"/>
  <c r="IQ34" s="1"/>
  <c r="IQ35" s="1"/>
  <c r="IQ36" s="1"/>
  <c r="IQ37" s="1"/>
  <c r="IQ38" s="1"/>
  <c r="IQ39" s="1"/>
  <c r="IQ40" s="1"/>
  <c r="IQ41" s="1"/>
  <c r="IQ42" s="1"/>
  <c r="IQ43" s="1"/>
  <c r="IJ7"/>
  <c r="IJ8" s="1"/>
  <c r="IJ9" s="1"/>
  <c r="IJ10" s="1"/>
  <c r="IJ11" s="1"/>
  <c r="IJ12" s="1"/>
  <c r="IJ13" s="1"/>
  <c r="IJ14" s="1"/>
  <c r="IJ15" s="1"/>
  <c r="IJ16" s="1"/>
  <c r="IJ17" s="1"/>
  <c r="IJ18" s="1"/>
  <c r="IJ19" s="1"/>
  <c r="IJ20" s="1"/>
  <c r="IJ21" s="1"/>
  <c r="IJ22" s="1"/>
  <c r="IJ23" s="1"/>
  <c r="IJ24" s="1"/>
  <c r="IJ25" s="1"/>
  <c r="IJ26" s="1"/>
  <c r="IJ27" s="1"/>
  <c r="IJ28" s="1"/>
  <c r="IJ29" s="1"/>
  <c r="IJ30" s="1"/>
  <c r="IJ31" s="1"/>
  <c r="IJ32" s="1"/>
  <c r="IJ33" s="1"/>
  <c r="IJ34" s="1"/>
  <c r="IJ35" s="1"/>
  <c r="IJ36" s="1"/>
  <c r="IJ37" s="1"/>
  <c r="IJ38" s="1"/>
  <c r="IJ39" s="1"/>
  <c r="IJ40" s="1"/>
  <c r="IJ41" s="1"/>
  <c r="IJ42" s="1"/>
  <c r="IJ43" s="1"/>
  <c r="IC7"/>
  <c r="IC8" s="1"/>
  <c r="IC9" s="1"/>
  <c r="IC10" s="1"/>
  <c r="IC11" s="1"/>
  <c r="IC12" s="1"/>
  <c r="IC13" s="1"/>
  <c r="IC14" s="1"/>
  <c r="HV7"/>
  <c r="HV8" s="1"/>
  <c r="HV9" s="1"/>
  <c r="HV10" s="1"/>
  <c r="HV11" s="1"/>
  <c r="HV12" s="1"/>
  <c r="HV13" s="1"/>
  <c r="HO7"/>
  <c r="HO8" s="1"/>
  <c r="HO9" s="1"/>
  <c r="HO10" s="1"/>
  <c r="HO11" s="1"/>
  <c r="HO12" s="1"/>
  <c r="HO13" s="1"/>
  <c r="HH7"/>
  <c r="HH8" s="1"/>
  <c r="HH9" s="1"/>
  <c r="HH10" s="1"/>
  <c r="HH11" s="1"/>
  <c r="HH12" s="1"/>
  <c r="HH13" s="1"/>
  <c r="HA7"/>
  <c r="HA8" s="1"/>
  <c r="HA9" s="1"/>
  <c r="HA10" s="1"/>
  <c r="HA11" s="1"/>
  <c r="HA12" s="1"/>
  <c r="HA13" s="1"/>
  <c r="GT7"/>
  <c r="GT8" s="1"/>
  <c r="GT9" s="1"/>
  <c r="GT10" s="1"/>
  <c r="GT11" s="1"/>
  <c r="GT12" s="1"/>
  <c r="GT13" s="1"/>
  <c r="GM7"/>
  <c r="GM8" s="1"/>
  <c r="GM9" s="1"/>
  <c r="GM10" s="1"/>
  <c r="GM11" s="1"/>
  <c r="GM12" s="1"/>
  <c r="GM13" s="1"/>
  <c r="GF7"/>
  <c r="GF8" s="1"/>
  <c r="GF9" s="1"/>
  <c r="GF10" s="1"/>
  <c r="GF11" s="1"/>
  <c r="GF12" s="1"/>
  <c r="GF13" s="1"/>
  <c r="FY7"/>
  <c r="FY8" s="1"/>
  <c r="FY9" s="1"/>
  <c r="FY10" s="1"/>
  <c r="FY11" s="1"/>
  <c r="FY12" s="1"/>
  <c r="FY13" s="1"/>
  <c r="FR7"/>
  <c r="FR8" s="1"/>
  <c r="FR9" s="1"/>
  <c r="FR10" s="1"/>
  <c r="FR11" s="1"/>
  <c r="FR12" s="1"/>
  <c r="FR13" s="1"/>
  <c r="FK7"/>
  <c r="FK8" s="1"/>
  <c r="FK9" s="1"/>
  <c r="FK10" s="1"/>
  <c r="FK11" s="1"/>
  <c r="FK12" s="1"/>
  <c r="FK13" s="1"/>
  <c r="EW7"/>
  <c r="EW8" s="1"/>
  <c r="EW9" s="1"/>
  <c r="EW10" s="1"/>
  <c r="EW11" s="1"/>
  <c r="EW12" s="1"/>
  <c r="EW13" s="1"/>
  <c r="EP7"/>
  <c r="EP8" s="1"/>
  <c r="EP9" s="1"/>
  <c r="EP10" s="1"/>
  <c r="EP11" s="1"/>
  <c r="EP12" s="1"/>
  <c r="EP13" s="1"/>
  <c r="EI7"/>
  <c r="EI8" s="1"/>
  <c r="EI9" s="1"/>
  <c r="EI10" s="1"/>
  <c r="EI11" s="1"/>
  <c r="EI12" s="1"/>
  <c r="EI13" s="1"/>
  <c r="DU7"/>
  <c r="DU8" s="1"/>
  <c r="DU9" s="1"/>
  <c r="DU10" s="1"/>
  <c r="DU11" s="1"/>
  <c r="DU12" s="1"/>
  <c r="DU13" s="1"/>
  <c r="DU14" s="1"/>
  <c r="DN7"/>
  <c r="DN8" s="1"/>
  <c r="DN9" s="1"/>
  <c r="DN10" s="1"/>
  <c r="DN11" s="1"/>
  <c r="DN12" s="1"/>
  <c r="DN13" s="1"/>
  <c r="DN14" s="1"/>
  <c r="DG7"/>
  <c r="DG8" s="1"/>
  <c r="DG9" s="1"/>
  <c r="DG10" s="1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CZ7"/>
  <c r="CZ8" s="1"/>
  <c r="CZ9" s="1"/>
  <c r="CZ10" s="1"/>
  <c r="CZ11" s="1"/>
  <c r="CZ12" s="1"/>
  <c r="CZ13" s="1"/>
  <c r="CZ14" s="1"/>
  <c r="CS7"/>
  <c r="CS8" s="1"/>
  <c r="CS9" s="1"/>
  <c r="CS10" s="1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L7"/>
  <c r="CL8" s="1"/>
  <c r="CL9" s="1"/>
  <c r="CL10" s="1"/>
  <c r="CL11" s="1"/>
  <c r="CL12" s="1"/>
  <c r="CL13" s="1"/>
  <c r="CL14" s="1"/>
  <c r="CE7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BX7"/>
  <c r="BX8" s="1"/>
  <c r="BX9" s="1"/>
  <c r="BX10" s="1"/>
  <c r="BX11" s="1"/>
  <c r="BX12" s="1"/>
  <c r="BX13" s="1"/>
  <c r="BX14" s="1"/>
  <c r="BQ7"/>
  <c r="BQ8" s="1"/>
  <c r="BQ9" s="1"/>
  <c r="BQ10" s="1"/>
  <c r="BQ11" s="1"/>
  <c r="BQ12" s="1"/>
  <c r="BQ13" s="1"/>
  <c r="BQ14" s="1"/>
  <c r="BJ7"/>
  <c r="BJ8" s="1"/>
  <c r="BJ9" s="1"/>
  <c r="BJ10" s="1"/>
  <c r="BJ11" s="1"/>
  <c r="BJ12" s="1"/>
  <c r="BJ13" s="1"/>
  <c r="BJ14" s="1"/>
  <c r="BC7"/>
  <c r="BC8" s="1"/>
  <c r="BC9" s="1"/>
  <c r="BC10" s="1"/>
  <c r="BC11" s="1"/>
  <c r="BC12" s="1"/>
  <c r="BC13" s="1"/>
  <c r="BC14" s="1"/>
  <c r="AV7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O7"/>
  <c r="AO8" s="1"/>
  <c r="AO9" s="1"/>
  <c r="AO10" s="1"/>
  <c r="AO11" s="1"/>
  <c r="AO12" s="1"/>
  <c r="AO13" s="1"/>
  <c r="AO14" s="1"/>
  <c r="AH7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7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7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7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F7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EB15"/>
  <c r="EB16"/>
  <c r="EB17"/>
  <c r="EB18"/>
  <c r="EB19"/>
  <c r="EB20"/>
  <c r="EB21"/>
  <c r="EB22"/>
  <c r="EB23"/>
  <c r="EB24"/>
  <c r="EB25"/>
  <c r="EB26"/>
  <c r="EB27"/>
  <c r="EB28"/>
  <c r="EB29"/>
  <c r="EB30"/>
  <c r="EB31"/>
  <c r="EB32"/>
  <c r="EB33"/>
  <c r="EB34"/>
  <c r="EB35"/>
  <c r="EB36"/>
  <c r="EB37"/>
  <c r="EB38"/>
  <c r="EB39"/>
  <c r="EB40"/>
  <c r="EB41"/>
  <c r="EB42"/>
  <c r="EB43"/>
  <c r="DU15"/>
  <c r="DU16" s="1"/>
  <c r="DU17" s="1"/>
  <c r="DU18" s="1"/>
  <c r="DU19" s="1"/>
  <c r="DU20" s="1"/>
  <c r="DU21" s="1"/>
  <c r="DU22" s="1"/>
  <c r="DU23" s="1"/>
  <c r="DU24" s="1"/>
  <c r="DU25" s="1"/>
  <c r="DU26" s="1"/>
  <c r="DU27" s="1"/>
  <c r="DU28" s="1"/>
  <c r="DU29" s="1"/>
  <c r="DU30" s="1"/>
  <c r="DU31" s="1"/>
  <c r="DU32" s="1"/>
  <c r="DU33" s="1"/>
  <c r="DU34" s="1"/>
  <c r="DU35" s="1"/>
  <c r="DU36" s="1"/>
  <c r="DU37" s="1"/>
  <c r="DU38" s="1"/>
  <c r="DU39" s="1"/>
  <c r="DU40" s="1"/>
  <c r="DU41" s="1"/>
  <c r="DU42" s="1"/>
  <c r="DU43" s="1"/>
  <c r="DN15"/>
  <c r="DN16" s="1"/>
  <c r="DN17" s="1"/>
  <c r="DN18" s="1"/>
  <c r="DN19" s="1"/>
  <c r="DN20" s="1"/>
  <c r="DN21" s="1"/>
  <c r="DN22" s="1"/>
  <c r="DN23" s="1"/>
  <c r="DN24" s="1"/>
  <c r="DN25" s="1"/>
  <c r="DN26" s="1"/>
  <c r="DN27" s="1"/>
  <c r="DN28" s="1"/>
  <c r="DN29" s="1"/>
  <c r="DN30" s="1"/>
  <c r="DN31" s="1"/>
  <c r="DN32" s="1"/>
  <c r="DN33" s="1"/>
  <c r="DN34" s="1"/>
  <c r="DN35" s="1"/>
  <c r="DN36" s="1"/>
  <c r="DN37" s="1"/>
  <c r="DN38" s="1"/>
  <c r="DN39" s="1"/>
  <c r="DN40" s="1"/>
  <c r="DN41" s="1"/>
  <c r="DN42" s="1"/>
  <c r="DN43" s="1"/>
  <c r="CZ15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L15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BX15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15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15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15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O15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IX14"/>
  <c r="IX15" s="1"/>
  <c r="IX16" s="1"/>
  <c r="IX17" s="1"/>
  <c r="IX18" s="1"/>
  <c r="IX19" s="1"/>
  <c r="IX20" s="1"/>
  <c r="IX21" s="1"/>
  <c r="IX22" s="1"/>
  <c r="IX23" s="1"/>
  <c r="IX24" s="1"/>
  <c r="IX25" s="1"/>
  <c r="IX26" s="1"/>
  <c r="IX27" s="1"/>
  <c r="IX28" s="1"/>
  <c r="IX29" s="1"/>
  <c r="IX30" s="1"/>
  <c r="IX31" s="1"/>
  <c r="IX32" s="1"/>
  <c r="IX33" s="1"/>
  <c r="IX34" s="1"/>
  <c r="IX35" s="1"/>
  <c r="IX36" s="1"/>
  <c r="IX37" s="1"/>
  <c r="IX38" s="1"/>
  <c r="IX39" s="1"/>
  <c r="IX40" s="1"/>
  <c r="IX41" s="1"/>
  <c r="IX42" s="1"/>
  <c r="IX43" s="1"/>
  <c r="BQ7" i="2"/>
  <c r="BQ8" s="1"/>
  <c r="BJ7"/>
  <c r="BJ8" s="1"/>
  <c r="BC40"/>
  <c r="BQ9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9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41"/>
  <c r="BC42" s="1"/>
  <c r="BC43" s="1"/>
  <c r="AV43"/>
  <c r="AO41"/>
  <c r="AO42" s="1"/>
  <c r="AO43" s="1"/>
  <c r="D55" i="4" l="1"/>
  <c r="CL23" i="2"/>
  <c r="CS24"/>
  <c r="DG23"/>
  <c r="DN24"/>
  <c r="PC29"/>
  <c r="OO29" s="1"/>
  <c r="OH29" s="1"/>
  <c r="PJ30"/>
  <c r="LW34"/>
  <c r="MK35"/>
  <c r="JL19"/>
  <c r="JS20"/>
  <c r="JS21" s="1"/>
  <c r="HV18"/>
  <c r="HO18" s="1"/>
  <c r="IQ19"/>
  <c r="KG27"/>
  <c r="GT21"/>
  <c r="GF21" s="1"/>
  <c r="FY21" s="1"/>
  <c r="FR21" s="1"/>
  <c r="FD21" s="1"/>
  <c r="EW21" s="1"/>
  <c r="EP21" s="1"/>
  <c r="EI21" s="1"/>
  <c r="HA22"/>
  <c r="AA21"/>
  <c r="AH22"/>
  <c r="VV21"/>
  <c r="VO21" s="1"/>
  <c r="VH21" s="1"/>
  <c r="VA21" s="1"/>
  <c r="UT21" s="1"/>
  <c r="UT22" s="1"/>
  <c r="UF20"/>
  <c r="UM21"/>
  <c r="UM22" s="1"/>
  <c r="OA28"/>
  <c r="NT28" s="1"/>
  <c r="NM28" s="1"/>
  <c r="NF28" s="1"/>
  <c r="MY28" s="1"/>
  <c r="T20"/>
  <c r="KU30"/>
  <c r="LI31"/>
  <c r="KN31"/>
  <c r="DU32"/>
  <c r="CZ38"/>
  <c r="IX31"/>
  <c r="M39"/>
  <c r="PQ34"/>
  <c r="HH31"/>
  <c r="PX40"/>
  <c r="QE41"/>
  <c r="MR41"/>
  <c r="HV14" i="24"/>
  <c r="IC15"/>
  <c r="IC16" s="1"/>
  <c r="IC17" s="1"/>
  <c r="IC18" s="1"/>
  <c r="IC19" s="1"/>
  <c r="IC20" s="1"/>
  <c r="IC21" s="1"/>
  <c r="IC22" s="1"/>
  <c r="IC23" s="1"/>
  <c r="IC24" s="1"/>
  <c r="IC25" s="1"/>
  <c r="IC26" s="1"/>
  <c r="IC27" s="1"/>
  <c r="IC28" s="1"/>
  <c r="IC29" s="1"/>
  <c r="IC30" s="1"/>
  <c r="IC31" s="1"/>
  <c r="IC32" s="1"/>
  <c r="IC33" s="1"/>
  <c r="IC34" s="1"/>
  <c r="IC35" s="1"/>
  <c r="IC36" s="1"/>
  <c r="IC37" s="1"/>
  <c r="IC38" s="1"/>
  <c r="IC39" s="1"/>
  <c r="IC40" s="1"/>
  <c r="IC41" s="1"/>
  <c r="IC42" s="1"/>
  <c r="IC43" s="1"/>
  <c r="TY20" i="2" l="1"/>
  <c r="TR20" s="1"/>
  <c r="TK20" s="1"/>
  <c r="TD20" s="1"/>
  <c r="SP20" s="1"/>
  <c r="SI20" s="1"/>
  <c r="RU20" s="1"/>
  <c r="RN20" s="1"/>
  <c r="RG20" s="1"/>
  <c r="QZ20" s="1"/>
  <c r="QS20" s="1"/>
  <c r="QL20" s="1"/>
  <c r="UF21"/>
  <c r="TY21" s="1"/>
  <c r="TR21" s="1"/>
  <c r="TK21" s="1"/>
  <c r="TD21" s="1"/>
  <c r="SP21" s="1"/>
  <c r="SI21" s="1"/>
  <c r="RU21" s="1"/>
  <c r="RN21" s="1"/>
  <c r="RG21" s="1"/>
  <c r="QZ21" s="1"/>
  <c r="QS21" s="1"/>
  <c r="QL21" s="1"/>
  <c r="VV22"/>
  <c r="VO22" s="1"/>
  <c r="VH22" s="1"/>
  <c r="VA22" s="1"/>
  <c r="AA22"/>
  <c r="AH23"/>
  <c r="GT22"/>
  <c r="GF22" s="1"/>
  <c r="FY22" s="1"/>
  <c r="FR22" s="1"/>
  <c r="FD22" s="1"/>
  <c r="EW22" s="1"/>
  <c r="EP22" s="1"/>
  <c r="EI22" s="1"/>
  <c r="HA23"/>
  <c r="KG28"/>
  <c r="HV19"/>
  <c r="HO19" s="1"/>
  <c r="IQ20"/>
  <c r="JS22"/>
  <c r="JE19"/>
  <c r="JL20"/>
  <c r="JE20" s="1"/>
  <c r="LW35"/>
  <c r="LW36" s="1"/>
  <c r="MK36"/>
  <c r="MK37" s="1"/>
  <c r="PC30"/>
  <c r="OO30" s="1"/>
  <c r="OH30" s="1"/>
  <c r="PJ31"/>
  <c r="DG24"/>
  <c r="DN25"/>
  <c r="CL24"/>
  <c r="CS25"/>
  <c r="UF22"/>
  <c r="TY22" s="1"/>
  <c r="TR22" s="1"/>
  <c r="TK22" s="1"/>
  <c r="TD22" s="1"/>
  <c r="SP22" s="1"/>
  <c r="SI22" s="1"/>
  <c r="RU22" s="1"/>
  <c r="RN22" s="1"/>
  <c r="RG22" s="1"/>
  <c r="QZ22" s="1"/>
  <c r="QS22" s="1"/>
  <c r="QL22" s="1"/>
  <c r="T21"/>
  <c r="T22" s="1"/>
  <c r="OA29"/>
  <c r="NT29" s="1"/>
  <c r="NM29" s="1"/>
  <c r="NF29" s="1"/>
  <c r="MY29" s="1"/>
  <c r="KU31"/>
  <c r="LI32"/>
  <c r="KN32"/>
  <c r="DU33"/>
  <c r="CZ39"/>
  <c r="IX32"/>
  <c r="M40"/>
  <c r="PQ35"/>
  <c r="HH32"/>
  <c r="PX41"/>
  <c r="QE42"/>
  <c r="MR42"/>
  <c r="HO14" i="24"/>
  <c r="HV15"/>
  <c r="HV16" s="1"/>
  <c r="HV17" s="1"/>
  <c r="HV18" s="1"/>
  <c r="HV19" s="1"/>
  <c r="HV20" s="1"/>
  <c r="HV21" s="1"/>
  <c r="HV22" s="1"/>
  <c r="HV23" s="1"/>
  <c r="HV24" s="1"/>
  <c r="HV25" s="1"/>
  <c r="HV26" s="1"/>
  <c r="HV27" s="1"/>
  <c r="HV28" s="1"/>
  <c r="HV29" s="1"/>
  <c r="HV30" s="1"/>
  <c r="HV31" s="1"/>
  <c r="HV32" s="1"/>
  <c r="HV33" s="1"/>
  <c r="HV34" s="1"/>
  <c r="HV35" s="1"/>
  <c r="HV36" s="1"/>
  <c r="HV37" s="1"/>
  <c r="HV38" s="1"/>
  <c r="HV39" s="1"/>
  <c r="HV40" s="1"/>
  <c r="HV41" s="1"/>
  <c r="HV42" s="1"/>
  <c r="HV43" s="1"/>
  <c r="HH14" l="1"/>
  <c r="HO15"/>
  <c r="HO16" s="1"/>
  <c r="HO17" s="1"/>
  <c r="HO18" s="1"/>
  <c r="HO19" s="1"/>
  <c r="HO20" s="1"/>
  <c r="HO21" s="1"/>
  <c r="HO22" s="1"/>
  <c r="HO23" s="1"/>
  <c r="HO24" s="1"/>
  <c r="HO25" s="1"/>
  <c r="HO26" s="1"/>
  <c r="HO27" s="1"/>
  <c r="HO28" s="1"/>
  <c r="HO29" s="1"/>
  <c r="HO30" s="1"/>
  <c r="HO31" s="1"/>
  <c r="HO32" s="1"/>
  <c r="HO33" s="1"/>
  <c r="HO34" s="1"/>
  <c r="HO35" s="1"/>
  <c r="HO36" s="1"/>
  <c r="HO37" s="1"/>
  <c r="HO38" s="1"/>
  <c r="HO39" s="1"/>
  <c r="HO40" s="1"/>
  <c r="HO41" s="1"/>
  <c r="HO42" s="1"/>
  <c r="HO43" s="1"/>
  <c r="CL25" i="2"/>
  <c r="CS26"/>
  <c r="DG25"/>
  <c r="DN26"/>
  <c r="PC31"/>
  <c r="OV31" s="1"/>
  <c r="OO31" s="1"/>
  <c r="OH31" s="1"/>
  <c r="PJ32"/>
  <c r="LW37"/>
  <c r="MK38"/>
  <c r="JS23"/>
  <c r="HV20"/>
  <c r="IQ21"/>
  <c r="KG29"/>
  <c r="GT23"/>
  <c r="GF23" s="1"/>
  <c r="FY23" s="1"/>
  <c r="FR23" s="1"/>
  <c r="FD23" s="1"/>
  <c r="EW23" s="1"/>
  <c r="EP23" s="1"/>
  <c r="EI23" s="1"/>
  <c r="HA24"/>
  <c r="AA23"/>
  <c r="T23" s="1"/>
  <c r="AH24"/>
  <c r="VV23"/>
  <c r="VO23" s="1"/>
  <c r="VH23" s="1"/>
  <c r="VA23" s="1"/>
  <c r="UT23" s="1"/>
  <c r="UM23" s="1"/>
  <c r="UF23" s="1"/>
  <c r="TY23" s="1"/>
  <c r="TR23" s="1"/>
  <c r="TK23" s="1"/>
  <c r="TD23" s="1"/>
  <c r="SP23" s="1"/>
  <c r="SI23" s="1"/>
  <c r="RU23" s="1"/>
  <c r="RN23" s="1"/>
  <c r="RG23" s="1"/>
  <c r="QZ23" s="1"/>
  <c r="QS23" s="1"/>
  <c r="QL23" s="1"/>
  <c r="OA30"/>
  <c r="NT30" s="1"/>
  <c r="NM30" s="1"/>
  <c r="NF30" s="1"/>
  <c r="MY30" s="1"/>
  <c r="JL21"/>
  <c r="JE21" s="1"/>
  <c r="HA14" i="24"/>
  <c r="HH15"/>
  <c r="HH16" s="1"/>
  <c r="HH17" s="1"/>
  <c r="HH18" s="1"/>
  <c r="HH19" s="1"/>
  <c r="HH20" s="1"/>
  <c r="HH21" s="1"/>
  <c r="HH22" s="1"/>
  <c r="HH23" s="1"/>
  <c r="HH24" s="1"/>
  <c r="HH25" s="1"/>
  <c r="HH26" s="1"/>
  <c r="HH27" s="1"/>
  <c r="HH28" s="1"/>
  <c r="HH29" s="1"/>
  <c r="HH30" s="1"/>
  <c r="HH31" s="1"/>
  <c r="HH32" s="1"/>
  <c r="HH33" s="1"/>
  <c r="HH34" s="1"/>
  <c r="HH35" s="1"/>
  <c r="HH36" s="1"/>
  <c r="HH37" s="1"/>
  <c r="HH38" s="1"/>
  <c r="HH39" s="1"/>
  <c r="HH40" s="1"/>
  <c r="HH41" s="1"/>
  <c r="HH42" s="1"/>
  <c r="HH43" s="1"/>
  <c r="KU32" i="2"/>
  <c r="LI33"/>
  <c r="KN33"/>
  <c r="DU34"/>
  <c r="CZ40"/>
  <c r="IX33"/>
  <c r="M41"/>
  <c r="M42" s="1"/>
  <c r="M43" s="1"/>
  <c r="PQ36"/>
  <c r="HH33"/>
  <c r="PX42"/>
  <c r="PX43" s="1"/>
  <c r="QE43"/>
  <c r="MR43"/>
  <c r="GT14" i="24"/>
  <c r="HA15"/>
  <c r="HA16" s="1"/>
  <c r="HA17" s="1"/>
  <c r="HA18" s="1"/>
  <c r="HA19" s="1"/>
  <c r="HA20" s="1"/>
  <c r="HA21" s="1"/>
  <c r="HA22" s="1"/>
  <c r="HA23" s="1"/>
  <c r="HA24" s="1"/>
  <c r="HA25" s="1"/>
  <c r="HA26" s="1"/>
  <c r="HA27" s="1"/>
  <c r="HA28" s="1"/>
  <c r="HA29" s="1"/>
  <c r="HA30" s="1"/>
  <c r="HA31" s="1"/>
  <c r="HA32" s="1"/>
  <c r="HA33" s="1"/>
  <c r="HA34" s="1"/>
  <c r="HA35" s="1"/>
  <c r="HA36" s="1"/>
  <c r="HA37" s="1"/>
  <c r="HA38" s="1"/>
  <c r="HA39" s="1"/>
  <c r="HA40" s="1"/>
  <c r="HA41" s="1"/>
  <c r="HA42" s="1"/>
  <c r="HA43" s="1"/>
  <c r="SW9" i="20"/>
  <c r="SW10"/>
  <c r="SW11"/>
  <c r="SW12"/>
  <c r="SW13"/>
  <c r="SW14"/>
  <c r="SW15"/>
  <c r="SW16"/>
  <c r="JL10"/>
  <c r="JL11" s="1"/>
  <c r="JL12" s="1"/>
  <c r="JL13" s="1"/>
  <c r="JL14" s="1"/>
  <c r="JL15" s="1"/>
  <c r="JL16" s="1"/>
  <c r="JL17" s="1"/>
  <c r="JL18" s="1"/>
  <c r="JL19" s="1"/>
  <c r="JL20" s="1"/>
  <c r="JL21" s="1"/>
  <c r="JL22" s="1"/>
  <c r="JL23" s="1"/>
  <c r="JL24" s="1"/>
  <c r="JL25" s="1"/>
  <c r="JL26" s="1"/>
  <c r="JL27" s="1"/>
  <c r="JL28" s="1"/>
  <c r="JL29" s="1"/>
  <c r="JL30" s="1"/>
  <c r="JL31" s="1"/>
  <c r="JL32" s="1"/>
  <c r="JL33" s="1"/>
  <c r="JL34" s="1"/>
  <c r="JL35" s="1"/>
  <c r="JL36" s="1"/>
  <c r="JL37" s="1"/>
  <c r="JL38" s="1"/>
  <c r="JL39" s="1"/>
  <c r="JL40" s="1"/>
  <c r="JL41" s="1"/>
  <c r="JL42" s="1"/>
  <c r="JL43" s="1"/>
  <c r="JE10"/>
  <c r="JE11" s="1"/>
  <c r="JE12" s="1"/>
  <c r="JE13" s="1"/>
  <c r="JE14" s="1"/>
  <c r="JE15" s="1"/>
  <c r="JE16" s="1"/>
  <c r="IX10"/>
  <c r="IX11" s="1"/>
  <c r="IX12" s="1"/>
  <c r="IX13" s="1"/>
  <c r="IX14" s="1"/>
  <c r="IX15" s="1"/>
  <c r="IX16" s="1"/>
  <c r="IQ10"/>
  <c r="IQ11" s="1"/>
  <c r="IQ12" s="1"/>
  <c r="IQ13" s="1"/>
  <c r="IQ14" s="1"/>
  <c r="IQ15" s="1"/>
  <c r="IQ16" s="1"/>
  <c r="IJ10"/>
  <c r="IJ11" s="1"/>
  <c r="IJ12" s="1"/>
  <c r="IC10"/>
  <c r="IC11" s="1"/>
  <c r="IC12" s="1"/>
  <c r="IC13" s="1"/>
  <c r="IC14" s="1"/>
  <c r="IC15" s="1"/>
  <c r="IC16" s="1"/>
  <c r="HV10"/>
  <c r="HV11" s="1"/>
  <c r="HV12" s="1"/>
  <c r="HV13" s="1"/>
  <c r="HV14" s="1"/>
  <c r="HV15" s="1"/>
  <c r="HV16" s="1"/>
  <c r="HV17" s="1"/>
  <c r="HV18" s="1"/>
  <c r="HV19" s="1"/>
  <c r="HV20" s="1"/>
  <c r="HV21" s="1"/>
  <c r="HV22" s="1"/>
  <c r="HV23" s="1"/>
  <c r="HV24" s="1"/>
  <c r="HV25" s="1"/>
  <c r="HV26" s="1"/>
  <c r="HV27" s="1"/>
  <c r="HV28" s="1"/>
  <c r="HV29" s="1"/>
  <c r="HV30" s="1"/>
  <c r="HV31" s="1"/>
  <c r="HV32" s="1"/>
  <c r="HV33" s="1"/>
  <c r="HV34" s="1"/>
  <c r="HV35" s="1"/>
  <c r="HV36" s="1"/>
  <c r="HV37" s="1"/>
  <c r="HV38" s="1"/>
  <c r="HV39" s="1"/>
  <c r="HV40" s="1"/>
  <c r="HV41" s="1"/>
  <c r="HV42" s="1"/>
  <c r="HV43" s="1"/>
  <c r="HH10"/>
  <c r="HH11" s="1"/>
  <c r="HH12" s="1"/>
  <c r="HH13" s="1"/>
  <c r="HH14" s="1"/>
  <c r="HH15" s="1"/>
  <c r="HH16" s="1"/>
  <c r="HH17" s="1"/>
  <c r="HH18" s="1"/>
  <c r="HH19" s="1"/>
  <c r="HH20" s="1"/>
  <c r="HH21" s="1"/>
  <c r="HH22" s="1"/>
  <c r="HH23" s="1"/>
  <c r="HH24" s="1"/>
  <c r="HH25" s="1"/>
  <c r="HH26" s="1"/>
  <c r="HH27" s="1"/>
  <c r="HH28" s="1"/>
  <c r="HH29" s="1"/>
  <c r="HH30" s="1"/>
  <c r="HH31" s="1"/>
  <c r="HH32" s="1"/>
  <c r="HH33" s="1"/>
  <c r="HH34" s="1"/>
  <c r="HH35" s="1"/>
  <c r="HH36" s="1"/>
  <c r="HH37" s="1"/>
  <c r="HH38" s="1"/>
  <c r="HH39" s="1"/>
  <c r="HH40" s="1"/>
  <c r="HH41" s="1"/>
  <c r="HH42" s="1"/>
  <c r="HH43" s="1"/>
  <c r="HA10"/>
  <c r="HA11" s="1"/>
  <c r="HA12" s="1"/>
  <c r="HA13" s="1"/>
  <c r="HA14" s="1"/>
  <c r="HA15" s="1"/>
  <c r="HA16" s="1"/>
  <c r="HA17" s="1"/>
  <c r="HA18" s="1"/>
  <c r="HA19" s="1"/>
  <c r="HA20" s="1"/>
  <c r="HA21" s="1"/>
  <c r="HA22" s="1"/>
  <c r="HA23" s="1"/>
  <c r="HA24" s="1"/>
  <c r="HA25" s="1"/>
  <c r="HA26" s="1"/>
  <c r="HA27" s="1"/>
  <c r="HA28" s="1"/>
  <c r="HA29" s="1"/>
  <c r="HA30" s="1"/>
  <c r="HA31" s="1"/>
  <c r="HA32" s="1"/>
  <c r="HA33" s="1"/>
  <c r="HA34" s="1"/>
  <c r="HA35" s="1"/>
  <c r="HA36" s="1"/>
  <c r="HA37" s="1"/>
  <c r="HA38" s="1"/>
  <c r="HA39" s="1"/>
  <c r="HA40" s="1"/>
  <c r="HA41" s="1"/>
  <c r="HA42" s="1"/>
  <c r="HA43" s="1"/>
  <c r="GT10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GT28" s="1"/>
  <c r="GT29" s="1"/>
  <c r="GT30" s="1"/>
  <c r="GT31" s="1"/>
  <c r="GT32" s="1"/>
  <c r="GT33" s="1"/>
  <c r="GT34" s="1"/>
  <c r="GT35" s="1"/>
  <c r="GT36" s="1"/>
  <c r="GT37" s="1"/>
  <c r="GT38" s="1"/>
  <c r="GT39" s="1"/>
  <c r="GT40" s="1"/>
  <c r="GT41" s="1"/>
  <c r="GT42" s="1"/>
  <c r="GT43" s="1"/>
  <c r="GM10"/>
  <c r="GM11" s="1"/>
  <c r="GM12" s="1"/>
  <c r="GM13" s="1"/>
  <c r="GM14" s="1"/>
  <c r="GM15" s="1"/>
  <c r="GM16" s="1"/>
  <c r="GF10"/>
  <c r="GF11" s="1"/>
  <c r="GF12" s="1"/>
  <c r="GF13" s="1"/>
  <c r="GF14" s="1"/>
  <c r="GF15" s="1"/>
  <c r="GF16" s="1"/>
  <c r="FR18"/>
  <c r="FR19" s="1"/>
  <c r="FR20" s="1"/>
  <c r="FR21" s="1"/>
  <c r="FR22" s="1"/>
  <c r="FR23" s="1"/>
  <c r="FR24" s="1"/>
  <c r="FR25" s="1"/>
  <c r="FR26" s="1"/>
  <c r="FR27" s="1"/>
  <c r="FR28" s="1"/>
  <c r="FR29" s="1"/>
  <c r="FR30" s="1"/>
  <c r="FR31" s="1"/>
  <c r="FR32" s="1"/>
  <c r="FR33" s="1"/>
  <c r="FR34" s="1"/>
  <c r="FR35" s="1"/>
  <c r="FR36" s="1"/>
  <c r="FR37" s="1"/>
  <c r="FR38" s="1"/>
  <c r="FR39" s="1"/>
  <c r="FR40" s="1"/>
  <c r="FR41" s="1"/>
  <c r="FR42" s="1"/>
  <c r="FR43" s="1"/>
  <c r="FK10"/>
  <c r="FK11" s="1"/>
  <c r="FK12" s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K28" s="1"/>
  <c r="FK29" s="1"/>
  <c r="FK30" s="1"/>
  <c r="FK31" s="1"/>
  <c r="FK32" s="1"/>
  <c r="FK33" s="1"/>
  <c r="FK34" s="1"/>
  <c r="FK35" s="1"/>
  <c r="FK36" s="1"/>
  <c r="FK37" s="1"/>
  <c r="FK38" s="1"/>
  <c r="FK39" s="1"/>
  <c r="FK40" s="1"/>
  <c r="FK41" s="1"/>
  <c r="FK42" s="1"/>
  <c r="FK43" s="1"/>
  <c r="FD10"/>
  <c r="FD11" s="1"/>
  <c r="FD12" s="1"/>
  <c r="FD13" s="1"/>
  <c r="FD14" s="1"/>
  <c r="FD15" s="1"/>
  <c r="FD16" s="1"/>
  <c r="EW10"/>
  <c r="EW11" s="1"/>
  <c r="EW12" s="1"/>
  <c r="EW13" s="1"/>
  <c r="EW14" s="1"/>
  <c r="EW15" s="1"/>
  <c r="EW16" s="1"/>
  <c r="EP10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EP28" s="1"/>
  <c r="EP29" s="1"/>
  <c r="EP30" s="1"/>
  <c r="EP31" s="1"/>
  <c r="EP32" s="1"/>
  <c r="EP33" s="1"/>
  <c r="EP34" s="1"/>
  <c r="EP35" s="1"/>
  <c r="EP36" s="1"/>
  <c r="EP37" s="1"/>
  <c r="EP38" s="1"/>
  <c r="EP39" s="1"/>
  <c r="EP40" s="1"/>
  <c r="EP41" s="1"/>
  <c r="EP42" s="1"/>
  <c r="EP43" s="1"/>
  <c r="EI10"/>
  <c r="EI11" s="1"/>
  <c r="EI12" s="1"/>
  <c r="EI13" s="1"/>
  <c r="EI14" s="1"/>
  <c r="EI15" s="1"/>
  <c r="EI16" s="1"/>
  <c r="EB10"/>
  <c r="EB11" s="1"/>
  <c r="EB12" s="1"/>
  <c r="EB13" s="1"/>
  <c r="EB14" s="1"/>
  <c r="EB15" s="1"/>
  <c r="EB16" s="1"/>
  <c r="DU10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DU28" s="1"/>
  <c r="DU29" s="1"/>
  <c r="DU30" s="1"/>
  <c r="DU31" s="1"/>
  <c r="DU32" s="1"/>
  <c r="DU33" s="1"/>
  <c r="DU34" s="1"/>
  <c r="DU35" s="1"/>
  <c r="DU36" s="1"/>
  <c r="DU37" s="1"/>
  <c r="DU38" s="1"/>
  <c r="DU39" s="1"/>
  <c r="DU40" s="1"/>
  <c r="DU41" s="1"/>
  <c r="DU42" s="1"/>
  <c r="DU43" s="1"/>
  <c r="DN10"/>
  <c r="DN11" s="1"/>
  <c r="DN12" s="1"/>
  <c r="DN13" s="1"/>
  <c r="DN14" s="1"/>
  <c r="DN15" s="1"/>
  <c r="DN16" s="1"/>
  <c r="DN17" s="1"/>
  <c r="DN18" s="1"/>
  <c r="DN19" s="1"/>
  <c r="DN20" s="1"/>
  <c r="DN21" s="1"/>
  <c r="DN22" s="1"/>
  <c r="DN23" s="1"/>
  <c r="DN24" s="1"/>
  <c r="DN25" s="1"/>
  <c r="DN26" s="1"/>
  <c r="DN27" s="1"/>
  <c r="DN28" s="1"/>
  <c r="DN29" s="1"/>
  <c r="DN30" s="1"/>
  <c r="DN31" s="1"/>
  <c r="DN32" s="1"/>
  <c r="DN33" s="1"/>
  <c r="DN34" s="1"/>
  <c r="DN35" s="1"/>
  <c r="DN36" s="1"/>
  <c r="DN37" s="1"/>
  <c r="DN38" s="1"/>
  <c r="DN39" s="1"/>
  <c r="DN40" s="1"/>
  <c r="DN41" s="1"/>
  <c r="DN42" s="1"/>
  <c r="DN43" s="1"/>
  <c r="DG10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CZ10"/>
  <c r="CZ11" s="1"/>
  <c r="CZ12" s="1"/>
  <c r="CZ13" s="1"/>
  <c r="CZ14" s="1"/>
  <c r="CZ15" s="1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S10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E10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BX10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10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10"/>
  <c r="BJ11" s="1"/>
  <c r="BJ12" s="1"/>
  <c r="BJ13" s="1"/>
  <c r="BC10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H10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10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10"/>
  <c r="T11" s="1"/>
  <c r="T12" s="1"/>
  <c r="T13" s="1"/>
  <c r="T14" s="1"/>
  <c r="T15" s="1"/>
  <c r="T16" s="1"/>
  <c r="M10"/>
  <c r="M11" s="1"/>
  <c r="M12" s="1"/>
  <c r="M13" s="1"/>
  <c r="M14" s="1"/>
  <c r="M15" s="1"/>
  <c r="M16" s="1"/>
  <c r="F10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AIF9"/>
  <c r="AIF10" s="1"/>
  <c r="AIF11" s="1"/>
  <c r="AIF12" s="1"/>
  <c r="AIF13" s="1"/>
  <c r="AIF14" s="1"/>
  <c r="AIF15" s="1"/>
  <c r="AIF16" s="1"/>
  <c r="AIF17" s="1"/>
  <c r="AIF18" s="1"/>
  <c r="AIF19" s="1"/>
  <c r="AIF20" s="1"/>
  <c r="AIF21" s="1"/>
  <c r="AIF22" s="1"/>
  <c r="AIF23" s="1"/>
  <c r="AIF24" s="1"/>
  <c r="AIF25" s="1"/>
  <c r="AIF26" s="1"/>
  <c r="AIF27" s="1"/>
  <c r="AIF28" s="1"/>
  <c r="AIF29" s="1"/>
  <c r="AIF30" s="1"/>
  <c r="AIF31" s="1"/>
  <c r="AIF32" s="1"/>
  <c r="AIF33" s="1"/>
  <c r="AIF34" s="1"/>
  <c r="AIF35" s="1"/>
  <c r="AIF36" s="1"/>
  <c r="AIF37" s="1"/>
  <c r="AIF38" s="1"/>
  <c r="AIF39" s="1"/>
  <c r="AIF40" s="1"/>
  <c r="AIF41" s="1"/>
  <c r="AHR9"/>
  <c r="AHR10" s="1"/>
  <c r="AHR11" s="1"/>
  <c r="AHR12" s="1"/>
  <c r="AHR13" s="1"/>
  <c r="AHR14" s="1"/>
  <c r="AHR15" s="1"/>
  <c r="AHR16" s="1"/>
  <c r="AHR17" s="1"/>
  <c r="AHR18" s="1"/>
  <c r="AHR19" s="1"/>
  <c r="AHR20" s="1"/>
  <c r="AHR21" s="1"/>
  <c r="AHR22" s="1"/>
  <c r="AHR23" s="1"/>
  <c r="AHR24" s="1"/>
  <c r="AHR25" s="1"/>
  <c r="AHR26" s="1"/>
  <c r="AHR27" s="1"/>
  <c r="AHR28" s="1"/>
  <c r="AHR29" s="1"/>
  <c r="AHR30" s="1"/>
  <c r="AHR31" s="1"/>
  <c r="AHR32" s="1"/>
  <c r="AHR33" s="1"/>
  <c r="AHR34" s="1"/>
  <c r="AHR35" s="1"/>
  <c r="AHR36" s="1"/>
  <c r="AHR37" s="1"/>
  <c r="AHR38" s="1"/>
  <c r="AHR39" s="1"/>
  <c r="AHR40" s="1"/>
  <c r="AHR41" s="1"/>
  <c r="AHK9"/>
  <c r="AHK10" s="1"/>
  <c r="AHK11" s="1"/>
  <c r="AHK12" s="1"/>
  <c r="AHK13" s="1"/>
  <c r="AHK14" s="1"/>
  <c r="AHK15" s="1"/>
  <c r="AHK16" s="1"/>
  <c r="AHK17" s="1"/>
  <c r="AHK18" s="1"/>
  <c r="AHK19" s="1"/>
  <c r="AHK20" s="1"/>
  <c r="AHK21" s="1"/>
  <c r="AHK22" s="1"/>
  <c r="AHK23" s="1"/>
  <c r="AHK24" s="1"/>
  <c r="AHK25" s="1"/>
  <c r="AHK26" s="1"/>
  <c r="AHK27" s="1"/>
  <c r="AHK28" s="1"/>
  <c r="AHK29" s="1"/>
  <c r="AHK30" s="1"/>
  <c r="AHK31" s="1"/>
  <c r="AHK32" s="1"/>
  <c r="AHK33" s="1"/>
  <c r="AHK34" s="1"/>
  <c r="AHK35" s="1"/>
  <c r="AHK36" s="1"/>
  <c r="AHK37" s="1"/>
  <c r="AHK38" s="1"/>
  <c r="AHK39" s="1"/>
  <c r="AHK40" s="1"/>
  <c r="AHK41" s="1"/>
  <c r="AHD9"/>
  <c r="AHD10" s="1"/>
  <c r="AHD11" s="1"/>
  <c r="AHD12" s="1"/>
  <c r="AHD13" s="1"/>
  <c r="AHD14" s="1"/>
  <c r="AHD15" s="1"/>
  <c r="AHD16" s="1"/>
  <c r="AHD17" s="1"/>
  <c r="AHD18" s="1"/>
  <c r="AHD19" s="1"/>
  <c r="AHD20" s="1"/>
  <c r="AHD21" s="1"/>
  <c r="AHD22" s="1"/>
  <c r="AHD23" s="1"/>
  <c r="AHD24" s="1"/>
  <c r="AHD25" s="1"/>
  <c r="AHD26" s="1"/>
  <c r="AHD27" s="1"/>
  <c r="AHD28" s="1"/>
  <c r="AHD29" s="1"/>
  <c r="AHD30" s="1"/>
  <c r="AHD31" s="1"/>
  <c r="AHD32" s="1"/>
  <c r="AHD33" s="1"/>
  <c r="AHD34" s="1"/>
  <c r="AHD35" s="1"/>
  <c r="AHD36" s="1"/>
  <c r="AHD37" s="1"/>
  <c r="AHD38" s="1"/>
  <c r="AHD39" s="1"/>
  <c r="AHD40" s="1"/>
  <c r="AHD41" s="1"/>
  <c r="AGP9"/>
  <c r="AGP10" s="1"/>
  <c r="AGP11" s="1"/>
  <c r="AGP12" s="1"/>
  <c r="AGP13" s="1"/>
  <c r="AGP14" s="1"/>
  <c r="AGP15" s="1"/>
  <c r="AGP16" s="1"/>
  <c r="AGP17" s="1"/>
  <c r="AGP18" s="1"/>
  <c r="AGP19" s="1"/>
  <c r="AGP20" s="1"/>
  <c r="AGP21" s="1"/>
  <c r="AGP22" s="1"/>
  <c r="AGP23" s="1"/>
  <c r="AGP24" s="1"/>
  <c r="AGP25" s="1"/>
  <c r="AGP26" s="1"/>
  <c r="AGP27" s="1"/>
  <c r="AGP28" s="1"/>
  <c r="AGP29" s="1"/>
  <c r="AGP30" s="1"/>
  <c r="AGP31" s="1"/>
  <c r="AGP32" s="1"/>
  <c r="AGP33" s="1"/>
  <c r="AGP34" s="1"/>
  <c r="AGP35" s="1"/>
  <c r="AGP36" s="1"/>
  <c r="AGP37" s="1"/>
  <c r="AGP38" s="1"/>
  <c r="AGP39" s="1"/>
  <c r="AGP40" s="1"/>
  <c r="AGP41" s="1"/>
  <c r="AGI9"/>
  <c r="AGI10" s="1"/>
  <c r="AGI11" s="1"/>
  <c r="AGI12" s="1"/>
  <c r="AGI13" s="1"/>
  <c r="AGI14" s="1"/>
  <c r="AGI15" s="1"/>
  <c r="AGB9"/>
  <c r="AGB10" s="1"/>
  <c r="AGB11" s="1"/>
  <c r="AGB12" s="1"/>
  <c r="AGB13" s="1"/>
  <c r="AGB14" s="1"/>
  <c r="AGB15" s="1"/>
  <c r="AFU9"/>
  <c r="AFU10" s="1"/>
  <c r="AFU11" s="1"/>
  <c r="AFU12" s="1"/>
  <c r="AFU13" s="1"/>
  <c r="AFU14" s="1"/>
  <c r="AFU15" s="1"/>
  <c r="AFU16" s="1"/>
  <c r="AFU17" s="1"/>
  <c r="AFU18" s="1"/>
  <c r="AFU19" s="1"/>
  <c r="AFU20" s="1"/>
  <c r="AFU21" s="1"/>
  <c r="AFU22" s="1"/>
  <c r="AFU23" s="1"/>
  <c r="AFU24" s="1"/>
  <c r="AFU25" s="1"/>
  <c r="AFU26" s="1"/>
  <c r="AFU27" s="1"/>
  <c r="AFU28" s="1"/>
  <c r="AFU29" s="1"/>
  <c r="AFU30" s="1"/>
  <c r="AFU31" s="1"/>
  <c r="AFU32" s="1"/>
  <c r="AFU33" s="1"/>
  <c r="AFU34" s="1"/>
  <c r="AFU35" s="1"/>
  <c r="AFU36" s="1"/>
  <c r="AFU37" s="1"/>
  <c r="AFU38" s="1"/>
  <c r="AFU39" s="1"/>
  <c r="AFU40" s="1"/>
  <c r="AFU41" s="1"/>
  <c r="AFN9"/>
  <c r="AFN10" s="1"/>
  <c r="AFN11" s="1"/>
  <c r="AFN12" s="1"/>
  <c r="AFN13" s="1"/>
  <c r="AFN14" s="1"/>
  <c r="AFN15" s="1"/>
  <c r="AFG9"/>
  <c r="AFG10" s="1"/>
  <c r="AFG11" s="1"/>
  <c r="AFG12" s="1"/>
  <c r="AFG13" s="1"/>
  <c r="AFG14" s="1"/>
  <c r="AFG15" s="1"/>
  <c r="AEZ9"/>
  <c r="AEZ10" s="1"/>
  <c r="AEZ11" s="1"/>
  <c r="AES9"/>
  <c r="AES10" s="1"/>
  <c r="AES11" s="1"/>
  <c r="AES12" s="1"/>
  <c r="AES13" s="1"/>
  <c r="AES14" s="1"/>
  <c r="AES15" s="1"/>
  <c r="AEL9"/>
  <c r="AEL10" s="1"/>
  <c r="AEL11" s="1"/>
  <c r="AEL12" s="1"/>
  <c r="AEE9"/>
  <c r="AEE10" s="1"/>
  <c r="AEE11" s="1"/>
  <c r="AEE12" s="1"/>
  <c r="AEE13" s="1"/>
  <c r="AEE14" s="1"/>
  <c r="AEE15" s="1"/>
  <c r="AEE16" s="1"/>
  <c r="AEE17" s="1"/>
  <c r="AEE18" s="1"/>
  <c r="AEE19" s="1"/>
  <c r="AEE20" s="1"/>
  <c r="AEE21" s="1"/>
  <c r="AEE22" s="1"/>
  <c r="AEE23" s="1"/>
  <c r="AEE24" s="1"/>
  <c r="AEE25" s="1"/>
  <c r="AEE26" s="1"/>
  <c r="AEE27" s="1"/>
  <c r="ADX9"/>
  <c r="ADX10" s="1"/>
  <c r="ADX11" s="1"/>
  <c r="ADX12" s="1"/>
  <c r="ADX13" s="1"/>
  <c r="ADX14" s="1"/>
  <c r="ADX15" s="1"/>
  <c r="ADX16" s="1"/>
  <c r="ADX17" s="1"/>
  <c r="ADX18" s="1"/>
  <c r="ADX19" s="1"/>
  <c r="ADX20" s="1"/>
  <c r="ADX21" s="1"/>
  <c r="ADX22" s="1"/>
  <c r="ADX23" s="1"/>
  <c r="ADX24" s="1"/>
  <c r="ADX25" s="1"/>
  <c r="ADX26" s="1"/>
  <c r="ADQ9"/>
  <c r="ADQ10" s="1"/>
  <c r="ADQ11" s="1"/>
  <c r="ADQ12" s="1"/>
  <c r="ADQ13" s="1"/>
  <c r="ADQ14" s="1"/>
  <c r="ADQ15" s="1"/>
  <c r="ADJ9"/>
  <c r="ADJ10" s="1"/>
  <c r="ADJ11" s="1"/>
  <c r="ADJ12" s="1"/>
  <c r="ADJ13" s="1"/>
  <c r="ADJ14" s="1"/>
  <c r="ADJ15" s="1"/>
  <c r="ADC9"/>
  <c r="ADC10" s="1"/>
  <c r="ADC11" s="1"/>
  <c r="ADC12" s="1"/>
  <c r="ADC13" s="1"/>
  <c r="ADC14" s="1"/>
  <c r="ADC15" s="1"/>
  <c r="ACV26"/>
  <c r="ACO9"/>
  <c r="ACO10" s="1"/>
  <c r="ACO11" s="1"/>
  <c r="ACO12" s="1"/>
  <c r="ACO13" s="1"/>
  <c r="ACO14" s="1"/>
  <c r="ACO15" s="1"/>
  <c r="ACH9"/>
  <c r="ACH10" s="1"/>
  <c r="ACH11" s="1"/>
  <c r="ACH12" s="1"/>
  <c r="ACH13" s="1"/>
  <c r="ACH14" s="1"/>
  <c r="ACH15" s="1"/>
  <c r="ACH16" s="1"/>
  <c r="ACH17" s="1"/>
  <c r="ACH18" s="1"/>
  <c r="ACH19" s="1"/>
  <c r="ACH20" s="1"/>
  <c r="ACH21" s="1"/>
  <c r="ACH22" s="1"/>
  <c r="ACH23" s="1"/>
  <c r="ACH24" s="1"/>
  <c r="ACH25" s="1"/>
  <c r="ACH26" s="1"/>
  <c r="ACA9"/>
  <c r="ACA10" s="1"/>
  <c r="ACA11" s="1"/>
  <c r="ACA12" s="1"/>
  <c r="ACA13" s="1"/>
  <c r="ACA14" s="1"/>
  <c r="ACA15" s="1"/>
  <c r="ACA16" s="1"/>
  <c r="ACA17" s="1"/>
  <c r="ACA18" s="1"/>
  <c r="ACA19" s="1"/>
  <c r="ACA20" s="1"/>
  <c r="ACA21" s="1"/>
  <c r="ACA22" s="1"/>
  <c r="ACA23" s="1"/>
  <c r="ACA24" s="1"/>
  <c r="ACA25" s="1"/>
  <c r="ACA26" s="1"/>
  <c r="ABT9"/>
  <c r="ABT10" s="1"/>
  <c r="ABT11" s="1"/>
  <c r="ABT12" s="1"/>
  <c r="ABT13" s="1"/>
  <c r="ABT14" s="1"/>
  <c r="ABT15" s="1"/>
  <c r="ABM9"/>
  <c r="ABM10" s="1"/>
  <c r="ABM11" s="1"/>
  <c r="ABM12" s="1"/>
  <c r="ABM13" s="1"/>
  <c r="ABM14" s="1"/>
  <c r="ABM15" s="1"/>
  <c r="ABF9"/>
  <c r="ABF10" s="1"/>
  <c r="ABF11" s="1"/>
  <c r="ABF12" s="1"/>
  <c r="ABF13" s="1"/>
  <c r="ABF14" s="1"/>
  <c r="ABF15" s="1"/>
  <c r="AAY9"/>
  <c r="AAY10" s="1"/>
  <c r="AAY11" s="1"/>
  <c r="AAY12" s="1"/>
  <c r="AAY13" s="1"/>
  <c r="AAY14" s="1"/>
  <c r="AAY15" s="1"/>
  <c r="AAY16" s="1"/>
  <c r="AAY17" s="1"/>
  <c r="AAY18" s="1"/>
  <c r="AAY19" s="1"/>
  <c r="AAY20" s="1"/>
  <c r="AAY21" s="1"/>
  <c r="AAY22" s="1"/>
  <c r="AAY23" s="1"/>
  <c r="AAY24" s="1"/>
  <c r="AAY25" s="1"/>
  <c r="AAY26" s="1"/>
  <c r="AAR9"/>
  <c r="AAR10" s="1"/>
  <c r="AAR11" s="1"/>
  <c r="AAR12" s="1"/>
  <c r="AAR13" s="1"/>
  <c r="AAR14" s="1"/>
  <c r="AAR15" s="1"/>
  <c r="AAR16" s="1"/>
  <c r="AAR17" s="1"/>
  <c r="AAR18" s="1"/>
  <c r="AAR19" s="1"/>
  <c r="AAR20" s="1"/>
  <c r="AAR21" s="1"/>
  <c r="AAR22" s="1"/>
  <c r="AAR23" s="1"/>
  <c r="AAR24" s="1"/>
  <c r="AAR25" s="1"/>
  <c r="AAR26" s="1"/>
  <c r="AAK9"/>
  <c r="AAK10" s="1"/>
  <c r="AAK11" s="1"/>
  <c r="AAK12" s="1"/>
  <c r="AAK13" s="1"/>
  <c r="AAK14" s="1"/>
  <c r="AAK15" s="1"/>
  <c r="AAD9"/>
  <c r="AAD10" s="1"/>
  <c r="AAD11" s="1"/>
  <c r="AAD12" s="1"/>
  <c r="AAD13" s="1"/>
  <c r="AAD14" s="1"/>
  <c r="AAD15" s="1"/>
  <c r="AAD16" s="1"/>
  <c r="AAD17" s="1"/>
  <c r="AAD18" s="1"/>
  <c r="AAD19" s="1"/>
  <c r="AAD20" s="1"/>
  <c r="AAD21" s="1"/>
  <c r="AAD22" s="1"/>
  <c r="AAD23" s="1"/>
  <c r="AAD24" s="1"/>
  <c r="AAD25" s="1"/>
  <c r="AAD26" s="1"/>
  <c r="ZP9"/>
  <c r="ZP10" s="1"/>
  <c r="ZP11" s="1"/>
  <c r="ZP12" s="1"/>
  <c r="ZP13" s="1"/>
  <c r="ZP14" s="1"/>
  <c r="ZP15" s="1"/>
  <c r="ZP16" s="1"/>
  <c r="ZP17" s="1"/>
  <c r="ZP18" s="1"/>
  <c r="ZP19" s="1"/>
  <c r="ZP20" s="1"/>
  <c r="ZP21" s="1"/>
  <c r="ZP22" s="1"/>
  <c r="ZP23" s="1"/>
  <c r="ZP24" s="1"/>
  <c r="ZP25" s="1"/>
  <c r="ZP26" s="1"/>
  <c r="ZI9"/>
  <c r="ZI10" s="1"/>
  <c r="ZI11" s="1"/>
  <c r="ZI12" s="1"/>
  <c r="ZI13" s="1"/>
  <c r="ZI14" s="1"/>
  <c r="ZI15" s="1"/>
  <c r="ZI16" s="1"/>
  <c r="ZI17" s="1"/>
  <c r="ZI18" s="1"/>
  <c r="ZI19" s="1"/>
  <c r="ZI20" s="1"/>
  <c r="ZI21" s="1"/>
  <c r="ZI22" s="1"/>
  <c r="ZI23" s="1"/>
  <c r="ZI24" s="1"/>
  <c r="ZI25" s="1"/>
  <c r="ZI26" s="1"/>
  <c r="ZB9"/>
  <c r="ZB10" s="1"/>
  <c r="ZB11" s="1"/>
  <c r="ZB12" s="1"/>
  <c r="ZB13" s="1"/>
  <c r="ZB14" s="1"/>
  <c r="ZB15" s="1"/>
  <c r="ZB16" s="1"/>
  <c r="ZB17" s="1"/>
  <c r="ZB18" s="1"/>
  <c r="ZB19" s="1"/>
  <c r="ZB20" s="1"/>
  <c r="ZB21" s="1"/>
  <c r="ZB22" s="1"/>
  <c r="ZB23" s="1"/>
  <c r="ZB24" s="1"/>
  <c r="ZB25" s="1"/>
  <c r="ZB26" s="1"/>
  <c r="YU9"/>
  <c r="YU10" s="1"/>
  <c r="YU11" s="1"/>
  <c r="YU12" s="1"/>
  <c r="YU13" s="1"/>
  <c r="YU14" s="1"/>
  <c r="YU15" s="1"/>
  <c r="YU16" s="1"/>
  <c r="YU17" s="1"/>
  <c r="YU18" s="1"/>
  <c r="YU19" s="1"/>
  <c r="YU20" s="1"/>
  <c r="YU21" s="1"/>
  <c r="YU22" s="1"/>
  <c r="YU23" s="1"/>
  <c r="YU24" s="1"/>
  <c r="YU25" s="1"/>
  <c r="YU26" s="1"/>
  <c r="YN9"/>
  <c r="YN10" s="1"/>
  <c r="YN11" s="1"/>
  <c r="YN12" s="1"/>
  <c r="YN13" s="1"/>
  <c r="YN14" s="1"/>
  <c r="YN15" s="1"/>
  <c r="YN16" s="1"/>
  <c r="YN17" s="1"/>
  <c r="YN18" s="1"/>
  <c r="YN19" s="1"/>
  <c r="YN20" s="1"/>
  <c r="YN21" s="1"/>
  <c r="YN22" s="1"/>
  <c r="YN23" s="1"/>
  <c r="YN24" s="1"/>
  <c r="YN25" s="1"/>
  <c r="YN26" s="1"/>
  <c r="YG9"/>
  <c r="YG10" s="1"/>
  <c r="YG11" s="1"/>
  <c r="YG12" s="1"/>
  <c r="YG13" s="1"/>
  <c r="YG14" s="1"/>
  <c r="YG15" s="1"/>
  <c r="YG16" s="1"/>
  <c r="YG17" s="1"/>
  <c r="YG18" s="1"/>
  <c r="YG19" s="1"/>
  <c r="YG20" s="1"/>
  <c r="YG21" s="1"/>
  <c r="YG22" s="1"/>
  <c r="YG23" s="1"/>
  <c r="YG24" s="1"/>
  <c r="YG25" s="1"/>
  <c r="YG26" s="1"/>
  <c r="XZ9"/>
  <c r="XZ10" s="1"/>
  <c r="XZ11" s="1"/>
  <c r="XZ12" s="1"/>
  <c r="XZ13" s="1"/>
  <c r="XZ14" s="1"/>
  <c r="XZ15" s="1"/>
  <c r="XL9"/>
  <c r="XL10" s="1"/>
  <c r="XL11" s="1"/>
  <c r="XL12" s="1"/>
  <c r="XL13" s="1"/>
  <c r="XL14" s="1"/>
  <c r="XL15" s="1"/>
  <c r="XL16" s="1"/>
  <c r="XL17" s="1"/>
  <c r="XL18" s="1"/>
  <c r="XL19" s="1"/>
  <c r="XL20" s="1"/>
  <c r="XL21" s="1"/>
  <c r="XL22" s="1"/>
  <c r="XL23" s="1"/>
  <c r="XL24" s="1"/>
  <c r="XL25" s="1"/>
  <c r="XL26" s="1"/>
  <c r="XE9"/>
  <c r="XE10" s="1"/>
  <c r="XE11" s="1"/>
  <c r="XE12" s="1"/>
  <c r="XE13" s="1"/>
  <c r="XE14" s="1"/>
  <c r="XE15" s="1"/>
  <c r="WX9"/>
  <c r="WX10" s="1"/>
  <c r="WX11" s="1"/>
  <c r="WX12" s="1"/>
  <c r="WX13" s="1"/>
  <c r="WX14" s="1"/>
  <c r="WX15" s="1"/>
  <c r="WX16" s="1"/>
  <c r="WX17" s="1"/>
  <c r="WX18" s="1"/>
  <c r="WX19" s="1"/>
  <c r="WX20" s="1"/>
  <c r="WX21" s="1"/>
  <c r="WX22" s="1"/>
  <c r="WX23" s="1"/>
  <c r="WX24" s="1"/>
  <c r="WX25" s="1"/>
  <c r="WX26" s="1"/>
  <c r="WQ9"/>
  <c r="WQ10" s="1"/>
  <c r="WQ11" s="1"/>
  <c r="WQ12" s="1"/>
  <c r="WQ13" s="1"/>
  <c r="WQ14" s="1"/>
  <c r="WQ15" s="1"/>
  <c r="WQ16" s="1"/>
  <c r="WQ17" s="1"/>
  <c r="WQ18" s="1"/>
  <c r="WQ19" s="1"/>
  <c r="WQ20" s="1"/>
  <c r="WQ21" s="1"/>
  <c r="WQ22" s="1"/>
  <c r="WQ23" s="1"/>
  <c r="WQ24" s="1"/>
  <c r="WQ25" s="1"/>
  <c r="WQ26" s="1"/>
  <c r="WJ9"/>
  <c r="WJ10" s="1"/>
  <c r="WJ11" s="1"/>
  <c r="WJ12" s="1"/>
  <c r="WJ13" s="1"/>
  <c r="WJ14" s="1"/>
  <c r="WJ15" s="1"/>
  <c r="WJ16" s="1"/>
  <c r="WJ17" s="1"/>
  <c r="WJ18" s="1"/>
  <c r="WJ19" s="1"/>
  <c r="WJ20" s="1"/>
  <c r="WJ21" s="1"/>
  <c r="WJ22" s="1"/>
  <c r="WJ23" s="1"/>
  <c r="WJ24" s="1"/>
  <c r="WJ25" s="1"/>
  <c r="WJ26" s="1"/>
  <c r="WC9"/>
  <c r="WC10" s="1"/>
  <c r="WC11" s="1"/>
  <c r="WC12" s="1"/>
  <c r="WC13" s="1"/>
  <c r="WC14" s="1"/>
  <c r="WC15" s="1"/>
  <c r="VV9"/>
  <c r="VV10" s="1"/>
  <c r="VV11" s="1"/>
  <c r="VV12" s="1"/>
  <c r="VV13" s="1"/>
  <c r="VV14" s="1"/>
  <c r="VV15" s="1"/>
  <c r="VV16" s="1"/>
  <c r="VV17" s="1"/>
  <c r="VV18" s="1"/>
  <c r="VV19" s="1"/>
  <c r="VV20" s="1"/>
  <c r="VV21" s="1"/>
  <c r="VV22" s="1"/>
  <c r="VV23" s="1"/>
  <c r="VV24" s="1"/>
  <c r="VV25" s="1"/>
  <c r="VV26" s="1"/>
  <c r="VO9"/>
  <c r="VO10" s="1"/>
  <c r="VO11" s="1"/>
  <c r="VO12" s="1"/>
  <c r="VO13" s="1"/>
  <c r="VO14" s="1"/>
  <c r="VO15" s="1"/>
  <c r="VH9"/>
  <c r="VH10" s="1"/>
  <c r="VH11" s="1"/>
  <c r="VH12" s="1"/>
  <c r="VH13" s="1"/>
  <c r="VH14" s="1"/>
  <c r="VH15" s="1"/>
  <c r="VH16" s="1"/>
  <c r="VH17" s="1"/>
  <c r="VH18" s="1"/>
  <c r="VH19" s="1"/>
  <c r="VH20" s="1"/>
  <c r="VH21" s="1"/>
  <c r="VH22" s="1"/>
  <c r="VH23" s="1"/>
  <c r="VH24" s="1"/>
  <c r="VH25" s="1"/>
  <c r="VH26" s="1"/>
  <c r="VA9"/>
  <c r="VA10" s="1"/>
  <c r="VA11" s="1"/>
  <c r="VA12" s="1"/>
  <c r="VA13" s="1"/>
  <c r="VA14" s="1"/>
  <c r="VA15" s="1"/>
  <c r="VA16" s="1"/>
  <c r="VA17" s="1"/>
  <c r="VA18" s="1"/>
  <c r="VA19" s="1"/>
  <c r="VA20" s="1"/>
  <c r="VA21" s="1"/>
  <c r="VA22" s="1"/>
  <c r="VA23" s="1"/>
  <c r="VA24" s="1"/>
  <c r="VA25" s="1"/>
  <c r="VA26" s="1"/>
  <c r="UT9"/>
  <c r="UT10" s="1"/>
  <c r="UT11" s="1"/>
  <c r="UT12" s="1"/>
  <c r="UT13" s="1"/>
  <c r="UT14" s="1"/>
  <c r="UT15" s="1"/>
  <c r="UM9"/>
  <c r="UM10" s="1"/>
  <c r="UM11" s="1"/>
  <c r="UM12" s="1"/>
  <c r="UM13" s="1"/>
  <c r="UM14" s="1"/>
  <c r="UM15" s="1"/>
  <c r="UM16" s="1"/>
  <c r="UM17" s="1"/>
  <c r="UM18" s="1"/>
  <c r="UM19" s="1"/>
  <c r="UM20" s="1"/>
  <c r="UM21" s="1"/>
  <c r="UM22" s="1"/>
  <c r="UM23" s="1"/>
  <c r="UM24" s="1"/>
  <c r="UM25" s="1"/>
  <c r="UM26" s="1"/>
  <c r="UF9"/>
  <c r="UF10" s="1"/>
  <c r="UF11" s="1"/>
  <c r="UF12" s="1"/>
  <c r="UF13" s="1"/>
  <c r="UF14" s="1"/>
  <c r="UF15" s="1"/>
  <c r="UF16" s="1"/>
  <c r="UF17" s="1"/>
  <c r="UF18" s="1"/>
  <c r="UF19" s="1"/>
  <c r="UF20" s="1"/>
  <c r="UF21" s="1"/>
  <c r="UF22" s="1"/>
  <c r="UF23" s="1"/>
  <c r="UF24" s="1"/>
  <c r="UF25" s="1"/>
  <c r="UF26" s="1"/>
  <c r="TY9"/>
  <c r="TY10" s="1"/>
  <c r="TY11" s="1"/>
  <c r="TY12" s="1"/>
  <c r="TY13" s="1"/>
  <c r="TY14" s="1"/>
  <c r="TY15" s="1"/>
  <c r="TY16" s="1"/>
  <c r="TY17" s="1"/>
  <c r="TY18" s="1"/>
  <c r="TY19" s="1"/>
  <c r="TY20" s="1"/>
  <c r="TY21" s="1"/>
  <c r="TY22" s="1"/>
  <c r="TY23" s="1"/>
  <c r="TY24" s="1"/>
  <c r="TY25" s="1"/>
  <c r="TY26" s="1"/>
  <c r="TR9"/>
  <c r="TR10" s="1"/>
  <c r="TR11" s="1"/>
  <c r="TR12" s="1"/>
  <c r="TR13" s="1"/>
  <c r="TR14" s="1"/>
  <c r="TR15" s="1"/>
  <c r="TR16" s="1"/>
  <c r="TR17" s="1"/>
  <c r="TR18" s="1"/>
  <c r="TR19" s="1"/>
  <c r="TR20" s="1"/>
  <c r="TR21" s="1"/>
  <c r="TR22" s="1"/>
  <c r="TR23" s="1"/>
  <c r="TR24" s="1"/>
  <c r="TR25" s="1"/>
  <c r="TR26" s="1"/>
  <c r="TK9"/>
  <c r="TK10" s="1"/>
  <c r="TK11" s="1"/>
  <c r="TK12" s="1"/>
  <c r="TK13" s="1"/>
  <c r="TK14" s="1"/>
  <c r="TK15" s="1"/>
  <c r="TK16" s="1"/>
  <c r="TK17" s="1"/>
  <c r="TK18" s="1"/>
  <c r="TK19" s="1"/>
  <c r="TK20" s="1"/>
  <c r="TK21" s="1"/>
  <c r="TK22" s="1"/>
  <c r="TK23" s="1"/>
  <c r="TK24" s="1"/>
  <c r="TK25" s="1"/>
  <c r="TK26" s="1"/>
  <c r="TD9"/>
  <c r="TD10" s="1"/>
  <c r="TD11" s="1"/>
  <c r="TD12" s="1"/>
  <c r="TD13" s="1"/>
  <c r="TD14" s="1"/>
  <c r="TD15" s="1"/>
  <c r="SP9"/>
  <c r="SP10" s="1"/>
  <c r="SP11" s="1"/>
  <c r="SP12" s="1"/>
  <c r="SP13" s="1"/>
  <c r="SP14" s="1"/>
  <c r="SP15" s="1"/>
  <c r="SP16" s="1"/>
  <c r="SP17" s="1"/>
  <c r="SP18" s="1"/>
  <c r="SP19" s="1"/>
  <c r="SP20" s="1"/>
  <c r="SP21" s="1"/>
  <c r="SP22" s="1"/>
  <c r="SP23" s="1"/>
  <c r="SP24" s="1"/>
  <c r="SP25" s="1"/>
  <c r="SP26" s="1"/>
  <c r="SP27" s="1"/>
  <c r="SP28" s="1"/>
  <c r="SP29" s="1"/>
  <c r="SP30" s="1"/>
  <c r="SP31" s="1"/>
  <c r="SP32" s="1"/>
  <c r="SP33" s="1"/>
  <c r="SP34" s="1"/>
  <c r="SP35" s="1"/>
  <c r="SP36" s="1"/>
  <c r="SP37" s="1"/>
  <c r="SP38" s="1"/>
  <c r="SP39" s="1"/>
  <c r="SP40" s="1"/>
  <c r="SP41" s="1"/>
  <c r="SP42" s="1"/>
  <c r="SP43" s="1"/>
  <c r="SI9"/>
  <c r="SI10" s="1"/>
  <c r="SI11" s="1"/>
  <c r="SI12" s="1"/>
  <c r="SI13" s="1"/>
  <c r="SI14" s="1"/>
  <c r="SI15" s="1"/>
  <c r="SI16" s="1"/>
  <c r="SI17" s="1"/>
  <c r="SI18" s="1"/>
  <c r="SI19" s="1"/>
  <c r="SI20" s="1"/>
  <c r="SI21" s="1"/>
  <c r="SI22" s="1"/>
  <c r="SI23" s="1"/>
  <c r="SI24" s="1"/>
  <c r="SI25" s="1"/>
  <c r="SI26" s="1"/>
  <c r="SI27" s="1"/>
  <c r="SI28" s="1"/>
  <c r="SI29" s="1"/>
  <c r="SI30" s="1"/>
  <c r="SI31" s="1"/>
  <c r="SI32" s="1"/>
  <c r="SI33" s="1"/>
  <c r="SI34" s="1"/>
  <c r="SI35" s="1"/>
  <c r="SI36" s="1"/>
  <c r="SI37" s="1"/>
  <c r="SI38" s="1"/>
  <c r="SI39" s="1"/>
  <c r="SI40" s="1"/>
  <c r="SI41" s="1"/>
  <c r="SI42" s="1"/>
  <c r="SI43" s="1"/>
  <c r="RU9"/>
  <c r="RU10" s="1"/>
  <c r="RU11" s="1"/>
  <c r="RU12" s="1"/>
  <c r="RU13" s="1"/>
  <c r="RU14" s="1"/>
  <c r="RU15" s="1"/>
  <c r="RU16" s="1"/>
  <c r="RU17" s="1"/>
  <c r="RU18" s="1"/>
  <c r="RU19" s="1"/>
  <c r="RU20" s="1"/>
  <c r="RU21" s="1"/>
  <c r="RU22" s="1"/>
  <c r="RU23" s="1"/>
  <c r="RU24" s="1"/>
  <c r="RU25" s="1"/>
  <c r="RU26" s="1"/>
  <c r="RU27" s="1"/>
  <c r="RU28" s="1"/>
  <c r="RU29" s="1"/>
  <c r="RU30" s="1"/>
  <c r="RU31" s="1"/>
  <c r="RU32" s="1"/>
  <c r="RU33" s="1"/>
  <c r="RU34" s="1"/>
  <c r="RU35" s="1"/>
  <c r="RU36" s="1"/>
  <c r="RU37" s="1"/>
  <c r="RU38" s="1"/>
  <c r="RU39" s="1"/>
  <c r="RU40" s="1"/>
  <c r="RU41" s="1"/>
  <c r="RU42" s="1"/>
  <c r="RU43" s="1"/>
  <c r="RN9"/>
  <c r="RN10" s="1"/>
  <c r="RN11" s="1"/>
  <c r="RN12" s="1"/>
  <c r="RN13" s="1"/>
  <c r="RN14" s="1"/>
  <c r="RN15" s="1"/>
  <c r="RN16" s="1"/>
  <c r="RN17" s="1"/>
  <c r="RN18" s="1"/>
  <c r="RN19" s="1"/>
  <c r="RN20" s="1"/>
  <c r="RN21" s="1"/>
  <c r="RN22" s="1"/>
  <c r="RN23" s="1"/>
  <c r="RN24" s="1"/>
  <c r="RN25" s="1"/>
  <c r="RN26" s="1"/>
  <c r="RN27" s="1"/>
  <c r="RN28" s="1"/>
  <c r="RN29" s="1"/>
  <c r="RN30" s="1"/>
  <c r="RN31" s="1"/>
  <c r="RN32" s="1"/>
  <c r="RN33" s="1"/>
  <c r="RN34" s="1"/>
  <c r="RN35" s="1"/>
  <c r="RN36" s="1"/>
  <c r="RN37" s="1"/>
  <c r="RN38" s="1"/>
  <c r="RN39" s="1"/>
  <c r="RN40" s="1"/>
  <c r="RN41" s="1"/>
  <c r="RN42" s="1"/>
  <c r="RN43" s="1"/>
  <c r="RG9"/>
  <c r="RG10" s="1"/>
  <c r="RG11" s="1"/>
  <c r="RG12" s="1"/>
  <c r="RG13" s="1"/>
  <c r="RG14" s="1"/>
  <c r="RG15" s="1"/>
  <c r="RG16" s="1"/>
  <c r="RG17" s="1"/>
  <c r="RG18" s="1"/>
  <c r="RG19" s="1"/>
  <c r="RG20" s="1"/>
  <c r="RG21" s="1"/>
  <c r="RG22" s="1"/>
  <c r="RG23" s="1"/>
  <c r="RG24" s="1"/>
  <c r="RG25" s="1"/>
  <c r="RG26" s="1"/>
  <c r="RG27" s="1"/>
  <c r="RG28" s="1"/>
  <c r="RG29" s="1"/>
  <c r="RG30" s="1"/>
  <c r="RG31" s="1"/>
  <c r="RG32" s="1"/>
  <c r="RG33" s="1"/>
  <c r="RG34" s="1"/>
  <c r="RG35" s="1"/>
  <c r="RG36" s="1"/>
  <c r="RG37" s="1"/>
  <c r="RG38" s="1"/>
  <c r="RG39" s="1"/>
  <c r="RG40" s="1"/>
  <c r="RG41" s="1"/>
  <c r="RG42" s="1"/>
  <c r="RG43" s="1"/>
  <c r="QZ9"/>
  <c r="QZ10" s="1"/>
  <c r="QZ11" s="1"/>
  <c r="QZ12" s="1"/>
  <c r="QZ13" s="1"/>
  <c r="QZ14" s="1"/>
  <c r="QZ15" s="1"/>
  <c r="QZ16" s="1"/>
  <c r="QZ17" s="1"/>
  <c r="QZ18" s="1"/>
  <c r="QZ19" s="1"/>
  <c r="QZ20" s="1"/>
  <c r="QZ21" s="1"/>
  <c r="QZ22" s="1"/>
  <c r="QZ23" s="1"/>
  <c r="QZ24" s="1"/>
  <c r="QZ25" s="1"/>
  <c r="QZ26" s="1"/>
  <c r="QZ27" s="1"/>
  <c r="QZ28" s="1"/>
  <c r="QZ29" s="1"/>
  <c r="QZ30" s="1"/>
  <c r="QZ31" s="1"/>
  <c r="QZ32" s="1"/>
  <c r="QZ33" s="1"/>
  <c r="QZ34" s="1"/>
  <c r="QZ35" s="1"/>
  <c r="QZ36" s="1"/>
  <c r="QZ37" s="1"/>
  <c r="QZ38" s="1"/>
  <c r="QZ39" s="1"/>
  <c r="QZ40" s="1"/>
  <c r="QZ41" s="1"/>
  <c r="QZ42" s="1"/>
  <c r="QZ43" s="1"/>
  <c r="QL9"/>
  <c r="QL10" s="1"/>
  <c r="QL11" s="1"/>
  <c r="QL12" s="1"/>
  <c r="QL13" s="1"/>
  <c r="QL14" s="1"/>
  <c r="QL15" s="1"/>
  <c r="QL16" s="1"/>
  <c r="QL17" s="1"/>
  <c r="QL18" s="1"/>
  <c r="QL19" s="1"/>
  <c r="QL20" s="1"/>
  <c r="QL21" s="1"/>
  <c r="QL22" s="1"/>
  <c r="QL23" s="1"/>
  <c r="QL24" s="1"/>
  <c r="QL25" s="1"/>
  <c r="QL26" s="1"/>
  <c r="QL27" s="1"/>
  <c r="QL28" s="1"/>
  <c r="QL29" s="1"/>
  <c r="QL30" s="1"/>
  <c r="QL31" s="1"/>
  <c r="QL32" s="1"/>
  <c r="QL33" s="1"/>
  <c r="QL34" s="1"/>
  <c r="QL35" s="1"/>
  <c r="QL36" s="1"/>
  <c r="QL37" s="1"/>
  <c r="QL38" s="1"/>
  <c r="QL39" s="1"/>
  <c r="QL40" s="1"/>
  <c r="QL41" s="1"/>
  <c r="QL42" s="1"/>
  <c r="QL43" s="1"/>
  <c r="QE9"/>
  <c r="QE10" s="1"/>
  <c r="QE11" s="1"/>
  <c r="QE12" s="1"/>
  <c r="QE13" s="1"/>
  <c r="QE14" s="1"/>
  <c r="QE15" s="1"/>
  <c r="QE16" s="1"/>
  <c r="PX9"/>
  <c r="PX10" s="1"/>
  <c r="PX11" s="1"/>
  <c r="PX12" s="1"/>
  <c r="PX13" s="1"/>
  <c r="PX14" s="1"/>
  <c r="PX15" s="1"/>
  <c r="PX16" s="1"/>
  <c r="PQ9"/>
  <c r="PQ10" s="1"/>
  <c r="PQ11" s="1"/>
  <c r="PQ12" s="1"/>
  <c r="PQ13" s="1"/>
  <c r="PQ14" s="1"/>
  <c r="PQ15" s="1"/>
  <c r="PQ16" s="1"/>
  <c r="PQ17" s="1"/>
  <c r="PQ18" s="1"/>
  <c r="PQ19" s="1"/>
  <c r="PQ20" s="1"/>
  <c r="PQ21" s="1"/>
  <c r="PQ22" s="1"/>
  <c r="PQ23" s="1"/>
  <c r="PQ24" s="1"/>
  <c r="PQ25" s="1"/>
  <c r="PQ26" s="1"/>
  <c r="PQ27" s="1"/>
  <c r="PQ28" s="1"/>
  <c r="PQ29" s="1"/>
  <c r="PQ30" s="1"/>
  <c r="PQ31" s="1"/>
  <c r="PQ32" s="1"/>
  <c r="PQ33" s="1"/>
  <c r="PQ34" s="1"/>
  <c r="PQ35" s="1"/>
  <c r="PQ36" s="1"/>
  <c r="PQ37" s="1"/>
  <c r="PQ38" s="1"/>
  <c r="PQ39" s="1"/>
  <c r="PQ40" s="1"/>
  <c r="PQ41" s="1"/>
  <c r="PQ42" s="1"/>
  <c r="PQ43" s="1"/>
  <c r="PJ9"/>
  <c r="PJ10" s="1"/>
  <c r="PJ11" s="1"/>
  <c r="PJ12" s="1"/>
  <c r="PJ13" s="1"/>
  <c r="PJ14" s="1"/>
  <c r="PJ15" s="1"/>
  <c r="PJ16" s="1"/>
  <c r="PJ17" s="1"/>
  <c r="PJ18" s="1"/>
  <c r="PJ19" s="1"/>
  <c r="PJ20" s="1"/>
  <c r="PJ21" s="1"/>
  <c r="PJ22" s="1"/>
  <c r="PJ23" s="1"/>
  <c r="PJ24" s="1"/>
  <c r="PJ25" s="1"/>
  <c r="PJ26" s="1"/>
  <c r="PJ27" s="1"/>
  <c r="PJ28" s="1"/>
  <c r="PJ29" s="1"/>
  <c r="PJ30" s="1"/>
  <c r="PJ31" s="1"/>
  <c r="PJ32" s="1"/>
  <c r="PJ33" s="1"/>
  <c r="PJ34" s="1"/>
  <c r="PJ35" s="1"/>
  <c r="PJ36" s="1"/>
  <c r="PJ37" s="1"/>
  <c r="PJ38" s="1"/>
  <c r="PJ39" s="1"/>
  <c r="PJ40" s="1"/>
  <c r="PJ41" s="1"/>
  <c r="PJ42" s="1"/>
  <c r="PJ43" s="1"/>
  <c r="OO9"/>
  <c r="OO10" s="1"/>
  <c r="OO11" s="1"/>
  <c r="OO12" s="1"/>
  <c r="OO13" s="1"/>
  <c r="OO14" s="1"/>
  <c r="OO15" s="1"/>
  <c r="OO16" s="1"/>
  <c r="OO17" s="1"/>
  <c r="OO18" s="1"/>
  <c r="OO19" s="1"/>
  <c r="OO20" s="1"/>
  <c r="OO21" s="1"/>
  <c r="OO22" s="1"/>
  <c r="OO23" s="1"/>
  <c r="OO24" s="1"/>
  <c r="OO25" s="1"/>
  <c r="OO26" s="1"/>
  <c r="OO27" s="1"/>
  <c r="OO28" s="1"/>
  <c r="OO29" s="1"/>
  <c r="OO30" s="1"/>
  <c r="OO31" s="1"/>
  <c r="OO32" s="1"/>
  <c r="OO33" s="1"/>
  <c r="OO34" s="1"/>
  <c r="OO35" s="1"/>
  <c r="OO36" s="1"/>
  <c r="OO37" s="1"/>
  <c r="OO38" s="1"/>
  <c r="OO39" s="1"/>
  <c r="OO40" s="1"/>
  <c r="OO41" s="1"/>
  <c r="OO42" s="1"/>
  <c r="OO43" s="1"/>
  <c r="OH9"/>
  <c r="OH10" s="1"/>
  <c r="OH11" s="1"/>
  <c r="OH12" s="1"/>
  <c r="OH13" s="1"/>
  <c r="OH14" s="1"/>
  <c r="OH15" s="1"/>
  <c r="OH16" s="1"/>
  <c r="OA9"/>
  <c r="OA10" s="1"/>
  <c r="OA11" s="1"/>
  <c r="OA12" s="1"/>
  <c r="OA13" s="1"/>
  <c r="OA14" s="1"/>
  <c r="OA15" s="1"/>
  <c r="OA16" s="1"/>
  <c r="OA17" s="1"/>
  <c r="OA18" s="1"/>
  <c r="OA19" s="1"/>
  <c r="OA20" s="1"/>
  <c r="OA21" s="1"/>
  <c r="OA22" s="1"/>
  <c r="OA23" s="1"/>
  <c r="OA24" s="1"/>
  <c r="OA25" s="1"/>
  <c r="OA26" s="1"/>
  <c r="OA27" s="1"/>
  <c r="OA28" s="1"/>
  <c r="OA29" s="1"/>
  <c r="OA30" s="1"/>
  <c r="OA31" s="1"/>
  <c r="OA32" s="1"/>
  <c r="OA33" s="1"/>
  <c r="OA34" s="1"/>
  <c r="OA35" s="1"/>
  <c r="OA36" s="1"/>
  <c r="OA37" s="1"/>
  <c r="OA38" s="1"/>
  <c r="OA39" s="1"/>
  <c r="OA40" s="1"/>
  <c r="OA41" s="1"/>
  <c r="OA42" s="1"/>
  <c r="OA43" s="1"/>
  <c r="NT9"/>
  <c r="NT10" s="1"/>
  <c r="NT11" s="1"/>
  <c r="NT12" s="1"/>
  <c r="NT13" s="1"/>
  <c r="NT14" s="1"/>
  <c r="NT15" s="1"/>
  <c r="NT16" s="1"/>
  <c r="NT17" s="1"/>
  <c r="NT18" s="1"/>
  <c r="NT19" s="1"/>
  <c r="NT20" s="1"/>
  <c r="NT21" s="1"/>
  <c r="NT22" s="1"/>
  <c r="NT23" s="1"/>
  <c r="NT24" s="1"/>
  <c r="NT25" s="1"/>
  <c r="NT26" s="1"/>
  <c r="NT27" s="1"/>
  <c r="NT28" s="1"/>
  <c r="NT29" s="1"/>
  <c r="NT30" s="1"/>
  <c r="NT31" s="1"/>
  <c r="NT32" s="1"/>
  <c r="NT33" s="1"/>
  <c r="NT34" s="1"/>
  <c r="NT35" s="1"/>
  <c r="NT36" s="1"/>
  <c r="NT37" s="1"/>
  <c r="NT38" s="1"/>
  <c r="NT39" s="1"/>
  <c r="NT40" s="1"/>
  <c r="NT41" s="1"/>
  <c r="NT42" s="1"/>
  <c r="NT43" s="1"/>
  <c r="NM9"/>
  <c r="NM10" s="1"/>
  <c r="NM11" s="1"/>
  <c r="NM12" s="1"/>
  <c r="NM13" s="1"/>
  <c r="NM14" s="1"/>
  <c r="NM15" s="1"/>
  <c r="NM16" s="1"/>
  <c r="NM17" s="1"/>
  <c r="NM18" s="1"/>
  <c r="NM19" s="1"/>
  <c r="NM20" s="1"/>
  <c r="NM21" s="1"/>
  <c r="NM22" s="1"/>
  <c r="NM23" s="1"/>
  <c r="NM24" s="1"/>
  <c r="NM25" s="1"/>
  <c r="NM26" s="1"/>
  <c r="NM27" s="1"/>
  <c r="NM28" s="1"/>
  <c r="NM29" s="1"/>
  <c r="NM30" s="1"/>
  <c r="NM31" s="1"/>
  <c r="NM32" s="1"/>
  <c r="NM33" s="1"/>
  <c r="NM34" s="1"/>
  <c r="NM35" s="1"/>
  <c r="NM36" s="1"/>
  <c r="NM37" s="1"/>
  <c r="NM38" s="1"/>
  <c r="NM39" s="1"/>
  <c r="NM40" s="1"/>
  <c r="NM41" s="1"/>
  <c r="NM42" s="1"/>
  <c r="NM43" s="1"/>
  <c r="NF9"/>
  <c r="NF10" s="1"/>
  <c r="NF11" s="1"/>
  <c r="NF12" s="1"/>
  <c r="NF13" s="1"/>
  <c r="NF14" s="1"/>
  <c r="NF15" s="1"/>
  <c r="NF16" s="1"/>
  <c r="NF17" s="1"/>
  <c r="NF18" s="1"/>
  <c r="NF19" s="1"/>
  <c r="NF20" s="1"/>
  <c r="NF21" s="1"/>
  <c r="NF22" s="1"/>
  <c r="NF23" s="1"/>
  <c r="NF24" s="1"/>
  <c r="NF25" s="1"/>
  <c r="NF26" s="1"/>
  <c r="NF27" s="1"/>
  <c r="NF28" s="1"/>
  <c r="NF29" s="1"/>
  <c r="NF30" s="1"/>
  <c r="NF31" s="1"/>
  <c r="NF32" s="1"/>
  <c r="NF33" s="1"/>
  <c r="NF34" s="1"/>
  <c r="NF35" s="1"/>
  <c r="NF36" s="1"/>
  <c r="NF37" s="1"/>
  <c r="NF38" s="1"/>
  <c r="NF39" s="1"/>
  <c r="NF40" s="1"/>
  <c r="NF41" s="1"/>
  <c r="NF42" s="1"/>
  <c r="NF43" s="1"/>
  <c r="MY9"/>
  <c r="MY10" s="1"/>
  <c r="MY11" s="1"/>
  <c r="MY12" s="1"/>
  <c r="MY13" s="1"/>
  <c r="MY14" s="1"/>
  <c r="MY15" s="1"/>
  <c r="MY16" s="1"/>
  <c r="MY17" s="1"/>
  <c r="MY18" s="1"/>
  <c r="MY19" s="1"/>
  <c r="MY20" s="1"/>
  <c r="MY21" s="1"/>
  <c r="MY22" s="1"/>
  <c r="MY23" s="1"/>
  <c r="MY24" s="1"/>
  <c r="MY25" s="1"/>
  <c r="MY26" s="1"/>
  <c r="MY27" s="1"/>
  <c r="MY28" s="1"/>
  <c r="MY29" s="1"/>
  <c r="MY30" s="1"/>
  <c r="MY31" s="1"/>
  <c r="MY32" s="1"/>
  <c r="MY33" s="1"/>
  <c r="MY34" s="1"/>
  <c r="MY35" s="1"/>
  <c r="MY36" s="1"/>
  <c r="MY37" s="1"/>
  <c r="MY38" s="1"/>
  <c r="MY39" s="1"/>
  <c r="MY40" s="1"/>
  <c r="MY41" s="1"/>
  <c r="MY42" s="1"/>
  <c r="MY43" s="1"/>
  <c r="MR9"/>
  <c r="MR10" s="1"/>
  <c r="MR11" s="1"/>
  <c r="MR12" s="1"/>
  <c r="MR13" s="1"/>
  <c r="MR14" s="1"/>
  <c r="MR15" s="1"/>
  <c r="MR16" s="1"/>
  <c r="MK9"/>
  <c r="MK10" s="1"/>
  <c r="MK11" s="1"/>
  <c r="MK12" s="1"/>
  <c r="MK13" s="1"/>
  <c r="MK14" s="1"/>
  <c r="MK15" s="1"/>
  <c r="MK16" s="1"/>
  <c r="MD9"/>
  <c r="MD10" s="1"/>
  <c r="MD11" s="1"/>
  <c r="MD12" s="1"/>
  <c r="MD13" s="1"/>
  <c r="MD14" s="1"/>
  <c r="MD15" s="1"/>
  <c r="MD16" s="1"/>
  <c r="MD17" s="1"/>
  <c r="MD18" s="1"/>
  <c r="MD19" s="1"/>
  <c r="MD20" s="1"/>
  <c r="MD21" s="1"/>
  <c r="MD22" s="1"/>
  <c r="MD23" s="1"/>
  <c r="MD24" s="1"/>
  <c r="MD25" s="1"/>
  <c r="MD26" s="1"/>
  <c r="MD27" s="1"/>
  <c r="MD28" s="1"/>
  <c r="MD29" s="1"/>
  <c r="MD30" s="1"/>
  <c r="MD31" s="1"/>
  <c r="MD32" s="1"/>
  <c r="MD33" s="1"/>
  <c r="MD34" s="1"/>
  <c r="MD35" s="1"/>
  <c r="MD36" s="1"/>
  <c r="MD37" s="1"/>
  <c r="MD38" s="1"/>
  <c r="MD39" s="1"/>
  <c r="MD40" s="1"/>
  <c r="MD41" s="1"/>
  <c r="MD42" s="1"/>
  <c r="MD43" s="1"/>
  <c r="LW9"/>
  <c r="LW10" s="1"/>
  <c r="LW11" s="1"/>
  <c r="LW12" s="1"/>
  <c r="LW13" s="1"/>
  <c r="LW14" s="1"/>
  <c r="LW15" s="1"/>
  <c r="LW16" s="1"/>
  <c r="LW17" s="1"/>
  <c r="LW18" s="1"/>
  <c r="LW19" s="1"/>
  <c r="LW20" s="1"/>
  <c r="LW21" s="1"/>
  <c r="LW22" s="1"/>
  <c r="LW23" s="1"/>
  <c r="LW24" s="1"/>
  <c r="LW25" s="1"/>
  <c r="LW26" s="1"/>
  <c r="LW27" s="1"/>
  <c r="LW28" s="1"/>
  <c r="LW29" s="1"/>
  <c r="LW30" s="1"/>
  <c r="LW31" s="1"/>
  <c r="LW32" s="1"/>
  <c r="LW33" s="1"/>
  <c r="LW34" s="1"/>
  <c r="LW35" s="1"/>
  <c r="LW36" s="1"/>
  <c r="LW37" s="1"/>
  <c r="LW38" s="1"/>
  <c r="LW39" s="1"/>
  <c r="LW40" s="1"/>
  <c r="LW41" s="1"/>
  <c r="LW42" s="1"/>
  <c r="LW43" s="1"/>
  <c r="LP9"/>
  <c r="LP10" s="1"/>
  <c r="LP11" s="1"/>
  <c r="LP12" s="1"/>
  <c r="LP13" s="1"/>
  <c r="LP14" s="1"/>
  <c r="LP15" s="1"/>
  <c r="LP16" s="1"/>
  <c r="LP17" s="1"/>
  <c r="LP18" s="1"/>
  <c r="LP19" s="1"/>
  <c r="LP20" s="1"/>
  <c r="LP21" s="1"/>
  <c r="LP22" s="1"/>
  <c r="LP23" s="1"/>
  <c r="LP24" s="1"/>
  <c r="LP25" s="1"/>
  <c r="LP26" s="1"/>
  <c r="LP27" s="1"/>
  <c r="LP28" s="1"/>
  <c r="LP29" s="1"/>
  <c r="LP30" s="1"/>
  <c r="LP31" s="1"/>
  <c r="LP32" s="1"/>
  <c r="LP33" s="1"/>
  <c r="LP34" s="1"/>
  <c r="LP35" s="1"/>
  <c r="LP36" s="1"/>
  <c r="LP37" s="1"/>
  <c r="LP38" s="1"/>
  <c r="LP39" s="1"/>
  <c r="LP40" s="1"/>
  <c r="LP41" s="1"/>
  <c r="LP42" s="1"/>
  <c r="LP43" s="1"/>
  <c r="LI9"/>
  <c r="LI10" s="1"/>
  <c r="LI11" s="1"/>
  <c r="LI12" s="1"/>
  <c r="LI13" s="1"/>
  <c r="LI14" s="1"/>
  <c r="LI15" s="1"/>
  <c r="LI16" s="1"/>
  <c r="LB9"/>
  <c r="LB10" s="1"/>
  <c r="LB11" s="1"/>
  <c r="LB12" s="1"/>
  <c r="LB13" s="1"/>
  <c r="LB14" s="1"/>
  <c r="LB15" s="1"/>
  <c r="LB16" s="1"/>
  <c r="LB17" s="1"/>
  <c r="LB18" s="1"/>
  <c r="LB19" s="1"/>
  <c r="LB20" s="1"/>
  <c r="LB21" s="1"/>
  <c r="LB22" s="1"/>
  <c r="LB23" s="1"/>
  <c r="LB24" s="1"/>
  <c r="LB25" s="1"/>
  <c r="LB26" s="1"/>
  <c r="LB27" s="1"/>
  <c r="LB28" s="1"/>
  <c r="LB29" s="1"/>
  <c r="LB30" s="1"/>
  <c r="LB31" s="1"/>
  <c r="LB32" s="1"/>
  <c r="LB33" s="1"/>
  <c r="LB34" s="1"/>
  <c r="LB35" s="1"/>
  <c r="LB36" s="1"/>
  <c r="LB37" s="1"/>
  <c r="LB38" s="1"/>
  <c r="LB39" s="1"/>
  <c r="LB40" s="1"/>
  <c r="LB41" s="1"/>
  <c r="LB42" s="1"/>
  <c r="LB43" s="1"/>
  <c r="KU9"/>
  <c r="KU10" s="1"/>
  <c r="KU11" s="1"/>
  <c r="KU12" s="1"/>
  <c r="KU13" s="1"/>
  <c r="KU14" s="1"/>
  <c r="KU15" s="1"/>
  <c r="KU16" s="1"/>
  <c r="KU17" s="1"/>
  <c r="KU18" s="1"/>
  <c r="KU19" s="1"/>
  <c r="KU20" s="1"/>
  <c r="KU21" s="1"/>
  <c r="KU22" s="1"/>
  <c r="KU23" s="1"/>
  <c r="KU24" s="1"/>
  <c r="KU25" s="1"/>
  <c r="KU26" s="1"/>
  <c r="KU27" s="1"/>
  <c r="KU28" s="1"/>
  <c r="KU29" s="1"/>
  <c r="KU30" s="1"/>
  <c r="KU31" s="1"/>
  <c r="KU32" s="1"/>
  <c r="KU33" s="1"/>
  <c r="KU34" s="1"/>
  <c r="KU35" s="1"/>
  <c r="KU36" s="1"/>
  <c r="KU37" s="1"/>
  <c r="KU38" s="1"/>
  <c r="KU39" s="1"/>
  <c r="KU40" s="1"/>
  <c r="KU41" s="1"/>
  <c r="KU42" s="1"/>
  <c r="KU43" s="1"/>
  <c r="KN9"/>
  <c r="KN10" s="1"/>
  <c r="KN11" s="1"/>
  <c r="KN12" s="1"/>
  <c r="KN13" s="1"/>
  <c r="KN14" s="1"/>
  <c r="KN15" s="1"/>
  <c r="KN16" s="1"/>
  <c r="KG9"/>
  <c r="KG10" s="1"/>
  <c r="KG11" s="1"/>
  <c r="KG12" s="1"/>
  <c r="KG13" s="1"/>
  <c r="KG14" s="1"/>
  <c r="KG15" s="1"/>
  <c r="KG16" s="1"/>
  <c r="KG17" s="1"/>
  <c r="KG18" s="1"/>
  <c r="KG19" s="1"/>
  <c r="KG20" s="1"/>
  <c r="KG21" s="1"/>
  <c r="KG22" s="1"/>
  <c r="KG23" s="1"/>
  <c r="KG24" s="1"/>
  <c r="KG25" s="1"/>
  <c r="KG26" s="1"/>
  <c r="KG27" s="1"/>
  <c r="KG28" s="1"/>
  <c r="KG29" s="1"/>
  <c r="KG30" s="1"/>
  <c r="KG31" s="1"/>
  <c r="KG32" s="1"/>
  <c r="KG33" s="1"/>
  <c r="KG34" s="1"/>
  <c r="KG35" s="1"/>
  <c r="KG36" s="1"/>
  <c r="KG37" s="1"/>
  <c r="KG38" s="1"/>
  <c r="KG39" s="1"/>
  <c r="KG40" s="1"/>
  <c r="KG41" s="1"/>
  <c r="KG42" s="1"/>
  <c r="KG43" s="1"/>
  <c r="JZ9"/>
  <c r="JZ10" s="1"/>
  <c r="JZ11" s="1"/>
  <c r="JZ12" s="1"/>
  <c r="JZ13" s="1"/>
  <c r="JZ14" s="1"/>
  <c r="JZ15" s="1"/>
  <c r="JZ16" s="1"/>
  <c r="JZ17" s="1"/>
  <c r="JZ18" s="1"/>
  <c r="JZ19" s="1"/>
  <c r="JZ20" s="1"/>
  <c r="JZ21" s="1"/>
  <c r="JZ22" s="1"/>
  <c r="JZ23" s="1"/>
  <c r="JZ24" s="1"/>
  <c r="JZ25" s="1"/>
  <c r="JZ26" s="1"/>
  <c r="JZ27" s="1"/>
  <c r="JZ28" s="1"/>
  <c r="JZ29" s="1"/>
  <c r="JZ30" s="1"/>
  <c r="JZ31" s="1"/>
  <c r="JZ32" s="1"/>
  <c r="JZ33" s="1"/>
  <c r="JZ34" s="1"/>
  <c r="JZ35" s="1"/>
  <c r="JZ36" s="1"/>
  <c r="JZ37" s="1"/>
  <c r="JZ38" s="1"/>
  <c r="JZ39" s="1"/>
  <c r="JZ40" s="1"/>
  <c r="JZ41" s="1"/>
  <c r="JZ42" s="1"/>
  <c r="JZ43" s="1"/>
  <c r="JS9"/>
  <c r="JS10" s="1"/>
  <c r="JS11" s="1"/>
  <c r="JS12" s="1"/>
  <c r="JS13" s="1"/>
  <c r="JS14" s="1"/>
  <c r="JS15" s="1"/>
  <c r="JS16" s="1"/>
  <c r="SW17"/>
  <c r="SW18"/>
  <c r="SW19"/>
  <c r="QE17"/>
  <c r="QE18" s="1"/>
  <c r="PX17"/>
  <c r="PX18" s="1"/>
  <c r="OH17"/>
  <c r="OH18" s="1"/>
  <c r="MR17"/>
  <c r="MR18" s="1"/>
  <c r="MK17"/>
  <c r="MK18" s="1"/>
  <c r="LI17"/>
  <c r="LI18" s="1"/>
  <c r="KN17"/>
  <c r="KN18" s="1"/>
  <c r="JS17"/>
  <c r="JS18" s="1"/>
  <c r="JE17"/>
  <c r="JE18" s="1"/>
  <c r="IX17"/>
  <c r="IX18" s="1"/>
  <c r="IQ17"/>
  <c r="IQ18" s="1"/>
  <c r="IC17"/>
  <c r="IC18" s="1"/>
  <c r="GM17"/>
  <c r="GM18" s="1"/>
  <c r="GF17"/>
  <c r="GF18" s="1"/>
  <c r="FD17"/>
  <c r="FD18" s="1"/>
  <c r="FD19" s="1"/>
  <c r="FD20" s="1"/>
  <c r="EW17"/>
  <c r="EW18" s="1"/>
  <c r="EW19" s="1"/>
  <c r="EW20" s="1"/>
  <c r="EI17"/>
  <c r="EI18" s="1"/>
  <c r="EI19" s="1"/>
  <c r="EI20" s="1"/>
  <c r="EB17"/>
  <c r="EB18" s="1"/>
  <c r="EB19" s="1"/>
  <c r="EB20" s="1"/>
  <c r="T17"/>
  <c r="T18" s="1"/>
  <c r="T19" s="1"/>
  <c r="T20" s="1"/>
  <c r="M17"/>
  <c r="M18" s="1"/>
  <c r="M19" s="1"/>
  <c r="M20" s="1"/>
  <c r="AGI16"/>
  <c r="AGI17" s="1"/>
  <c r="AGI18" s="1"/>
  <c r="AGI19" s="1"/>
  <c r="AGB16"/>
  <c r="AGB17" s="1"/>
  <c r="AGB18" s="1"/>
  <c r="AGB19" s="1"/>
  <c r="AFN16"/>
  <c r="AFN17" s="1"/>
  <c r="AFN18" s="1"/>
  <c r="AFN19" s="1"/>
  <c r="AFG16"/>
  <c r="AFG17" s="1"/>
  <c r="AFG18" s="1"/>
  <c r="AFG19" s="1"/>
  <c r="AES16"/>
  <c r="AES17" s="1"/>
  <c r="AES18" s="1"/>
  <c r="AES19" s="1"/>
  <c r="ADQ16"/>
  <c r="ADQ17" s="1"/>
  <c r="ADQ18" s="1"/>
  <c r="ADQ19" s="1"/>
  <c r="ADJ16"/>
  <c r="ADJ17" s="1"/>
  <c r="ADJ18" s="1"/>
  <c r="ADJ19" s="1"/>
  <c r="ADC16"/>
  <c r="ADC17" s="1"/>
  <c r="ADC18" s="1"/>
  <c r="ADC19" s="1"/>
  <c r="ACO16"/>
  <c r="ACO17" s="1"/>
  <c r="ACO18" s="1"/>
  <c r="ACO19" s="1"/>
  <c r="ABT16"/>
  <c r="ABT17" s="1"/>
  <c r="ABT18" s="1"/>
  <c r="ABT19" s="1"/>
  <c r="ABM16"/>
  <c r="ABM17" s="1"/>
  <c r="ABM18" s="1"/>
  <c r="ABM19" s="1"/>
  <c r="ABF16"/>
  <c r="ABF17" s="1"/>
  <c r="ABF18" s="1"/>
  <c r="ABF19" s="1"/>
  <c r="AAK16"/>
  <c r="AAK17" s="1"/>
  <c r="AAK18" s="1"/>
  <c r="AAK19" s="1"/>
  <c r="XZ16"/>
  <c r="XZ17" s="1"/>
  <c r="XZ18" s="1"/>
  <c r="XZ19" s="1"/>
  <c r="XE16"/>
  <c r="XE17" s="1"/>
  <c r="XE18" s="1"/>
  <c r="XE19" s="1"/>
  <c r="WC16"/>
  <c r="WC17" s="1"/>
  <c r="WC18" s="1"/>
  <c r="WC19" s="1"/>
  <c r="VO16"/>
  <c r="VO17" s="1"/>
  <c r="VO18" s="1"/>
  <c r="VO19" s="1"/>
  <c r="UT16"/>
  <c r="UT17" s="1"/>
  <c r="UT18" s="1"/>
  <c r="UT19" s="1"/>
  <c r="TD16"/>
  <c r="TD17" s="1"/>
  <c r="TD18" s="1"/>
  <c r="TD19" s="1"/>
  <c r="SW20"/>
  <c r="QE19"/>
  <c r="QE20" s="1"/>
  <c r="PX19"/>
  <c r="PX20" s="1"/>
  <c r="OH19"/>
  <c r="OH20" s="1"/>
  <c r="MR19"/>
  <c r="MR20" s="1"/>
  <c r="MK19"/>
  <c r="MK20" s="1"/>
  <c r="LI19"/>
  <c r="LI20" s="1"/>
  <c r="KN19"/>
  <c r="KN20" s="1"/>
  <c r="JS19"/>
  <c r="JS20" s="1"/>
  <c r="JE19"/>
  <c r="JE20" s="1"/>
  <c r="IX19"/>
  <c r="IX20" s="1"/>
  <c r="IQ19"/>
  <c r="IQ20" s="1"/>
  <c r="IC19"/>
  <c r="IC20" s="1"/>
  <c r="GM19"/>
  <c r="GM20" s="1"/>
  <c r="GF19"/>
  <c r="GF20" s="1"/>
  <c r="SW21"/>
  <c r="SW22"/>
  <c r="SW23"/>
  <c r="SW24"/>
  <c r="SW25"/>
  <c r="SW26"/>
  <c r="SW27"/>
  <c r="SW28"/>
  <c r="SW29"/>
  <c r="SW30"/>
  <c r="SW31"/>
  <c r="SW32"/>
  <c r="SW33"/>
  <c r="SW34"/>
  <c r="SW35"/>
  <c r="SW36"/>
  <c r="SW37"/>
  <c r="SW38"/>
  <c r="SW39"/>
  <c r="SW40"/>
  <c r="SW41"/>
  <c r="SW42"/>
  <c r="SW43"/>
  <c r="QE21"/>
  <c r="QE22" s="1"/>
  <c r="QE23" s="1"/>
  <c r="QE24" s="1"/>
  <c r="QE25" s="1"/>
  <c r="QE26" s="1"/>
  <c r="QE27" s="1"/>
  <c r="QE28" s="1"/>
  <c r="QE29" s="1"/>
  <c r="QE30" s="1"/>
  <c r="QE31" s="1"/>
  <c r="QE32" s="1"/>
  <c r="QE33" s="1"/>
  <c r="QE34" s="1"/>
  <c r="QE35" s="1"/>
  <c r="QE36" s="1"/>
  <c r="QE37" s="1"/>
  <c r="QE38" s="1"/>
  <c r="QE39" s="1"/>
  <c r="QE40" s="1"/>
  <c r="QE41" s="1"/>
  <c r="QE42" s="1"/>
  <c r="QE43" s="1"/>
  <c r="PX21"/>
  <c r="PX22" s="1"/>
  <c r="PX23" s="1"/>
  <c r="PX24" s="1"/>
  <c r="PX25" s="1"/>
  <c r="PX26" s="1"/>
  <c r="PX27" s="1"/>
  <c r="PX28" s="1"/>
  <c r="PX29" s="1"/>
  <c r="PX30" s="1"/>
  <c r="PX31" s="1"/>
  <c r="PX32" s="1"/>
  <c r="PX33" s="1"/>
  <c r="PX34" s="1"/>
  <c r="PX35" s="1"/>
  <c r="PX36" s="1"/>
  <c r="PX37" s="1"/>
  <c r="PX38" s="1"/>
  <c r="PX39" s="1"/>
  <c r="PX40" s="1"/>
  <c r="PX41" s="1"/>
  <c r="PX42" s="1"/>
  <c r="PX43" s="1"/>
  <c r="OH21"/>
  <c r="OH22" s="1"/>
  <c r="OH23" s="1"/>
  <c r="OH24" s="1"/>
  <c r="OH25" s="1"/>
  <c r="OH26" s="1"/>
  <c r="OH27" s="1"/>
  <c r="OH28" s="1"/>
  <c r="OH29" s="1"/>
  <c r="OH30" s="1"/>
  <c r="OH31" s="1"/>
  <c r="OH32" s="1"/>
  <c r="OH33" s="1"/>
  <c r="OH34" s="1"/>
  <c r="OH35" s="1"/>
  <c r="OH36" s="1"/>
  <c r="OH37" s="1"/>
  <c r="OH38" s="1"/>
  <c r="OH39" s="1"/>
  <c r="OH40" s="1"/>
  <c r="OH41" s="1"/>
  <c r="OH42" s="1"/>
  <c r="OH43" s="1"/>
  <c r="MR21"/>
  <c r="MR22" s="1"/>
  <c r="MR23" s="1"/>
  <c r="MR24" s="1"/>
  <c r="MR25" s="1"/>
  <c r="MR26" s="1"/>
  <c r="MR27" s="1"/>
  <c r="MR28" s="1"/>
  <c r="MR29" s="1"/>
  <c r="MR30" s="1"/>
  <c r="MR31" s="1"/>
  <c r="MR32" s="1"/>
  <c r="MR33" s="1"/>
  <c r="MR34" s="1"/>
  <c r="MR35" s="1"/>
  <c r="MR36" s="1"/>
  <c r="MR37" s="1"/>
  <c r="MR38" s="1"/>
  <c r="MR39" s="1"/>
  <c r="MR40" s="1"/>
  <c r="MR41" s="1"/>
  <c r="MR42" s="1"/>
  <c r="MR43" s="1"/>
  <c r="MK21"/>
  <c r="MK22" s="1"/>
  <c r="MK23" s="1"/>
  <c r="MK24" s="1"/>
  <c r="MK25" s="1"/>
  <c r="MK26" s="1"/>
  <c r="MK27" s="1"/>
  <c r="MK28" s="1"/>
  <c r="MK29" s="1"/>
  <c r="MK30" s="1"/>
  <c r="MK31" s="1"/>
  <c r="MK32" s="1"/>
  <c r="MK33" s="1"/>
  <c r="MK34" s="1"/>
  <c r="MK35" s="1"/>
  <c r="MK36" s="1"/>
  <c r="MK37" s="1"/>
  <c r="MK38" s="1"/>
  <c r="MK39" s="1"/>
  <c r="MK40" s="1"/>
  <c r="MK41" s="1"/>
  <c r="MK42" s="1"/>
  <c r="MK43" s="1"/>
  <c r="LI21"/>
  <c r="LI22" s="1"/>
  <c r="LI23" s="1"/>
  <c r="LI24" s="1"/>
  <c r="LI25" s="1"/>
  <c r="LI26" s="1"/>
  <c r="LI27" s="1"/>
  <c r="LI28" s="1"/>
  <c r="LI29" s="1"/>
  <c r="LI30" s="1"/>
  <c r="LI31" s="1"/>
  <c r="LI32" s="1"/>
  <c r="LI33" s="1"/>
  <c r="LI34" s="1"/>
  <c r="LI35" s="1"/>
  <c r="LI36" s="1"/>
  <c r="LI37" s="1"/>
  <c r="LI38" s="1"/>
  <c r="LI39" s="1"/>
  <c r="LI40" s="1"/>
  <c r="LI41" s="1"/>
  <c r="LI42" s="1"/>
  <c r="LI43" s="1"/>
  <c r="KN21"/>
  <c r="KN22" s="1"/>
  <c r="KN23" s="1"/>
  <c r="KN24" s="1"/>
  <c r="KN25" s="1"/>
  <c r="KN26" s="1"/>
  <c r="KN27" s="1"/>
  <c r="KN28" s="1"/>
  <c r="KN29" s="1"/>
  <c r="KN30" s="1"/>
  <c r="KN31" s="1"/>
  <c r="KN32" s="1"/>
  <c r="KN33" s="1"/>
  <c r="KN34" s="1"/>
  <c r="KN35" s="1"/>
  <c r="KN36" s="1"/>
  <c r="KN37" s="1"/>
  <c r="KN38" s="1"/>
  <c r="KN39" s="1"/>
  <c r="KN40" s="1"/>
  <c r="KN41" s="1"/>
  <c r="KN42" s="1"/>
  <c r="KN43" s="1"/>
  <c r="JS21"/>
  <c r="JS22" s="1"/>
  <c r="JS23" s="1"/>
  <c r="JS24" s="1"/>
  <c r="JS25" s="1"/>
  <c r="JS26" s="1"/>
  <c r="JS27" s="1"/>
  <c r="JS28" s="1"/>
  <c r="JS29" s="1"/>
  <c r="JS30" s="1"/>
  <c r="JS31" s="1"/>
  <c r="JS32" s="1"/>
  <c r="JS33" s="1"/>
  <c r="JS34" s="1"/>
  <c r="JS35" s="1"/>
  <c r="JS36" s="1"/>
  <c r="JS37" s="1"/>
  <c r="JS38" s="1"/>
  <c r="JS39" s="1"/>
  <c r="JS40" s="1"/>
  <c r="JS41" s="1"/>
  <c r="JS42" s="1"/>
  <c r="JS43" s="1"/>
  <c r="JE21"/>
  <c r="JE22" s="1"/>
  <c r="JE23" s="1"/>
  <c r="JE24" s="1"/>
  <c r="JE25" s="1"/>
  <c r="JE26" s="1"/>
  <c r="JE27" s="1"/>
  <c r="JE28" s="1"/>
  <c r="JE29" s="1"/>
  <c r="JE30" s="1"/>
  <c r="JE31" s="1"/>
  <c r="JE32" s="1"/>
  <c r="JE33" s="1"/>
  <c r="JE34" s="1"/>
  <c r="JE35" s="1"/>
  <c r="JE36" s="1"/>
  <c r="JE37" s="1"/>
  <c r="JE38" s="1"/>
  <c r="JE39" s="1"/>
  <c r="JE40" s="1"/>
  <c r="JE41" s="1"/>
  <c r="JE42" s="1"/>
  <c r="JE43" s="1"/>
  <c r="IX21"/>
  <c r="IX22" s="1"/>
  <c r="IX23" s="1"/>
  <c r="IX24" s="1"/>
  <c r="IX25" s="1"/>
  <c r="IX26" s="1"/>
  <c r="IX27" s="1"/>
  <c r="IX28" s="1"/>
  <c r="IX29" s="1"/>
  <c r="IX30" s="1"/>
  <c r="IX31" s="1"/>
  <c r="IX32" s="1"/>
  <c r="IX33" s="1"/>
  <c r="IX34" s="1"/>
  <c r="IX35" s="1"/>
  <c r="IX36" s="1"/>
  <c r="IX37" s="1"/>
  <c r="IX38" s="1"/>
  <c r="IX39" s="1"/>
  <c r="IX40" s="1"/>
  <c r="IX41" s="1"/>
  <c r="IX42" s="1"/>
  <c r="IX43" s="1"/>
  <c r="IQ21"/>
  <c r="IQ22" s="1"/>
  <c r="IQ23" s="1"/>
  <c r="IQ24" s="1"/>
  <c r="IQ25" s="1"/>
  <c r="IQ26" s="1"/>
  <c r="IQ27" s="1"/>
  <c r="IQ28" s="1"/>
  <c r="IQ29" s="1"/>
  <c r="IQ30" s="1"/>
  <c r="IQ31" s="1"/>
  <c r="IQ32" s="1"/>
  <c r="IQ33" s="1"/>
  <c r="IQ34" s="1"/>
  <c r="IQ35" s="1"/>
  <c r="IQ36" s="1"/>
  <c r="IQ37" s="1"/>
  <c r="IQ38" s="1"/>
  <c r="IQ39" s="1"/>
  <c r="IQ40" s="1"/>
  <c r="IQ41" s="1"/>
  <c r="IQ42" s="1"/>
  <c r="IQ43" s="1"/>
  <c r="IC21"/>
  <c r="IC22" s="1"/>
  <c r="IC23" s="1"/>
  <c r="IC24" s="1"/>
  <c r="IC25" s="1"/>
  <c r="IC26" s="1"/>
  <c r="IC27" s="1"/>
  <c r="IC28" s="1"/>
  <c r="IC29" s="1"/>
  <c r="IC30" s="1"/>
  <c r="IC31" s="1"/>
  <c r="IC32" s="1"/>
  <c r="IC33" s="1"/>
  <c r="IC34" s="1"/>
  <c r="IC35" s="1"/>
  <c r="IC36" s="1"/>
  <c r="IC37" s="1"/>
  <c r="IC38" s="1"/>
  <c r="IC39" s="1"/>
  <c r="IC40" s="1"/>
  <c r="IC41" s="1"/>
  <c r="IC42" s="1"/>
  <c r="IC43" s="1"/>
  <c r="GM21"/>
  <c r="GM22" s="1"/>
  <c r="GM23" s="1"/>
  <c r="GM24" s="1"/>
  <c r="GM25" s="1"/>
  <c r="GM26" s="1"/>
  <c r="GM27" s="1"/>
  <c r="GM28" s="1"/>
  <c r="GM29" s="1"/>
  <c r="GM30" s="1"/>
  <c r="GM31" s="1"/>
  <c r="GM32" s="1"/>
  <c r="GM33" s="1"/>
  <c r="GM34" s="1"/>
  <c r="GM35" s="1"/>
  <c r="GM36" s="1"/>
  <c r="GM37" s="1"/>
  <c r="GM38" s="1"/>
  <c r="GM39" s="1"/>
  <c r="GM40" s="1"/>
  <c r="GM41" s="1"/>
  <c r="GM42" s="1"/>
  <c r="GM43" s="1"/>
  <c r="GF21"/>
  <c r="GF22" s="1"/>
  <c r="GF23" s="1"/>
  <c r="GF24" s="1"/>
  <c r="GF25" s="1"/>
  <c r="GF26" s="1"/>
  <c r="GF27" s="1"/>
  <c r="GF28" s="1"/>
  <c r="GF29" s="1"/>
  <c r="GF30" s="1"/>
  <c r="GF31" s="1"/>
  <c r="GF32" s="1"/>
  <c r="GF33" s="1"/>
  <c r="GF34" s="1"/>
  <c r="GF35" s="1"/>
  <c r="GF36" s="1"/>
  <c r="GF37" s="1"/>
  <c r="GF38" s="1"/>
  <c r="GF39" s="1"/>
  <c r="GF40" s="1"/>
  <c r="GF41" s="1"/>
  <c r="GF42" s="1"/>
  <c r="GF43" s="1"/>
  <c r="FD21"/>
  <c r="FD22" s="1"/>
  <c r="FD23" s="1"/>
  <c r="FD24" s="1"/>
  <c r="FD25" s="1"/>
  <c r="FD26" s="1"/>
  <c r="FD27" s="1"/>
  <c r="FD28" s="1"/>
  <c r="FD29" s="1"/>
  <c r="FD30" s="1"/>
  <c r="FD31" s="1"/>
  <c r="FD32" s="1"/>
  <c r="FD33" s="1"/>
  <c r="FD34" s="1"/>
  <c r="FD35" s="1"/>
  <c r="FD36" s="1"/>
  <c r="FD37" s="1"/>
  <c r="FD38" s="1"/>
  <c r="FD39" s="1"/>
  <c r="FD40" s="1"/>
  <c r="FD41" s="1"/>
  <c r="FD42" s="1"/>
  <c r="FD43" s="1"/>
  <c r="EW21"/>
  <c r="EW22" s="1"/>
  <c r="EW23" s="1"/>
  <c r="EW24" s="1"/>
  <c r="EW25" s="1"/>
  <c r="EW26" s="1"/>
  <c r="EW27" s="1"/>
  <c r="EW28" s="1"/>
  <c r="EW29" s="1"/>
  <c r="EW30" s="1"/>
  <c r="EW31" s="1"/>
  <c r="EW32" s="1"/>
  <c r="EW33" s="1"/>
  <c r="EW34" s="1"/>
  <c r="EW35" s="1"/>
  <c r="EW36" s="1"/>
  <c r="EW37" s="1"/>
  <c r="EW38" s="1"/>
  <c r="EW39" s="1"/>
  <c r="EW40" s="1"/>
  <c r="EW41" s="1"/>
  <c r="EW42" s="1"/>
  <c r="EW43" s="1"/>
  <c r="EI21"/>
  <c r="EI22" s="1"/>
  <c r="EI23" s="1"/>
  <c r="EI24" s="1"/>
  <c r="EI25" s="1"/>
  <c r="EI26" s="1"/>
  <c r="EI27" s="1"/>
  <c r="EI28" s="1"/>
  <c r="EI29" s="1"/>
  <c r="EI30" s="1"/>
  <c r="EI31" s="1"/>
  <c r="EI32" s="1"/>
  <c r="EI33" s="1"/>
  <c r="EI34" s="1"/>
  <c r="EI35" s="1"/>
  <c r="EI36" s="1"/>
  <c r="EI37" s="1"/>
  <c r="EI38" s="1"/>
  <c r="EI39" s="1"/>
  <c r="EI40" s="1"/>
  <c r="EI41" s="1"/>
  <c r="EI42" s="1"/>
  <c r="EI43" s="1"/>
  <c r="EB21"/>
  <c r="EB22" s="1"/>
  <c r="EB23" s="1"/>
  <c r="EB24" s="1"/>
  <c r="EB25" s="1"/>
  <c r="EB26" s="1"/>
  <c r="EB27" s="1"/>
  <c r="EB28" s="1"/>
  <c r="EB29" s="1"/>
  <c r="EB30" s="1"/>
  <c r="EB31" s="1"/>
  <c r="EB32" s="1"/>
  <c r="EB33" s="1"/>
  <c r="EB34" s="1"/>
  <c r="EB35" s="1"/>
  <c r="EB36" s="1"/>
  <c r="EB37" s="1"/>
  <c r="EB38" s="1"/>
  <c r="EB39" s="1"/>
  <c r="EB40" s="1"/>
  <c r="EB41" s="1"/>
  <c r="EB42" s="1"/>
  <c r="EB43" s="1"/>
  <c r="T2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2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AGI20"/>
  <c r="AGI21" s="1"/>
  <c r="AGI22" s="1"/>
  <c r="AGI23" s="1"/>
  <c r="AGI24" s="1"/>
  <c r="AGI25" s="1"/>
  <c r="AGI26" s="1"/>
  <c r="AGI27" s="1"/>
  <c r="AGI28" s="1"/>
  <c r="AGI29" s="1"/>
  <c r="AGI30" s="1"/>
  <c r="AGI31" s="1"/>
  <c r="AGI32" s="1"/>
  <c r="AGI33" s="1"/>
  <c r="AGI34" s="1"/>
  <c r="AGI35" s="1"/>
  <c r="AGI36" s="1"/>
  <c r="AGI37" s="1"/>
  <c r="AGI38" s="1"/>
  <c r="AGI39" s="1"/>
  <c r="AGI40" s="1"/>
  <c r="AGI41" s="1"/>
  <c r="AGB20"/>
  <c r="AGB21" s="1"/>
  <c r="AGB22" s="1"/>
  <c r="AGB23" s="1"/>
  <c r="AGB24" s="1"/>
  <c r="AGB25" s="1"/>
  <c r="AGB26" s="1"/>
  <c r="AGB27" s="1"/>
  <c r="AGB28" s="1"/>
  <c r="AGB29" s="1"/>
  <c r="AGB30" s="1"/>
  <c r="AGB31" s="1"/>
  <c r="AGB32" s="1"/>
  <c r="AGB33" s="1"/>
  <c r="AGB34" s="1"/>
  <c r="AGB35" s="1"/>
  <c r="AGB36" s="1"/>
  <c r="AGB37" s="1"/>
  <c r="AGB38" s="1"/>
  <c r="AGB39" s="1"/>
  <c r="AGB40" s="1"/>
  <c r="AGB41" s="1"/>
  <c r="AFN20"/>
  <c r="AFN21" s="1"/>
  <c r="AFN22" s="1"/>
  <c r="AFN23" s="1"/>
  <c r="AFN24" s="1"/>
  <c r="AFN25" s="1"/>
  <c r="AFN26" s="1"/>
  <c r="AFN27" s="1"/>
  <c r="AFN28" s="1"/>
  <c r="AFN29" s="1"/>
  <c r="AFN30" s="1"/>
  <c r="AFN31" s="1"/>
  <c r="AFN32" s="1"/>
  <c r="AFN33" s="1"/>
  <c r="AFN34" s="1"/>
  <c r="AFN35" s="1"/>
  <c r="AFN36" s="1"/>
  <c r="AFN37" s="1"/>
  <c r="AFN38" s="1"/>
  <c r="AFN39" s="1"/>
  <c r="AFN40" s="1"/>
  <c r="AFN41" s="1"/>
  <c r="AFG20"/>
  <c r="AFG21" s="1"/>
  <c r="AFG22" s="1"/>
  <c r="AFG23" s="1"/>
  <c r="AFG24" s="1"/>
  <c r="AFG25" s="1"/>
  <c r="AFG26" s="1"/>
  <c r="AFG27" s="1"/>
  <c r="AFG28" s="1"/>
  <c r="AFG29" s="1"/>
  <c r="AFG30" s="1"/>
  <c r="AFG31" s="1"/>
  <c r="AFG32" s="1"/>
  <c r="AFG33" s="1"/>
  <c r="AFG34" s="1"/>
  <c r="AFG35" s="1"/>
  <c r="AFG36" s="1"/>
  <c r="AFG37" s="1"/>
  <c r="AFG38" s="1"/>
  <c r="AFG39" s="1"/>
  <c r="AFG40" s="1"/>
  <c r="AFG41" s="1"/>
  <c r="AES20"/>
  <c r="AES21" s="1"/>
  <c r="AES22" s="1"/>
  <c r="AES23" s="1"/>
  <c r="AES24" s="1"/>
  <c r="AES25" s="1"/>
  <c r="AES26" s="1"/>
  <c r="AES27" s="1"/>
  <c r="AES28" s="1"/>
  <c r="AES29" s="1"/>
  <c r="AES30" s="1"/>
  <c r="AES31" s="1"/>
  <c r="AES32" s="1"/>
  <c r="AES33" s="1"/>
  <c r="AES34" s="1"/>
  <c r="AES35" s="1"/>
  <c r="AES36" s="1"/>
  <c r="AES37" s="1"/>
  <c r="AES38" s="1"/>
  <c r="AES39" s="1"/>
  <c r="AES40" s="1"/>
  <c r="AES41" s="1"/>
  <c r="ADQ20"/>
  <c r="ADQ21" s="1"/>
  <c r="ADQ22" s="1"/>
  <c r="ADQ23" s="1"/>
  <c r="ADQ24" s="1"/>
  <c r="ADQ25" s="1"/>
  <c r="ADQ26" s="1"/>
  <c r="ADJ20"/>
  <c r="ADJ21" s="1"/>
  <c r="ADJ22" s="1"/>
  <c r="ADJ23" s="1"/>
  <c r="ADJ24" s="1"/>
  <c r="ADJ25" s="1"/>
  <c r="ADJ26" s="1"/>
  <c r="ADC20"/>
  <c r="ADC21" s="1"/>
  <c r="ADC22" s="1"/>
  <c r="ADC23" s="1"/>
  <c r="ADC24" s="1"/>
  <c r="ADC25" s="1"/>
  <c r="ADC26" s="1"/>
  <c r="ACO20"/>
  <c r="ACO21" s="1"/>
  <c r="ACO22" s="1"/>
  <c r="ACO23" s="1"/>
  <c r="ACO24" s="1"/>
  <c r="ACO25" s="1"/>
  <c r="ACO26" s="1"/>
  <c r="ABT20"/>
  <c r="ABT21" s="1"/>
  <c r="ABT22" s="1"/>
  <c r="ABT23" s="1"/>
  <c r="ABT24" s="1"/>
  <c r="ABT25" s="1"/>
  <c r="ABT26" s="1"/>
  <c r="ABM20"/>
  <c r="ABM21" s="1"/>
  <c r="ABM22" s="1"/>
  <c r="ABM23" s="1"/>
  <c r="ABM24" s="1"/>
  <c r="ABM25" s="1"/>
  <c r="ABM26" s="1"/>
  <c r="ABF20"/>
  <c r="ABF21" s="1"/>
  <c r="ABF22" s="1"/>
  <c r="ABF23" s="1"/>
  <c r="ABF24" s="1"/>
  <c r="ABF25" s="1"/>
  <c r="ABF26" s="1"/>
  <c r="AAK20"/>
  <c r="AAK21" s="1"/>
  <c r="AAK22" s="1"/>
  <c r="AAK23" s="1"/>
  <c r="AAK24" s="1"/>
  <c r="AAK25" s="1"/>
  <c r="AAK26" s="1"/>
  <c r="XZ20"/>
  <c r="XZ21" s="1"/>
  <c r="XZ22" s="1"/>
  <c r="XZ23" s="1"/>
  <c r="XZ24" s="1"/>
  <c r="XZ25" s="1"/>
  <c r="XZ26" s="1"/>
  <c r="XE20"/>
  <c r="XE21" s="1"/>
  <c r="XE22" s="1"/>
  <c r="XE23" s="1"/>
  <c r="XE24" s="1"/>
  <c r="XE25" s="1"/>
  <c r="XE26" s="1"/>
  <c r="WC20"/>
  <c r="WC21" s="1"/>
  <c r="WC22" s="1"/>
  <c r="WC23" s="1"/>
  <c r="WC24" s="1"/>
  <c r="WC25" s="1"/>
  <c r="WC26" s="1"/>
  <c r="VO20"/>
  <c r="VO21" s="1"/>
  <c r="VO22" s="1"/>
  <c r="VO23" s="1"/>
  <c r="VO24" s="1"/>
  <c r="VO25" s="1"/>
  <c r="VO26" s="1"/>
  <c r="UT20"/>
  <c r="UT21" s="1"/>
  <c r="UT22" s="1"/>
  <c r="UT23" s="1"/>
  <c r="UT24" s="1"/>
  <c r="UT25" s="1"/>
  <c r="UT26" s="1"/>
  <c r="TD20"/>
  <c r="TD21" s="1"/>
  <c r="TD22" s="1"/>
  <c r="TD23" s="1"/>
  <c r="TD24" s="1"/>
  <c r="TD25" s="1"/>
  <c r="TD26" s="1"/>
  <c r="BJ14" l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AEZ12"/>
  <c r="AEZ13" s="1"/>
  <c r="AEZ14" s="1"/>
  <c r="AEZ15" s="1"/>
  <c r="AEZ16" s="1"/>
  <c r="AEZ17" s="1"/>
  <c r="AEZ18" s="1"/>
  <c r="AEZ19" s="1"/>
  <c r="AEZ20" s="1"/>
  <c r="AEZ21" s="1"/>
  <c r="AEZ22" s="1"/>
  <c r="AEZ23" s="1"/>
  <c r="AEZ24" s="1"/>
  <c r="AEZ25" s="1"/>
  <c r="AEZ26" s="1"/>
  <c r="AEZ27" s="1"/>
  <c r="AEZ28" s="1"/>
  <c r="AEZ29" s="1"/>
  <c r="AEZ30" s="1"/>
  <c r="AEZ31" s="1"/>
  <c r="AEZ32" s="1"/>
  <c r="AEZ33" s="1"/>
  <c r="AEZ34" s="1"/>
  <c r="AEZ35" s="1"/>
  <c r="AEZ36" s="1"/>
  <c r="AEZ37" s="1"/>
  <c r="AEZ38" s="1"/>
  <c r="AEZ39" s="1"/>
  <c r="AEZ40" s="1"/>
  <c r="AEZ41" s="1"/>
  <c r="AEL13"/>
  <c r="AEL14" s="1"/>
  <c r="AEL15" s="1"/>
  <c r="AEL16" s="1"/>
  <c r="AEL17" s="1"/>
  <c r="AEL18" s="1"/>
  <c r="AEL19" s="1"/>
  <c r="AEL20" s="1"/>
  <c r="AEL21" s="1"/>
  <c r="AEL22" s="1"/>
  <c r="AEL23" s="1"/>
  <c r="AEL24" s="1"/>
  <c r="AEL25" s="1"/>
  <c r="AEL26" s="1"/>
  <c r="AEL27" s="1"/>
  <c r="AEL28" s="1"/>
  <c r="AEL29" s="1"/>
  <c r="AEL30" s="1"/>
  <c r="AEL31" s="1"/>
  <c r="AEL32" s="1"/>
  <c r="AEL33" s="1"/>
  <c r="AEL34" s="1"/>
  <c r="AEL35" s="1"/>
  <c r="AEL36" s="1"/>
  <c r="AEL37" s="1"/>
  <c r="AEL38" s="1"/>
  <c r="AEL39" s="1"/>
  <c r="AEL40" s="1"/>
  <c r="AEL41" s="1"/>
  <c r="AEL42" s="1"/>
  <c r="IJ13"/>
  <c r="IJ14" s="1"/>
  <c r="IJ15" s="1"/>
  <c r="IJ16" s="1"/>
  <c r="IJ17" s="1"/>
  <c r="IJ18" s="1"/>
  <c r="IJ19" s="1"/>
  <c r="IJ20" s="1"/>
  <c r="IJ21" s="1"/>
  <c r="IJ22" s="1"/>
  <c r="IJ23" s="1"/>
  <c r="IJ24" s="1"/>
  <c r="IJ25" s="1"/>
  <c r="IJ26" s="1"/>
  <c r="IJ27" s="1"/>
  <c r="IJ28" s="1"/>
  <c r="IJ29" s="1"/>
  <c r="IJ30" s="1"/>
  <c r="IJ31" s="1"/>
  <c r="IJ32" s="1"/>
  <c r="IJ33" s="1"/>
  <c r="IJ34" s="1"/>
  <c r="IJ35" s="1"/>
  <c r="IJ36" s="1"/>
  <c r="IJ37" s="1"/>
  <c r="IJ38" s="1"/>
  <c r="IJ39" s="1"/>
  <c r="IJ40" s="1"/>
  <c r="IJ41" s="1"/>
  <c r="IJ42" s="1"/>
  <c r="IJ43" s="1"/>
  <c r="AIF42"/>
  <c r="VV24" i="2"/>
  <c r="VO24" s="1"/>
  <c r="VH24" s="1"/>
  <c r="VA24" s="1"/>
  <c r="UT24" s="1"/>
  <c r="UM24" s="1"/>
  <c r="UF24" s="1"/>
  <c r="TY24" s="1"/>
  <c r="TR24" s="1"/>
  <c r="TK24" s="1"/>
  <c r="TD24" s="1"/>
  <c r="SP24" s="1"/>
  <c r="SI24" s="1"/>
  <c r="RU24" s="1"/>
  <c r="RN24" s="1"/>
  <c r="RG24" s="1"/>
  <c r="QZ24" s="1"/>
  <c r="QS24" s="1"/>
  <c r="QL24" s="1"/>
  <c r="AA24"/>
  <c r="T24" s="1"/>
  <c r="AH25"/>
  <c r="GT24"/>
  <c r="GF24" s="1"/>
  <c r="FY24" s="1"/>
  <c r="FR24" s="1"/>
  <c r="FD24" s="1"/>
  <c r="EW24" s="1"/>
  <c r="EP24" s="1"/>
  <c r="EI24" s="1"/>
  <c r="HA25"/>
  <c r="KG30"/>
  <c r="IC21"/>
  <c r="IC22" s="1"/>
  <c r="IQ22"/>
  <c r="IQ23" s="1"/>
  <c r="HO20"/>
  <c r="HO21" s="1"/>
  <c r="HV21"/>
  <c r="HV22" s="1"/>
  <c r="HO22" s="1"/>
  <c r="JS24"/>
  <c r="LW38"/>
  <c r="MK39"/>
  <c r="PC32"/>
  <c r="OV32" s="1"/>
  <c r="OO32" s="1"/>
  <c r="OH32" s="1"/>
  <c r="PJ33"/>
  <c r="DG26"/>
  <c r="DN27"/>
  <c r="CL26"/>
  <c r="CS27"/>
  <c r="JL22"/>
  <c r="JE22" s="1"/>
  <c r="OA31"/>
  <c r="NT31" s="1"/>
  <c r="NM31" s="1"/>
  <c r="NF31" s="1"/>
  <c r="MY31" s="1"/>
  <c r="MY32" s="1"/>
  <c r="GM14" i="24"/>
  <c r="GT15"/>
  <c r="GT16" s="1"/>
  <c r="GT17" s="1"/>
  <c r="GT18" s="1"/>
  <c r="GT19" s="1"/>
  <c r="GT20" s="1"/>
  <c r="GT21" s="1"/>
  <c r="GT22" s="1"/>
  <c r="GT23" s="1"/>
  <c r="GT24" s="1"/>
  <c r="GT25" s="1"/>
  <c r="GT26" s="1"/>
  <c r="GT27" s="1"/>
  <c r="GT28" s="1"/>
  <c r="GT29" s="1"/>
  <c r="GT30" s="1"/>
  <c r="GT31" s="1"/>
  <c r="GT32" s="1"/>
  <c r="GT33" s="1"/>
  <c r="GT34" s="1"/>
  <c r="GT35" s="1"/>
  <c r="GT36" s="1"/>
  <c r="GT37" s="1"/>
  <c r="GT38" s="1"/>
  <c r="GT39" s="1"/>
  <c r="GT40" s="1"/>
  <c r="GT41" s="1"/>
  <c r="GT42" s="1"/>
  <c r="GT43" s="1"/>
  <c r="AHR42" i="20"/>
  <c r="KU33" i="2"/>
  <c r="LI34"/>
  <c r="FR14" i="24"/>
  <c r="EW14"/>
  <c r="KN34" i="2"/>
  <c r="DU35"/>
  <c r="CZ41"/>
  <c r="IX34"/>
  <c r="PQ37"/>
  <c r="HH34"/>
  <c r="AHK42" i="20"/>
  <c r="AHD42" s="1"/>
  <c r="AGP42" s="1"/>
  <c r="AGI42" s="1"/>
  <c r="AGB42" s="1"/>
  <c r="AFU42" s="1"/>
  <c r="AFN42" s="1"/>
  <c r="AFG42" s="1"/>
  <c r="ADX27"/>
  <c r="AEE28"/>
  <c r="AEE29" s="1"/>
  <c r="AEE30" s="1"/>
  <c r="AEE31" s="1"/>
  <c r="AEE32" s="1"/>
  <c r="AEE33" s="1"/>
  <c r="AEE34" s="1"/>
  <c r="AEE35" s="1"/>
  <c r="AEE36" s="1"/>
  <c r="AEE37" s="1"/>
  <c r="AEE38" s="1"/>
  <c r="AEE39" s="1"/>
  <c r="AEE40" s="1"/>
  <c r="AEE41" s="1"/>
  <c r="AEE42" s="1"/>
  <c r="FK14" i="24" l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K28" s="1"/>
  <c r="FK29" s="1"/>
  <c r="FK30" s="1"/>
  <c r="FK31" s="1"/>
  <c r="FK32" s="1"/>
  <c r="FK33" s="1"/>
  <c r="FK34" s="1"/>
  <c r="FK35" s="1"/>
  <c r="FK36" s="1"/>
  <c r="FK37" s="1"/>
  <c r="FK38" s="1"/>
  <c r="FK39" s="1"/>
  <c r="FK40" s="1"/>
  <c r="FK41" s="1"/>
  <c r="FK42" s="1"/>
  <c r="FK43" s="1"/>
  <c r="FR15"/>
  <c r="FR16" s="1"/>
  <c r="FR17" s="1"/>
  <c r="FR18" s="1"/>
  <c r="FR19" s="1"/>
  <c r="FR20" s="1"/>
  <c r="FR21" s="1"/>
  <c r="FR22" s="1"/>
  <c r="FR23" s="1"/>
  <c r="FR24" s="1"/>
  <c r="FR25" s="1"/>
  <c r="FR26" s="1"/>
  <c r="FR27" s="1"/>
  <c r="FR28" s="1"/>
  <c r="FR29" s="1"/>
  <c r="FR30" s="1"/>
  <c r="FR31" s="1"/>
  <c r="FR32" s="1"/>
  <c r="FR33" s="1"/>
  <c r="FR34" s="1"/>
  <c r="FR35" s="1"/>
  <c r="FR36" s="1"/>
  <c r="FR37" s="1"/>
  <c r="FR38" s="1"/>
  <c r="FR39" s="1"/>
  <c r="FR40" s="1"/>
  <c r="FR41" s="1"/>
  <c r="FR42" s="1"/>
  <c r="FR43" s="1"/>
  <c r="AEZ42" i="20"/>
  <c r="AES42" s="1"/>
  <c r="ADQ27"/>
  <c r="ADX28"/>
  <c r="ADX29" s="1"/>
  <c r="ADX30" s="1"/>
  <c r="ADX31" s="1"/>
  <c r="ADX32" s="1"/>
  <c r="ADX33" s="1"/>
  <c r="ADX34" s="1"/>
  <c r="ADX35" s="1"/>
  <c r="ADX36" s="1"/>
  <c r="ADX37" s="1"/>
  <c r="ADX38" s="1"/>
  <c r="ADX39" s="1"/>
  <c r="ADX40" s="1"/>
  <c r="ADX41" s="1"/>
  <c r="EP14" i="24"/>
  <c r="EW15"/>
  <c r="EW16" s="1"/>
  <c r="EW17" s="1"/>
  <c r="EW18" s="1"/>
  <c r="EW19" s="1"/>
  <c r="EW20" s="1"/>
  <c r="EW21" s="1"/>
  <c r="EW22" s="1"/>
  <c r="EW23" s="1"/>
  <c r="EW24" s="1"/>
  <c r="EW25" s="1"/>
  <c r="EW26" s="1"/>
  <c r="EW27" s="1"/>
  <c r="EW28" s="1"/>
  <c r="EW29" s="1"/>
  <c r="EW30" s="1"/>
  <c r="EW31" s="1"/>
  <c r="EW32" s="1"/>
  <c r="EW33" s="1"/>
  <c r="EW34" s="1"/>
  <c r="EW35" s="1"/>
  <c r="EW36" s="1"/>
  <c r="EW37" s="1"/>
  <c r="EW38" s="1"/>
  <c r="EW39" s="1"/>
  <c r="EW40" s="1"/>
  <c r="EW41" s="1"/>
  <c r="EW42" s="1"/>
  <c r="EW43" s="1"/>
  <c r="CL27" i="2"/>
  <c r="CS28"/>
  <c r="DG27"/>
  <c r="DN28"/>
  <c r="PC33"/>
  <c r="OV33" s="1"/>
  <c r="OO33" s="1"/>
  <c r="OH33" s="1"/>
  <c r="PJ34"/>
  <c r="LW39"/>
  <c r="MK40"/>
  <c r="JS25"/>
  <c r="IC23"/>
  <c r="HV23" s="1"/>
  <c r="IQ24"/>
  <c r="KG31"/>
  <c r="GT25"/>
  <c r="GF25" s="1"/>
  <c r="FY25" s="1"/>
  <c r="FR25" s="1"/>
  <c r="FD25" s="1"/>
  <c r="EW25" s="1"/>
  <c r="EP25" s="1"/>
  <c r="EI25" s="1"/>
  <c r="HA26"/>
  <c r="AA25"/>
  <c r="T25" s="1"/>
  <c r="AH26"/>
  <c r="VV25"/>
  <c r="VO25" s="1"/>
  <c r="VH25" s="1"/>
  <c r="VA25" s="1"/>
  <c r="UT25" s="1"/>
  <c r="UM25" s="1"/>
  <c r="UF25" s="1"/>
  <c r="TY25" s="1"/>
  <c r="TR25" s="1"/>
  <c r="TK25" s="1"/>
  <c r="TD25" s="1"/>
  <c r="SP25" s="1"/>
  <c r="SI25" s="1"/>
  <c r="RU25" s="1"/>
  <c r="RN25" s="1"/>
  <c r="RG25" s="1"/>
  <c r="QZ25" s="1"/>
  <c r="QS25" s="1"/>
  <c r="QL25" s="1"/>
  <c r="OA32"/>
  <c r="NT32" s="1"/>
  <c r="NM32" s="1"/>
  <c r="NF32" s="1"/>
  <c r="JL23"/>
  <c r="JE23" s="1"/>
  <c r="EI14" i="24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EI28" s="1"/>
  <c r="EI29" s="1"/>
  <c r="EI30" s="1"/>
  <c r="EI31" s="1"/>
  <c r="EI32" s="1"/>
  <c r="EI33" s="1"/>
  <c r="EI34" s="1"/>
  <c r="EI35" s="1"/>
  <c r="EI36" s="1"/>
  <c r="EI37" s="1"/>
  <c r="EI38" s="1"/>
  <c r="EI39" s="1"/>
  <c r="EI40" s="1"/>
  <c r="EI41" s="1"/>
  <c r="EI42" s="1"/>
  <c r="EI43" s="1"/>
  <c r="EP15"/>
  <c r="EP16" s="1"/>
  <c r="EP17" s="1"/>
  <c r="EP18" s="1"/>
  <c r="EP19" s="1"/>
  <c r="EP20" s="1"/>
  <c r="EP21" s="1"/>
  <c r="EP22" s="1"/>
  <c r="EP23" s="1"/>
  <c r="EP24" s="1"/>
  <c r="EP25" s="1"/>
  <c r="EP26" s="1"/>
  <c r="EP27" s="1"/>
  <c r="EP28" s="1"/>
  <c r="EP29" s="1"/>
  <c r="EP30" s="1"/>
  <c r="EP31" s="1"/>
  <c r="EP32" s="1"/>
  <c r="EP33" s="1"/>
  <c r="EP34" s="1"/>
  <c r="EP35" s="1"/>
  <c r="EP36" s="1"/>
  <c r="EP37" s="1"/>
  <c r="EP38" s="1"/>
  <c r="EP39" s="1"/>
  <c r="EP40" s="1"/>
  <c r="EP41" s="1"/>
  <c r="EP42" s="1"/>
  <c r="EP43" s="1"/>
  <c r="GF14"/>
  <c r="GM15"/>
  <c r="GM16" s="1"/>
  <c r="GM17" s="1"/>
  <c r="GM18" s="1"/>
  <c r="GM19" s="1"/>
  <c r="GM20" s="1"/>
  <c r="GM21" s="1"/>
  <c r="GM22" s="1"/>
  <c r="GM23" s="1"/>
  <c r="GM24" s="1"/>
  <c r="GM25" s="1"/>
  <c r="GM26" s="1"/>
  <c r="GM27" s="1"/>
  <c r="GM28" s="1"/>
  <c r="GM29" s="1"/>
  <c r="GM30" s="1"/>
  <c r="GM31" s="1"/>
  <c r="GM32" s="1"/>
  <c r="GM33" s="1"/>
  <c r="GM34" s="1"/>
  <c r="GM35" s="1"/>
  <c r="GM36" s="1"/>
  <c r="GM37" s="1"/>
  <c r="GM38" s="1"/>
  <c r="GM39" s="1"/>
  <c r="GM40" s="1"/>
  <c r="GM41" s="1"/>
  <c r="GM42" s="1"/>
  <c r="GM43" s="1"/>
  <c r="KU34" i="2"/>
  <c r="LI35"/>
  <c r="KN35"/>
  <c r="DU36"/>
  <c r="CZ42"/>
  <c r="IX35"/>
  <c r="PQ38"/>
  <c r="HH35"/>
  <c r="ACO27" i="20"/>
  <c r="ZP27"/>
  <c r="UT27"/>
  <c r="ADX42"/>
  <c r="AEE43"/>
  <c r="UM27" l="1"/>
  <c r="UT28"/>
  <c r="UT29" s="1"/>
  <c r="UT30" s="1"/>
  <c r="UT31" s="1"/>
  <c r="UT32" s="1"/>
  <c r="ACH27"/>
  <c r="ACO28"/>
  <c r="ACO29" s="1"/>
  <c r="ACO30" s="1"/>
  <c r="ACO31" s="1"/>
  <c r="ACO32" s="1"/>
  <c r="ACO33" s="1"/>
  <c r="ACO34" s="1"/>
  <c r="ACO35" s="1"/>
  <c r="ACO36" s="1"/>
  <c r="ACO37" s="1"/>
  <c r="ACO38" s="1"/>
  <c r="ACO39" s="1"/>
  <c r="ACO40" s="1"/>
  <c r="ACO41" s="1"/>
  <c r="ADJ27"/>
  <c r="ADQ28"/>
  <c r="ADQ29" s="1"/>
  <c r="ADQ30" s="1"/>
  <c r="ADQ31" s="1"/>
  <c r="ADQ32" s="1"/>
  <c r="ADQ33" s="1"/>
  <c r="ADQ34" s="1"/>
  <c r="ADQ35" s="1"/>
  <c r="ADQ36" s="1"/>
  <c r="ADQ37" s="1"/>
  <c r="ADQ38" s="1"/>
  <c r="ADQ39" s="1"/>
  <c r="ADQ40" s="1"/>
  <c r="ADQ41" s="1"/>
  <c r="ADQ42"/>
  <c r="FY14" i="24"/>
  <c r="FY15" s="1"/>
  <c r="FY16" s="1"/>
  <c r="FY17" s="1"/>
  <c r="FY18" s="1"/>
  <c r="FY19" s="1"/>
  <c r="FY20" s="1"/>
  <c r="FY21" s="1"/>
  <c r="FY22" s="1"/>
  <c r="FY23" s="1"/>
  <c r="FY24" s="1"/>
  <c r="FY25" s="1"/>
  <c r="FY26" s="1"/>
  <c r="FY27" s="1"/>
  <c r="FY28" s="1"/>
  <c r="FY29" s="1"/>
  <c r="FY30" s="1"/>
  <c r="FY31" s="1"/>
  <c r="FY32" s="1"/>
  <c r="FY33" s="1"/>
  <c r="FY34" s="1"/>
  <c r="FY35" s="1"/>
  <c r="FY36" s="1"/>
  <c r="FY37" s="1"/>
  <c r="FY38" s="1"/>
  <c r="FY39" s="1"/>
  <c r="FY40" s="1"/>
  <c r="FY41" s="1"/>
  <c r="FY42" s="1"/>
  <c r="FY43" s="1"/>
  <c r="F65" s="1"/>
  <c r="GF15"/>
  <c r="GF16" s="1"/>
  <c r="GF17" s="1"/>
  <c r="GF18" s="1"/>
  <c r="GF19" s="1"/>
  <c r="GF20" s="1"/>
  <c r="GF21" s="1"/>
  <c r="GF22" s="1"/>
  <c r="GF23" s="1"/>
  <c r="GF24" s="1"/>
  <c r="GF25" s="1"/>
  <c r="GF26" s="1"/>
  <c r="GF27" s="1"/>
  <c r="GF28" s="1"/>
  <c r="GF29" s="1"/>
  <c r="GF30" s="1"/>
  <c r="GF31" s="1"/>
  <c r="GF32" s="1"/>
  <c r="GF33" s="1"/>
  <c r="GF34" s="1"/>
  <c r="GF35" s="1"/>
  <c r="GF36" s="1"/>
  <c r="GF37" s="1"/>
  <c r="GF38" s="1"/>
  <c r="GF39" s="1"/>
  <c r="GF40" s="1"/>
  <c r="GF41" s="1"/>
  <c r="GF42" s="1"/>
  <c r="GF43" s="1"/>
  <c r="UF27" i="20"/>
  <c r="UM28"/>
  <c r="UM29" s="1"/>
  <c r="UM30" s="1"/>
  <c r="UM31" s="1"/>
  <c r="UM32" s="1"/>
  <c r="VV26" i="2"/>
  <c r="VO26" s="1"/>
  <c r="VH26" s="1"/>
  <c r="VA26" s="1"/>
  <c r="UT26" s="1"/>
  <c r="UM26" s="1"/>
  <c r="UF26" s="1"/>
  <c r="TY26" s="1"/>
  <c r="TR26" s="1"/>
  <c r="TK26" s="1"/>
  <c r="TD26" s="1"/>
  <c r="SP26" s="1"/>
  <c r="SI26" s="1"/>
  <c r="RU26" s="1"/>
  <c r="RN26" s="1"/>
  <c r="RG26" s="1"/>
  <c r="QZ26" s="1"/>
  <c r="QS26" s="1"/>
  <c r="QL26" s="1"/>
  <c r="AA26"/>
  <c r="T26" s="1"/>
  <c r="AH27"/>
  <c r="GT26"/>
  <c r="GF26" s="1"/>
  <c r="FY26" s="1"/>
  <c r="FR26" s="1"/>
  <c r="FK26" s="1"/>
  <c r="FD26" s="1"/>
  <c r="EW26" s="1"/>
  <c r="EP26" s="1"/>
  <c r="EI26" s="1"/>
  <c r="HA27"/>
  <c r="KG32"/>
  <c r="IC24"/>
  <c r="IC25" s="1"/>
  <c r="IQ25"/>
  <c r="IQ26" s="1"/>
  <c r="HO23"/>
  <c r="HO24" s="1"/>
  <c r="HV24"/>
  <c r="HV25" s="1"/>
  <c r="HO25" s="1"/>
  <c r="JS26"/>
  <c r="LW40"/>
  <c r="MK41"/>
  <c r="PC34"/>
  <c r="OV34" s="1"/>
  <c r="OO34" s="1"/>
  <c r="OH34" s="1"/>
  <c r="PJ35"/>
  <c r="DG28"/>
  <c r="DN29"/>
  <c r="CL28"/>
  <c r="CS29"/>
  <c r="JL24"/>
  <c r="JE24" s="1"/>
  <c r="OA33"/>
  <c r="NT33" s="1"/>
  <c r="NM33" s="1"/>
  <c r="NF33" s="1"/>
  <c r="MY33" s="1"/>
  <c r="ZI27" i="20"/>
  <c r="ZP28"/>
  <c r="ZP29" s="1"/>
  <c r="ZP30" s="1"/>
  <c r="ZP31" s="1"/>
  <c r="ZP32" s="1"/>
  <c r="ZP33" s="1"/>
  <c r="ZP34" s="1"/>
  <c r="ZP35" s="1"/>
  <c r="ZP36" s="1"/>
  <c r="ZP37" s="1"/>
  <c r="ZP38" s="1"/>
  <c r="ZP39" s="1"/>
  <c r="ZP40" s="1"/>
  <c r="ZP41" s="1"/>
  <c r="TY27"/>
  <c r="UF28"/>
  <c r="UF29" s="1"/>
  <c r="UF30" s="1"/>
  <c r="UF31" s="1"/>
  <c r="UF32" s="1"/>
  <c r="TR27"/>
  <c r="TY28"/>
  <c r="TY29" s="1"/>
  <c r="TY30" s="1"/>
  <c r="TY31" s="1"/>
  <c r="TY32" s="1"/>
  <c r="KU35" i="2"/>
  <c r="LI36"/>
  <c r="KN36"/>
  <c r="DU37"/>
  <c r="CZ43"/>
  <c r="TK27" i="20"/>
  <c r="TR28"/>
  <c r="TR29" s="1"/>
  <c r="TR30" s="1"/>
  <c r="TR31" s="1"/>
  <c r="TR32" s="1"/>
  <c r="IX36" i="2"/>
  <c r="PQ39"/>
  <c r="HH36"/>
  <c r="ZB27" i="20"/>
  <c r="ZI28"/>
  <c r="ZI29" s="1"/>
  <c r="ZI30" s="1"/>
  <c r="ZI31" s="1"/>
  <c r="ZI32" s="1"/>
  <c r="ZI33" s="1"/>
  <c r="ZI34" s="1"/>
  <c r="ZI35" s="1"/>
  <c r="ZI36" s="1"/>
  <c r="ZI37" s="1"/>
  <c r="ZI38" s="1"/>
  <c r="ZI39" s="1"/>
  <c r="ZI40" s="1"/>
  <c r="ZI41" s="1"/>
  <c r="VA27"/>
  <c r="VA28" s="1"/>
  <c r="VA29" s="1"/>
  <c r="VA30" s="1"/>
  <c r="VA31" s="1"/>
  <c r="VA32" s="1"/>
  <c r="VA33" s="1"/>
  <c r="ACA27"/>
  <c r="ACH28"/>
  <c r="ACH29" s="1"/>
  <c r="ACH30" s="1"/>
  <c r="ACH31" s="1"/>
  <c r="ACH32" s="1"/>
  <c r="ACH33" s="1"/>
  <c r="ACH34" s="1"/>
  <c r="ACH35" s="1"/>
  <c r="ACH36" s="1"/>
  <c r="ACH37" s="1"/>
  <c r="ACH38" s="1"/>
  <c r="ACH39" s="1"/>
  <c r="ACH40" s="1"/>
  <c r="ACH41" s="1"/>
  <c r="ACH42"/>
  <c r="UT33"/>
  <c r="VA34"/>
  <c r="VA35" s="1"/>
  <c r="VA36" s="1"/>
  <c r="VA37" s="1"/>
  <c r="VA38" s="1"/>
  <c r="VA39" s="1"/>
  <c r="VA40" s="1"/>
  <c r="VA41" s="1"/>
  <c r="VA42"/>
  <c r="ADX43"/>
  <c r="ADQ43" s="1"/>
  <c r="UM33" l="1"/>
  <c r="UT34"/>
  <c r="UT35" s="1"/>
  <c r="UT36" s="1"/>
  <c r="UT37" s="1"/>
  <c r="UT38" s="1"/>
  <c r="UT39" s="1"/>
  <c r="UT40" s="1"/>
  <c r="UT41" s="1"/>
  <c r="ADC27"/>
  <c r="ADJ28"/>
  <c r="ADJ29" s="1"/>
  <c r="ADJ30" s="1"/>
  <c r="ADJ31" s="1"/>
  <c r="ADJ32" s="1"/>
  <c r="ADJ33" s="1"/>
  <c r="ADJ34" s="1"/>
  <c r="ADJ35" s="1"/>
  <c r="ADJ36" s="1"/>
  <c r="ADJ37" s="1"/>
  <c r="ADJ38" s="1"/>
  <c r="ADJ39" s="1"/>
  <c r="ADJ40" s="1"/>
  <c r="ADJ41" s="1"/>
  <c r="UT42"/>
  <c r="ADJ42"/>
  <c r="UF33"/>
  <c r="UM34"/>
  <c r="UM35" s="1"/>
  <c r="UM36" s="1"/>
  <c r="UM37" s="1"/>
  <c r="UM38" s="1"/>
  <c r="UM39" s="1"/>
  <c r="UM40" s="1"/>
  <c r="UM41" s="1"/>
  <c r="UM42"/>
  <c r="CL29" i="2"/>
  <c r="CS30"/>
  <c r="DG29"/>
  <c r="DN30"/>
  <c r="PC35"/>
  <c r="OV35" s="1"/>
  <c r="OO35" s="1"/>
  <c r="OH35" s="1"/>
  <c r="PJ36"/>
  <c r="LW41"/>
  <c r="LW42" s="1"/>
  <c r="LW43" s="1"/>
  <c r="MK42"/>
  <c r="MK43" s="1"/>
  <c r="JS27"/>
  <c r="IC26"/>
  <c r="HV26" s="1"/>
  <c r="HO26" s="1"/>
  <c r="IQ27"/>
  <c r="KG33"/>
  <c r="GT27"/>
  <c r="GF27" s="1"/>
  <c r="FY27" s="1"/>
  <c r="FR27" s="1"/>
  <c r="FK27" s="1"/>
  <c r="FD27" s="1"/>
  <c r="EW27" s="1"/>
  <c r="EP27" s="1"/>
  <c r="EI27" s="1"/>
  <c r="HA28"/>
  <c r="AA27"/>
  <c r="T27" s="1"/>
  <c r="AH28"/>
  <c r="VV27"/>
  <c r="VO27" s="1"/>
  <c r="VH27" s="1"/>
  <c r="VA27" s="1"/>
  <c r="UT27" s="1"/>
  <c r="UM27" s="1"/>
  <c r="UF27" s="1"/>
  <c r="TY27" s="1"/>
  <c r="TR27" s="1"/>
  <c r="TK27" s="1"/>
  <c r="TD27" s="1"/>
  <c r="SP27" s="1"/>
  <c r="SI27" s="1"/>
  <c r="RU27" s="1"/>
  <c r="RN27" s="1"/>
  <c r="RG27" s="1"/>
  <c r="QZ27" s="1"/>
  <c r="QS27" s="1"/>
  <c r="QL27" s="1"/>
  <c r="OA34"/>
  <c r="NT34" s="1"/>
  <c r="NM34" s="1"/>
  <c r="NF34" s="1"/>
  <c r="MY34" s="1"/>
  <c r="JL25"/>
  <c r="JE25" s="1"/>
  <c r="ABT27" i="20"/>
  <c r="ACA28"/>
  <c r="ACA29" s="1"/>
  <c r="ACA30" s="1"/>
  <c r="ACA31" s="1"/>
  <c r="ACA32" s="1"/>
  <c r="ACA33" s="1"/>
  <c r="ACA34" s="1"/>
  <c r="ACA35" s="1"/>
  <c r="ACA36" s="1"/>
  <c r="ACA37" s="1"/>
  <c r="ACA38" s="1"/>
  <c r="ACA39" s="1"/>
  <c r="ACA40" s="1"/>
  <c r="ACA41" s="1"/>
  <c r="ACA42"/>
  <c r="YU27"/>
  <c r="ZB28"/>
  <c r="ZB29" s="1"/>
  <c r="ZB30" s="1"/>
  <c r="ZB31" s="1"/>
  <c r="ZB32" s="1"/>
  <c r="ZB33" s="1"/>
  <c r="ZB34" s="1"/>
  <c r="ZB35" s="1"/>
  <c r="ZB36" s="1"/>
  <c r="ZB37" s="1"/>
  <c r="ZB38" s="1"/>
  <c r="ZB39" s="1"/>
  <c r="ZB40" s="1"/>
  <c r="ZB41" s="1"/>
  <c r="TD27"/>
  <c r="TD28" s="1"/>
  <c r="TD29" s="1"/>
  <c r="TD30" s="1"/>
  <c r="TD31" s="1"/>
  <c r="TD32" s="1"/>
  <c r="TK28"/>
  <c r="TK29" s="1"/>
  <c r="TK30" s="1"/>
  <c r="TK31" s="1"/>
  <c r="TK32" s="1"/>
  <c r="TY33"/>
  <c r="UF34"/>
  <c r="UF35" s="1"/>
  <c r="UF36" s="1"/>
  <c r="UF37" s="1"/>
  <c r="UF38" s="1"/>
  <c r="UF39" s="1"/>
  <c r="UF40" s="1"/>
  <c r="UF41" s="1"/>
  <c r="UF42"/>
  <c r="TR33"/>
  <c r="TY34"/>
  <c r="TY35" s="1"/>
  <c r="TY36" s="1"/>
  <c r="TY37" s="1"/>
  <c r="TY38" s="1"/>
  <c r="TY39" s="1"/>
  <c r="TY40" s="1"/>
  <c r="TY41" s="1"/>
  <c r="TY42"/>
  <c r="KU36" i="2"/>
  <c r="LI37"/>
  <c r="KN37"/>
  <c r="DU38"/>
  <c r="YN27" i="20"/>
  <c r="YU28"/>
  <c r="YU29" s="1"/>
  <c r="YU30" s="1"/>
  <c r="YU31" s="1"/>
  <c r="YU32" s="1"/>
  <c r="YU33" s="1"/>
  <c r="YU34" s="1"/>
  <c r="YU35" s="1"/>
  <c r="YU36" s="1"/>
  <c r="YU37" s="1"/>
  <c r="YU38" s="1"/>
  <c r="YU39" s="1"/>
  <c r="YU40" s="1"/>
  <c r="YU41" s="1"/>
  <c r="AAR27"/>
  <c r="WQ27"/>
  <c r="TK33"/>
  <c r="TR34"/>
  <c r="TR35" s="1"/>
  <c r="TR36" s="1"/>
  <c r="TR37" s="1"/>
  <c r="TR38" s="1"/>
  <c r="TR39" s="1"/>
  <c r="TR40" s="1"/>
  <c r="TR41" s="1"/>
  <c r="TR42"/>
  <c r="IX37" i="2"/>
  <c r="PQ40"/>
  <c r="WJ27" i="20"/>
  <c r="WQ28"/>
  <c r="WQ29" s="1"/>
  <c r="WQ30" s="1"/>
  <c r="WQ31" s="1"/>
  <c r="WQ32" s="1"/>
  <c r="WQ33" s="1"/>
  <c r="WQ34" s="1"/>
  <c r="WQ35" s="1"/>
  <c r="WQ36" s="1"/>
  <c r="WQ37" s="1"/>
  <c r="WQ38" s="1"/>
  <c r="WQ39" s="1"/>
  <c r="WQ40" s="1"/>
  <c r="WQ41" s="1"/>
  <c r="WQ42"/>
  <c r="HH37" i="2"/>
  <c r="UT43" i="20"/>
  <c r="UM43" l="1"/>
  <c r="UF43" s="1"/>
  <c r="TY43" s="1"/>
  <c r="TR43" s="1"/>
  <c r="ABM27"/>
  <c r="ABT28"/>
  <c r="ABT29" s="1"/>
  <c r="ABT30" s="1"/>
  <c r="ABT31" s="1"/>
  <c r="ABT32" s="1"/>
  <c r="ABT33" s="1"/>
  <c r="ABT34" s="1"/>
  <c r="ABT35" s="1"/>
  <c r="ABT36" s="1"/>
  <c r="ABT37" s="1"/>
  <c r="ABT38" s="1"/>
  <c r="ABT39" s="1"/>
  <c r="ABT40" s="1"/>
  <c r="ABT41" s="1"/>
  <c r="ACV27"/>
  <c r="ACV28" s="1"/>
  <c r="ACV29" s="1"/>
  <c r="ACV30" s="1"/>
  <c r="ACV31" s="1"/>
  <c r="ACV32" s="1"/>
  <c r="ACV33" s="1"/>
  <c r="ACV34" s="1"/>
  <c r="ACV35" s="1"/>
  <c r="ACV36" s="1"/>
  <c r="ACV37" s="1"/>
  <c r="ACV38" s="1"/>
  <c r="ACV39" s="1"/>
  <c r="ACV40" s="1"/>
  <c r="ACV41" s="1"/>
  <c r="ADC28"/>
  <c r="ADC29" s="1"/>
  <c r="ADC30" s="1"/>
  <c r="ADC31" s="1"/>
  <c r="ADC32" s="1"/>
  <c r="ADC33" s="1"/>
  <c r="ADC34" s="1"/>
  <c r="ADC35" s="1"/>
  <c r="ADC36" s="1"/>
  <c r="ADC37" s="1"/>
  <c r="ADC38" s="1"/>
  <c r="ADC39" s="1"/>
  <c r="ADC40" s="1"/>
  <c r="ADC41" s="1"/>
  <c r="ABT42"/>
  <c r="ADC42"/>
  <c r="ACV42" s="1"/>
  <c r="ACO42" s="1"/>
  <c r="ACO43" s="1"/>
  <c r="ACH43" s="1"/>
  <c r="ADJ43"/>
  <c r="ADC43" s="1"/>
  <c r="ACV43" s="1"/>
  <c r="AAK27"/>
  <c r="AAR28"/>
  <c r="AAR29" s="1"/>
  <c r="AAR30" s="1"/>
  <c r="AAR31" s="1"/>
  <c r="AAR32" s="1"/>
  <c r="AAR33" s="1"/>
  <c r="AAR34" s="1"/>
  <c r="AAR35" s="1"/>
  <c r="AAR36" s="1"/>
  <c r="AAR37" s="1"/>
  <c r="AAR38" s="1"/>
  <c r="AAR39" s="1"/>
  <c r="AAR40" s="1"/>
  <c r="AAR41" s="1"/>
  <c r="AAR42"/>
  <c r="VV28" i="2"/>
  <c r="VO28" s="1"/>
  <c r="VH28" s="1"/>
  <c r="VA28" s="1"/>
  <c r="UT28" s="1"/>
  <c r="UM28" s="1"/>
  <c r="UF28" s="1"/>
  <c r="TY28" s="1"/>
  <c r="TR28" s="1"/>
  <c r="TK28" s="1"/>
  <c r="TD28" s="1"/>
  <c r="SP28" s="1"/>
  <c r="SI28" s="1"/>
  <c r="RU28" s="1"/>
  <c r="RN28" s="1"/>
  <c r="RG28" s="1"/>
  <c r="QZ28" s="1"/>
  <c r="QS28" s="1"/>
  <c r="QL28" s="1"/>
  <c r="AA28"/>
  <c r="T28" s="1"/>
  <c r="AH29"/>
  <c r="GT28"/>
  <c r="GF28" s="1"/>
  <c r="FY28" s="1"/>
  <c r="FR28" s="1"/>
  <c r="FK28" s="1"/>
  <c r="FD28" s="1"/>
  <c r="EW28" s="1"/>
  <c r="EP28" s="1"/>
  <c r="EI28" s="1"/>
  <c r="HA29"/>
  <c r="KG34"/>
  <c r="IC27"/>
  <c r="HV27" s="1"/>
  <c r="HO27" s="1"/>
  <c r="IQ28"/>
  <c r="JS28"/>
  <c r="PC36"/>
  <c r="OV36" s="1"/>
  <c r="OO36" s="1"/>
  <c r="OH36" s="1"/>
  <c r="PJ37"/>
  <c r="DG30"/>
  <c r="DN31"/>
  <c r="CL30"/>
  <c r="CS31"/>
  <c r="JL26"/>
  <c r="JE26" s="1"/>
  <c r="OA35"/>
  <c r="NT35" s="1"/>
  <c r="NM35" s="1"/>
  <c r="NF35" s="1"/>
  <c r="MY35" s="1"/>
  <c r="ACA43" i="20"/>
  <c r="ABT43" s="1"/>
  <c r="TD33"/>
  <c r="TD34" s="1"/>
  <c r="TD35" s="1"/>
  <c r="TD36" s="1"/>
  <c r="TD37" s="1"/>
  <c r="TD38" s="1"/>
  <c r="TD39" s="1"/>
  <c r="TD40" s="1"/>
  <c r="TD41" s="1"/>
  <c r="TK34"/>
  <c r="TK35" s="1"/>
  <c r="TK36" s="1"/>
  <c r="TK37" s="1"/>
  <c r="TK38" s="1"/>
  <c r="TK39" s="1"/>
  <c r="TK40" s="1"/>
  <c r="TK41" s="1"/>
  <c r="TK42"/>
  <c r="TD42" s="1"/>
  <c r="WC27"/>
  <c r="WJ28"/>
  <c r="WJ29" s="1"/>
  <c r="WJ30" s="1"/>
  <c r="WJ31" s="1"/>
  <c r="WJ32" s="1"/>
  <c r="WJ33" s="1"/>
  <c r="WJ34" s="1"/>
  <c r="WJ35" s="1"/>
  <c r="WJ36" s="1"/>
  <c r="WJ37" s="1"/>
  <c r="WJ38" s="1"/>
  <c r="WJ39" s="1"/>
  <c r="WJ40" s="1"/>
  <c r="WJ41" s="1"/>
  <c r="WJ42"/>
  <c r="KU37" i="2"/>
  <c r="LI38"/>
  <c r="YG27" i="20"/>
  <c r="YN28"/>
  <c r="YN29" s="1"/>
  <c r="YN30" s="1"/>
  <c r="YN31" s="1"/>
  <c r="YN32" s="1"/>
  <c r="YN33" s="1"/>
  <c r="YN34" s="1"/>
  <c r="YN35" s="1"/>
  <c r="YN36" s="1"/>
  <c r="YN37" s="1"/>
  <c r="YN38" s="1"/>
  <c r="YN39" s="1"/>
  <c r="YN40" s="1"/>
  <c r="YN41" s="1"/>
  <c r="YN42"/>
  <c r="VO27"/>
  <c r="XZ27"/>
  <c r="YG28"/>
  <c r="YG29" s="1"/>
  <c r="YG30" s="1"/>
  <c r="YG31" s="1"/>
  <c r="YG32" s="1"/>
  <c r="YG33" s="1"/>
  <c r="YG34" s="1"/>
  <c r="YG35" s="1"/>
  <c r="YG36" s="1"/>
  <c r="YG37" s="1"/>
  <c r="YG38" s="1"/>
  <c r="YG39" s="1"/>
  <c r="YG40" s="1"/>
  <c r="YG41" s="1"/>
  <c r="YG42"/>
  <c r="KN38" i="2"/>
  <c r="DU39"/>
  <c r="IX38"/>
  <c r="PQ41"/>
  <c r="WQ43" i="20"/>
  <c r="WJ43" s="1"/>
  <c r="HH38" i="2"/>
  <c r="AIF43" i="20"/>
  <c r="AHR43" s="1"/>
  <c r="AHK43" s="1"/>
  <c r="AHD43" s="1"/>
  <c r="AGP43" s="1"/>
  <c r="AGI43" l="1"/>
  <c r="AGB43" s="1"/>
  <c r="AFU43" s="1"/>
  <c r="AFN43" s="1"/>
  <c r="AFG43" s="1"/>
  <c r="XL27"/>
  <c r="XZ28"/>
  <c r="XZ29" s="1"/>
  <c r="XZ30" s="1"/>
  <c r="XZ31" s="1"/>
  <c r="XZ32" s="1"/>
  <c r="XZ33" s="1"/>
  <c r="XZ34" s="1"/>
  <c r="XZ35" s="1"/>
  <c r="XZ36" s="1"/>
  <c r="XZ37" s="1"/>
  <c r="XZ38" s="1"/>
  <c r="XZ39" s="1"/>
  <c r="XZ40" s="1"/>
  <c r="XZ41" s="1"/>
  <c r="VH27"/>
  <c r="VH28" s="1"/>
  <c r="VH29" s="1"/>
  <c r="VH30" s="1"/>
  <c r="VH31" s="1"/>
  <c r="VH32" s="1"/>
  <c r="VH33" s="1"/>
  <c r="VH34" s="1"/>
  <c r="VH35" s="1"/>
  <c r="VH36" s="1"/>
  <c r="VH37" s="1"/>
  <c r="VH38" s="1"/>
  <c r="VH39" s="1"/>
  <c r="VH40" s="1"/>
  <c r="VH41" s="1"/>
  <c r="VO28"/>
  <c r="VO29" s="1"/>
  <c r="VO30" s="1"/>
  <c r="VO31" s="1"/>
  <c r="VO32" s="1"/>
  <c r="VO33" s="1"/>
  <c r="VO34" s="1"/>
  <c r="VO35" s="1"/>
  <c r="VO36" s="1"/>
  <c r="VO37" s="1"/>
  <c r="VO38" s="1"/>
  <c r="VO39" s="1"/>
  <c r="VO40" s="1"/>
  <c r="VO41" s="1"/>
  <c r="VV27"/>
  <c r="VV28" s="1"/>
  <c r="VV29" s="1"/>
  <c r="VV30" s="1"/>
  <c r="VV31" s="1"/>
  <c r="VV32" s="1"/>
  <c r="VV33" s="1"/>
  <c r="VV34" s="1"/>
  <c r="VV35" s="1"/>
  <c r="VV36" s="1"/>
  <c r="VV37" s="1"/>
  <c r="VV38" s="1"/>
  <c r="VV39" s="1"/>
  <c r="VV40" s="1"/>
  <c r="VV41" s="1"/>
  <c r="VV42" s="1"/>
  <c r="VO42" s="1"/>
  <c r="VH42" s="1"/>
  <c r="WC28"/>
  <c r="WC29" s="1"/>
  <c r="WC30" s="1"/>
  <c r="WC31" s="1"/>
  <c r="WC32" s="1"/>
  <c r="WC33" s="1"/>
  <c r="WC34" s="1"/>
  <c r="WC35" s="1"/>
  <c r="WC36" s="1"/>
  <c r="WC37" s="1"/>
  <c r="WC38" s="1"/>
  <c r="WC39" s="1"/>
  <c r="WC40" s="1"/>
  <c r="WC41" s="1"/>
  <c r="AAD27"/>
  <c r="AAD28" s="1"/>
  <c r="AAD29" s="1"/>
  <c r="AAD30" s="1"/>
  <c r="AAD31" s="1"/>
  <c r="AAD32" s="1"/>
  <c r="AAD33" s="1"/>
  <c r="AAD34" s="1"/>
  <c r="AAD35" s="1"/>
  <c r="AAD36" s="1"/>
  <c r="AAD37" s="1"/>
  <c r="AAD38" s="1"/>
  <c r="AAD39" s="1"/>
  <c r="AAD40" s="1"/>
  <c r="AAD41" s="1"/>
  <c r="AAK28"/>
  <c r="AAK29" s="1"/>
  <c r="AAK30" s="1"/>
  <c r="AAK31" s="1"/>
  <c r="AAK32" s="1"/>
  <c r="AAK33" s="1"/>
  <c r="AAK34" s="1"/>
  <c r="AAK35" s="1"/>
  <c r="AAK36" s="1"/>
  <c r="AAK37" s="1"/>
  <c r="AAK38" s="1"/>
  <c r="AAK39" s="1"/>
  <c r="AAK40" s="1"/>
  <c r="AAK41" s="1"/>
  <c r="ABF27"/>
  <c r="ABM28"/>
  <c r="ABM29" s="1"/>
  <c r="ABM30" s="1"/>
  <c r="ABM31" s="1"/>
  <c r="ABM32" s="1"/>
  <c r="ABM33" s="1"/>
  <c r="ABM34" s="1"/>
  <c r="ABM35" s="1"/>
  <c r="ABM36" s="1"/>
  <c r="ABM37" s="1"/>
  <c r="ABM38" s="1"/>
  <c r="ABM39" s="1"/>
  <c r="ABM40" s="1"/>
  <c r="ABM41" s="1"/>
  <c r="XZ42"/>
  <c r="WC42"/>
  <c r="WC43" s="1"/>
  <c r="VV43" s="1"/>
  <c r="VO43" s="1"/>
  <c r="VH43" s="1"/>
  <c r="VA43" s="1"/>
  <c r="VA44" s="1"/>
  <c r="VA45" s="1"/>
  <c r="VA46" s="1"/>
  <c r="VA47" s="1"/>
  <c r="AAK42"/>
  <c r="AAD42" s="1"/>
  <c r="ZP42" s="1"/>
  <c r="ZI42" s="1"/>
  <c r="ZB42" s="1"/>
  <c r="YU42" s="1"/>
  <c r="ABM42"/>
  <c r="CL31" i="2"/>
  <c r="CS32"/>
  <c r="DG31"/>
  <c r="DN32"/>
  <c r="PC37"/>
  <c r="OV37" s="1"/>
  <c r="OO37" s="1"/>
  <c r="OH37" s="1"/>
  <c r="PJ38"/>
  <c r="JS29"/>
  <c r="IC28"/>
  <c r="HV28" s="1"/>
  <c r="HO28" s="1"/>
  <c r="IQ29"/>
  <c r="KG35"/>
  <c r="GT29"/>
  <c r="GF29" s="1"/>
  <c r="FY29" s="1"/>
  <c r="FR29" s="1"/>
  <c r="FK29" s="1"/>
  <c r="FD29" s="1"/>
  <c r="EW29" s="1"/>
  <c r="EP29" s="1"/>
  <c r="EI29" s="1"/>
  <c r="HA30"/>
  <c r="AA29"/>
  <c r="T29" s="1"/>
  <c r="AH30"/>
  <c r="VV29"/>
  <c r="VO29" s="1"/>
  <c r="VH29" s="1"/>
  <c r="VA29" s="1"/>
  <c r="UT29" s="1"/>
  <c r="UM29" s="1"/>
  <c r="UF29" s="1"/>
  <c r="TY29" s="1"/>
  <c r="TR29" s="1"/>
  <c r="TK29" s="1"/>
  <c r="TD29" s="1"/>
  <c r="SP29" s="1"/>
  <c r="SI29" s="1"/>
  <c r="RU29" s="1"/>
  <c r="OA36"/>
  <c r="NT36" s="1"/>
  <c r="NM36" s="1"/>
  <c r="NF36" s="1"/>
  <c r="MY36" s="1"/>
  <c r="JL27"/>
  <c r="JE27" s="1"/>
  <c r="AES43" i="20"/>
  <c r="TK43"/>
  <c r="TD43" s="1"/>
  <c r="KU38" i="2"/>
  <c r="LI39"/>
  <c r="XE27" i="20"/>
  <c r="XL28"/>
  <c r="XL29" s="1"/>
  <c r="XL30" s="1"/>
  <c r="XL31" s="1"/>
  <c r="XL32" s="1"/>
  <c r="XL33" s="1"/>
  <c r="XL34" s="1"/>
  <c r="XL35" s="1"/>
  <c r="XL36" s="1"/>
  <c r="XL37" s="1"/>
  <c r="XL38" s="1"/>
  <c r="XL39" s="1"/>
  <c r="XL40" s="1"/>
  <c r="XL41" s="1"/>
  <c r="XL42"/>
  <c r="KN39" i="2"/>
  <c r="DU40"/>
  <c r="IX39"/>
  <c r="PQ42"/>
  <c r="HH39"/>
  <c r="AEZ43" i="20" l="1"/>
  <c r="AEL43"/>
  <c r="WX27"/>
  <c r="WX28" s="1"/>
  <c r="WX29" s="1"/>
  <c r="WX30" s="1"/>
  <c r="WX31" s="1"/>
  <c r="WX32" s="1"/>
  <c r="WX33" s="1"/>
  <c r="WX34" s="1"/>
  <c r="WX35" s="1"/>
  <c r="WX36" s="1"/>
  <c r="WX37" s="1"/>
  <c r="WX38" s="1"/>
  <c r="WX39" s="1"/>
  <c r="WX40" s="1"/>
  <c r="WX41" s="1"/>
  <c r="WX42" s="1"/>
  <c r="WX43" s="1"/>
  <c r="XE28"/>
  <c r="XE29" s="1"/>
  <c r="XE30" s="1"/>
  <c r="XE31" s="1"/>
  <c r="XE32" s="1"/>
  <c r="XE33" s="1"/>
  <c r="XE34" s="1"/>
  <c r="XE35" s="1"/>
  <c r="XE36" s="1"/>
  <c r="XE37" s="1"/>
  <c r="XE38" s="1"/>
  <c r="XE39" s="1"/>
  <c r="XE40" s="1"/>
  <c r="XE41" s="1"/>
  <c r="AAY27"/>
  <c r="AAY28" s="1"/>
  <c r="AAY29" s="1"/>
  <c r="AAY30" s="1"/>
  <c r="AAY31" s="1"/>
  <c r="AAY32" s="1"/>
  <c r="AAY33" s="1"/>
  <c r="AAY34" s="1"/>
  <c r="AAY35" s="1"/>
  <c r="AAY36" s="1"/>
  <c r="AAY37" s="1"/>
  <c r="AAY38" s="1"/>
  <c r="AAY39" s="1"/>
  <c r="AAY40" s="1"/>
  <c r="AAY41" s="1"/>
  <c r="AAY42" s="1"/>
  <c r="AAY43" s="1"/>
  <c r="ABF28"/>
  <c r="ABF29" s="1"/>
  <c r="ABF30" s="1"/>
  <c r="ABF31" s="1"/>
  <c r="ABF32" s="1"/>
  <c r="ABF33" s="1"/>
  <c r="ABF34" s="1"/>
  <c r="ABF35" s="1"/>
  <c r="ABF36" s="1"/>
  <c r="ABF37" s="1"/>
  <c r="ABF38" s="1"/>
  <c r="ABF39" s="1"/>
  <c r="ABF40" s="1"/>
  <c r="ABF41" s="1"/>
  <c r="XE42"/>
  <c r="ABF42"/>
  <c r="ABM43"/>
  <c r="ABF43" s="1"/>
  <c r="VV30" i="2"/>
  <c r="VO30" s="1"/>
  <c r="VH30" s="1"/>
  <c r="VA30" s="1"/>
  <c r="UT30" s="1"/>
  <c r="UM30" s="1"/>
  <c r="UF30" s="1"/>
  <c r="TY30" s="1"/>
  <c r="TR30" s="1"/>
  <c r="TK30" s="1"/>
  <c r="TD30" s="1"/>
  <c r="SP30" s="1"/>
  <c r="SI30" s="1"/>
  <c r="RN29"/>
  <c r="RG29" s="1"/>
  <c r="QZ29" s="1"/>
  <c r="QS29" s="1"/>
  <c r="QL29" s="1"/>
  <c r="RU30"/>
  <c r="AA30"/>
  <c r="T30" s="1"/>
  <c r="AH31"/>
  <c r="GT30"/>
  <c r="GF30" s="1"/>
  <c r="FY30" s="1"/>
  <c r="FR30" s="1"/>
  <c r="FK30" s="1"/>
  <c r="FD30" s="1"/>
  <c r="EW30" s="1"/>
  <c r="EP30" s="1"/>
  <c r="EI30" s="1"/>
  <c r="HA31"/>
  <c r="KG36"/>
  <c r="IC29"/>
  <c r="HV29" s="1"/>
  <c r="HO29" s="1"/>
  <c r="IQ30"/>
  <c r="JS30"/>
  <c r="PC38"/>
  <c r="OV38" s="1"/>
  <c r="OO38" s="1"/>
  <c r="OH38" s="1"/>
  <c r="PJ39"/>
  <c r="DG32"/>
  <c r="DN33"/>
  <c r="CL32"/>
  <c r="CS33"/>
  <c r="JL28"/>
  <c r="JE28" s="1"/>
  <c r="OA37"/>
  <c r="NT37" s="1"/>
  <c r="NM37" s="1"/>
  <c r="NF37" s="1"/>
  <c r="MY37" s="1"/>
  <c r="KU39"/>
  <c r="LI40"/>
  <c r="XL43" i="20"/>
  <c r="KN40" i="2"/>
  <c r="DU41"/>
  <c r="IX40"/>
  <c r="PQ43"/>
  <c r="HH40"/>
  <c r="AAR43" i="20" l="1"/>
  <c r="AAK43" s="1"/>
  <c r="AAD43" s="1"/>
  <c r="ZP43"/>
  <c r="ZI43" s="1"/>
  <c r="ZB43"/>
  <c r="YU43" s="1"/>
  <c r="YN43" s="1"/>
  <c r="YG43" s="1"/>
  <c r="XZ43" s="1"/>
  <c r="CL33" i="2"/>
  <c r="CS34"/>
  <c r="DG33"/>
  <c r="DN34"/>
  <c r="PC39"/>
  <c r="OV39" s="1"/>
  <c r="OO39" s="1"/>
  <c r="OH39" s="1"/>
  <c r="PJ40"/>
  <c r="JS31"/>
  <c r="IC30"/>
  <c r="HV30" s="1"/>
  <c r="HO30" s="1"/>
  <c r="IQ31"/>
  <c r="KG37"/>
  <c r="GT31"/>
  <c r="GF31" s="1"/>
  <c r="FY31" s="1"/>
  <c r="FR31" s="1"/>
  <c r="FK31" s="1"/>
  <c r="FD31" s="1"/>
  <c r="EW31" s="1"/>
  <c r="EP31" s="1"/>
  <c r="EI31" s="1"/>
  <c r="HA32"/>
  <c r="AA31"/>
  <c r="T31" s="1"/>
  <c r="AH32"/>
  <c r="RN30"/>
  <c r="RG30" s="1"/>
  <c r="QZ30" s="1"/>
  <c r="QS30" s="1"/>
  <c r="QL30" s="1"/>
  <c r="RU31"/>
  <c r="VV31"/>
  <c r="VO31" s="1"/>
  <c r="VH31" s="1"/>
  <c r="VA31" s="1"/>
  <c r="UT31" s="1"/>
  <c r="UM31" s="1"/>
  <c r="UF31" s="1"/>
  <c r="TY31" s="1"/>
  <c r="TR31" s="1"/>
  <c r="TK31" s="1"/>
  <c r="TD31" s="1"/>
  <c r="SP31" s="1"/>
  <c r="SI31" s="1"/>
  <c r="OA38"/>
  <c r="NT38" s="1"/>
  <c r="NM38" s="1"/>
  <c r="NF38" s="1"/>
  <c r="MY38" s="1"/>
  <c r="JL29"/>
  <c r="JE29" s="1"/>
  <c r="KU40"/>
  <c r="LI41"/>
  <c r="XE43" i="20"/>
  <c r="KN41" i="2"/>
  <c r="DU42"/>
  <c r="IX41"/>
  <c r="HH41"/>
  <c r="F65" i="20" l="1"/>
  <c r="VV32" i="2"/>
  <c r="VO32" s="1"/>
  <c r="VH32" s="1"/>
  <c r="VA32" s="1"/>
  <c r="UT32" s="1"/>
  <c r="UM32" s="1"/>
  <c r="UF32" s="1"/>
  <c r="RN31"/>
  <c r="RG31" s="1"/>
  <c r="QZ31" s="1"/>
  <c r="QS31" s="1"/>
  <c r="QL31" s="1"/>
  <c r="RU32"/>
  <c r="AA32"/>
  <c r="T32" s="1"/>
  <c r="AH33"/>
  <c r="GT32"/>
  <c r="GF32" s="1"/>
  <c r="FY32" s="1"/>
  <c r="FR32" s="1"/>
  <c r="FK32" s="1"/>
  <c r="FD32" s="1"/>
  <c r="EW32" s="1"/>
  <c r="EP32" s="1"/>
  <c r="EI32" s="1"/>
  <c r="HA33"/>
  <c r="KG38"/>
  <c r="IC31"/>
  <c r="HV31" s="1"/>
  <c r="HO31" s="1"/>
  <c r="IQ32"/>
  <c r="JS32"/>
  <c r="PC40"/>
  <c r="OV40" s="1"/>
  <c r="OO40" s="1"/>
  <c r="OH40" s="1"/>
  <c r="PJ41"/>
  <c r="DG34"/>
  <c r="DN35"/>
  <c r="CL34"/>
  <c r="CS35"/>
  <c r="JL30"/>
  <c r="JE30" s="1"/>
  <c r="OA39"/>
  <c r="NT39" s="1"/>
  <c r="NM39" s="1"/>
  <c r="NF39" s="1"/>
  <c r="MY39" s="1"/>
  <c r="KU41"/>
  <c r="LI42"/>
  <c r="KN42"/>
  <c r="DU43"/>
  <c r="IX42"/>
  <c r="HH42"/>
  <c r="CL35" l="1"/>
  <c r="CS36"/>
  <c r="DG35"/>
  <c r="DN36"/>
  <c r="PC41"/>
  <c r="OV41" s="1"/>
  <c r="PJ42"/>
  <c r="JS33"/>
  <c r="IC32"/>
  <c r="HV32" s="1"/>
  <c r="HO32" s="1"/>
  <c r="IQ33"/>
  <c r="KG39"/>
  <c r="GT33"/>
  <c r="GF33" s="1"/>
  <c r="FY33" s="1"/>
  <c r="FR33" s="1"/>
  <c r="FK33" s="1"/>
  <c r="FD33" s="1"/>
  <c r="EW33" s="1"/>
  <c r="EP33" s="1"/>
  <c r="EI33" s="1"/>
  <c r="HA34"/>
  <c r="AA33"/>
  <c r="T33" s="1"/>
  <c r="AH34"/>
  <c r="RN32"/>
  <c r="RG32" s="1"/>
  <c r="QZ32" s="1"/>
  <c r="QS32" s="1"/>
  <c r="QL32" s="1"/>
  <c r="RU33"/>
  <c r="VV33"/>
  <c r="VO33" s="1"/>
  <c r="VH33" s="1"/>
  <c r="VA33" s="1"/>
  <c r="UT33" s="1"/>
  <c r="UM33" s="1"/>
  <c r="UM34" s="1"/>
  <c r="TY32"/>
  <c r="TR32" s="1"/>
  <c r="TK32" s="1"/>
  <c r="TD32" s="1"/>
  <c r="SP32" s="1"/>
  <c r="SI32" s="1"/>
  <c r="UF33"/>
  <c r="TY33" s="1"/>
  <c r="TR33" s="1"/>
  <c r="TK33" s="1"/>
  <c r="TD33" s="1"/>
  <c r="SP33" s="1"/>
  <c r="SI33" s="1"/>
  <c r="OA40"/>
  <c r="NT40" s="1"/>
  <c r="NM40" s="1"/>
  <c r="NF40" s="1"/>
  <c r="MY40" s="1"/>
  <c r="JL31"/>
  <c r="JE31" s="1"/>
  <c r="KU42"/>
  <c r="KU43" s="1"/>
  <c r="LI43"/>
  <c r="KN43"/>
  <c r="IX43"/>
  <c r="HH43"/>
  <c r="OO41" l="1"/>
  <c r="OV43"/>
  <c r="VV34"/>
  <c r="VO34" s="1"/>
  <c r="VH34" s="1"/>
  <c r="VA34" s="1"/>
  <c r="UT34" s="1"/>
  <c r="RN33"/>
  <c r="RG33" s="1"/>
  <c r="QZ33" s="1"/>
  <c r="QS33" s="1"/>
  <c r="QL33" s="1"/>
  <c r="RU34"/>
  <c r="AA34"/>
  <c r="T34" s="1"/>
  <c r="AH35"/>
  <c r="GT34"/>
  <c r="GF34" s="1"/>
  <c r="FY34" s="1"/>
  <c r="FR34" s="1"/>
  <c r="FK34" s="1"/>
  <c r="FD34" s="1"/>
  <c r="HA35"/>
  <c r="KG40"/>
  <c r="IC33"/>
  <c r="HV33" s="1"/>
  <c r="HO33" s="1"/>
  <c r="IQ34"/>
  <c r="JS34"/>
  <c r="PC42"/>
  <c r="PJ43"/>
  <c r="OH41"/>
  <c r="OO42"/>
  <c r="OO43" s="1"/>
  <c r="DG36"/>
  <c r="DN37"/>
  <c r="CL36"/>
  <c r="CS37"/>
  <c r="UF34"/>
  <c r="TY34" s="1"/>
  <c r="TR34" s="1"/>
  <c r="TK34" s="1"/>
  <c r="TD34" s="1"/>
  <c r="SP34" s="1"/>
  <c r="SI34" s="1"/>
  <c r="JL32"/>
  <c r="JE32" s="1"/>
  <c r="F7" i="25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BQ7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7"/>
  <c r="BC8" s="1"/>
  <c r="AO7"/>
  <c r="AH7"/>
  <c r="AA7"/>
  <c r="AA8" s="1"/>
  <c r="T7"/>
  <c r="M7"/>
  <c r="M8" s="1"/>
  <c r="T8" l="1"/>
  <c r="AA9"/>
  <c r="CL37" i="2"/>
  <c r="CS38"/>
  <c r="DG37"/>
  <c r="DN38"/>
  <c r="OA41"/>
  <c r="OH42"/>
  <c r="OH43" s="1"/>
  <c r="OV42"/>
  <c r="PC43"/>
  <c r="JS35"/>
  <c r="IC34"/>
  <c r="HV34" s="1"/>
  <c r="HO34" s="1"/>
  <c r="IQ35"/>
  <c r="KG41"/>
  <c r="GT35"/>
  <c r="GF35" s="1"/>
  <c r="FY35" s="1"/>
  <c r="FR35" s="1"/>
  <c r="FK35" s="1"/>
  <c r="FK36" s="1"/>
  <c r="HA36"/>
  <c r="EW34"/>
  <c r="EP34" s="1"/>
  <c r="EI34" s="1"/>
  <c r="FD35"/>
  <c r="EW35" s="1"/>
  <c r="EP35" s="1"/>
  <c r="EI35" s="1"/>
  <c r="AA35"/>
  <c r="T35" s="1"/>
  <c r="AH36"/>
  <c r="RN34"/>
  <c r="RG34" s="1"/>
  <c r="QZ34" s="1"/>
  <c r="QS34" s="1"/>
  <c r="QL34" s="1"/>
  <c r="RU35"/>
  <c r="VV35"/>
  <c r="VO35" s="1"/>
  <c r="VH35" s="1"/>
  <c r="VA35" s="1"/>
  <c r="UT35" s="1"/>
  <c r="UM35" s="1"/>
  <c r="UF35" s="1"/>
  <c r="TY35" s="1"/>
  <c r="TR35" s="1"/>
  <c r="TK35" s="1"/>
  <c r="TD35" s="1"/>
  <c r="SP35" s="1"/>
  <c r="SI35" s="1"/>
  <c r="JL33"/>
  <c r="JE33" s="1"/>
  <c r="BC9" i="25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F8" i="27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BQ7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7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V7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O7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H7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7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7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7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V2" i="25"/>
  <c r="AC2"/>
  <c r="AJ2"/>
  <c r="AQ2"/>
  <c r="AX2"/>
  <c r="BF2"/>
  <c r="BM2"/>
  <c r="BL2" i="20"/>
  <c r="BZ2"/>
  <c r="CN2"/>
  <c r="CU2"/>
  <c r="IF2"/>
  <c r="LS2"/>
  <c r="SS2"/>
  <c r="TU2"/>
  <c r="UI2"/>
  <c r="UW2"/>
  <c r="VD2"/>
  <c r="AEG2"/>
  <c r="AHF2"/>
  <c r="VK2"/>
  <c r="AEU2"/>
  <c r="AHM2"/>
  <c r="ABP2"/>
  <c r="ACK2"/>
  <c r="ZZ2"/>
  <c r="ACD2"/>
  <c r="VR2"/>
  <c r="ZS2" s="1"/>
  <c r="VY2"/>
  <c r="XA2"/>
  <c r="ABB2"/>
  <c r="XH2"/>
  <c r="ABI2"/>
  <c r="YC2"/>
  <c r="YJ2"/>
  <c r="YQ2"/>
  <c r="UB2"/>
  <c r="UP2"/>
  <c r="DB2"/>
  <c r="ED2"/>
  <c r="EK2"/>
  <c r="FF2"/>
  <c r="IM2"/>
  <c r="MN2"/>
  <c r="NP2"/>
  <c r="FM2"/>
  <c r="FT2" s="1"/>
  <c r="GV2"/>
  <c r="HC2"/>
  <c r="HJ2" s="1"/>
  <c r="HQ2"/>
  <c r="HX2"/>
  <c r="DP2"/>
  <c r="DI2"/>
  <c r="DW2"/>
  <c r="ER2"/>
  <c r="EY2"/>
  <c r="BS2"/>
  <c r="CG2" s="1"/>
  <c r="GA2"/>
  <c r="GO2"/>
  <c r="IT2"/>
  <c r="GH2"/>
  <c r="JA2"/>
  <c r="JH2"/>
  <c r="JO2"/>
  <c r="JV2"/>
  <c r="KC2"/>
  <c r="KJ2"/>
  <c r="RX2" s="1"/>
  <c r="KQ2"/>
  <c r="LL2"/>
  <c r="LZ2"/>
  <c r="NI2"/>
  <c r="NB2"/>
  <c r="NW2"/>
  <c r="OK2"/>
  <c r="OY2" s="1"/>
  <c r="QH2"/>
  <c r="MG2"/>
  <c r="MU2"/>
  <c r="QV2"/>
  <c r="RC2"/>
  <c r="RJ2"/>
  <c r="SE2"/>
  <c r="LE2"/>
  <c r="KX2"/>
  <c r="RQ2"/>
  <c r="SL2"/>
  <c r="OD2"/>
  <c r="PM2"/>
  <c r="PT2"/>
  <c r="QA2"/>
  <c r="TG2"/>
  <c r="PF2"/>
  <c r="SZ2"/>
  <c r="TN2"/>
  <c r="YX2"/>
  <c r="WF2"/>
  <c r="WT2"/>
  <c r="ADT2"/>
  <c r="ZE2"/>
  <c r="ABW2"/>
  <c r="AEA2"/>
  <c r="ACR2"/>
  <c r="WM2"/>
  <c r="AAU2"/>
  <c r="AFI2"/>
  <c r="ZL2"/>
  <c r="AAG2"/>
  <c r="ACY2"/>
  <c r="AEN2"/>
  <c r="AFP2"/>
  <c r="AGK2"/>
  <c r="XV2"/>
  <c r="AAN2"/>
  <c r="ADF2"/>
  <c r="ADM2"/>
  <c r="AFB2"/>
  <c r="AHT2" s="1"/>
  <c r="AFW2"/>
  <c r="AGD2"/>
  <c r="AGY2"/>
  <c r="AIA2"/>
  <c r="BK1"/>
  <c r="BR1"/>
  <c r="BY1"/>
  <c r="CF1"/>
  <c r="DA1"/>
  <c r="DH1"/>
  <c r="DO1"/>
  <c r="DV1"/>
  <c r="EJ1"/>
  <c r="EQ1"/>
  <c r="EX1"/>
  <c r="FE1"/>
  <c r="FL1"/>
  <c r="FS1"/>
  <c r="GU1"/>
  <c r="HB1"/>
  <c r="HI1"/>
  <c r="ID1"/>
  <c r="IK1" s="1"/>
  <c r="IR1" s="1"/>
  <c r="IY1" s="1"/>
  <c r="JF1" s="1"/>
  <c r="JM1" s="1"/>
  <c r="JT1" s="1"/>
  <c r="KA1" s="1"/>
  <c r="KH1" s="1"/>
  <c r="KO1" s="1"/>
  <c r="KV1" s="1"/>
  <c r="LC1" s="1"/>
  <c r="LJ1" s="1"/>
  <c r="LQ1" s="1"/>
  <c r="LX2" s="1"/>
  <c r="ME2" s="1"/>
  <c r="ML2" s="1"/>
  <c r="MS2" s="1"/>
  <c r="MZ2" s="1"/>
  <c r="NG2" s="1"/>
  <c r="GN1"/>
  <c r="BS1"/>
  <c r="BL1"/>
  <c r="BZ1" s="1"/>
  <c r="CN1" s="1"/>
  <c r="EC1"/>
  <c r="BS2" i="4"/>
  <c r="BZ2"/>
  <c r="CG2"/>
  <c r="CU2"/>
  <c r="DB2"/>
  <c r="DI2"/>
  <c r="DP2"/>
  <c r="DW2"/>
  <c r="ED2"/>
  <c r="EK2"/>
  <c r="ER2" s="1"/>
  <c r="EY2" s="1"/>
  <c r="FF2"/>
  <c r="FM2"/>
  <c r="FT2"/>
  <c r="GA2"/>
  <c r="GH2" s="1"/>
  <c r="GO2" s="1"/>
  <c r="GV2" s="1"/>
  <c r="HC2"/>
  <c r="HJ2"/>
  <c r="HQ2"/>
  <c r="HX2"/>
  <c r="IE2"/>
  <c r="IL2"/>
  <c r="IZ2"/>
  <c r="JG2"/>
  <c r="JN2"/>
  <c r="JU2"/>
  <c r="KB2"/>
  <c r="KI2"/>
  <c r="KP2"/>
  <c r="KW2" s="1"/>
  <c r="LD2" s="1"/>
  <c r="LK2"/>
  <c r="LR2"/>
  <c r="LY2"/>
  <c r="MF2"/>
  <c r="MM2"/>
  <c r="MT2"/>
  <c r="NA2"/>
  <c r="NH2"/>
  <c r="NO2"/>
  <c r="NV2" s="1"/>
  <c r="OC2" s="1"/>
  <c r="OJ2" s="1"/>
  <c r="OQ2" s="1"/>
  <c r="OX2"/>
  <c r="PE2"/>
  <c r="PL2"/>
  <c r="PS2"/>
  <c r="PZ2"/>
  <c r="QG2"/>
  <c r="QN2"/>
  <c r="QU2"/>
  <c r="RB2"/>
  <c r="RI2"/>
  <c r="RP2"/>
  <c r="RW2"/>
  <c r="SD2"/>
  <c r="SK2"/>
  <c r="SR2"/>
  <c r="SY2"/>
  <c r="TF2"/>
  <c r="TM2"/>
  <c r="TT2" s="1"/>
  <c r="UA2" s="1"/>
  <c r="UH2"/>
  <c r="UO2"/>
  <c r="UV2"/>
  <c r="VC2"/>
  <c r="VJ2"/>
  <c r="VQ2"/>
  <c r="VX2"/>
  <c r="WE2"/>
  <c r="WL2"/>
  <c r="WS2" s="1"/>
  <c r="WZ2" s="1"/>
  <c r="XG2"/>
  <c r="XN2"/>
  <c r="XU2" s="1"/>
  <c r="YB2" s="1"/>
  <c r="YI2"/>
  <c r="YP2"/>
  <c r="YW2"/>
  <c r="ZD2"/>
  <c r="ZK2"/>
  <c r="ZR2"/>
  <c r="ZY2"/>
  <c r="AAF2"/>
  <c r="AAM2"/>
  <c r="AAT2"/>
  <c r="ABA2"/>
  <c r="ABH2"/>
  <c r="ABO2" s="1"/>
  <c r="ABV2"/>
  <c r="ACC2" s="1"/>
  <c r="ACJ2" s="1"/>
  <c r="ACQ2"/>
  <c r="ACX2"/>
  <c r="ADE2"/>
  <c r="ADL2"/>
  <c r="ADS2"/>
  <c r="ADZ2"/>
  <c r="AEG2"/>
  <c r="CN2"/>
  <c r="IS2"/>
  <c r="KK3"/>
  <c r="KR3" s="1"/>
  <c r="DK3"/>
  <c r="MA3"/>
  <c r="RD3"/>
  <c r="W3"/>
  <c r="AD3"/>
  <c r="FO3"/>
  <c r="DD3"/>
  <c r="ACE3"/>
  <c r="ZF3"/>
  <c r="VE3"/>
  <c r="AK3"/>
  <c r="HL3"/>
  <c r="ADG3"/>
  <c r="RR3"/>
  <c r="YY3"/>
  <c r="SM3"/>
  <c r="ZM3"/>
  <c r="TA3"/>
  <c r="RK3"/>
  <c r="AAV3"/>
  <c r="CW3"/>
  <c r="WU3"/>
  <c r="CB3"/>
  <c r="XB3"/>
  <c r="TV3"/>
  <c r="VL3"/>
  <c r="AR3" s="1"/>
  <c r="TH3"/>
  <c r="OS3"/>
  <c r="VS3"/>
  <c r="TO3" s="1"/>
  <c r="PN3"/>
  <c r="IU3"/>
  <c r="WG3"/>
  <c r="BF3"/>
  <c r="GJ3" s="1"/>
  <c r="QI3"/>
  <c r="ABQ3"/>
  <c r="XI3"/>
  <c r="KY3"/>
  <c r="AEB3"/>
  <c r="ADU3"/>
  <c r="IG3"/>
  <c r="YK3"/>
  <c r="QP3"/>
  <c r="ABX3" s="1"/>
  <c r="XP3" s="1"/>
  <c r="I3"/>
  <c r="BM3"/>
  <c r="ADN3"/>
  <c r="MH3"/>
  <c r="GQ3"/>
  <c r="BU3"/>
  <c r="FV3"/>
  <c r="ST3"/>
  <c r="JW3"/>
  <c r="JP3"/>
  <c r="PU3"/>
  <c r="FH3"/>
  <c r="JB3"/>
  <c r="WN3" s="1"/>
  <c r="MO3"/>
  <c r="QB3"/>
  <c r="HZ3"/>
  <c r="AY3"/>
  <c r="GC3" s="1"/>
  <c r="HS3"/>
  <c r="EM3" s="1"/>
  <c r="RY3"/>
  <c r="ABJ3" s="1"/>
  <c r="CP3"/>
  <c r="CI3"/>
  <c r="UC3"/>
  <c r="UQ3"/>
  <c r="PG3"/>
  <c r="OZ3"/>
  <c r="ET3"/>
  <c r="YD3"/>
  <c r="JH3"/>
  <c r="VZ3"/>
  <c r="YR3"/>
  <c r="IN3"/>
  <c r="AAA3"/>
  <c r="ZT3"/>
  <c r="SF3"/>
  <c r="QW3"/>
  <c r="P3" s="1"/>
  <c r="AAH3"/>
  <c r="AAO3"/>
  <c r="ABC3"/>
  <c r="ACL3"/>
  <c r="DY3"/>
  <c r="EF3"/>
  <c r="HE3"/>
  <c r="FA3"/>
  <c r="NC3"/>
  <c r="NJ3"/>
  <c r="MV3"/>
  <c r="OL3"/>
  <c r="BT2" i="2"/>
  <c r="CA2" s="1"/>
  <c r="CH2"/>
  <c r="CV2"/>
  <c r="DC2"/>
  <c r="DQ2"/>
  <c r="DJ2"/>
  <c r="DW2"/>
  <c r="CO2"/>
  <c r="ED2"/>
  <c r="EK2"/>
  <c r="ER2"/>
  <c r="EY2"/>
  <c r="FF2"/>
  <c r="FM2"/>
  <c r="FT2"/>
  <c r="GH2" s="1"/>
  <c r="GO2"/>
  <c r="GV2"/>
  <c r="HC2"/>
  <c r="IE2" s="1"/>
  <c r="HJ2"/>
  <c r="HX2"/>
  <c r="GA2"/>
  <c r="IL2"/>
  <c r="HQ2"/>
  <c r="IS2"/>
  <c r="IZ2"/>
  <c r="JG2"/>
  <c r="JN2"/>
  <c r="JU2" s="1"/>
  <c r="KB2"/>
  <c r="KI2"/>
  <c r="KP2"/>
  <c r="KW2" s="1"/>
  <c r="LD2"/>
  <c r="LK2"/>
  <c r="LR2"/>
  <c r="LY2" s="1"/>
  <c r="MF2"/>
  <c r="MM2"/>
  <c r="MT2"/>
  <c r="NO2"/>
  <c r="OQ2"/>
  <c r="OX2"/>
  <c r="NH2"/>
  <c r="NA2"/>
  <c r="OJ2"/>
  <c r="OC2"/>
  <c r="NV2"/>
  <c r="PE2"/>
  <c r="PL2"/>
  <c r="PS2"/>
  <c r="PZ2"/>
  <c r="QG2"/>
  <c r="QN2"/>
  <c r="QU2"/>
  <c r="RB2"/>
  <c r="RI2"/>
  <c r="RP2"/>
  <c r="RW2"/>
  <c r="SD2"/>
  <c r="SK2"/>
  <c r="SR2" s="1"/>
  <c r="SY2"/>
  <c r="TF2"/>
  <c r="TM2"/>
  <c r="TT2"/>
  <c r="UA2"/>
  <c r="UH2"/>
  <c r="UO2" s="1"/>
  <c r="UV2"/>
  <c r="VC2"/>
  <c r="VJ2"/>
  <c r="VQ2"/>
  <c r="DQ2" i="24"/>
  <c r="EE2"/>
  <c r="DJ2"/>
  <c r="DX2"/>
  <c r="EL2"/>
  <c r="GB2"/>
  <c r="GP2"/>
  <c r="HD2"/>
  <c r="HK2"/>
  <c r="HQ2"/>
  <c r="HX2"/>
  <c r="IE2"/>
  <c r="IL2"/>
  <c r="IS2"/>
  <c r="JN2"/>
  <c r="GI2"/>
  <c r="GW2"/>
  <c r="V2" i="27"/>
  <c r="AC2"/>
  <c r="AJ2"/>
  <c r="AQ2"/>
  <c r="AX2"/>
  <c r="BE2"/>
  <c r="BL2"/>
  <c r="AGR2" i="20" l="1"/>
  <c r="XO2"/>
  <c r="JG2" i="24"/>
  <c r="IZ2"/>
  <c r="NX3" i="4"/>
  <c r="NQ3"/>
  <c r="OE3" s="1"/>
  <c r="NN2" i="20"/>
  <c r="NU2" s="1"/>
  <c r="OI2" s="1"/>
  <c r="OP2" s="1"/>
  <c r="OW2" s="1"/>
  <c r="OB2"/>
  <c r="OR2"/>
  <c r="QO2"/>
  <c r="PD2"/>
  <c r="PK2"/>
  <c r="PR2" s="1"/>
  <c r="PY2" s="1"/>
  <c r="QF2" s="1"/>
  <c r="QM2" s="1"/>
  <c r="AO8" i="25"/>
  <c r="AV10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F65" i="27"/>
  <c r="T9" i="25"/>
  <c r="AA10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VV36" i="2"/>
  <c r="VO36" s="1"/>
  <c r="VH36" s="1"/>
  <c r="VA36" s="1"/>
  <c r="UT36" s="1"/>
  <c r="UM36" s="1"/>
  <c r="UF36" s="1"/>
  <c r="TY36" s="1"/>
  <c r="TR36" s="1"/>
  <c r="TK36" s="1"/>
  <c r="TD36" s="1"/>
  <c r="SP36" s="1"/>
  <c r="SI36" s="1"/>
  <c r="RN35"/>
  <c r="RG35" s="1"/>
  <c r="QZ35" s="1"/>
  <c r="QS35" s="1"/>
  <c r="QL35" s="1"/>
  <c r="RU36"/>
  <c r="AA36"/>
  <c r="T36" s="1"/>
  <c r="AH37"/>
  <c r="GT36"/>
  <c r="GF36" s="1"/>
  <c r="FY36" s="1"/>
  <c r="FR36" s="1"/>
  <c r="HA37"/>
  <c r="KG42"/>
  <c r="KG43" s="1"/>
  <c r="IC35"/>
  <c r="HV35" s="1"/>
  <c r="HO35" s="1"/>
  <c r="IQ36"/>
  <c r="JS36"/>
  <c r="NT41"/>
  <c r="NM41" s="1"/>
  <c r="NF41" s="1"/>
  <c r="MY41" s="1"/>
  <c r="MY42" s="1"/>
  <c r="MY43" s="1"/>
  <c r="OA42"/>
  <c r="DG38"/>
  <c r="DN39"/>
  <c r="CL38"/>
  <c r="CS39"/>
  <c r="FD36"/>
  <c r="EW36" s="1"/>
  <c r="EP36" s="1"/>
  <c r="EI36" s="1"/>
  <c r="JL34"/>
  <c r="JE34" s="1"/>
  <c r="QT2" i="20" l="1"/>
  <c r="RA2" s="1"/>
  <c r="RH2" s="1"/>
  <c r="RO2" s="1"/>
  <c r="RV2" s="1"/>
  <c r="M9" i="25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T10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AH8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O9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CL39" i="2"/>
  <c r="CS40"/>
  <c r="DG39"/>
  <c r="DN40"/>
  <c r="NT42"/>
  <c r="OA43"/>
  <c r="JS37"/>
  <c r="IC36"/>
  <c r="HV36" s="1"/>
  <c r="HO36" s="1"/>
  <c r="IQ37"/>
  <c r="GT37"/>
  <c r="GF37" s="1"/>
  <c r="FY37" s="1"/>
  <c r="FR37" s="1"/>
  <c r="FK37" s="1"/>
  <c r="FD37" s="1"/>
  <c r="EW37" s="1"/>
  <c r="EP37" s="1"/>
  <c r="EI37" s="1"/>
  <c r="HA38"/>
  <c r="AA37"/>
  <c r="T37" s="1"/>
  <c r="AH38"/>
  <c r="RN36"/>
  <c r="RG36" s="1"/>
  <c r="QZ36" s="1"/>
  <c r="QS36" s="1"/>
  <c r="QL36" s="1"/>
  <c r="QL37" s="1"/>
  <c r="QL38" s="1"/>
  <c r="QL39" s="1"/>
  <c r="QL40" s="1"/>
  <c r="QL41" s="1"/>
  <c r="QL42" s="1"/>
  <c r="QL43" s="1"/>
  <c r="RU37"/>
  <c r="VV37"/>
  <c r="VO37" s="1"/>
  <c r="VH37" s="1"/>
  <c r="VA37" s="1"/>
  <c r="UT37" s="1"/>
  <c r="UM37" s="1"/>
  <c r="UF37" s="1"/>
  <c r="TY37" s="1"/>
  <c r="TR37" s="1"/>
  <c r="TK37" s="1"/>
  <c r="TD37" s="1"/>
  <c r="SP37" s="1"/>
  <c r="SI37" s="1"/>
  <c r="SI38" s="1"/>
  <c r="JL35"/>
  <c r="JE35" s="1"/>
  <c r="SJ2" i="20" l="1"/>
  <c r="SQ2" s="1"/>
  <c r="SX2" s="1"/>
  <c r="TE2" s="1"/>
  <c r="TL2" s="1"/>
  <c r="TS2" s="1"/>
  <c r="TZ1" s="1"/>
  <c r="UG1" s="1"/>
  <c r="UN1" s="1"/>
  <c r="UU1" s="1"/>
  <c r="VB2" s="1"/>
  <c r="VI2" s="1"/>
  <c r="VP2" s="1"/>
  <c r="VW2" s="1"/>
  <c r="WD2" s="1"/>
  <c r="WK2" s="1"/>
  <c r="WR2" s="1"/>
  <c r="WY2" s="1"/>
  <c r="XF2" s="1"/>
  <c r="XM2" s="1"/>
  <c r="SC2"/>
  <c r="F65" i="25"/>
  <c r="VV38" i="2"/>
  <c r="VO38" s="1"/>
  <c r="VH38" s="1"/>
  <c r="VA38" s="1"/>
  <c r="RN37"/>
  <c r="RG37" s="1"/>
  <c r="QZ37" s="1"/>
  <c r="QS37" s="1"/>
  <c r="QS38" s="1"/>
  <c r="QS39" s="1"/>
  <c r="QS40" s="1"/>
  <c r="QS41" s="1"/>
  <c r="QS42" s="1"/>
  <c r="QS43" s="1"/>
  <c r="RU38"/>
  <c r="AA38"/>
  <c r="T38" s="1"/>
  <c r="AH39"/>
  <c r="GT38"/>
  <c r="GF38" s="1"/>
  <c r="FY38" s="1"/>
  <c r="FR38" s="1"/>
  <c r="FK38" s="1"/>
  <c r="FD38" s="1"/>
  <c r="EW38" s="1"/>
  <c r="EP38" s="1"/>
  <c r="EI38" s="1"/>
  <c r="HA39"/>
  <c r="IC37"/>
  <c r="HV37" s="1"/>
  <c r="HO37" s="1"/>
  <c r="IQ38"/>
  <c r="JS38"/>
  <c r="NM42"/>
  <c r="NT43"/>
  <c r="DG40"/>
  <c r="DN41"/>
  <c r="CL40"/>
  <c r="CS41"/>
  <c r="JL36"/>
  <c r="JE36" s="1"/>
  <c r="XT2" i="20" l="1"/>
  <c r="YA2" s="1"/>
  <c r="YH2" s="1"/>
  <c r="YO2" s="1"/>
  <c r="YV2" s="1"/>
  <c r="CL41" i="2"/>
  <c r="CS42"/>
  <c r="DG41"/>
  <c r="DN42"/>
  <c r="NF42"/>
  <c r="NF43" s="1"/>
  <c r="NM43"/>
  <c r="JS39"/>
  <c r="IC38"/>
  <c r="HV38" s="1"/>
  <c r="HO38" s="1"/>
  <c r="IQ39"/>
  <c r="GT39"/>
  <c r="GF39" s="1"/>
  <c r="FY39" s="1"/>
  <c r="FR39" s="1"/>
  <c r="FK39" s="1"/>
  <c r="FD39" s="1"/>
  <c r="EW39" s="1"/>
  <c r="EP39" s="1"/>
  <c r="EI39" s="1"/>
  <c r="HA40"/>
  <c r="AA39"/>
  <c r="T39" s="1"/>
  <c r="AH40"/>
  <c r="RN38"/>
  <c r="RG38" s="1"/>
  <c r="QZ38" s="1"/>
  <c r="RU39"/>
  <c r="VV39"/>
  <c r="UT38"/>
  <c r="UM38" s="1"/>
  <c r="VA39"/>
  <c r="JL37"/>
  <c r="JE37" s="1"/>
  <c r="ZQ2" i="20" l="1"/>
  <c r="AAL2" s="1"/>
  <c r="AAS2" s="1"/>
  <c r="AAZ2" s="1"/>
  <c r="ABG2" s="1"/>
  <c r="ABN2" s="1"/>
  <c r="ABU2" s="1"/>
  <c r="ACB2" s="1"/>
  <c r="ZC2"/>
  <c r="ACP2"/>
  <c r="ACW2" s="1"/>
  <c r="ADD2" s="1"/>
  <c r="ADK2" s="1"/>
  <c r="ADR2" s="1"/>
  <c r="ACI2"/>
  <c r="UT39" i="2"/>
  <c r="UT40" s="1"/>
  <c r="UT41" s="1"/>
  <c r="UT42" s="1"/>
  <c r="UT43" s="1"/>
  <c r="VA40"/>
  <c r="VA41" s="1"/>
  <c r="VA42" s="1"/>
  <c r="VA43" s="1"/>
  <c r="UF38"/>
  <c r="UM39"/>
  <c r="UM40" s="1"/>
  <c r="UM41" s="1"/>
  <c r="UM42" s="1"/>
  <c r="UM43" s="1"/>
  <c r="VO39"/>
  <c r="VV40"/>
  <c r="VV41" s="1"/>
  <c r="VV42" s="1"/>
  <c r="VV43" s="1"/>
  <c r="RN39"/>
  <c r="RG39" s="1"/>
  <c r="QZ39" s="1"/>
  <c r="RU40"/>
  <c r="AA40"/>
  <c r="AH41"/>
  <c r="AH42" s="1"/>
  <c r="AH43" s="1"/>
  <c r="GT40"/>
  <c r="GF40" s="1"/>
  <c r="FY40" s="1"/>
  <c r="FR40" s="1"/>
  <c r="FK40" s="1"/>
  <c r="FD40" s="1"/>
  <c r="EW40" s="1"/>
  <c r="EP40" s="1"/>
  <c r="EI40" s="1"/>
  <c r="HA41"/>
  <c r="IC39"/>
  <c r="HV39" s="1"/>
  <c r="HO39" s="1"/>
  <c r="IQ40"/>
  <c r="JS40"/>
  <c r="DG42"/>
  <c r="DG43" s="1"/>
  <c r="DN43"/>
  <c r="CL42"/>
  <c r="CL43" s="1"/>
  <c r="CS43"/>
  <c r="JL38"/>
  <c r="JE38" s="1"/>
  <c r="AEM2" i="20" l="1"/>
  <c r="ADY2"/>
  <c r="JS41" i="2"/>
  <c r="IC40"/>
  <c r="HV40" s="1"/>
  <c r="HO40" s="1"/>
  <c r="IQ41"/>
  <c r="GT41"/>
  <c r="GF41" s="1"/>
  <c r="HA42"/>
  <c r="T40"/>
  <c r="T41" s="1"/>
  <c r="T42" s="1"/>
  <c r="T43" s="1"/>
  <c r="AA41"/>
  <c r="AA42" s="1"/>
  <c r="AA43" s="1"/>
  <c r="AA44" s="1"/>
  <c r="AA45" s="1"/>
  <c r="AA46" s="1"/>
  <c r="AA47" s="1"/>
  <c r="AA48" s="1"/>
  <c r="AA49" s="1"/>
  <c r="AA50" s="1"/>
  <c r="AA51" s="1"/>
  <c r="AA52" s="1"/>
  <c r="AA53" s="1"/>
  <c r="AA54" s="1"/>
  <c r="AA55" s="1"/>
  <c r="AA56" s="1"/>
  <c r="AA57" s="1"/>
  <c r="AA58" s="1"/>
  <c r="AA59" s="1"/>
  <c r="AA60" s="1"/>
  <c r="AA61" s="1"/>
  <c r="AA62" s="1"/>
  <c r="AA63" s="1"/>
  <c r="AA64" s="1"/>
  <c r="AA65" s="1"/>
  <c r="AA66" s="1"/>
  <c r="AA67" s="1"/>
  <c r="AA68" s="1"/>
  <c r="AA69" s="1"/>
  <c r="RN40"/>
  <c r="RG40" s="1"/>
  <c r="QZ40" s="1"/>
  <c r="RU41"/>
  <c r="VH39"/>
  <c r="VH40" s="1"/>
  <c r="VH41" s="1"/>
  <c r="VH42" s="1"/>
  <c r="VH43" s="1"/>
  <c r="VH44" s="1"/>
  <c r="VO40"/>
  <c r="VO41" s="1"/>
  <c r="VO42" s="1"/>
  <c r="VO43" s="1"/>
  <c r="TY38"/>
  <c r="UF39"/>
  <c r="UF40" s="1"/>
  <c r="JL39"/>
  <c r="JE39" s="1"/>
  <c r="AET2" i="20" l="1"/>
  <c r="AFA2" s="1"/>
  <c r="AFH2" s="1"/>
  <c r="AFO2" s="1"/>
  <c r="AFV2" s="1"/>
  <c r="AGC2" s="1"/>
  <c r="AGJ2" s="1"/>
  <c r="AGQ2" s="1"/>
  <c r="AGX2" s="1"/>
  <c r="AHE2" s="1"/>
  <c r="AHL2" s="1"/>
  <c r="AHS2" s="1"/>
  <c r="AHZ2" s="1"/>
  <c r="AIG2" s="1"/>
  <c r="UF41" i="2"/>
  <c r="UF42" s="1"/>
  <c r="UF43" s="1"/>
  <c r="TR38"/>
  <c r="TK38" s="1"/>
  <c r="TD38" s="1"/>
  <c r="SP38" s="1"/>
  <c r="SP39" s="1"/>
  <c r="SI39" s="1"/>
  <c r="SI40" s="1"/>
  <c r="SI41" s="1"/>
  <c r="SI42" s="1"/>
  <c r="TY39"/>
  <c r="TR39" s="1"/>
  <c r="TK39" s="1"/>
  <c r="TD39" s="1"/>
  <c r="RN41"/>
  <c r="RU42"/>
  <c r="RU43" s="1"/>
  <c r="GT42"/>
  <c r="GT43" s="1"/>
  <c r="HA43"/>
  <c r="FY41"/>
  <c r="FR41" s="1"/>
  <c r="GF42"/>
  <c r="IC41"/>
  <c r="HV41" s="1"/>
  <c r="IQ42"/>
  <c r="JS42"/>
  <c r="JS43" s="1"/>
  <c r="JL40"/>
  <c r="JE40" s="1"/>
  <c r="IC42" l="1"/>
  <c r="IC43" s="1"/>
  <c r="IQ43"/>
  <c r="HO41"/>
  <c r="HO42" s="1"/>
  <c r="HO43" s="1"/>
  <c r="HV42"/>
  <c r="HV43" s="1"/>
  <c r="FY42"/>
  <c r="FY43" s="1"/>
  <c r="GF43"/>
  <c r="FK41"/>
  <c r="FD41" s="1"/>
  <c r="FR42"/>
  <c r="RG41"/>
  <c r="RN42"/>
  <c r="RN43" s="1"/>
  <c r="JL41"/>
  <c r="TY40"/>
  <c r="TR40" l="1"/>
  <c r="TY41"/>
  <c r="TY42" s="1"/>
  <c r="TY43" s="1"/>
  <c r="JE41"/>
  <c r="JL42"/>
  <c r="QZ41"/>
  <c r="QZ42" s="1"/>
  <c r="QZ43" s="1"/>
  <c r="RG42"/>
  <c r="RG43" s="1"/>
  <c r="FK42"/>
  <c r="FK43" s="1"/>
  <c r="FR43"/>
  <c r="EW41"/>
  <c r="EP41" s="1"/>
  <c r="EI41" s="1"/>
  <c r="FD42"/>
  <c r="EW42" l="1"/>
  <c r="FD43"/>
  <c r="JE42"/>
  <c r="JE43" s="1"/>
  <c r="JE44" s="1"/>
  <c r="JE45" s="1"/>
  <c r="JE46" s="1"/>
  <c r="JE47" s="1"/>
  <c r="JE48" s="1"/>
  <c r="JE49" s="1"/>
  <c r="JE50" s="1"/>
  <c r="JE51" s="1"/>
  <c r="JE52" s="1"/>
  <c r="JE53" s="1"/>
  <c r="JE54" s="1"/>
  <c r="JE55" s="1"/>
  <c r="JE56" s="1"/>
  <c r="JE57" s="1"/>
  <c r="JE58" s="1"/>
  <c r="JE59" s="1"/>
  <c r="JE60" s="1"/>
  <c r="JE61" s="1"/>
  <c r="JE62" s="1"/>
  <c r="JE63" s="1"/>
  <c r="JE64" s="1"/>
  <c r="JE65" s="1"/>
  <c r="JE66" s="1"/>
  <c r="JL43"/>
  <c r="JL44" s="1"/>
  <c r="JL45" s="1"/>
  <c r="JL46" s="1"/>
  <c r="JL47" s="1"/>
  <c r="JL48" s="1"/>
  <c r="JL49" s="1"/>
  <c r="JL50" s="1"/>
  <c r="JL51" s="1"/>
  <c r="JL52" s="1"/>
  <c r="JL53" s="1"/>
  <c r="JL54" s="1"/>
  <c r="JL55" s="1"/>
  <c r="JL56" s="1"/>
  <c r="JL57" s="1"/>
  <c r="JL58" s="1"/>
  <c r="JL59" s="1"/>
  <c r="JL60" s="1"/>
  <c r="JL61" s="1"/>
  <c r="JL62" s="1"/>
  <c r="JL63" s="1"/>
  <c r="JL64" s="1"/>
  <c r="JL65" s="1"/>
  <c r="JL66" s="1"/>
  <c r="JL67" s="1"/>
  <c r="JL68" s="1"/>
  <c r="JL69" s="1"/>
  <c r="JL70" s="1"/>
  <c r="JL71" s="1"/>
  <c r="JL72" s="1"/>
  <c r="JL73" s="1"/>
  <c r="JL74" s="1"/>
  <c r="TK40"/>
  <c r="TR41"/>
  <c r="TR42" s="1"/>
  <c r="TR43"/>
  <c r="TD40" l="1"/>
  <c r="TK41"/>
  <c r="TK42" s="1"/>
  <c r="EP42"/>
  <c r="EW43"/>
  <c r="TK43"/>
  <c r="EI42" l="1"/>
  <c r="EI43" s="1"/>
  <c r="EP43"/>
  <c r="SP40"/>
  <c r="SP41" s="1"/>
  <c r="SP42" s="1"/>
  <c r="SP43" s="1"/>
  <c r="TD41"/>
  <c r="TD42" s="1"/>
  <c r="TD43"/>
  <c r="SI43" l="1"/>
  <c r="R65" s="1"/>
  <c r="U1"/>
  <c r="AB1"/>
  <c r="AI2"/>
  <c r="AW2"/>
  <c r="BD2"/>
  <c r="BK2"/>
  <c r="BR2"/>
  <c r="BY1"/>
  <c r="CF1" s="1"/>
  <c r="CM1"/>
  <c r="CT1"/>
  <c r="DA2"/>
  <c r="DH2"/>
  <c r="DO2"/>
  <c r="DV2"/>
  <c r="EC2"/>
  <c r="EJ2"/>
  <c r="EX2" s="1"/>
  <c r="FE2" s="1"/>
  <c r="FL2" s="1"/>
  <c r="FS2" s="1"/>
  <c r="FZ2" s="1"/>
  <c r="GG2" s="1"/>
  <c r="EQ2"/>
  <c r="BK1" i="24"/>
  <c r="BR1"/>
  <c r="BY1"/>
  <c r="CF1"/>
  <c r="CM1"/>
  <c r="CT1"/>
  <c r="DO1"/>
  <c r="DV1"/>
  <c r="EC1"/>
  <c r="EX1"/>
  <c r="FL1"/>
  <c r="FS1"/>
  <c r="FZ2"/>
  <c r="GG1"/>
  <c r="GN1"/>
  <c r="GU1"/>
  <c r="HB1"/>
  <c r="HI2"/>
  <c r="HP2"/>
  <c r="HW2"/>
  <c r="ID2"/>
  <c r="IK2"/>
  <c r="IR2"/>
  <c r="IY2"/>
  <c r="JF2" s="1"/>
  <c r="JM2" s="1"/>
  <c r="JT2" s="1"/>
  <c r="DA1"/>
  <c r="EJ1"/>
  <c r="F6" i="9"/>
  <c r="F7"/>
  <c r="M6"/>
  <c r="M7"/>
  <c r="M8"/>
  <c r="M9"/>
  <c r="M10"/>
  <c r="M11"/>
  <c r="M12"/>
  <c r="M13"/>
  <c r="M14"/>
  <c r="M15"/>
  <c r="M16"/>
  <c r="M17"/>
  <c r="M18"/>
  <c r="M19"/>
  <c r="M20"/>
  <c r="M21"/>
  <c r="F8"/>
  <c r="F9"/>
  <c r="F10"/>
  <c r="F11"/>
  <c r="F12"/>
  <c r="F13"/>
  <c r="F14"/>
  <c r="F15"/>
  <c r="F16"/>
  <c r="F17"/>
  <c r="F18"/>
  <c r="F19"/>
  <c r="F20"/>
  <c r="F21"/>
  <c r="U1" i="25"/>
  <c r="AB1"/>
  <c r="AI1"/>
  <c r="AP1"/>
  <c r="AW1"/>
  <c r="BD1"/>
  <c r="BK1"/>
  <c r="BR1"/>
  <c r="O1"/>
  <c r="V1"/>
  <c r="M51" i="9"/>
  <c r="M52"/>
  <c r="M53"/>
  <c r="M54"/>
  <c r="M55"/>
  <c r="M56"/>
  <c r="M57"/>
  <c r="M58"/>
  <c r="M59"/>
  <c r="M60"/>
  <c r="M61"/>
  <c r="M62"/>
  <c r="M63"/>
  <c r="M64"/>
  <c r="M65"/>
  <c r="M66"/>
  <c r="U1" i="27"/>
  <c r="AB1"/>
  <c r="AI1"/>
  <c r="AP1"/>
  <c r="AW1"/>
  <c r="BD1"/>
  <c r="BK1"/>
  <c r="BR1"/>
  <c r="O1"/>
  <c r="V1"/>
  <c r="EQ1" i="24"/>
  <c r="FE1"/>
  <c r="GN2" i="2" l="1"/>
  <c r="GU2" s="1"/>
  <c r="HB2" s="1"/>
  <c r="HI2" s="1"/>
  <c r="HP2" s="1"/>
  <c r="HW2" s="1"/>
  <c r="ID2" s="1"/>
  <c r="IK2" s="1"/>
  <c r="IR2" s="1"/>
  <c r="IY2" s="1"/>
  <c r="JF2" s="1"/>
  <c r="JM2" s="1"/>
  <c r="JT2" s="1"/>
  <c r="KA2" s="1"/>
  <c r="KH2" s="1"/>
  <c r="KO2" s="1"/>
  <c r="KV2" s="1"/>
  <c r="LC2" s="1"/>
  <c r="LJ2" s="1"/>
  <c r="LQ2" s="1"/>
  <c r="LX2" s="1"/>
  <c r="ML2" l="1"/>
  <c r="MS2" s="1"/>
  <c r="MZ2" s="1"/>
  <c r="NG2" s="1"/>
  <c r="NN2" s="1"/>
  <c r="NU2" s="1"/>
  <c r="OB2" s="1"/>
  <c r="OI2" s="1"/>
  <c r="OP2" s="1"/>
  <c r="OW2" s="1"/>
  <c r="PD2" s="1"/>
  <c r="PK2" s="1"/>
  <c r="PR2" s="1"/>
  <c r="PY2" s="1"/>
  <c r="QF2" s="1"/>
  <c r="QM2" s="1"/>
  <c r="QT2" s="1"/>
  <c r="RA2" s="1"/>
  <c r="RH2" s="1"/>
  <c r="RO2" s="1"/>
  <c r="RV2" s="1"/>
  <c r="SC2" s="1"/>
  <c r="ME2"/>
  <c r="SX2"/>
  <c r="TE2" s="1"/>
  <c r="TL2" s="1"/>
  <c r="TS2" s="1"/>
  <c r="TZ2" s="1"/>
  <c r="UG2" s="1"/>
  <c r="UN2" s="1"/>
  <c r="UU2" s="1"/>
  <c r="VB2" s="1"/>
  <c r="VI2" s="1"/>
  <c r="VP2" l="1"/>
  <c r="VW2"/>
</calcChain>
</file>

<file path=xl/comments1.xml><?xml version="1.0" encoding="utf-8"?>
<comments xmlns="http://schemas.openxmlformats.org/spreadsheetml/2006/main">
  <authors>
    <author>Winxp</author>
  </authors>
  <commentList>
    <comment ref="NC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USUARIO FINAL</author>
    <author>cic</author>
  </authors>
  <commentList>
    <comment ref="C83" authorId="0">
      <text>
        <r>
          <rPr>
            <b/>
            <sz val="8"/>
            <color indexed="81"/>
            <rFont val="Tahoma"/>
            <family val="2"/>
          </rPr>
          <t>USUARIO FINAL: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270" authorId="1">
      <text>
        <r>
          <rPr>
            <b/>
            <sz val="8"/>
            <color indexed="81"/>
            <rFont val="Tahoma"/>
            <family val="2"/>
          </rPr>
          <t>cic: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Winxp</author>
  </authors>
  <commentList>
    <comment ref="E227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USUARIO FINAL</author>
  </authors>
  <commentList>
    <comment ref="ZG8" authorId="0">
      <text>
        <r>
          <rPr>
            <b/>
            <sz val="8"/>
            <color indexed="81"/>
            <rFont val="Tahoma"/>
            <family val="2"/>
          </rPr>
          <t>USUARIO FINAL: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ZG17" authorId="0">
      <text>
        <r>
          <rPr>
            <b/>
            <sz val="8"/>
            <color indexed="81"/>
            <rFont val="Tahoma"/>
            <family val="2"/>
          </rPr>
          <t>USUARIO FINAL: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Winxp</author>
  </authors>
  <commentList>
    <comment ref="E228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<sst xmlns="http://schemas.openxmlformats.org/spreadsheetml/2006/main" count="9692" uniqueCount="2552">
  <si>
    <t>FECHA</t>
  </si>
  <si>
    <t>#</t>
  </si>
  <si>
    <t>IMPORTE</t>
  </si>
  <si>
    <t>LORETO</t>
  </si>
  <si>
    <t>REFUGIO</t>
  </si>
  <si>
    <t>ORIENTAL</t>
  </si>
  <si>
    <t>BAG DAD Centro</t>
  </si>
  <si>
    <t>LA PAZ</t>
  </si>
  <si>
    <t>JULIZZ</t>
  </si>
  <si>
    <t>Fecha de pago</t>
  </si>
  <si>
    <t>IMPORTE D/PAGO</t>
  </si>
  <si>
    <t>SALDO</t>
  </si>
  <si>
    <t>HUGO</t>
  </si>
  <si>
    <t>OMAR LOPEZ</t>
  </si>
  <si>
    <t>SARA ORTEGA</t>
  </si>
  <si>
    <t>DELY RICO</t>
  </si>
  <si>
    <t>ACUARIO</t>
  </si>
  <si>
    <t>JORGE SANCHEZ</t>
  </si>
  <si>
    <t>NOPALUCAN</t>
  </si>
  <si>
    <t>LEONARDO</t>
  </si>
  <si>
    <t>PERIS</t>
  </si>
  <si>
    <t>MARIA LUISA</t>
  </si>
  <si>
    <t>MA DE JESUS</t>
  </si>
  <si>
    <t>CARLOS</t>
  </si>
  <si>
    <t>ELOY ACEVEDO</t>
  </si>
  <si>
    <t>SAUL</t>
  </si>
  <si>
    <t>ALBERTO MOTA</t>
  </si>
  <si>
    <t>RAFAEL HERNANDEZ</t>
  </si>
  <si>
    <t>JOSE HERNANDEZ</t>
  </si>
  <si>
    <t>,0118</t>
  </si>
  <si>
    <t>,0119</t>
  </si>
  <si>
    <t>,0132</t>
  </si>
  <si>
    <t>JOSE LUIS MEJIA</t>
  </si>
  <si>
    <t>GABINO HERNANDEZ</t>
  </si>
  <si>
    <t>,0159</t>
  </si>
  <si>
    <t>YOSSANY VIDAL</t>
  </si>
  <si>
    <t>MA ELENA RUGEIRO</t>
  </si>
  <si>
    <t>HORNEADOS</t>
  </si>
  <si>
    <t># REM</t>
  </si>
  <si>
    <t>PAGOS</t>
  </si>
  <si>
    <t>NOMBRE</t>
  </si>
  <si>
    <t>POLLOS AZADOS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</si>
  <si>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</si>
  <si>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</si>
  <si>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</si>
  <si>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</si>
  <si>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</si>
  <si>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</si>
  <si>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</si>
  <si>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</si>
  <si>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</si>
  <si>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</si>
  <si>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</si>
  <si>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</si>
  <si>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</si>
  <si>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</si>
  <si>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</si>
  <si>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</si>
  <si>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</si>
  <si>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</si>
  <si>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</si>
  <si>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</si>
  <si>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</si>
  <si>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</si>
  <si>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</si>
  <si>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</si>
  <si>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</si>
  <si>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 xml:space="preserve">JOSE MANUEL </t>
  </si>
  <si>
    <t>PACO</t>
  </si>
  <si>
    <t xml:space="preserve"> BALDO MOLINA</t>
  </si>
  <si>
    <t xml:space="preserve">COMIDA CHINA 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</si>
  <si>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</si>
  <si>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</si>
  <si>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</si>
  <si>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</si>
  <si>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</si>
  <si>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</si>
  <si>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</si>
  <si>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COMIDA CHINOS</t>
  </si>
  <si>
    <t>,0224</t>
  </si>
  <si>
    <t>SALOME</t>
  </si>
  <si>
    <t>ALBICIA</t>
  </si>
  <si>
    <t>TARIMAS</t>
  </si>
  <si>
    <t>HUESO</t>
  </si>
  <si>
    <t>LUIS HERRERA</t>
  </si>
  <si>
    <t>MIGUEL CASTILLO</t>
  </si>
  <si>
    <t>ARCADIO LEDO PARRA</t>
  </si>
  <si>
    <t>,0304</t>
  </si>
  <si>
    <t>ok</t>
  </si>
  <si>
    <t>,0347</t>
  </si>
  <si>
    <t>JULIAN CORTES</t>
  </si>
  <si>
    <t>MA DEL ROSARIO GOMEZ</t>
  </si>
  <si>
    <t>Importe Vendido</t>
  </si>
  <si>
    <t>Importe Cobrado</t>
  </si>
  <si>
    <t>IMPORTE POR COBRAR</t>
  </si>
  <si>
    <t>,0016 ok</t>
  </si>
  <si>
    <t>TOTAL A COBRAR</t>
  </si>
  <si>
    <t>,0393</t>
  </si>
  <si>
    <t>JUAN MARTINEZ</t>
  </si>
  <si>
    <t>VICENTE ZAMBRANO</t>
  </si>
  <si>
    <t>BRAULIO APANGO</t>
  </si>
  <si>
    <t>RICARDO VEGA</t>
  </si>
  <si>
    <t>,0417</t>
  </si>
  <si>
    <t>,0445</t>
  </si>
  <si>
    <t>,0454</t>
  </si>
  <si>
    <t>,0464</t>
  </si>
  <si>
    <t>PINOS</t>
  </si>
  <si>
    <t>SONIA SALAS RODRIGUEZ</t>
  </si>
  <si>
    <t>,0494</t>
  </si>
  <si>
    <t>LA SORPRESA</t>
  </si>
  <si>
    <t>ANGEL MENESES</t>
  </si>
  <si>
    <t>NOE COYOTL</t>
  </si>
  <si>
    <t>ERIKA DOMINGUEZ</t>
  </si>
  <si>
    <t>JORGE HERNANDEZ</t>
  </si>
  <si>
    <t>,0515</t>
  </si>
  <si>
    <t>ESTADO DE CUENTA POR  CLIENTE</t>
  </si>
  <si>
    <t>ANGEL LARA</t>
  </si>
  <si>
    <t>NERY GARCIA</t>
  </si>
  <si>
    <t>EDWIN COSME</t>
  </si>
  <si>
    <t xml:space="preserve"> </t>
  </si>
  <si>
    <t>11 SUR</t>
  </si>
  <si>
    <t xml:space="preserve">JAVIER GARCIA  </t>
  </si>
  <si>
    <t>SR. VILLALOBOS</t>
  </si>
  <si>
    <t>ANGEL GOMEZ</t>
  </si>
  <si>
    <t>DANIEL MONTES</t>
  </si>
  <si>
    <t>,0525</t>
  </si>
  <si>
    <t>,0529</t>
  </si>
  <si>
    <t>RELACION DE CUENTAS POR COBRAR</t>
  </si>
  <si>
    <t xml:space="preserve">C   E  N  T  R  A  L  </t>
  </si>
  <si>
    <t xml:space="preserve">C L I E N T E </t>
  </si>
  <si>
    <t>GERARDO PULIDO</t>
  </si>
  <si>
    <t>C  O  M  E  R  C  I  O</t>
  </si>
  <si>
    <t>JOSE CARMELO</t>
  </si>
  <si>
    <t>PANIFICADORA</t>
  </si>
  <si>
    <t>ANGELICA CAPILLA</t>
  </si>
  <si>
    <t>,0353</t>
  </si>
  <si>
    <t>Pastorcito</t>
  </si>
  <si>
    <t>,0617</t>
  </si>
  <si>
    <t>,0618</t>
  </si>
  <si>
    <t>,0658</t>
  </si>
  <si>
    <t>A</t>
  </si>
  <si>
    <t>TOTAL POR COBRAR</t>
  </si>
  <si>
    <t>JAVIER GARCIA  ( pastorcito )</t>
  </si>
  <si>
    <t>COMIDA CHINA</t>
  </si>
  <si>
    <t>CENTRO COMERCIAL ALATRISTE</t>
  </si>
  <si>
    <t xml:space="preserve">JORGE  </t>
  </si>
  <si>
    <t>BAD DAD CENTRO</t>
  </si>
  <si>
    <t>LA CONCHITA</t>
  </si>
  <si>
    <t xml:space="preserve">HUGO </t>
  </si>
  <si>
    <t>MISTER INC</t>
  </si>
  <si>
    <t xml:space="preserve">RAUL COSME </t>
  </si>
  <si>
    <t>NORBERTO</t>
  </si>
  <si>
    <t>,0678</t>
  </si>
  <si>
    <t>,0697</t>
  </si>
  <si>
    <t>,0699</t>
  </si>
  <si>
    <t>,0720</t>
  </si>
  <si>
    <t>,0724</t>
  </si>
  <si>
    <t>,0725</t>
  </si>
  <si>
    <t xml:space="preserve"> ANGELICA</t>
  </si>
  <si>
    <t>ALJUJUCA</t>
  </si>
  <si>
    <t>,0757</t>
  </si>
  <si>
    <t>,0766</t>
  </si>
  <si>
    <t>CARNICERIA VERO</t>
  </si>
  <si>
    <t>,0828</t>
  </si>
  <si>
    <t>COLEGIO HUMBOLDT</t>
  </si>
  <si>
    <t>,0833</t>
  </si>
  <si>
    <t>s/v</t>
  </si>
  <si>
    <t>MA DE JESUS  MUÑOZ</t>
  </si>
  <si>
    <t>ALFREDO MEDINA</t>
  </si>
  <si>
    <t>,0888</t>
  </si>
  <si>
    <t>CARLOS MTZ</t>
  </si>
  <si>
    <t>LA JAPONESA</t>
  </si>
  <si>
    <t>,0903</t>
  </si>
  <si>
    <t>ARGELIA</t>
  </si>
  <si>
    <t>,0940</t>
  </si>
  <si>
    <t>,0943</t>
  </si>
  <si>
    <t>BEATRIZ</t>
  </si>
  <si>
    <t>GOYO</t>
  </si>
  <si>
    <t>,0977</t>
  </si>
  <si>
    <t>,0988</t>
  </si>
  <si>
    <t>MARTIN GARCIA</t>
  </si>
  <si>
    <t>NICOLAS DOMINGUEZ</t>
  </si>
  <si>
    <t>NICOLAS D</t>
  </si>
  <si>
    <t>ARCADIO LEDO</t>
  </si>
  <si>
    <t>,0032 A</t>
  </si>
  <si>
    <t>,0080 A</t>
  </si>
  <si>
    <t>SN JERONIMO</t>
  </si>
  <si>
    <t>CARLOS DARIO</t>
  </si>
  <si>
    <t>HUGO LOPEZ</t>
  </si>
  <si>
    <t>,0047 a</t>
  </si>
  <si>
    <t>,0126 A</t>
  </si>
  <si>
    <t>,0143 A</t>
  </si>
  <si>
    <t>RAYMUNDO VILLALOBOS</t>
  </si>
  <si>
    <t>S/V</t>
  </si>
  <si>
    <t>GREGORIO</t>
  </si>
  <si>
    <t>,0174 A</t>
  </si>
  <si>
    <t>,0183 A</t>
  </si>
  <si>
    <t>,0161</t>
  </si>
  <si>
    <t>FERNANDO GALICIA</t>
  </si>
  <si>
    <t>GABRIEL</t>
  </si>
  <si>
    <t>,0231 A</t>
  </si>
  <si>
    <t>,0287</t>
  </si>
  <si>
    <t>FAVIO</t>
  </si>
  <si>
    <t>ARTURO COYOTL</t>
  </si>
  <si>
    <t>BETO</t>
  </si>
  <si>
    <t>,0280 A</t>
  </si>
  <si>
    <r>
      <rPr>
        <b/>
        <u/>
        <sz val="14"/>
        <color rgb="FF0000CC"/>
        <rFont val="Calibri"/>
        <family val="2"/>
        <scheme val="minor"/>
      </rPr>
      <t xml:space="preserve">C E N T R A L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C L I E N T E S </t>
    </r>
  </si>
  <si>
    <t>,0708</t>
  </si>
  <si>
    <t>SR. ARTURO</t>
  </si>
  <si>
    <t>,0411</t>
  </si>
  <si>
    <t>GUSTAVO MUÑOZ</t>
  </si>
  <si>
    <t>,0496</t>
  </si>
  <si>
    <t>MAQUILA  DELY RICO</t>
  </si>
  <si>
    <t>,0595</t>
  </si>
  <si>
    <t xml:space="preserve">MAQUILA   </t>
  </si>
  <si>
    <t>,0620</t>
  </si>
  <si>
    <t>DICSA     ( Canales )</t>
  </si>
  <si>
    <t>MAQUILA   P/Ledo</t>
  </si>
  <si>
    <t>,0683</t>
  </si>
  <si>
    <t>MAQUILA</t>
  </si>
  <si>
    <t>,0768</t>
  </si>
  <si>
    <t>Res P/SR. LEDO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</si>
  <si>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ABRIL 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</si>
  <si>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,0303 A</t>
  </si>
  <si>
    <t>PAG N.L.P.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</si>
  <si>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</si>
  <si>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</si>
  <si>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</si>
  <si>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</si>
  <si>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</si>
  <si>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</si>
  <si>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</si>
  <si>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,0329 A</t>
  </si>
  <si>
    <t>,0373 A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</si>
  <si>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</si>
  <si>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</si>
  <si>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</si>
  <si>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</si>
  <si>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</si>
  <si>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</si>
  <si>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</si>
  <si>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</si>
  <si>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</si>
  <si>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>SEAPUMEX SA DE CV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</si>
  <si>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</si>
  <si>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</si>
  <si>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</si>
  <si>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</si>
  <si>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JUAN JOSE</t>
  </si>
  <si>
    <t>paco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</si>
  <si>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</si>
  <si>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</si>
  <si>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</si>
  <si>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</si>
  <si>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</si>
  <si>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</si>
  <si>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</si>
  <si>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</si>
  <si>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VICENTE HERNANDEZ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</si>
  <si>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</si>
  <si>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</si>
  <si>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</si>
  <si>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</si>
  <si>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</si>
  <si>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</si>
  <si>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</si>
  <si>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</si>
  <si>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</si>
  <si>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</si>
  <si>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</si>
  <si>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</si>
  <si>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</si>
  <si>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</si>
  <si>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</si>
  <si>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LETICIA RUGEIRO MUNIVE</t>
  </si>
  <si>
    <t>PEDRO VICENTE RAMIRO HAQUET</t>
  </si>
  <si>
    <t>RICARDA HERRERIAS MENESES</t>
  </si>
  <si>
    <t>ALMACEN</t>
  </si>
  <si>
    <t>UNIVERSIDAD AUTONOMA DE PUEBLA</t>
  </si>
  <si>
    <t>RAUL CORONA FLORES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</si>
  <si>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</si>
  <si>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</si>
  <si>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</si>
  <si>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</si>
  <si>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</si>
  <si>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</si>
  <si>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</si>
  <si>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</si>
  <si>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</si>
  <si>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</si>
  <si>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</si>
  <si>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</si>
  <si>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</si>
  <si>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</si>
  <si>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</si>
  <si>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J. TOMAS SANCHEZ JIMENEZ</t>
  </si>
  <si>
    <t>JOSE  TOMAS SANCHEZ JIMENEZ</t>
  </si>
  <si>
    <t>ROBERTO JUAREZ</t>
  </si>
  <si>
    <t>EMILIO SANCHEZ PIEDRAS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</si>
  <si>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</si>
  <si>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ALEJANDRO ALONSO VICTORIA</t>
  </si>
  <si>
    <t>JULIA CANELA ROSARIO</t>
  </si>
  <si>
    <t xml:space="preserve">PERIS ALIMENTOS SA DE CV </t>
  </si>
  <si>
    <t>SERGIO CISNEROS</t>
  </si>
  <si>
    <t>LIZABETH ALONSO RODRIGUEZ</t>
  </si>
  <si>
    <t>LAURA MINELIA LOZANO MONTALVO</t>
  </si>
  <si>
    <t>.</t>
  </si>
  <si>
    <t xml:space="preserve">REMISIONES     H E R R A D U R A </t>
  </si>
  <si>
    <r>
      <rPr>
        <b/>
        <u/>
        <sz val="14"/>
        <color rgb="FF0000CC"/>
        <rFont val="Calibri"/>
        <family val="2"/>
        <scheme val="minor"/>
      </rPr>
      <t xml:space="preserve">C  O M E R C  I O </t>
    </r>
    <r>
      <rPr>
        <b/>
        <sz val="12"/>
        <color rgb="FF0000CC"/>
        <rFont val="Calibri"/>
        <family val="2"/>
        <scheme val="minor"/>
      </rPr>
      <t xml:space="preserve">                             C L I E N T E S</t>
    </r>
  </si>
  <si>
    <r>
      <rPr>
        <b/>
        <u/>
        <sz val="14"/>
        <color rgb="FF0000CC"/>
        <rFont val="Calibri"/>
        <family val="2"/>
        <scheme val="minor"/>
      </rPr>
      <t xml:space="preserve">C  O M E R C I O </t>
    </r>
    <r>
      <rPr>
        <b/>
        <sz val="12"/>
        <color rgb="FF0000CC"/>
        <rFont val="Calibri"/>
        <family val="2"/>
        <scheme val="minor"/>
      </rPr>
      <t xml:space="preserve">                              C L I E N T E S</t>
    </r>
  </si>
  <si>
    <t>PETRA MORALES DE JESUS</t>
  </si>
  <si>
    <t>ESCUELA DE ENFERMERIA NTRA. SRA. DE GUADALUPE A.C.</t>
  </si>
  <si>
    <t>ERNESTO VALDERRAMA QUIROZ</t>
  </si>
  <si>
    <t>24 Dic -08  18,573.00  21-Ene-09  12,000.00 24-ENE  10,000.00</t>
  </si>
  <si>
    <t>MARIA ENRIQUETA TEJEDA REYES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</si>
  <si>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</si>
  <si>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</si>
  <si>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</si>
  <si>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</si>
  <si>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</si>
  <si>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GOBIERNO DEL ESTADO DE PUEBLA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</si>
  <si>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</si>
  <si>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</si>
  <si>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</si>
  <si>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</si>
  <si>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</si>
  <si>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</si>
  <si>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</si>
  <si>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</si>
  <si>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</si>
  <si>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,0551 A</t>
  </si>
  <si>
    <t>,0568 A</t>
  </si>
  <si>
    <t>ROTULOS MODERNOS S.DE R.L.</t>
  </si>
  <si>
    <t>DELFINO FLORES</t>
  </si>
  <si>
    <t>VICTOR HERNANDEZ RENDON</t>
  </si>
  <si>
    <t>GUMARA DOMINGUEZ RODRIGUEZ</t>
  </si>
  <si>
    <t>HERMANOS BECERRA</t>
  </si>
  <si>
    <t>GUSTAVO ROMERO ASCENSION</t>
  </si>
  <si>
    <t>MUNICIPIO DE SAN PABLO DEL MONTE TLAX</t>
  </si>
  <si>
    <t>AV. JUAREZ</t>
  </si>
  <si>
    <t>DAVID BARRUECOS</t>
  </si>
  <si>
    <t>LILIAN HUANG CAI HONG</t>
  </si>
  <si>
    <t>CIRA GONZALEZ GONZALEZ</t>
  </si>
  <si>
    <t>ZHENJUN CHEN</t>
  </si>
  <si>
    <t>,0619 A</t>
  </si>
  <si>
    <t>,0625 A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</si>
  <si>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</si>
  <si>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</si>
  <si>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</si>
  <si>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</si>
  <si>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</si>
  <si>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LEON  MARTINEZ</t>
  </si>
  <si>
    <t>MUNICIPIO SAN PEDRO YELOIXTLAHUACA</t>
  </si>
  <si>
    <t>PEDRO PABLO CACERES MEDINA</t>
  </si>
  <si>
    <t>,0672 A</t>
  </si>
  <si>
    <t>,0693 A</t>
  </si>
  <si>
    <t>EDGAR</t>
  </si>
  <si>
    <t>SUPER CARNICERIA XTRA</t>
  </si>
  <si>
    <t>PROSISA PROYECTOS Y SERV ING SA DE CV</t>
  </si>
  <si>
    <t>MA. ADRIAN PATRICIA JUAREZ SARMIENTO</t>
  </si>
  <si>
    <t>MA. ADRIANA PATRICIA JUAREZ SARMIENTO</t>
  </si>
  <si>
    <t>REMISION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</si>
  <si>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</si>
  <si>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</si>
  <si>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</si>
  <si>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</si>
  <si>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</si>
  <si>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</si>
  <si>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</si>
  <si>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</si>
  <si>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</si>
  <si>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JAIME POBLANO GOMEZ</t>
  </si>
  <si>
    <t>CARNES FRIAS DE CALIDAD SA DE CV</t>
  </si>
  <si>
    <t>,0741 A</t>
  </si>
  <si>
    <t>MUNICIPIO DE PAPALOTLA DX</t>
  </si>
  <si>
    <t>JOSE FELIPE JAIME HERNANDEZ AVALOS</t>
  </si>
  <si>
    <t>ANTONIO HERRERA PEREZ</t>
  </si>
  <si>
    <t>CLIENTES</t>
  </si>
  <si>
    <t>OCT,.08</t>
  </si>
  <si>
    <t>VENTA DE AUTO</t>
  </si>
  <si>
    <t>PROD. DEL CLIENTE</t>
  </si>
  <si>
    <t>EQ. DEL CLIENTE</t>
  </si>
  <si>
    <t>CONGELADORES DEL CLIENTE</t>
  </si>
  <si>
    <t>COMISIONES EDGAR</t>
  </si>
  <si>
    <t>28-FEB,09</t>
  </si>
  <si>
    <t>COMISIONES  SR. OCTAVIO</t>
  </si>
  <si>
    <t>COMERCIO      A FEBRERO 2009</t>
  </si>
  <si>
    <t>DEUDA DE YANET  Y  LIZETH</t>
  </si>
  <si>
    <t>OCT,08</t>
  </si>
  <si>
    <t>YANET</t>
  </si>
  <si>
    <t>LIZETH</t>
  </si>
  <si>
    <t>,0780 A</t>
  </si>
  <si>
    <t>DARIO CARLOS</t>
  </si>
  <si>
    <t>ELIZABETH ALONSO GRANADOS</t>
  </si>
  <si>
    <t>LEON MARTINEZ</t>
  </si>
  <si>
    <t>,0795 A</t>
  </si>
  <si>
    <t>JIAN JIANG ROUG</t>
  </si>
  <si>
    <t>JOSE LUIS MONTES DE OCA BONILLA</t>
  </si>
  <si>
    <t>JOSE TOMAS SANCHEZ JIMENEZ</t>
  </si>
  <si>
    <t>COMPAITO</t>
  </si>
  <si>
    <t>DISTRIBUIDORA CHOLULA</t>
  </si>
  <si>
    <t>MIGUEL ANGEL CACIGAL ZORILLA</t>
  </si>
  <si>
    <t>,0852 A</t>
  </si>
  <si>
    <t>ALFONSO VAZQUEZ PALACIOS</t>
  </si>
  <si>
    <t>JOSE LUNA</t>
  </si>
  <si>
    <t>ALEJANDRA LOPEZ</t>
  </si>
  <si>
    <t>EFRAIN RENDON</t>
  </si>
  <si>
    <t>JUAN PABLO</t>
  </si>
  <si>
    <t>,0864 A</t>
  </si>
  <si>
    <t>JIAN JIANG RONG</t>
  </si>
  <si>
    <t>INDS DE CARNES SORROZA S DE R.L. DE CV</t>
  </si>
  <si>
    <t>JUAN MANUEL TORRES GERARDO</t>
  </si>
  <si>
    <t>MARIA DE GUADALUPE HUAS DE SAVIA</t>
  </si>
  <si>
    <t>SALVADOR JIMENEZ</t>
  </si>
  <si>
    <t>ROSA ISELA MARTINEZ BRENIS</t>
  </si>
  <si>
    <t>MARITZA HERNANDEZ</t>
  </si>
  <si>
    <t>SR. LUNA</t>
  </si>
  <si>
    <t>GABRIELA ABRIL MUÑOZ</t>
  </si>
  <si>
    <t>MERCADO 5 DE MAYO</t>
  </si>
  <si>
    <t>,0885 A</t>
  </si>
  <si>
    <t>NOVA ELECTRIC COMERCIAL SA DE CV</t>
  </si>
  <si>
    <t>LUIS ENRIQUE HERNANDEZ HERNANDEZ</t>
  </si>
  <si>
    <t>MARIA LETICIA CERON TREJO</t>
  </si>
  <si>
    <t>ALON</t>
  </si>
  <si>
    <t>TRACTORES AGRICOLAS DE PUEBLA SA DE CV</t>
  </si>
  <si>
    <t>MARY</t>
  </si>
  <si>
    <t>BLANKEET</t>
  </si>
  <si>
    <t>JUAN CARLOS GONZALES MONTES</t>
  </si>
  <si>
    <t>,0934 A</t>
  </si>
  <si>
    <t>LEONOR XOCHITL</t>
  </si>
  <si>
    <t>MIGUEL XOCHITL</t>
  </si>
  <si>
    <t>MARIBEL OSORIO</t>
  </si>
  <si>
    <t>RUBEN</t>
  </si>
  <si>
    <t>,0523 A</t>
  </si>
  <si>
    <t>,0022 B</t>
  </si>
  <si>
    <t>YESENIA JIMENEZ JUAREZ</t>
  </si>
  <si>
    <t>AREVA T&amp;D SA DE CV</t>
  </si>
  <si>
    <t>ROSA ACAMETITLA</t>
  </si>
  <si>
    <t>ELIDIO DURAN MENDEZ</t>
  </si>
  <si>
    <t>TACOS TITO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</si>
  <si>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</si>
  <si>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</si>
  <si>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</si>
  <si>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</si>
  <si>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</si>
  <si>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</si>
  <si>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</si>
  <si>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,0010</t>
  </si>
  <si>
    <t>,0013</t>
  </si>
  <si>
    <t>CLARA MARIA DEL CONSUELO GARCIA CONTRERAS</t>
  </si>
  <si>
    <t>PROMOCION Y OPERACIÓN DE RESTAURANTES MEXICANOS SA DE CV</t>
  </si>
  <si>
    <t>SARA CRISTINA ARAUZO VAZQUEZ</t>
  </si>
  <si>
    <t>DIDACTICO Y TECNOLOGIAS SA DE CV</t>
  </si>
  <si>
    <t>LEON MARTINEZ A</t>
  </si>
  <si>
    <t>JOSE ANTONIO MORENO VELASCO</t>
  </si>
  <si>
    <t>LISBET</t>
  </si>
  <si>
    <t>LIZABET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</si>
  <si>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</si>
  <si>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</si>
  <si>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</si>
  <si>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</si>
  <si>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</si>
  <si>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</si>
  <si>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</si>
  <si>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</si>
  <si>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LUIS</t>
  </si>
  <si>
    <t>JUAN MANUEL</t>
  </si>
  <si>
    <t>RICARDO ANTONIO VERGARA MILLAN</t>
  </si>
  <si>
    <t>DANIEL FUENTES GONZALES</t>
  </si>
  <si>
    <t>,0179 B</t>
  </si>
  <si>
    <t>SERVICIO INDS DE COMEDORES SA DE CV</t>
  </si>
  <si>
    <t>PROSUGCA</t>
  </si>
  <si>
    <t>RAMON YAÑEZ VENTURA</t>
  </si>
  <si>
    <t>JUDITH GONZALEZ</t>
  </si>
  <si>
    <t xml:space="preserve">CDN CELULA DE INTENDENCIA 25 ZONA MILITAR #1 </t>
  </si>
  <si>
    <t>MARIA ELENA CID MONJARAZ</t>
  </si>
  <si>
    <t>,0208 B</t>
  </si>
  <si>
    <t>MARTHA ALMA PEREZ NARANJO</t>
  </si>
  <si>
    <t>DESARROLLADORA DE CASAS DEL NORESTE SA DE CV</t>
  </si>
  <si>
    <t>MUNICIPIO DE CHIAUHTEMPAN TLAX</t>
  </si>
  <si>
    <t>EDUARDO ANTONIO BENITEZ MESTER</t>
  </si>
  <si>
    <t>RAYMUNDO VELASCO</t>
  </si>
  <si>
    <t>FRANCISCO AGUSTIN TRINIDAD BELLO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</si>
  <si>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</si>
  <si>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</si>
  <si>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</si>
  <si>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</si>
  <si>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</si>
  <si>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CENTRAL ABRIL 2009</t>
  </si>
  <si>
    <t>17-JUN-,08</t>
  </si>
  <si>
    <t>CENTRAL    ABRIL     2009</t>
  </si>
  <si>
    <t>DEUDA SR.   EDGAR  VEGA</t>
  </si>
  <si>
    <t>JUN,.08</t>
  </si>
  <si>
    <t>MAR,.09</t>
  </si>
  <si>
    <t>ABR,.09</t>
  </si>
  <si>
    <t>JUL,.08</t>
  </si>
  <si>
    <t>RAUL SANCHEZ</t>
  </si>
  <si>
    <t>JUN.,08</t>
  </si>
  <si>
    <t xml:space="preserve">COMERCIO                            C L I E N T E S </t>
  </si>
  <si>
    <t>,0467</t>
  </si>
  <si>
    <t>,0996</t>
  </si>
  <si>
    <t>,0395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</si>
  <si>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MAYO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</si>
  <si>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25 ABR,.09</t>
  </si>
  <si>
    <t>25-JUN.,08</t>
  </si>
  <si>
    <t>19-JUL,.08</t>
  </si>
  <si>
    <t>06-OCT.,08</t>
  </si>
  <si>
    <t>PARTIDO DE LA REVOLUCION DEMOCRATICA</t>
  </si>
  <si>
    <t>MIGUEL MORALES</t>
  </si>
  <si>
    <t>JORGE  ( produccion )</t>
  </si>
  <si>
    <t>ENRIQUE AGUILAR LOPEZ</t>
  </si>
  <si>
    <t>HUMBERTO GARCIA RAMIREZ</t>
  </si>
  <si>
    <t>29-ABR-2009,</t>
  </si>
  <si>
    <t>empleado central</t>
  </si>
  <si>
    <t>cliente  SR. LEONARDO</t>
  </si>
  <si>
    <t>NOTAS DE VENTA</t>
  </si>
  <si>
    <t>29-abr-2009, 01-May 6,301.50</t>
  </si>
  <si>
    <t>GALINDO SOLIS ARGENTINA</t>
  </si>
  <si>
    <t>,0331 B</t>
  </si>
  <si>
    <t>,0335 B</t>
  </si>
  <si>
    <t>LETICIA TOXQUI DIAZ</t>
  </si>
  <si>
    <t>LEON</t>
  </si>
  <si>
    <t>04 OCT,.08</t>
  </si>
  <si>
    <t>N.L.P.</t>
  </si>
  <si>
    <t>GABRIELA ABRIS MUÑOZ</t>
  </si>
  <si>
    <t>UNION DE PRODUCTORES AGROPECUARIOS DE TLACOTEPEC</t>
  </si>
  <si>
    <t>YUDID</t>
  </si>
  <si>
    <t>,0372 B</t>
  </si>
  <si>
    <t>HOTEL TERMINAL PUEBLA SA DE CV</t>
  </si>
  <si>
    <t>LEONARDO JUAN FCO PORRAS PRECIADO</t>
  </si>
  <si>
    <t>DIST DE CARNE DE CERDO DE PUEBLA SA DE CV</t>
  </si>
  <si>
    <t>,0381 B</t>
  </si>
  <si>
    <t>LILIA AURELIA JUAREZ PEREZ</t>
  </si>
  <si>
    <t>HUGO  LOPEZ    (cuero )</t>
  </si>
  <si>
    <t>,0409 B</t>
  </si>
  <si>
    <t>,0416 B</t>
  </si>
  <si>
    <t>MUNICIPIO DE CHIAUHTEMPAN TLAXCALA</t>
  </si>
  <si>
    <t>GALINDO</t>
  </si>
  <si>
    <t>LEOPOLDO GATICA</t>
  </si>
  <si>
    <t>CANDELARIO LUNA TOVAR</t>
  </si>
  <si>
    <t>MARIA REYNALDA GEMA SANCHEZ GARI</t>
  </si>
  <si>
    <t>RODOLFO MORALES LOPEZ</t>
  </si>
  <si>
    <t>PAGARE</t>
  </si>
  <si>
    <t>BERNARDINO CANTERO MINISTRO</t>
  </si>
  <si>
    <t>EFREN EMILIO SANTILLANA SANCHEZ</t>
  </si>
  <si>
    <t>JAVIER LUNA</t>
  </si>
  <si>
    <t>MARIO ALBERTO HERNANDEZ CASTRO</t>
  </si>
  <si>
    <t>JOSE ALFONSO LOPEZ BERUMEN</t>
  </si>
  <si>
    <t>MERCADO INDEPENDENCIA</t>
  </si>
  <si>
    <t>ERNESTO VALDERRAMA</t>
  </si>
  <si>
    <t>ALIMENTOS CON IDEA DE CALIDAD SABINAS S DE R.L. DE CV</t>
  </si>
  <si>
    <t>MERCEDES GUARNEROS</t>
  </si>
  <si>
    <t>CARNES FRIAS DE CALIDAD</t>
  </si>
  <si>
    <t>UNION DE PRODUCTORES</t>
  </si>
  <si>
    <t>INSTITUTO DE ESTUDIOS UNIVERSITARIOS A.C.</t>
  </si>
  <si>
    <r>
      <rPr>
        <b/>
        <u/>
        <sz val="14"/>
        <color theme="1"/>
        <rFont val="Calibri"/>
        <family val="2"/>
        <scheme val="minor"/>
      </rPr>
      <t xml:space="preserve">11 SUR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</si>
  <si>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</si>
  <si>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</si>
  <si>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</si>
  <si>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</si>
  <si>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</si>
  <si>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t>TEHUACAN</t>
  </si>
  <si>
    <t>MARIO ALBERTO RODRIGUEZ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</si>
  <si>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</si>
  <si>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pedro ramiro</t>
  </si>
  <si>
    <t>LA PERA</t>
  </si>
  <si>
    <t>PABLO MENESES</t>
  </si>
  <si>
    <t>EDIBERTO</t>
  </si>
  <si>
    <t>RENE ANDRES BELLO ISLAS</t>
  </si>
  <si>
    <t>JAVIER EPIFONIO POMPOSO GARCIA</t>
  </si>
  <si>
    <t>el pastorcito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</si>
  <si>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</si>
  <si>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</si>
  <si>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</si>
  <si>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</si>
  <si>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</si>
  <si>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</si>
  <si>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PARRAL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</si>
  <si>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</si>
  <si>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</si>
  <si>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</si>
  <si>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</si>
  <si>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</si>
  <si>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</si>
  <si>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</si>
  <si>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</si>
  <si>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</si>
  <si>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ROSANY</t>
  </si>
  <si>
    <t>ADRIANA ESPINOZA GONEZLES</t>
  </si>
  <si>
    <t xml:space="preserve">FACTURAS     H E R R A D U R A 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</si>
  <si>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</si>
  <si>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</si>
  <si>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</si>
  <si>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</si>
  <si>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</si>
  <si>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r>
      <rPr>
        <b/>
        <u/>
        <sz val="14"/>
        <color rgb="FF0000CC"/>
        <rFont val="Calibri"/>
        <family val="2"/>
        <scheme val="minor"/>
      </rPr>
      <t xml:space="preserve">C O M E R C I O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C L I E N T E S </t>
    </r>
  </si>
  <si>
    <t>RAUL LUIS CORONA FLORES</t>
  </si>
  <si>
    <t>BENJAMIN ANGULO</t>
  </si>
  <si>
    <t>MARIA TERESA CELESTINA RUIZ CARO</t>
  </si>
  <si>
    <r>
      <rPr>
        <b/>
        <u/>
        <sz val="14"/>
        <color theme="1"/>
        <rFont val="Calibri"/>
        <family val="2"/>
        <scheme val="minor"/>
      </rPr>
      <t xml:space="preserve">HERRADURA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</si>
  <si>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BARRIO DE JESUS</t>
  </si>
  <si>
    <t>LUIS RIVERA</t>
  </si>
  <si>
    <t xml:space="preserve">  EDGAR      (JOSE CARMELO   )</t>
  </si>
  <si>
    <t>CONCEPCION</t>
  </si>
  <si>
    <t>CARNES FRIAS Y AHUMADOS PRADO CAMAHCO SA DE CV</t>
  </si>
  <si>
    <t>,0908 B</t>
  </si>
  <si>
    <t>CARNICERIA ISABEL</t>
  </si>
  <si>
    <t>EDUARDO OSORIO SANTAMARIA</t>
  </si>
  <si>
    <t>ADOLFO HUERTA AGUILAR</t>
  </si>
  <si>
    <t>MANUEL SOCORRO DUEN CAMPOS</t>
  </si>
  <si>
    <t>MARTINIANO GARCIA LUNA</t>
  </si>
  <si>
    <t>DISTRIBUIDORA DE CARNES</t>
  </si>
  <si>
    <t>SERVICIO DE SALUD DEL ESTADO DE PUEBLA</t>
  </si>
  <si>
    <t xml:space="preserve">DEV. DE CENTRAL </t>
  </si>
  <si>
    <t>GMTE Y COMPUTO DUARTE´S SYSTEM´S SA DE CV</t>
  </si>
  <si>
    <t>RESTAURANTE DEL LAGO MARCOS S.H.DE CV</t>
  </si>
  <si>
    <t>RESTAURANTE DEL LAGO MARCOS S.H. DE CV</t>
  </si>
  <si>
    <t>,0952 B</t>
  </si>
  <si>
    <t>,0022 C</t>
  </si>
  <si>
    <t>MA. EVANGELINE CABALLERO CORIA</t>
  </si>
  <si>
    <t>Noe Coyotl</t>
  </si>
  <si>
    <t>JOSE LEONARDO HECTOR JUAREZ MTZ</t>
  </si>
  <si>
    <t>GUADALUPE MUÑOZ</t>
  </si>
  <si>
    <t>INDUSTRIALIZADORA DE CARNES SORROZA DE RL DE CV</t>
  </si>
  <si>
    <t>Antonio Alvarez</t>
  </si>
  <si>
    <t>ELADIO</t>
  </si>
  <si>
    <t>EDUARDO JUSTO</t>
  </si>
  <si>
    <t>GUOQUAN CHEN</t>
  </si>
  <si>
    <t>TLAXCALA</t>
  </si>
  <si>
    <t>DULCE PLACER SA DE CV</t>
  </si>
  <si>
    <t>Chofer Miguel</t>
  </si>
  <si>
    <t>MIGUEL  ( chofer ) Luis Lopez</t>
  </si>
  <si>
    <t>MARIELA SOCORRO DURAN CAMPOS</t>
  </si>
  <si>
    <t>02, Ago,-08</t>
  </si>
  <si>
    <t>MARIA FELIPA VERONICA MENDOZA MARES</t>
  </si>
  <si>
    <t>JAIME</t>
  </si>
  <si>
    <t>JOSE ELIGIO</t>
  </si>
  <si>
    <t>JACOVO</t>
  </si>
  <si>
    <t xml:space="preserve">ANGEL ALFONSO  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</si>
  <si>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</si>
  <si>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</si>
  <si>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</si>
  <si>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</si>
  <si>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</si>
  <si>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</si>
  <si>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JOSE DANIEL MUÑOZ VAZQUEZ</t>
  </si>
  <si>
    <t>ANA LAURA ROBLES</t>
  </si>
  <si>
    <t>ANGEL CRUZ</t>
  </si>
  <si>
    <t>MARCO ANTONIO</t>
  </si>
  <si>
    <t>MANUELA SOCORRO DURAN CAMPOS</t>
  </si>
  <si>
    <t>ANABEL AVALOS ZEMPOALTECA</t>
  </si>
  <si>
    <t>16 de Septiembre</t>
  </si>
  <si>
    <t>MARISQUERIA TRUCHA ACO IRIS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</si>
  <si>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</si>
  <si>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</si>
  <si>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</si>
  <si>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</si>
  <si>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</si>
  <si>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</si>
  <si>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      C L I E N T E S</t>
    </r>
  </si>
  <si>
    <t>30-Ago,-08</t>
  </si>
  <si>
    <t>,0933</t>
  </si>
  <si>
    <t xml:space="preserve">GABRIELA </t>
  </si>
  <si>
    <t>30-07,08</t>
  </si>
  <si>
    <t>20-08,08</t>
  </si>
  <si>
    <t>29-08,08</t>
  </si>
  <si>
    <t>20-09,08</t>
  </si>
  <si>
    <t>IGNACIO HERNANDEZ</t>
  </si>
  <si>
    <t>ARAMARK MEXICO SA DE CV</t>
  </si>
  <si>
    <t>MARIA REYNALDA GEMA SANCHEZ GARCIA</t>
  </si>
  <si>
    <t>FIDENCIO JIMENEZ</t>
  </si>
  <si>
    <t>LUIS HERRERIAS</t>
  </si>
  <si>
    <t>DISTRIBUIDORA  CHOLULA</t>
  </si>
  <si>
    <t>ADAN LARA</t>
  </si>
  <si>
    <t>HENYR VELASQUEZ PIEDRAS</t>
  </si>
  <si>
    <t>,0876 C</t>
  </si>
  <si>
    <t>ISAAC HERNANDEZ</t>
  </si>
  <si>
    <t>ZHAN LI GUOLIAN</t>
  </si>
  <si>
    <t>,0400 C</t>
  </si>
  <si>
    <t>YOLANDA MONTEROSAS BERISTAIN</t>
  </si>
  <si>
    <t>Pata Res 102.40 Kg</t>
  </si>
  <si>
    <t>SALVADOR SANCHEZ ARELLANO</t>
  </si>
  <si>
    <t>10-Sep  ,09</t>
  </si>
  <si>
    <t>ANGEL ALFREDO</t>
  </si>
  <si>
    <t>LEOPOLDO GATICA LUNA</t>
  </si>
  <si>
    <t>VERONICA REYES NORIEGA</t>
  </si>
  <si>
    <t>FERMIN DEMETRIO BUENO SANCHEZ</t>
  </si>
  <si>
    <t>JOSE MODESTO ROCHA PEREZ</t>
  </si>
  <si>
    <t>MIRIAM GOMEZ GOMEZ   ( Jose Luna )</t>
  </si>
  <si>
    <t>ABEL CORTES GONZALEZ</t>
  </si>
  <si>
    <t>MIRIAM GOMEZ GOMEZ</t>
  </si>
  <si>
    <t>JOSE DEMETRIO JULIO GONZALEZ MARTINEZ</t>
  </si>
  <si>
    <t>GABRIELA GARCIA PEREZ</t>
  </si>
  <si>
    <t>JHENI ESMERALDA SANCHEZA MORFIN</t>
  </si>
  <si>
    <t>MA. EVANGELINA  CABALLERO CORIA</t>
  </si>
  <si>
    <t>MARIA ELBA RAMIRO HAQUET</t>
  </si>
  <si>
    <t>VENDEDOR  EDGAR</t>
  </si>
  <si>
    <t>FACUNDO SANCHEZ VICTORIA</t>
  </si>
  <si>
    <t>Felipe Rangel</t>
  </si>
  <si>
    <t>TIKETS</t>
  </si>
  <si>
    <t>MARIO ALBERTO RODRIGUEZ CORONA</t>
  </si>
  <si>
    <t>ANTONIO CASTILLO MARTINEZ</t>
  </si>
  <si>
    <t>12-oct,-09</t>
  </si>
  <si>
    <t>JOSE MARIO CORONEL MORALES</t>
  </si>
  <si>
    <t>SUKARNE SA DE CV</t>
  </si>
  <si>
    <t>JOSE NICOLAS DEL ANGEL AVILA LUGO</t>
  </si>
  <si>
    <t>ARACELI NETZAHUATL MORALES</t>
  </si>
  <si>
    <t xml:space="preserve">NOTAS DE VENTA </t>
  </si>
  <si>
    <t>GOBIERNO DEL ESTADO DE PUEBLA /SEP</t>
  </si>
  <si>
    <t>PRODUCTOS ELECTRICOS FERRETEROS SA DE CV</t>
  </si>
  <si>
    <t>FCO  JAVIER TOTOZINTLE HUITLE</t>
  </si>
  <si>
    <t>RUSH LOGISTICS SERVICE SA DE CV</t>
  </si>
  <si>
    <t>CONSTRUCTORA GAYPE SA DE CV</t>
  </si>
  <si>
    <t>PRODUCTOS PARA AVES Y ANIMALES SA DE CV</t>
  </si>
  <si>
    <t>MARIA CONCEPCION JACOBA DIMAS SANCHEZ</t>
  </si>
  <si>
    <t>,0737 C</t>
  </si>
  <si>
    <t>FRANCISCO HERRERA</t>
  </si>
  <si>
    <t>16 DE Septiembre</t>
  </si>
  <si>
    <t>RAUL COSME</t>
  </si>
  <si>
    <t>MARIA JUANA JOSEFINA CASTRO SANCHEZ</t>
  </si>
  <si>
    <t>,0766 C</t>
  </si>
  <si>
    <t>ABAS DE CARNES Y EMBUTIDOS HNOS B O SA DE CV</t>
  </si>
  <si>
    <t>ABAS DE CARNES Y EMBUTIDOS HNOS. B. O. SA DE CV</t>
  </si>
  <si>
    <t>HECTOR PIEDRAS</t>
  </si>
  <si>
    <t>MARCO ANTONIO VELEZ REYES</t>
  </si>
  <si>
    <t>INSTITUTO DE ESTUDIOS UNIVERSITARIOS AC</t>
  </si>
  <si>
    <t>SAN MIGUEL</t>
  </si>
  <si>
    <t>ALMA GLORIA CORONEL CARRERA</t>
  </si>
  <si>
    <t>LIAN HUANGAI HONG</t>
  </si>
  <si>
    <t>PURIFICADORA</t>
  </si>
  <si>
    <t>BENITO ALONZO</t>
  </si>
  <si>
    <t>VICTOR FRANCISCO LUNA ALVAREZ</t>
  </si>
  <si>
    <t>ARELI DEL CARMEN TEJEDA HABIDE</t>
  </si>
  <si>
    <t>ROBERTO MALDONADO</t>
  </si>
  <si>
    <t>CARNICERIA DE JESUS</t>
  </si>
  <si>
    <t>MARIA ELENA</t>
  </si>
  <si>
    <t>GRUPO CIRMA MART SA DE CV</t>
  </si>
  <si>
    <t>MERCADO COCOTA</t>
  </si>
  <si>
    <t>BENITO ALONZO /ALFONSO</t>
  </si>
  <si>
    <t>MERCADO  COCOTA</t>
  </si>
  <si>
    <t>JULIZA CORTEZ</t>
  </si>
  <si>
    <t>GOBIERNO DEL ESTADO DE PUEBLA SEP</t>
  </si>
  <si>
    <t>MIGUELINA PONCE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</si>
  <si>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</si>
  <si>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 C L I E N T E S</t>
    </r>
  </si>
  <si>
    <t xml:space="preserve">SANTA ANA CARNICERIA </t>
  </si>
  <si>
    <t>PLAZA CRISTAL</t>
  </si>
  <si>
    <t>CAFÉ TRES GALLOS</t>
  </si>
  <si>
    <t>CAFÉ TRES GALLOS  (Carlos Mtz )</t>
  </si>
  <si>
    <t>CARLOS MARTINEZ</t>
  </si>
  <si>
    <t>LA IGLESIA DE JESUSCRISTO DE LOS SANTOS DE LOS ULTIMOS DIAS EN MEXICO A.R.</t>
  </si>
  <si>
    <t>POMPO</t>
  </si>
  <si>
    <t>RASSINI</t>
  </si>
  <si>
    <t>MELCHOR</t>
  </si>
  <si>
    <t>HIJAS DE SANTA MARIA DE GUADALUPE AR</t>
  </si>
  <si>
    <t>COMERCIO</t>
  </si>
  <si>
    <t>ISRAEL TORRES</t>
  </si>
  <si>
    <t>ELVIRA</t>
  </si>
  <si>
    <t>TAQUERIA LOS PERICOS</t>
  </si>
  <si>
    <t>AUSENCIO VAZQUEZ BRIONES</t>
  </si>
  <si>
    <t>HECTOR ZAYAS</t>
  </si>
  <si>
    <t>VALERIO AURELIO FIGUEROA FERNANDEZ</t>
  </si>
  <si>
    <t>ROSA ISELA MARTINEZ BRENIZ</t>
  </si>
  <si>
    <t>,0110 D</t>
  </si>
  <si>
    <t>,0138 D</t>
  </si>
  <si>
    <t>MUNICIPIO SAN PEDRO CHOLULA</t>
  </si>
  <si>
    <t>,0174 D</t>
  </si>
  <si>
    <t>,0163 D</t>
  </si>
  <si>
    <t>CENTRO ESCOLAR PARA EDUCACION LA CIENCIA Y LA CULTURA DEL SIGLO XXI DE TLAXCALA S.C.</t>
  </si>
  <si>
    <t>ROBERTO Cholula</t>
  </si>
  <si>
    <t>LAURA DE LA O BARRADAS</t>
  </si>
  <si>
    <t>RGC MANUFACTURAS SA DE CV</t>
  </si>
  <si>
    <t>EQUIPOS Y SISTEMAS DE ACOND ELECTRICO SA DE CV</t>
  </si>
  <si>
    <t>GRIMM DE MEXICO SA DE CV</t>
  </si>
  <si>
    <t>CARLOS PEREZ</t>
  </si>
  <si>
    <t>BEATRIZ GOMEZ SOSA</t>
  </si>
  <si>
    <t>LABORATORIOS FARMACEUTICOS LOREN SA DE CV</t>
  </si>
  <si>
    <t>LABORATORIO FARMACEUTICOS LOREN SA DE CV</t>
  </si>
  <si>
    <t>MARIA MONICA SANTILLAN BRAMBILLA</t>
  </si>
  <si>
    <t>CARNICERIA DON PEPE</t>
  </si>
  <si>
    <t>ARCADIO LEDO BERISTAIN</t>
  </si>
  <si>
    <t>ERICK GARCIA</t>
  </si>
  <si>
    <t>SERGIO</t>
  </si>
  <si>
    <t>SAMUEL CARRETERO FLORES</t>
  </si>
  <si>
    <t>ISMAEL LUZ CRUZ</t>
  </si>
  <si>
    <t>SERGIO VAZQUEZ</t>
  </si>
  <si>
    <t>ROSENDO PEREZ</t>
  </si>
  <si>
    <t>JUAN MORALES</t>
  </si>
  <si>
    <t>ANDRES   HDZ CHOLULA</t>
  </si>
  <si>
    <t>6A</t>
  </si>
  <si>
    <t>ISAIAS GONZALES</t>
  </si>
  <si>
    <t>PRIMITIVO PEREZ</t>
  </si>
  <si>
    <t xml:space="preserve"> HERMANOS BECERRA  </t>
  </si>
  <si>
    <t>,0307 E</t>
  </si>
  <si>
    <t xml:space="preserve">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</si>
  <si>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</si>
  <si>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</si>
  <si>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</si>
  <si>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</si>
  <si>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</si>
  <si>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</si>
  <si>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,0339 D</t>
  </si>
  <si>
    <t>MARIA DE LOS ANGELES OSORIO RAMOS</t>
  </si>
  <si>
    <t>ECOLE DE  CUISINE AVANCEE AC</t>
  </si>
  <si>
    <t>,0353 D</t>
  </si>
  <si>
    <t>,0355 D</t>
  </si>
  <si>
    <t>,0360 D</t>
  </si>
  <si>
    <t>,0366 D</t>
  </si>
  <si>
    <t>,0372 D</t>
  </si>
  <si>
    <t>29-dic,.2008</t>
  </si>
  <si>
    <t>,0382 D</t>
  </si>
  <si>
    <t>,0391 D</t>
  </si>
  <si>
    <t>,0404 D</t>
  </si>
  <si>
    <t>.0413 D</t>
  </si>
  <si>
    <t>,0424 D</t>
  </si>
  <si>
    <t>SEP.,2009</t>
  </si>
  <si>
    <t>JAVIER</t>
  </si>
  <si>
    <t>VENTAS MOSTRADOR</t>
  </si>
  <si>
    <t>.0429 D</t>
  </si>
  <si>
    <t>RILMA GLADYS MEDINA DE MONTERO</t>
  </si>
  <si>
    <t>.0435 D</t>
  </si>
  <si>
    <t>RFC-DCF970516-PNA     16 PONIENTE No. 511 Col. Centro C.P. 72000</t>
  </si>
  <si>
    <t>.0443 D</t>
  </si>
  <si>
    <t>JORGE MORALES RUIZ</t>
  </si>
  <si>
    <t>GRACIELA OLGA BERRA SANCHEZ</t>
  </si>
  <si>
    <t>,0464 D</t>
  </si>
  <si>
    <t>.0449 D</t>
  </si>
  <si>
    <t xml:space="preserve">EJE CON SA DE CV </t>
  </si>
  <si>
    <t>,0467 D</t>
  </si>
  <si>
    <t>,0477 D</t>
  </si>
  <si>
    <t>RBBE OPERADORA Y ASOCIADOS S DE RL DE CV</t>
  </si>
  <si>
    <t>,0482 D</t>
  </si>
  <si>
    <t>SUNHEE HONG</t>
  </si>
  <si>
    <t>MARIA JOVITA PATRICIA HUERTA ALATRISTE</t>
  </si>
  <si>
    <t>,0490 D</t>
  </si>
  <si>
    <t>,0499 D</t>
  </si>
  <si>
    <t>,0507 D</t>
  </si>
  <si>
    <t>,0521 D</t>
  </si>
  <si>
    <t>,0531 D</t>
  </si>
  <si>
    <t>,0683 E</t>
  </si>
  <si>
    <t>JOSE ANTONIO MORFINO VELASCO</t>
  </si>
  <si>
    <t>,0540 D</t>
  </si>
  <si>
    <t>,0549 D</t>
  </si>
  <si>
    <t>JOSE LUIS CRUZ LEON</t>
  </si>
  <si>
    <t>,0558 D</t>
  </si>
  <si>
    <t>,0570 D</t>
  </si>
  <si>
    <t>ALICIA FLORES CISNEROS</t>
  </si>
  <si>
    <t>MARIA ENRIQUETA ALDAMA TAPIA</t>
  </si>
  <si>
    <t>COSTCO DE MEXICO SA DE CV</t>
  </si>
  <si>
    <t>VERONICA GONZALEZ BOCARDO</t>
  </si>
  <si>
    <t>GRACIELA  Capu</t>
  </si>
  <si>
    <t>NORMA BONIFACIO PIÑA</t>
  </si>
  <si>
    <t>EZEQUIEL CUATEPITZI FAVIAN</t>
  </si>
  <si>
    <t>ESCUELA DE ENFERMERIA NTA. SRA. DE GUADALUPE A.C.</t>
  </si>
  <si>
    <t>GABRIELA ABRIZ</t>
  </si>
  <si>
    <t>SRA. TERESA</t>
  </si>
  <si>
    <t>FELIX CEREZO</t>
  </si>
  <si>
    <t>FELIX  CEREZO</t>
  </si>
  <si>
    <t>GUOQUAN CHE</t>
  </si>
  <si>
    <t>SUPER SERVICIO ALATRISTE SA DE CV</t>
  </si>
  <si>
    <t>MUESTRA</t>
  </si>
  <si>
    <t>,0711 D</t>
  </si>
  <si>
    <t>,0715 D</t>
  </si>
  <si>
    <t>+</t>
  </si>
  <si>
    <t>PROMOTORA HOTELERA MISION TLAXCALA SA DE CV</t>
  </si>
  <si>
    <t>COMERCIALIZADORA SPEZIA SA DE CV</t>
  </si>
  <si>
    <t>RYC ALIMENTOS SA DE CV</t>
  </si>
  <si>
    <t>COMERCIALIZADROA SPEZIA SA DE CV</t>
  </si>
  <si>
    <t>RYC  ALEMENTOS SA DE CV</t>
  </si>
  <si>
    <t>CARLOS ABRAHAM LUNA ZAINOS</t>
  </si>
  <si>
    <t>COCINA ESPAÑOLA MIRA S DE RL DE CV</t>
  </si>
  <si>
    <t>LIAN HUANGCAI HONG</t>
  </si>
  <si>
    <t>DIC.,2009</t>
  </si>
  <si>
    <t>ENE.,2010</t>
  </si>
  <si>
    <t>ANA LAURA</t>
  </si>
  <si>
    <t>,0818 D</t>
  </si>
  <si>
    <t>HOGAR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</si>
  <si>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</si>
  <si>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</si>
  <si>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</si>
  <si>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</si>
  <si>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</si>
  <si>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</si>
  <si>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</si>
  <si>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</si>
  <si>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</si>
  <si>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,0902 D</t>
  </si>
  <si>
    <t>CAROLINA MUÑOZ CID</t>
  </si>
  <si>
    <t>SOCIEDAD GASTRONOMICA LOS ANGELES SA DE CV</t>
  </si>
  <si>
    <t>SOCIEDAD GASTRONOMICA OS ANGELES SA DE CV</t>
  </si>
  <si>
    <t>HILDA LOPEZ LUNA</t>
  </si>
  <si>
    <t>24-Mar 10,000,00</t>
  </si>
  <si>
    <t>se va a facturar en la 29373</t>
  </si>
  <si>
    <t xml:space="preserve">ORIENTAL </t>
  </si>
  <si>
    <t>66 A</t>
  </si>
  <si>
    <t>OPERADORA DE SERVICIOS AIOLA PALACE S DE RL DE CV</t>
  </si>
  <si>
    <t>EL PARRILLON</t>
  </si>
  <si>
    <t>CLAUDIA ESTEFANIA PANDEL ANGEL</t>
  </si>
  <si>
    <t>HOTEL COLONIAL DE PUEBLA SA DE CV</t>
  </si>
  <si>
    <t>JOSE DANIEL RAMIREZ ZAMITIZ</t>
  </si>
  <si>
    <t>GRUPO CARNICO AMERICA SA DE CV</t>
  </si>
  <si>
    <t>RICARDA HERRERIAS MENESES        ( Angel Cruz )</t>
  </si>
  <si>
    <t>Vendedor</t>
  </si>
  <si>
    <t>ARMANDO VALVERDE</t>
  </si>
  <si>
    <t>JOSE LUIS GARCIA</t>
  </si>
  <si>
    <t>PORFIRIO CRUZ</t>
  </si>
  <si>
    <t>CARNITAS ELY</t>
  </si>
  <si>
    <t>ERICA DOMINGUEZ</t>
  </si>
  <si>
    <t>MARTIN LIMON LOPEZ</t>
  </si>
  <si>
    <t>IGLESIA METODISTA DE MEXICO AR</t>
  </si>
  <si>
    <t>POLO</t>
  </si>
  <si>
    <t>FAVY</t>
  </si>
  <si>
    <t>GRUPO CARNICO AMERICA</t>
  </si>
  <si>
    <r>
      <t xml:space="preserve">JOSE LUIS      </t>
    </r>
    <r>
      <rPr>
        <i/>
        <u/>
        <sz val="12"/>
        <color theme="1"/>
        <rFont val="Calibri"/>
        <family val="2"/>
        <scheme val="minor"/>
      </rPr>
      <t xml:space="preserve">   Vendedor</t>
    </r>
  </si>
  <si>
    <t>Sra NLP</t>
  </si>
  <si>
    <t>CECILIA</t>
  </si>
  <si>
    <t xml:space="preserve">TUBERIAS Y VALVULAS INDS GOMEZ SA </t>
  </si>
  <si>
    <t>TUBERIAS Y VALVULAS INDS GOMEZ SA</t>
  </si>
  <si>
    <t>RAYMUNDO AGUILAR</t>
  </si>
  <si>
    <t>ESTEBAN MENDEZ</t>
  </si>
  <si>
    <t>GRUPO COVAGA SA DE CV</t>
  </si>
  <si>
    <t>MIGUEL VALVERDE</t>
  </si>
  <si>
    <t>,0568 F</t>
  </si>
  <si>
    <t>JAVIER GARCIA</t>
  </si>
  <si>
    <t>vendedor</t>
  </si>
  <si>
    <t>MARIO ROJAS</t>
  </si>
  <si>
    <t>,0616 F</t>
  </si>
  <si>
    <t>DANIEL HERRERA</t>
  </si>
  <si>
    <t>,0623 F</t>
  </si>
  <si>
    <t>ADRIANA PATRICIA JUAREZ SARMIENTO</t>
  </si>
  <si>
    <t>HOTELES CULTURALES DE PUEBLA SA DE CV</t>
  </si>
  <si>
    <t>,0157 E</t>
  </si>
  <si>
    <t>central</t>
  </si>
  <si>
    <t>comercio</t>
  </si>
  <si>
    <t>kg</t>
  </si>
  <si>
    <t>importe</t>
  </si>
  <si>
    <t>19 ABR,.10</t>
  </si>
  <si>
    <t xml:space="preserve">                                                      *rtr    23   ABRIL      2010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</si>
  <si>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</si>
  <si>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</si>
  <si>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</si>
  <si>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</si>
  <si>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</si>
  <si>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JORGE AGUILAR</t>
  </si>
  <si>
    <t>VENTAS DE TIKETS</t>
  </si>
  <si>
    <t>TOTAL DEL MES</t>
  </si>
  <si>
    <t>VENTAS CON NOTA DE VENTA</t>
  </si>
  <si>
    <t>ASO</t>
  </si>
  <si>
    <t>,0233 E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</si>
  <si>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</si>
  <si>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</si>
  <si>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</si>
  <si>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</si>
  <si>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</si>
  <si>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</si>
  <si>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        C L I E N T E S</t>
    </r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</si>
  <si>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       C L I E N T E S</t>
    </r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</si>
  <si>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         C L I E N T E S</t>
    </r>
  </si>
  <si>
    <t>.0303</t>
  </si>
  <si>
    <t>octavio</t>
  </si>
  <si>
    <t>.0136</t>
  </si>
  <si>
    <t>.0137</t>
  </si>
  <si>
    <t>BLANCO</t>
  </si>
  <si>
    <t>GASTOS</t>
  </si>
  <si>
    <t>COMPRAS</t>
  </si>
  <si>
    <t xml:space="preserve">KILOS </t>
  </si>
  <si>
    <t>CANCELADA</t>
  </si>
  <si>
    <t>JULIO CESAR MATUZ CONDE</t>
  </si>
  <si>
    <t>JAVIER GARCIA el pastorcito</t>
  </si>
  <si>
    <t>KILOS</t>
  </si>
  <si>
    <t>DOMINGO AGUILAR</t>
  </si>
  <si>
    <t>,0887 F</t>
  </si>
  <si>
    <t>,0889 F</t>
  </si>
  <si>
    <t>ELVIA</t>
  </si>
  <si>
    <t>,0904 F</t>
  </si>
  <si>
    <t>ANTONIO TOXQUI FLORES</t>
  </si>
  <si>
    <t>,0916 F</t>
  </si>
  <si>
    <t>REMISIONES                       COMERCIO</t>
  </si>
  <si>
    <t>HOTELS AND CONVENTION  GROUP SA DE CV</t>
  </si>
  <si>
    <t>HOTELS AND CONVENTION GROUP SA DE CV</t>
  </si>
  <si>
    <t>FAUSTINO PEREZ PANTALEON</t>
  </si>
  <si>
    <t>EDUARDO PICHARDO</t>
  </si>
  <si>
    <t xml:space="preserve">EDUARDO PICHARDO </t>
  </si>
  <si>
    <t>JESUS TUXPAN PEDRAZA</t>
  </si>
  <si>
    <t>ANITA JUAREZ PALACIOS</t>
  </si>
  <si>
    <t>,0935 F</t>
  </si>
  <si>
    <t>SRA. SILVIA</t>
  </si>
  <si>
    <t>.0956 F</t>
  </si>
  <si>
    <t>.0978 F</t>
  </si>
  <si>
    <t>.0980 F</t>
  </si>
  <si>
    <t>R Valverde</t>
  </si>
  <si>
    <t>.0007</t>
  </si>
  <si>
    <t>OSCAR CARREÑO</t>
  </si>
  <si>
    <t>.0988 F</t>
  </si>
  <si>
    <t>.0001 G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</si>
  <si>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</si>
  <si>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</si>
  <si>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C L I E N T E S 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</si>
  <si>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</si>
  <si>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</si>
  <si>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REMISIONES         O B R A D O R</t>
  </si>
  <si>
    <t>REMISIONES</t>
  </si>
  <si>
    <t>JAIME GASPARIANO</t>
  </si>
  <si>
    <t>TOTAL</t>
  </si>
  <si>
    <t>ANUAR TOJA</t>
  </si>
  <si>
    <t>JOSE ALBERTO</t>
  </si>
  <si>
    <t>JOSE LUIS     Vendedor</t>
  </si>
  <si>
    <t>ROMAN</t>
  </si>
  <si>
    <t>JUAN DE LA ROSA</t>
  </si>
  <si>
    <t>MIGUEL MEJIA GUZMAN</t>
  </si>
  <si>
    <t>MA. DE JESUS MUÑOZ</t>
  </si>
  <si>
    <t>MANUEL</t>
  </si>
  <si>
    <t>FERNANDO</t>
  </si>
  <si>
    <t xml:space="preserve">REMISIONES         C   E  N  T  R  A  L  </t>
  </si>
  <si>
    <t>Sep-Oct</t>
  </si>
  <si>
    <t>BAG DAD  Centro  ( 1 )</t>
  </si>
  <si>
    <t>BAG DAD Centro   ( 2)</t>
  </si>
  <si>
    <t>Dic.,2008</t>
  </si>
  <si>
    <t>Sep-Argelia</t>
  </si>
  <si>
    <t>Mostrador</t>
  </si>
  <si>
    <t>Ago</t>
  </si>
  <si>
    <t>MUESTRA   ( PACO )</t>
  </si>
  <si>
    <t>Nov-Dic-ENE</t>
  </si>
  <si>
    <t>Sep</t>
  </si>
  <si>
    <t>MOSTRDOR</t>
  </si>
  <si>
    <t>GUILLERMO</t>
  </si>
  <si>
    <t>PACO          Vendedor</t>
  </si>
  <si>
    <t>LALO</t>
  </si>
  <si>
    <t>LOS CUÑADOS</t>
  </si>
  <si>
    <t>LA FLOR</t>
  </si>
  <si>
    <t>T. AMARILLOS</t>
  </si>
  <si>
    <t>NOTAS V</t>
  </si>
  <si>
    <t>TOTAL NETA</t>
  </si>
  <si>
    <t>ASO       ( Dicsa )</t>
  </si>
  <si>
    <t>Lalo</t>
  </si>
  <si>
    <t>RICARDO ZAPATA FACCUSEH</t>
  </si>
  <si>
    <t>FELIX</t>
  </si>
  <si>
    <t>GLORIA NELLY CABRERA</t>
  </si>
  <si>
    <t>ENRIQUE ROSSETE</t>
  </si>
  <si>
    <t>BLANKET</t>
  </si>
  <si>
    <t>ARTURO BERNAL PEREZ</t>
  </si>
  <si>
    <t>Manuel</t>
  </si>
  <si>
    <t>BAG DAD  Centro</t>
  </si>
  <si>
    <t>PONCIANO CRUZ</t>
  </si>
  <si>
    <t>MARIA DE JESUS MUÑOZ</t>
  </si>
  <si>
    <t>EL TORO</t>
  </si>
  <si>
    <t>BAG DAD</t>
  </si>
  <si>
    <t>JUAN PALAFOX</t>
  </si>
  <si>
    <t>FUNDACION DE BENEFICENCIA PRIV. CARITA DE PUEBLA IBP</t>
  </si>
  <si>
    <t>FUNDACION DE BENEFICENCIA PRIV. DE PUEBLA IBP</t>
  </si>
  <si>
    <t>17-mayo.,2010</t>
  </si>
  <si>
    <t>estacionamiento</t>
  </si>
  <si>
    <t>casetas</t>
  </si>
  <si>
    <t>bolsas</t>
  </si>
  <si>
    <t>clorox y javon</t>
  </si>
  <si>
    <t>combos</t>
  </si>
  <si>
    <t>.0339</t>
  </si>
  <si>
    <t xml:space="preserve"> MANUEL</t>
  </si>
  <si>
    <t>MARISOL RAMIRREZ XICONTENCATL</t>
  </si>
  <si>
    <t>MARISOL RAMIREZ XICOTENCATL</t>
  </si>
  <si>
    <t>ARTURO SANCHEZ</t>
  </si>
  <si>
    <t xml:space="preserve">                                        *rtr    21 MAYO,     2010</t>
  </si>
  <si>
    <t>JOSE LUIS Vendedor</t>
  </si>
  <si>
    <t>MANUEL  Vendedor</t>
  </si>
  <si>
    <t>F ACTURAS         O B R A D O R</t>
  </si>
  <si>
    <t>MATEO FCO. VAZQUEZ GONZALEZ</t>
  </si>
  <si>
    <t>.0019 G</t>
  </si>
  <si>
    <t>.0036 G</t>
  </si>
  <si>
    <t>.0038 G</t>
  </si>
  <si>
    <t>.0059 G</t>
  </si>
  <si>
    <t>dicsa</t>
  </si>
  <si>
    <t>.0062 G</t>
  </si>
  <si>
    <t>ELECTRICA INDS ANTARES SA DE CV</t>
  </si>
  <si>
    <t>RUFILIO CASTRO</t>
  </si>
  <si>
    <t>.0099 G</t>
  </si>
  <si>
    <t>.0109 G</t>
  </si>
  <si>
    <t>MARIA ELVA RAMIRO HAQUET</t>
  </si>
  <si>
    <t>.0111 G</t>
  </si>
  <si>
    <t>.0114 G</t>
  </si>
  <si>
    <t>.0136 G</t>
  </si>
  <si>
    <t>.0124 G</t>
  </si>
  <si>
    <t>.0140 G</t>
  </si>
  <si>
    <t>IVAN</t>
  </si>
  <si>
    <t>ALEJANDRO MARTINEZ</t>
  </si>
  <si>
    <t>JUAN PALAFOX SALVADOR</t>
  </si>
  <si>
    <t>AURELIO</t>
  </si>
  <si>
    <t>.0409</t>
  </si>
  <si>
    <t>.0410</t>
  </si>
  <si>
    <t>.0415</t>
  </si>
  <si>
    <t>.0416</t>
  </si>
  <si>
    <t>.0419</t>
  </si>
  <si>
    <t>.0425</t>
  </si>
  <si>
    <t>.0428</t>
  </si>
  <si>
    <t>.0430</t>
  </si>
  <si>
    <t>MONSERRAT LOPEZ ROJAS</t>
  </si>
  <si>
    <t>MARIA LETICIA ZERON TREJO</t>
  </si>
  <si>
    <t>.0358 E</t>
  </si>
  <si>
    <t>.0143 G</t>
  </si>
  <si>
    <t>6 B</t>
  </si>
  <si>
    <t>.0158 G</t>
  </si>
  <si>
    <t>.0172 G</t>
  </si>
  <si>
    <t>.0181 G</t>
  </si>
  <si>
    <t>.0186 G</t>
  </si>
  <si>
    <t>ROSY</t>
  </si>
  <si>
    <t>.0362 E</t>
  </si>
  <si>
    <t>.0363 E</t>
  </si>
  <si>
    <t>JUAN ARRIAGA</t>
  </si>
  <si>
    <t>.0199 G</t>
  </si>
  <si>
    <t>MIGUEL FERNANDEZ</t>
  </si>
  <si>
    <t>manuel</t>
  </si>
  <si>
    <t>lalo</t>
  </si>
  <si>
    <t>MUNICIPIO DE CHIAUTEMPAN TLAXCALA</t>
  </si>
  <si>
    <t>MUNICIPIO DE CHIAUTEMPAN TLAX</t>
  </si>
  <si>
    <t>POMPONIO</t>
  </si>
  <si>
    <t>MARIA DEL PILAR LARQUE GUZMAN</t>
  </si>
  <si>
    <t>EXCELENCIA EDUCATIVA DE PUEBLA AC</t>
  </si>
  <si>
    <t>.0227 G</t>
  </si>
  <si>
    <t>.0228 G</t>
  </si>
  <si>
    <t>.0234 G</t>
  </si>
  <si>
    <t>.0244 G</t>
  </si>
  <si>
    <t>.0248 G</t>
  </si>
  <si>
    <t>.0250 G</t>
  </si>
  <si>
    <t>por comisiones</t>
  </si>
  <si>
    <t>.0269 G</t>
  </si>
  <si>
    <t>VERONICA MASTRANZO</t>
  </si>
  <si>
    <t>ALDO</t>
  </si>
  <si>
    <t>CRISTOBAL</t>
  </si>
  <si>
    <t>.0439</t>
  </si>
  <si>
    <t>.0441</t>
  </si>
  <si>
    <t>.0446</t>
  </si>
  <si>
    <t>.0452</t>
  </si>
  <si>
    <t>.0456</t>
  </si>
  <si>
    <t>.0479 A Flavio</t>
  </si>
  <si>
    <t>cliente leonardo</t>
  </si>
  <si>
    <t>.0398 E</t>
  </si>
  <si>
    <t>.0401 E</t>
  </si>
  <si>
    <t>.0279 G</t>
  </si>
  <si>
    <t>GRUPO RAMH DE PUEBLA SA DE CV</t>
  </si>
  <si>
    <t xml:space="preserve">GRUPO RAMH DE PUEBLA SA DE CV ( Felipe Rangel ) </t>
  </si>
  <si>
    <t>.0493, A Flavio</t>
  </si>
  <si>
    <t>.0004 Flavio</t>
  </si>
  <si>
    <t>JOSE IGNACIO GOMEZ MARTINEZ</t>
  </si>
  <si>
    <t>ELIZABETH ALONSO RODRIGUEZ</t>
  </si>
  <si>
    <t>JOSE IGNACIO GOMEZ MARTINEZ  ( Maxicarnes )</t>
  </si>
  <si>
    <t>maxicarnes</t>
  </si>
  <si>
    <t>ELIZABETH ALONSO RODRIGUEZ  ( Julizz )</t>
  </si>
  <si>
    <t>Julizz</t>
  </si>
  <si>
    <t>HUESO   ( HUGO  )</t>
  </si>
  <si>
    <t>directo obrador</t>
  </si>
  <si>
    <t>VERO</t>
  </si>
  <si>
    <t>.0019 Javier R</t>
  </si>
  <si>
    <t>.0020 Ponciano</t>
  </si>
  <si>
    <t>.0021 Flavio</t>
  </si>
  <si>
    <t>ISAIAS</t>
  </si>
  <si>
    <t>JAVIER ROSAS</t>
  </si>
  <si>
    <t>.0036 Flavio</t>
  </si>
  <si>
    <t>OBRADOR</t>
  </si>
  <si>
    <t>.0297 G</t>
  </si>
  <si>
    <t>.0304 G</t>
  </si>
  <si>
    <t>.0435</t>
  </si>
  <si>
    <t>.0404 E</t>
  </si>
  <si>
    <t>GABRIELA VIRIDIANA MEZA RECARTE</t>
  </si>
  <si>
    <t>LEONARDO JUAN FCO. PORRAS PRECIADO</t>
  </si>
  <si>
    <t>cambio tik</t>
  </si>
  <si>
    <t>.0138</t>
  </si>
  <si>
    <t>.0139</t>
  </si>
  <si>
    <r>
      <rPr>
        <b/>
        <i/>
        <u/>
        <sz val="14"/>
        <color theme="1"/>
        <rFont val="Calibri"/>
        <family val="2"/>
        <scheme val="minor"/>
      </rPr>
      <t xml:space="preserve">REMISIONES   H E R R A D U R A   JUNIO </t>
    </r>
    <r>
      <rPr>
        <b/>
        <sz val="14"/>
        <color theme="1"/>
        <rFont val="Calibri"/>
        <family val="2"/>
        <scheme val="minor"/>
      </rPr>
      <t xml:space="preserve">   2010</t>
    </r>
  </si>
  <si>
    <t>JAVIER PARRAL</t>
  </si>
  <si>
    <t>ARMANDO CORDOBA</t>
  </si>
  <si>
    <t>ALEJANDRO PALMA</t>
  </si>
  <si>
    <t>PEDRO TIRO</t>
  </si>
  <si>
    <t>.0095</t>
  </si>
  <si>
    <t>.0117</t>
  </si>
  <si>
    <t>.0118</t>
  </si>
  <si>
    <t>.0083 Erika</t>
  </si>
  <si>
    <t>RODOLFO</t>
  </si>
  <si>
    <t>.0409 E</t>
  </si>
  <si>
    <t>.0410 E</t>
  </si>
  <si>
    <t>.0414 E</t>
  </si>
  <si>
    <t>.0419 E</t>
  </si>
  <si>
    <t>.0425 E</t>
  </si>
  <si>
    <t>.0428 E</t>
  </si>
  <si>
    <t>.0313 G</t>
  </si>
  <si>
    <t>.0322 G</t>
  </si>
  <si>
    <t>.0332 G</t>
  </si>
  <si>
    <t>GONZALO</t>
  </si>
  <si>
    <t>.0430 E</t>
  </si>
  <si>
    <t>.0432 E</t>
  </si>
  <si>
    <t>.0437 E</t>
  </si>
  <si>
    <t>MARCO ANTONIO FLORES MENDEZ</t>
  </si>
  <si>
    <t>AUTO TEC</t>
  </si>
  <si>
    <t>.0442 E</t>
  </si>
  <si>
    <t>LEONOR FELIX CARRILLO</t>
  </si>
  <si>
    <t xml:space="preserve">LEONOR FELIX CARRILLO </t>
  </si>
  <si>
    <t>ULISES</t>
  </si>
  <si>
    <t>SRA. TARCILA</t>
  </si>
  <si>
    <t>CARNICERIA HANNY</t>
  </si>
  <si>
    <t>.0193</t>
  </si>
  <si>
    <t>MARIO</t>
  </si>
  <si>
    <t>MANUEL V</t>
  </si>
  <si>
    <t>SAN MATIAS</t>
  </si>
  <si>
    <t>.0232</t>
  </si>
  <si>
    <t>.0212 SAUL</t>
  </si>
  <si>
    <t>.0216 Javier G</t>
  </si>
  <si>
    <t>.0228 Julian</t>
  </si>
  <si>
    <t>ROSA VALDETANO CHICO</t>
  </si>
  <si>
    <t>.0447 E</t>
  </si>
  <si>
    <t>.0448 E</t>
  </si>
  <si>
    <t>.0450 E</t>
  </si>
  <si>
    <t>JUAN MUÑOZ TLAMANI</t>
  </si>
  <si>
    <t>.0454 E</t>
  </si>
  <si>
    <t>.0457 E</t>
  </si>
  <si>
    <t>GUADALUPE OLIVERA</t>
  </si>
  <si>
    <t>.0470</t>
  </si>
  <si>
    <t>.0473</t>
  </si>
  <si>
    <t>.0475</t>
  </si>
  <si>
    <t>.0483</t>
  </si>
  <si>
    <t>.0487</t>
  </si>
  <si>
    <t>.0488</t>
  </si>
  <si>
    <t>.0489</t>
  </si>
  <si>
    <t>.0495</t>
  </si>
  <si>
    <t>.0500</t>
  </si>
  <si>
    <t>.0501</t>
  </si>
  <si>
    <t>LA NOBLEZA</t>
  </si>
  <si>
    <t>.0468 E</t>
  </si>
  <si>
    <t>.0470 E</t>
  </si>
  <si>
    <t>.0473 E</t>
  </si>
  <si>
    <t>SERGIO MORALES ROBLES</t>
  </si>
  <si>
    <t>.0478 E</t>
  </si>
  <si>
    <t>.0479 E</t>
  </si>
  <si>
    <t>.0342 G</t>
  </si>
  <si>
    <t>.0351</t>
  </si>
  <si>
    <t>.0365</t>
  </si>
  <si>
    <t>.0370</t>
  </si>
  <si>
    <t>.0386</t>
  </si>
  <si>
    <t>.0394</t>
  </si>
  <si>
    <t>.0401</t>
  </si>
  <si>
    <t>.0346 G</t>
  </si>
  <si>
    <t>.0347 G</t>
  </si>
  <si>
    <t>.0356 G</t>
  </si>
  <si>
    <t>.0368 G</t>
  </si>
  <si>
    <t>CARNICERIA ROSY</t>
  </si>
  <si>
    <t>.0383 G</t>
  </si>
  <si>
    <t>.0384 G</t>
  </si>
  <si>
    <t>.0390 G</t>
  </si>
  <si>
    <t>.0481 E</t>
  </si>
  <si>
    <t>HECTOR GONZALEZ SOTO</t>
  </si>
  <si>
    <t>.0393 G</t>
  </si>
  <si>
    <t>TACOS YIRET</t>
  </si>
  <si>
    <t>.0410 G</t>
  </si>
  <si>
    <t>.0411 G</t>
  </si>
  <si>
    <t>.0424 G</t>
  </si>
  <si>
    <t>.0438 G</t>
  </si>
  <si>
    <t>TARIMA</t>
  </si>
  <si>
    <t>MARCOS RAMIREZ</t>
  </si>
  <si>
    <t>PROLEDO</t>
  </si>
  <si>
    <t xml:space="preserve">.0337 </t>
  </si>
  <si>
    <t>ARMANDO CORDOBA JUAREZ</t>
  </si>
  <si>
    <t>ATLIXCO</t>
  </si>
  <si>
    <t>.0447 G</t>
  </si>
  <si>
    <t>.0460 G</t>
  </si>
  <si>
    <t>.0464 G</t>
  </si>
  <si>
    <t>.0465 G</t>
  </si>
  <si>
    <t>.0471 G</t>
  </si>
  <si>
    <t>.0481 G</t>
  </si>
  <si>
    <t>.0484 G</t>
  </si>
  <si>
    <t>.0485 G</t>
  </si>
  <si>
    <t>CARNICERIA RENDON</t>
  </si>
  <si>
    <t>.0505 G</t>
  </si>
  <si>
    <t>.0489 E</t>
  </si>
  <si>
    <t>.0490 E</t>
  </si>
  <si>
    <t>DEV. Pata Res 94,66 kg</t>
  </si>
  <si>
    <t>.0496 E</t>
  </si>
  <si>
    <t>.0506 G</t>
  </si>
  <si>
    <t>.0508 G</t>
  </si>
  <si>
    <t>LA ROSA</t>
  </si>
  <si>
    <t>.0498 E</t>
  </si>
  <si>
    <t>.0504 E</t>
  </si>
  <si>
    <t>.0506 E</t>
  </si>
  <si>
    <t>.0507 E</t>
  </si>
  <si>
    <t>.0512 E</t>
  </si>
  <si>
    <t>XETT RADIO TLAXCALA SA DE CV</t>
  </si>
  <si>
    <t>RELACION CH DE MEDINA</t>
  </si>
  <si>
    <t>CH 5403</t>
  </si>
  <si>
    <t>CH-5419</t>
  </si>
  <si>
    <t>CH-5402</t>
  </si>
  <si>
    <t>CH-5405</t>
  </si>
  <si>
    <t>CH-5425</t>
  </si>
  <si>
    <t>CH-5420</t>
  </si>
  <si>
    <t>CH-5421</t>
  </si>
  <si>
    <t>CH-5406</t>
  </si>
  <si>
    <t>CH-5408</t>
  </si>
  <si>
    <t>CH-5413</t>
  </si>
  <si>
    <t>CH-5412</t>
  </si>
  <si>
    <t>CH-5416</t>
  </si>
  <si>
    <t>CH-5417</t>
  </si>
  <si>
    <t>deposto</t>
  </si>
  <si>
    <t>deposito</t>
  </si>
  <si>
    <t xml:space="preserve">deposito </t>
  </si>
  <si>
    <t>.0574</t>
  </si>
  <si>
    <t>.0575</t>
  </si>
  <si>
    <t>.0576</t>
  </si>
  <si>
    <t>.0577</t>
  </si>
  <si>
    <t>.0578</t>
  </si>
  <si>
    <t>.0579</t>
  </si>
  <si>
    <t>.0580</t>
  </si>
  <si>
    <t>.0581</t>
  </si>
  <si>
    <t>.0515 G</t>
  </si>
  <si>
    <t>.0516 G</t>
  </si>
  <si>
    <t>.0518 E</t>
  </si>
  <si>
    <t>.0520 E</t>
  </si>
  <si>
    <t>.0521 E</t>
  </si>
  <si>
    <t>.0516 E</t>
  </si>
  <si>
    <t>VICTOR HUGO</t>
  </si>
  <si>
    <t>.0404</t>
  </si>
  <si>
    <t>JULIAN</t>
  </si>
  <si>
    <t>ROGELIO TOTOYA FLORES</t>
  </si>
  <si>
    <t>Dely Rico</t>
  </si>
  <si>
    <t>DEV. Pata Res 81,70 kg</t>
  </si>
  <si>
    <t>.0526 G</t>
  </si>
  <si>
    <t>.0527 G</t>
  </si>
  <si>
    <t>.0528 G</t>
  </si>
  <si>
    <t>JOSE IGNACIO GOMEZ</t>
  </si>
  <si>
    <t>GÜERO</t>
  </si>
  <si>
    <t>.0527 E</t>
  </si>
  <si>
    <t>ANGEL VAZQUEZ SALDAÑA</t>
  </si>
  <si>
    <t>ILUMINADA MI VIDA A.C.</t>
  </si>
  <si>
    <t>.0536 E</t>
  </si>
  <si>
    <t>.0540 E</t>
  </si>
  <si>
    <t>AMBROSIO GUZMAN ALVAREZ</t>
  </si>
  <si>
    <t>COMEDORES INDS LOS ANGELES SA DE CV</t>
  </si>
  <si>
    <t>RAUL  CORONA FLORES</t>
  </si>
  <si>
    <t>.0418 SAUL</t>
  </si>
  <si>
    <t>.0426 ANDRES</t>
  </si>
  <si>
    <t>BETO ANGULO</t>
  </si>
  <si>
    <t>CRISTIAN</t>
  </si>
  <si>
    <t>UNIDAD GUADALUPE</t>
  </si>
  <si>
    <t>LA MARGARITA</t>
  </si>
  <si>
    <t>HECTOR GALINDO</t>
  </si>
  <si>
    <t>TOMAS CUAUTLE</t>
  </si>
  <si>
    <t>TLAXCO</t>
  </si>
  <si>
    <t>.0549 E</t>
  </si>
  <si>
    <t>.0551 E</t>
  </si>
  <si>
    <t>.0552 E</t>
  </si>
  <si>
    <t>.0536 G</t>
  </si>
  <si>
    <t>.0538 Gº</t>
  </si>
  <si>
    <t>.0544 G</t>
  </si>
  <si>
    <t>.0551 G</t>
  </si>
  <si>
    <t>.0552 G</t>
  </si>
  <si>
    <t>.0556 G</t>
  </si>
  <si>
    <t>.0561 G</t>
  </si>
  <si>
    <t>.0567 G</t>
  </si>
  <si>
    <t>.0568 G</t>
  </si>
  <si>
    <t>.0573 G</t>
  </si>
  <si>
    <t>.0576 G</t>
  </si>
  <si>
    <t>.0578 G</t>
  </si>
  <si>
    <t>.0581 G</t>
  </si>
  <si>
    <t>MAXIMINO LOPEZ NUÑEZ</t>
  </si>
  <si>
    <t>Cambio NV</t>
  </si>
  <si>
    <t>.0582 G</t>
  </si>
  <si>
    <t>.0587</t>
  </si>
  <si>
    <t>.0588</t>
  </si>
  <si>
    <t>.0589</t>
  </si>
  <si>
    <t>.0590</t>
  </si>
  <si>
    <t>.0591</t>
  </si>
  <si>
    <t>.0592</t>
  </si>
  <si>
    <t>.0593</t>
  </si>
  <si>
    <t>.0594</t>
  </si>
  <si>
    <t>.0595</t>
  </si>
  <si>
    <t>.0596</t>
  </si>
  <si>
    <t>.0597</t>
  </si>
  <si>
    <t>.0598</t>
  </si>
  <si>
    <t>.0599</t>
  </si>
  <si>
    <t>.0600</t>
  </si>
  <si>
    <t>.0601</t>
  </si>
  <si>
    <t>.0602</t>
  </si>
  <si>
    <t>.0603</t>
  </si>
  <si>
    <t>.0604</t>
  </si>
  <si>
    <t>.0605</t>
  </si>
  <si>
    <t>.0590 G</t>
  </si>
  <si>
    <t>.0591 G</t>
  </si>
  <si>
    <t>.0556 E</t>
  </si>
  <si>
    <t>.0558 E</t>
  </si>
  <si>
    <t>.0565 E</t>
  </si>
  <si>
    <t>.0597 G</t>
  </si>
  <si>
    <t>.0602 G</t>
  </si>
  <si>
    <t>JOSE LOZADA</t>
  </si>
  <si>
    <t>.0479 SAUL</t>
  </si>
  <si>
    <t>ARIEL TAFOYA FLORES</t>
  </si>
  <si>
    <t>JUAN GARCIA FLORES</t>
  </si>
  <si>
    <t>ARMANDO CORDOBA  JUAREZ</t>
  </si>
  <si>
    <t xml:space="preserve">ROBERTO </t>
  </si>
  <si>
    <t>L .0498</t>
  </si>
  <si>
    <t>30  JUNIO ,. 10</t>
  </si>
  <si>
    <t xml:space="preserve">                                        *rtr      02   JULIO     2010</t>
  </si>
  <si>
    <t>SUB TOTAL</t>
  </si>
  <si>
    <t>30, JUNIO 10</t>
  </si>
  <si>
    <t xml:space="preserve">                                        *rtr      2 JULIO       2010</t>
  </si>
  <si>
    <t xml:space="preserve">sub total 2 </t>
  </si>
  <si>
    <t xml:space="preserve">sub total 1 </t>
  </si>
  <si>
    <t>TOTAL GLOBAL</t>
  </si>
  <si>
    <t>30 JUNIO.,10</t>
  </si>
  <si>
    <t xml:space="preserve">                                                      *rtr     02 JULIO     2010</t>
  </si>
  <si>
    <t>Adriana</t>
  </si>
  <si>
    <t>.0486 E</t>
  </si>
  <si>
    <t>REMISIONES DE    J U L I O    2010</t>
  </si>
  <si>
    <t>,0568 E</t>
  </si>
  <si>
    <t>,0569 E</t>
  </si>
  <si>
    <t>,0570 E</t>
  </si>
  <si>
    <t>,0571 E</t>
  </si>
  <si>
    <t>,0572 E</t>
  </si>
  <si>
    <t>,0573 E</t>
  </si>
  <si>
    <t>.0582</t>
  </si>
  <si>
    <t>.0583</t>
  </si>
  <si>
    <t>.0584</t>
  </si>
  <si>
    <t>.0585</t>
  </si>
  <si>
    <t>.0586</t>
  </si>
  <si>
    <t>.0606</t>
  </si>
  <si>
    <t>.0607</t>
  </si>
  <si>
    <t>.0608</t>
  </si>
  <si>
    <t>.0609</t>
  </si>
  <si>
    <t>.0610</t>
  </si>
  <si>
    <t>.0611</t>
  </si>
  <si>
    <t>.0612</t>
  </si>
  <si>
    <t>.0613</t>
  </si>
  <si>
    <t>.0614</t>
  </si>
  <si>
    <t>.0615</t>
  </si>
  <si>
    <t>.0616</t>
  </si>
  <si>
    <t>.0617</t>
  </si>
  <si>
    <t>.0618</t>
  </si>
  <si>
    <t>.0619</t>
  </si>
  <si>
    <t>.0620</t>
  </si>
  <si>
    <t>.0621</t>
  </si>
  <si>
    <t>.0622</t>
  </si>
  <si>
    <t>.0623</t>
  </si>
  <si>
    <t>.0624</t>
  </si>
  <si>
    <t>.0625</t>
  </si>
  <si>
    <t>.0626</t>
  </si>
  <si>
    <t xml:space="preserve"> F A C T U R A S          DE   JULIO          2010</t>
  </si>
  <si>
    <t>REMISIONES DE     J U L I O               2010</t>
  </si>
  <si>
    <t>,0606 G</t>
  </si>
  <si>
    <t>,0607 G</t>
  </si>
  <si>
    <t>,0608 G</t>
  </si>
  <si>
    <t>,0609 G</t>
  </si>
  <si>
    <t>,0610 G</t>
  </si>
  <si>
    <t>.0627</t>
  </si>
  <si>
    <t>.0628</t>
  </si>
  <si>
    <t>.0629</t>
  </si>
  <si>
    <t>.0630</t>
  </si>
  <si>
    <t>.0631</t>
  </si>
  <si>
    <t>.0632</t>
  </si>
  <si>
    <t>.0633</t>
  </si>
  <si>
    <t>.0634</t>
  </si>
  <si>
    <t>.0635</t>
  </si>
  <si>
    <t>.0636</t>
  </si>
  <si>
    <t>.0637</t>
  </si>
  <si>
    <t>.0638</t>
  </si>
  <si>
    <t>.0639</t>
  </si>
  <si>
    <t>.0640</t>
  </si>
  <si>
    <t>.0641</t>
  </si>
  <si>
    <t>.0642</t>
  </si>
  <si>
    <t>.0643</t>
  </si>
  <si>
    <t>.0644</t>
  </si>
  <si>
    <t>.0645</t>
  </si>
  <si>
    <t>.0646</t>
  </si>
  <si>
    <t>.0647</t>
  </si>
  <si>
    <t>.0648</t>
  </si>
  <si>
    <t>.0649</t>
  </si>
  <si>
    <t>.0650</t>
  </si>
  <si>
    <t>.0651</t>
  </si>
  <si>
    <t>.0652</t>
  </si>
  <si>
    <t>.0653</t>
  </si>
  <si>
    <t>.0654</t>
  </si>
  <si>
    <t>.0655</t>
  </si>
  <si>
    <t>.0656</t>
  </si>
  <si>
    <t>.0657</t>
  </si>
  <si>
    <t>.0658</t>
  </si>
  <si>
    <t>.0659</t>
  </si>
  <si>
    <t xml:space="preserve"> F A C T U R A S          DE   J U L I O         2010</t>
  </si>
  <si>
    <t>REMISIONES DE     J U L I  O              2010</t>
  </si>
  <si>
    <t xml:space="preserve"> F A C T U R A S          DE    J U L I O            2010</t>
  </si>
  <si>
    <t xml:space="preserve"> R E M I S I O N E S            DE   J U L I O       2010</t>
  </si>
  <si>
    <t xml:space="preserve"> NOTAS DE VENTA             DE   J U L I O         2010</t>
  </si>
  <si>
    <t xml:space="preserve"> F A C T U R A S          DE     J U L I O            2010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</si>
  <si>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J U L I O        2010</t>
    </r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</si>
  <si>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 J U L I O       2010</t>
    </r>
  </si>
  <si>
    <r>
      <t xml:space="preserve"> </t>
    </r>
    <r>
      <rPr>
        <b/>
        <sz val="14"/>
        <color theme="5" tint="-0.249977111117893"/>
        <rFont val="Calibri"/>
        <family val="2"/>
        <scheme val="minor"/>
      </rPr>
      <t>C O M E R C  I O</t>
    </r>
    <r>
      <rPr>
        <b/>
        <sz val="14"/>
        <color theme="1"/>
        <rFont val="Calibri"/>
        <family val="2"/>
        <scheme val="minor"/>
      </rPr>
      <t xml:space="preserve">    J U L I O            2010</t>
    </r>
  </si>
  <si>
    <r>
      <rPr>
        <b/>
        <i/>
        <u/>
        <sz val="14"/>
        <color theme="1"/>
        <rFont val="Calibri"/>
        <family val="2"/>
        <scheme val="minor"/>
      </rPr>
      <t xml:space="preserve">FACTURAS    COMERCIO    J U L I O    </t>
    </r>
    <r>
      <rPr>
        <b/>
        <sz val="14"/>
        <color theme="1"/>
        <rFont val="Calibri"/>
        <family val="2"/>
        <scheme val="minor"/>
      </rPr>
      <t xml:space="preserve">    2010</t>
    </r>
  </si>
  <si>
    <r>
      <rPr>
        <b/>
        <i/>
        <u/>
        <sz val="14"/>
        <color theme="1"/>
        <rFont val="Calibri"/>
        <family val="2"/>
        <scheme val="minor"/>
      </rPr>
      <t xml:space="preserve">FACTURAS    COMERCIO  </t>
    </r>
    <r>
      <rPr>
        <b/>
        <sz val="14"/>
        <color theme="1"/>
        <rFont val="Calibri"/>
        <family val="2"/>
        <scheme val="minor"/>
      </rPr>
      <t xml:space="preserve"> J U L I O           2010</t>
    </r>
  </si>
  <si>
    <r>
      <rPr>
        <b/>
        <i/>
        <u/>
        <sz val="14"/>
        <color theme="1"/>
        <rFont val="Calibri"/>
        <family val="2"/>
        <scheme val="minor"/>
      </rPr>
      <t xml:space="preserve">REMISIONES   O B R A D O R     JULIO </t>
    </r>
    <r>
      <rPr>
        <b/>
        <sz val="14"/>
        <color theme="1"/>
        <rFont val="Calibri"/>
        <family val="2"/>
        <scheme val="minor"/>
      </rPr>
      <t xml:space="preserve">   2010</t>
    </r>
  </si>
  <si>
    <r>
      <rPr>
        <b/>
        <i/>
        <u/>
        <sz val="14"/>
        <color theme="1"/>
        <rFont val="Calibri"/>
        <family val="2"/>
        <scheme val="minor"/>
      </rPr>
      <t>REMISIONES   O B R A D O R     JULIO</t>
    </r>
    <r>
      <rPr>
        <b/>
        <sz val="14"/>
        <color theme="1"/>
        <rFont val="Calibri"/>
        <family val="2"/>
        <scheme val="minor"/>
      </rPr>
      <t xml:space="preserve">   2010</t>
    </r>
  </si>
  <si>
    <r>
      <rPr>
        <b/>
        <i/>
        <u/>
        <sz val="14"/>
        <color theme="1"/>
        <rFont val="Calibri"/>
        <family val="2"/>
        <scheme val="minor"/>
      </rPr>
      <t xml:space="preserve">FACTURAS   H E R R A D U R A    JULIO </t>
    </r>
    <r>
      <rPr>
        <b/>
        <sz val="14"/>
        <color theme="1"/>
        <rFont val="Calibri"/>
        <family val="2"/>
        <scheme val="minor"/>
      </rPr>
      <t xml:space="preserve">   2010</t>
    </r>
  </si>
  <si>
    <t>CAMBIO</t>
  </si>
  <si>
    <t>GABRIELA VIRIANA MEZA RECARTE</t>
  </si>
  <si>
    <t>.0503</t>
  </si>
  <si>
    <t>.0504</t>
  </si>
  <si>
    <t>.0505</t>
  </si>
  <si>
    <t>.0506</t>
  </si>
  <si>
    <t>.0507</t>
  </si>
  <si>
    <t>.0508</t>
  </si>
  <si>
    <t>.0509</t>
  </si>
  <si>
    <t>.0510</t>
  </si>
  <si>
    <t>.0511</t>
  </si>
  <si>
    <t>.0512</t>
  </si>
  <si>
    <t>.0513</t>
  </si>
  <si>
    <t>.0514</t>
  </si>
  <si>
    <t>.0515</t>
  </si>
  <si>
    <t>.0516</t>
  </si>
  <si>
    <t>.0517</t>
  </si>
  <si>
    <t>.0518</t>
  </si>
  <si>
    <t>.0519</t>
  </si>
  <si>
    <t>.0520</t>
  </si>
  <si>
    <t>.0521</t>
  </si>
  <si>
    <t>.0522</t>
  </si>
  <si>
    <t>.0523</t>
  </si>
  <si>
    <t>.0524</t>
  </si>
  <si>
    <t>.0525</t>
  </si>
  <si>
    <t>.0526</t>
  </si>
  <si>
    <t>.0527</t>
  </si>
  <si>
    <t>.0528</t>
  </si>
  <si>
    <t>.0529</t>
  </si>
  <si>
    <t>.0530</t>
  </si>
  <si>
    <t>.0531</t>
  </si>
  <si>
    <t>.0532</t>
  </si>
  <si>
    <t>.0533</t>
  </si>
  <si>
    <t>.0534</t>
  </si>
  <si>
    <t>.0535</t>
  </si>
  <si>
    <t>.0536</t>
  </si>
  <si>
    <t>.0537</t>
  </si>
  <si>
    <t>.0538</t>
  </si>
  <si>
    <t>.0539</t>
  </si>
  <si>
    <t>.0540</t>
  </si>
  <si>
    <t>.0541</t>
  </si>
  <si>
    <t>.0542</t>
  </si>
  <si>
    <t>.0543</t>
  </si>
  <si>
    <t>.0544</t>
  </si>
  <si>
    <t>.0545</t>
  </si>
  <si>
    <t>.0546</t>
  </si>
  <si>
    <t>.0547</t>
  </si>
  <si>
    <t>.0548</t>
  </si>
  <si>
    <t>.0549</t>
  </si>
  <si>
    <t>.0550</t>
  </si>
  <si>
    <t>.0551</t>
  </si>
  <si>
    <t>.0552</t>
  </si>
  <si>
    <t>.0553</t>
  </si>
  <si>
    <t>.0554</t>
  </si>
  <si>
    <t>.0555</t>
  </si>
  <si>
    <t>.0556</t>
  </si>
  <si>
    <t>.0557</t>
  </si>
  <si>
    <t>.0558</t>
  </si>
  <si>
    <t>.0559</t>
  </si>
  <si>
    <t>.0560</t>
  </si>
  <si>
    <t>.0561</t>
  </si>
  <si>
    <t>.0562</t>
  </si>
  <si>
    <t>.0563</t>
  </si>
  <si>
    <t>.0564</t>
  </si>
  <si>
    <t>.0565</t>
  </si>
  <si>
    <t>MANUEL ( Moreno )</t>
  </si>
  <si>
    <t>BAG DAD   Centro</t>
  </si>
  <si>
    <t>.0504 Moreno</t>
  </si>
  <si>
    <t>.0127</t>
  </si>
  <si>
    <t>.0128</t>
  </si>
  <si>
    <t>.0129</t>
  </si>
  <si>
    <t>.0130</t>
  </si>
  <si>
    <t>.0131</t>
  </si>
  <si>
    <t>.0132</t>
  </si>
  <si>
    <t>.0133</t>
  </si>
  <si>
    <t>.0134</t>
  </si>
  <si>
    <t>.0135</t>
  </si>
  <si>
    <t>.0140</t>
  </si>
  <si>
    <t>.0141</t>
  </si>
  <si>
    <t>.0142</t>
  </si>
  <si>
    <t>.0143</t>
  </si>
  <si>
    <t>.0144</t>
  </si>
  <si>
    <t>.0145</t>
  </si>
  <si>
    <t>.0146</t>
  </si>
  <si>
    <t>.0147</t>
  </si>
  <si>
    <t>.0148</t>
  </si>
  <si>
    <t>.0149</t>
  </si>
  <si>
    <t>.0150</t>
  </si>
  <si>
    <t>.0151</t>
  </si>
  <si>
    <t>.0152</t>
  </si>
  <si>
    <t>.0153</t>
  </si>
  <si>
    <t>.0154</t>
  </si>
  <si>
    <t>.0155</t>
  </si>
  <si>
    <t>.0156</t>
  </si>
  <si>
    <t>.0157</t>
  </si>
  <si>
    <t>.0158</t>
  </si>
  <si>
    <t>.0159</t>
  </si>
  <si>
    <t>.0160</t>
  </si>
  <si>
    <t>.0161</t>
  </si>
  <si>
    <t>.0162</t>
  </si>
  <si>
    <t>.0163</t>
  </si>
  <si>
    <t>.0164</t>
  </si>
  <si>
    <t>.0165</t>
  </si>
  <si>
    <t>.0166</t>
  </si>
  <si>
    <t>.0167</t>
  </si>
  <si>
    <t>.0168</t>
  </si>
  <si>
    <t>.0169</t>
  </si>
  <si>
    <t>.0170</t>
  </si>
  <si>
    <t>.0171</t>
  </si>
  <si>
    <t>.0172</t>
  </si>
  <si>
    <r>
      <rPr>
        <b/>
        <i/>
        <u/>
        <sz val="14"/>
        <color theme="1"/>
        <rFont val="Calibri"/>
        <family val="2"/>
        <scheme val="minor"/>
      </rPr>
      <t xml:space="preserve">FACTURAS   O B R A D O R     JULIO </t>
    </r>
    <r>
      <rPr>
        <b/>
        <sz val="14"/>
        <color theme="1"/>
        <rFont val="Calibri"/>
        <family val="2"/>
        <scheme val="minor"/>
      </rPr>
      <t xml:space="preserve">   2010</t>
    </r>
  </si>
  <si>
    <t>MANUEL ( Cerritos )</t>
  </si>
  <si>
    <t>GERMAN RODRIGUEZ</t>
  </si>
  <si>
    <t>MANUEL ( Andres )</t>
  </si>
  <si>
    <t>GITANO</t>
  </si>
  <si>
    <t>BRAULIO</t>
  </si>
  <si>
    <t>.0520 Cerritos</t>
  </si>
  <si>
    <t xml:space="preserve">.0526 </t>
  </si>
  <si>
    <t>.0529 Andres</t>
  </si>
  <si>
    <t>ELIZABETH ROJAS</t>
  </si>
  <si>
    <t>CLAUDIO TORRES</t>
  </si>
  <si>
    <t>CARNICERIA  HANNY</t>
  </si>
  <si>
    <t>.0566</t>
  </si>
  <si>
    <t>.0567</t>
  </si>
  <si>
    <t>.0568</t>
  </si>
  <si>
    <t>.0569</t>
  </si>
  <si>
    <t>.0570</t>
  </si>
  <si>
    <t>.0571</t>
  </si>
  <si>
    <t>.0572</t>
  </si>
  <si>
    <t>.0573</t>
  </si>
  <si>
    <t>MANUEL ( MEMO )</t>
  </si>
  <si>
    <t>.0568 Memo</t>
  </si>
  <si>
    <t>03-Jul 8,038,00 05-Jul 950,00</t>
  </si>
  <si>
    <t>COSTA D´ORO</t>
  </si>
  <si>
    <t>.0587 Cerritos</t>
  </si>
  <si>
    <t>CHRISTIAN</t>
  </si>
  <si>
    <t>COMIDA CHINOS Matamoros</t>
  </si>
  <si>
    <t>.0606 G</t>
  </si>
  <si>
    <t>.0607 G</t>
  </si>
  <si>
    <t>.0608 G</t>
  </si>
  <si>
    <t>.0609 G</t>
  </si>
  <si>
    <t>.0610 G</t>
  </si>
  <si>
    <t>.0611 G</t>
  </si>
  <si>
    <t>.0612 G</t>
  </si>
  <si>
    <t>.0613 G</t>
  </si>
  <si>
    <t>.0614 G</t>
  </si>
  <si>
    <t>.0615 G</t>
  </si>
  <si>
    <t>.0616 G</t>
  </si>
  <si>
    <t>.0617 G</t>
  </si>
  <si>
    <t>.0618 G</t>
  </si>
  <si>
    <t>.0619 G</t>
  </si>
  <si>
    <t>.0620 G Matamoros</t>
  </si>
  <si>
    <t>.0621 G</t>
  </si>
  <si>
    <t>.0622 G</t>
  </si>
  <si>
    <t>5093 B</t>
  </si>
  <si>
    <t>5094 B</t>
  </si>
  <si>
    <t>.0623 G</t>
  </si>
  <si>
    <t>.0624 G</t>
  </si>
  <si>
    <t>.0625 G</t>
  </si>
  <si>
    <t>.0626 G</t>
  </si>
  <si>
    <t>ANGEL ALFONSO</t>
  </si>
  <si>
    <t>.0627 G</t>
  </si>
  <si>
    <t>.0628 G</t>
  </si>
  <si>
    <t>.0629 G</t>
  </si>
  <si>
    <t>.0630 G</t>
  </si>
  <si>
    <t>.0631 G</t>
  </si>
  <si>
    <t>.0632 G</t>
  </si>
  <si>
    <t>.0633 G</t>
  </si>
  <si>
    <t>.0634 G</t>
  </si>
  <si>
    <t>.0635 G</t>
  </si>
  <si>
    <t>.0636 G</t>
  </si>
  <si>
    <t>.0637 G</t>
  </si>
  <si>
    <t>.0638 G</t>
  </si>
  <si>
    <t>.0639 G</t>
  </si>
  <si>
    <t>.0640 G</t>
  </si>
  <si>
    <t>.0641 G</t>
  </si>
  <si>
    <t>.0642 G</t>
  </si>
  <si>
    <t>.0643 G</t>
  </si>
  <si>
    <t>.0644 G</t>
  </si>
  <si>
    <t>.0645 G</t>
  </si>
  <si>
    <t>.0646 G</t>
  </si>
  <si>
    <t>,0647 G</t>
  </si>
  <si>
    <t>5098 B</t>
  </si>
  <si>
    <t>.0648 G</t>
  </si>
  <si>
    <t>.0649 G</t>
  </si>
  <si>
    <t>.0650 G</t>
  </si>
  <si>
    <t>.0651 G</t>
  </si>
  <si>
    <t>,0660 G</t>
  </si>
  <si>
    <t>,0661 G</t>
  </si>
  <si>
    <t>,0662 G</t>
  </si>
  <si>
    <t>,0663 G</t>
  </si>
  <si>
    <t>,0664 G</t>
  </si>
  <si>
    <t>.0665</t>
  </si>
  <si>
    <t>.0666</t>
  </si>
  <si>
    <t>.0667</t>
  </si>
  <si>
    <t>.0668</t>
  </si>
  <si>
    <t>.0669</t>
  </si>
  <si>
    <t>.0670</t>
  </si>
  <si>
    <t>.0671</t>
  </si>
  <si>
    <t>.0672</t>
  </si>
  <si>
    <t>.0673</t>
  </si>
  <si>
    <t>.0674</t>
  </si>
  <si>
    <t>.0675</t>
  </si>
  <si>
    <t>.0676</t>
  </si>
  <si>
    <t>.0677</t>
  </si>
  <si>
    <t>.0678</t>
  </si>
  <si>
    <t>.0679</t>
  </si>
  <si>
    <t>.0680</t>
  </si>
  <si>
    <t>.0681</t>
  </si>
  <si>
    <t>.0682</t>
  </si>
  <si>
    <t>.0683</t>
  </si>
  <si>
    <t>.0684</t>
  </si>
  <si>
    <t>.0685</t>
  </si>
  <si>
    <t>.0686</t>
  </si>
  <si>
    <t>.0687</t>
  </si>
  <si>
    <t>.0688</t>
  </si>
  <si>
    <t>.0689</t>
  </si>
  <si>
    <t>.0690</t>
  </si>
  <si>
    <t>.0691</t>
  </si>
  <si>
    <t>.0692</t>
  </si>
  <si>
    <t>.0693</t>
  </si>
  <si>
    <t>.0694</t>
  </si>
  <si>
    <t>.0695</t>
  </si>
  <si>
    <t>.0696</t>
  </si>
  <si>
    <t>.0697</t>
  </si>
  <si>
    <t>.0698</t>
  </si>
  <si>
    <t>.0699</t>
  </si>
  <si>
    <t>.0700</t>
  </si>
  <si>
    <t>.0701</t>
  </si>
  <si>
    <t>.0702</t>
  </si>
  <si>
    <t>.0703</t>
  </si>
  <si>
    <t>.0704</t>
  </si>
  <si>
    <t>.0705</t>
  </si>
  <si>
    <t>.0706</t>
  </si>
  <si>
    <t>.0707</t>
  </si>
  <si>
    <t>.0708</t>
  </si>
  <si>
    <t>.0709</t>
  </si>
  <si>
    <t>.0710</t>
  </si>
  <si>
    <t>.0711</t>
  </si>
  <si>
    <t>.0712</t>
  </si>
  <si>
    <t>.0713</t>
  </si>
  <si>
    <t>.0714</t>
  </si>
  <si>
    <t>.0715</t>
  </si>
  <si>
    <t>.0716</t>
  </si>
  <si>
    <t>.0717</t>
  </si>
  <si>
    <t>.0652 G</t>
  </si>
  <si>
    <t>.0653 G</t>
  </si>
  <si>
    <t>.0654 G</t>
  </si>
  <si>
    <t>.0655 G</t>
  </si>
  <si>
    <t>.0656 G</t>
  </si>
  <si>
    <t>.0657 G</t>
  </si>
  <si>
    <t>.0658 G</t>
  </si>
  <si>
    <t>.0659 G</t>
  </si>
  <si>
    <t>.0660 G</t>
  </si>
  <si>
    <t>.0661 G</t>
  </si>
  <si>
    <t>.0662 G</t>
  </si>
  <si>
    <t>.0663 G</t>
  </si>
  <si>
    <t>03-Jul 1,452,00 05-Jul 2,986,00</t>
  </si>
  <si>
    <t>COMIDA CHINOS P Sn Diego</t>
  </si>
  <si>
    <t>CANCELADO</t>
  </si>
  <si>
    <t>COMIDA CHINOS Sn Pablo</t>
  </si>
  <si>
    <t>COMIDA CHINOS Valsequillo</t>
  </si>
  <si>
    <t>.0664 G P Sn Diego</t>
  </si>
  <si>
    <t>.0666 G Sn Pablo</t>
  </si>
  <si>
    <t>.0667 G</t>
  </si>
  <si>
    <t>.0668 G</t>
  </si>
  <si>
    <t>.0669 G</t>
  </si>
  <si>
    <t>.0670 G</t>
  </si>
  <si>
    <t>.0671 G</t>
  </si>
  <si>
    <t>.0672 G Valsequillo</t>
  </si>
  <si>
    <t>.0673 G</t>
  </si>
  <si>
    <t>.0674 G</t>
  </si>
  <si>
    <t>.0675 G</t>
  </si>
  <si>
    <t>.0676 G</t>
  </si>
  <si>
    <t>.0677 G</t>
  </si>
  <si>
    <t>SALVADOR VALVERDE</t>
  </si>
  <si>
    <t>.0678 G</t>
  </si>
  <si>
    <t>.0568 E</t>
  </si>
  <si>
    <t>.0569 E</t>
  </si>
  <si>
    <t>.0570 E</t>
  </si>
  <si>
    <t>.0571 E</t>
  </si>
  <si>
    <t>ECOFENIX SA DE CV</t>
  </si>
  <si>
    <t>VICTOR CUAXILO ORTEGA</t>
  </si>
  <si>
    <t>JUAN GRACIA FLORES</t>
  </si>
  <si>
    <t>COMIDA CHINOS Triangulo</t>
  </si>
  <si>
    <t>MANUEL ( Memo )</t>
  </si>
  <si>
    <t>.0572 E Triangulo</t>
  </si>
  <si>
    <t>.0573 E</t>
  </si>
  <si>
    <t>.0574 E</t>
  </si>
  <si>
    <t>.0575 E</t>
  </si>
  <si>
    <t>.0576 E</t>
  </si>
  <si>
    <t>.0577 E</t>
  </si>
  <si>
    <t>.0578 E</t>
  </si>
  <si>
    <t>.0579 E Memo</t>
  </si>
  <si>
    <t>ROSA ACAMETITLA XINAXTLE</t>
  </si>
  <si>
    <t>JAVIER MINELIA LOZANO MONTALVO</t>
  </si>
  <si>
    <t>COMIDA CHINOS Cholula</t>
  </si>
  <si>
    <t>COMIDA CHINOS 25 Ote</t>
  </si>
  <si>
    <t>.0580 Cholula</t>
  </si>
  <si>
    <t>.0581 E</t>
  </si>
  <si>
    <t>.0582 E</t>
  </si>
  <si>
    <t>.0583 E</t>
  </si>
  <si>
    <t>.0584 E 25 Ote</t>
  </si>
  <si>
    <t>.0585 E</t>
  </si>
  <si>
    <t>.0586 E</t>
  </si>
  <si>
    <t>.0587 E</t>
  </si>
  <si>
    <t>.0588 E</t>
  </si>
  <si>
    <t>.0589 E</t>
  </si>
  <si>
    <t>AVICOLA SAN ANDRES SA DE CV</t>
  </si>
  <si>
    <t>.0590 E</t>
  </si>
  <si>
    <t>.0591 E</t>
  </si>
  <si>
    <t>.0592 E</t>
  </si>
  <si>
    <t>.0593 E</t>
  </si>
  <si>
    <t>.0594 E</t>
  </si>
  <si>
    <t>.0595 E</t>
  </si>
  <si>
    <t xml:space="preserve"> MARIA JOVITA PATRICIA HUERTA ALATRISTE</t>
  </si>
  <si>
    <t>PERIS ALIMENTOS SA DE CV</t>
  </si>
  <si>
    <t>COMIDA CHINOS  Centro</t>
  </si>
  <si>
    <t>.0596 E Centro</t>
  </si>
  <si>
    <t>.0597 E</t>
  </si>
  <si>
    <t>.0598 E</t>
  </si>
  <si>
    <t>.0599 E</t>
  </si>
  <si>
    <t>.0600 E</t>
  </si>
  <si>
    <t>MARIA EPIFANIA RANGEL GARCIA</t>
  </si>
  <si>
    <t>GASTRONOMICA BARA SA DE CV</t>
  </si>
  <si>
    <t>OFICINAS</t>
  </si>
  <si>
    <t>COMIDA CHINOS Tlaxcala</t>
  </si>
  <si>
    <t>COMIDA CHINOS  Hogar</t>
  </si>
  <si>
    <t>.0601 E</t>
  </si>
  <si>
    <t>.0602 E Tlaxcala</t>
  </si>
  <si>
    <t>.0603 E</t>
  </si>
  <si>
    <t>.0604 E</t>
  </si>
  <si>
    <t>.0605 E</t>
  </si>
  <si>
    <t>.0606 E</t>
  </si>
  <si>
    <t>.0607 E</t>
  </si>
  <si>
    <t>.0608 E</t>
  </si>
  <si>
    <t>.0609 E Hogar</t>
  </si>
  <si>
    <t>DULCERIA SUSY SA DE CV</t>
  </si>
  <si>
    <t>UNIVERSIDAD AUTONOMA DE PUELBA</t>
  </si>
  <si>
    <t>MARIA FELIPA VERONICA MANDOZA MARES</t>
  </si>
  <si>
    <t>06  JUlIO ,. 10</t>
  </si>
  <si>
    <t xml:space="preserve">                                        *rtr      09   JULIO     2010</t>
  </si>
  <si>
    <t>06 JULIO.,10</t>
  </si>
  <si>
    <t xml:space="preserve">                                                      *rtr     09 JULIO     2010</t>
  </si>
  <si>
    <t>06, JULIO 10</t>
  </si>
  <si>
    <t xml:space="preserve">                                        *rtr      09    JULIO       2010</t>
  </si>
  <si>
    <t>HUGO  ( hueso )</t>
  </si>
  <si>
    <t>MANUEL  ( Alberto )</t>
  </si>
  <si>
    <t>ARMANDO</t>
  </si>
  <si>
    <t>.0660</t>
  </si>
  <si>
    <t>.0661</t>
  </si>
  <si>
    <t>.0662</t>
  </si>
  <si>
    <t>.0663</t>
  </si>
  <si>
    <t>.0664</t>
  </si>
  <si>
    <t>ENRIQUE ROSETE</t>
  </si>
  <si>
    <t>.0627 E</t>
  </si>
  <si>
    <t>.0628 E</t>
  </si>
  <si>
    <t>.0629 E</t>
  </si>
  <si>
    <t>.0630 E</t>
  </si>
  <si>
    <t>.0631 E</t>
  </si>
  <si>
    <t>HUGO   ( Hueso )</t>
  </si>
  <si>
    <t>.-0611</t>
  </si>
  <si>
    <t>.0613 Memo</t>
  </si>
  <si>
    <t>.0630 Cerritos</t>
  </si>
  <si>
    <t>COMIDA CHINOS  Capu</t>
  </si>
  <si>
    <t>.0611 E</t>
  </si>
  <si>
    <t>.0612 E</t>
  </si>
  <si>
    <t>.0613 E</t>
  </si>
  <si>
    <t>.0614 E Capu</t>
  </si>
  <si>
    <t>.0615 E 25 Ote</t>
  </si>
  <si>
    <t>.0616 E Triangulo</t>
  </si>
  <si>
    <t>.0617 E</t>
  </si>
  <si>
    <t>COLEGIO AVANTE DE PUEBLA AC</t>
  </si>
  <si>
    <t>MAURICIO HEERNANDEZ RIVERA</t>
  </si>
  <si>
    <t>ALICIA DFLORES CISNEROS</t>
  </si>
  <si>
    <t>COLEGIO AVANTE DE PÙEBLA AC</t>
  </si>
  <si>
    <t>FERNANDO GATICA</t>
  </si>
  <si>
    <t>ENVIO ALMACEN</t>
  </si>
  <si>
    <t>600 Kg CODILLO</t>
  </si>
  <si>
    <t>.0679 G</t>
  </si>
  <si>
    <t>.0680 G</t>
  </si>
  <si>
    <t>.0681 G</t>
  </si>
  <si>
    <t>.0682 G</t>
  </si>
  <si>
    <t>.0683 G</t>
  </si>
  <si>
    <t>.0684 G</t>
  </si>
  <si>
    <t>.0685 G</t>
  </si>
  <si>
    <t>.0686 G</t>
  </si>
  <si>
    <t>.0687 G</t>
  </si>
  <si>
    <t>.0688 G</t>
  </si>
  <si>
    <t>.0689 G</t>
  </si>
  <si>
    <t>.0690 G</t>
  </si>
  <si>
    <t>.0691 G</t>
  </si>
  <si>
    <t>.0692 G</t>
  </si>
  <si>
    <t>.0693 G</t>
  </si>
  <si>
    <t>.0694 G</t>
  </si>
  <si>
    <t>.0695 G</t>
  </si>
  <si>
    <t>.0696 G</t>
  </si>
  <si>
    <t>.0697,G</t>
  </si>
  <si>
    <t xml:space="preserve">giarda 600 klg </t>
  </si>
  <si>
    <t>5103 B</t>
  </si>
  <si>
    <t>ROBERTO</t>
  </si>
  <si>
    <t>.0698 G</t>
  </si>
  <si>
    <t>.0699 G</t>
  </si>
  <si>
    <t>.0700 G</t>
  </si>
  <si>
    <t>.0701 G</t>
  </si>
  <si>
    <t>.0702 G</t>
  </si>
  <si>
    <t>.0703 G</t>
  </si>
  <si>
    <t>.0704 G</t>
  </si>
  <si>
    <t>5105 B</t>
  </si>
  <si>
    <t>.0616 Moreno</t>
  </si>
  <si>
    <t>JORGE RUIZ</t>
  </si>
  <si>
    <t>.0644 Memo</t>
  </si>
  <si>
    <t xml:space="preserve">ASO   ( DICSA ) </t>
  </si>
  <si>
    <t>Dicsa</t>
  </si>
  <si>
    <t>Vendedor Manuel</t>
  </si>
  <si>
    <t>ASO ( Dicsa )</t>
  </si>
  <si>
    <t>PATY FLORES</t>
  </si>
  <si>
    <t xml:space="preserve">GABRIEL </t>
  </si>
  <si>
    <t>.0663 Memo</t>
  </si>
  <si>
    <t>.0664 Memo</t>
  </si>
  <si>
    <t>.0673 Andres</t>
  </si>
  <si>
    <t>08-Jul 21,000,00 10-Julio 14,369,00</t>
  </si>
  <si>
    <t>FECHA CHEQUES</t>
  </si>
  <si>
    <t>SALVADOR</t>
  </si>
  <si>
    <t>COMIDA CHINOS Atlixco</t>
  </si>
  <si>
    <t>.0718 G</t>
  </si>
  <si>
    <t>.0719 G</t>
  </si>
  <si>
    <t>.0720 G</t>
  </si>
  <si>
    <t>.0721 G</t>
  </si>
  <si>
    <t>.0722</t>
  </si>
  <si>
    <t>.0723</t>
  </si>
  <si>
    <t>.0724</t>
  </si>
  <si>
    <t>.0725</t>
  </si>
  <si>
    <t>.0726</t>
  </si>
  <si>
    <t>.0727</t>
  </si>
  <si>
    <t>.0728</t>
  </si>
  <si>
    <t>.0729</t>
  </si>
  <si>
    <t>.0730</t>
  </si>
  <si>
    <t>.0731</t>
  </si>
  <si>
    <t>.0732</t>
  </si>
  <si>
    <t>.0733</t>
  </si>
  <si>
    <t>.0734</t>
  </si>
  <si>
    <t>.0735</t>
  </si>
  <si>
    <t>.0736</t>
  </si>
  <si>
    <t>.0737</t>
  </si>
  <si>
    <t>.0738</t>
  </si>
  <si>
    <t>.0739</t>
  </si>
  <si>
    <t>.0740</t>
  </si>
  <si>
    <t>.0741</t>
  </si>
  <si>
    <t>.0742</t>
  </si>
  <si>
    <t>.0743</t>
  </si>
  <si>
    <t>.0744</t>
  </si>
  <si>
    <t>.0745</t>
  </si>
  <si>
    <t>.0746</t>
  </si>
  <si>
    <t>.0747</t>
  </si>
  <si>
    <t>.0748</t>
  </si>
  <si>
    <t>.0749</t>
  </si>
  <si>
    <t>.0750</t>
  </si>
  <si>
    <t>.0751</t>
  </si>
  <si>
    <t>.0752</t>
  </si>
  <si>
    <t>.0753</t>
  </si>
  <si>
    <t>.0754</t>
  </si>
  <si>
    <t>.0755</t>
  </si>
  <si>
    <t>.0756</t>
  </si>
  <si>
    <t>.0757</t>
  </si>
  <si>
    <t>.0758</t>
  </si>
  <si>
    <t>.0759</t>
  </si>
  <si>
    <t>.0760</t>
  </si>
  <si>
    <t>.0761</t>
  </si>
  <si>
    <t>.0762</t>
  </si>
  <si>
    <t>.0763</t>
  </si>
  <si>
    <t>.0764</t>
  </si>
  <si>
    <t>.0765</t>
  </si>
  <si>
    <t>.0766</t>
  </si>
  <si>
    <t>.0767</t>
  </si>
  <si>
    <t>.0768</t>
  </si>
  <si>
    <t>.0769</t>
  </si>
  <si>
    <t>.0770</t>
  </si>
  <si>
    <t>.0771</t>
  </si>
  <si>
    <t>.0772</t>
  </si>
  <si>
    <t>.0773</t>
  </si>
  <si>
    <t>.0774</t>
  </si>
  <si>
    <t>.0775</t>
  </si>
  <si>
    <t>.0776</t>
  </si>
  <si>
    <t>DOLE</t>
  </si>
  <si>
    <t>COMIDA CHINSO Sn Pablo</t>
  </si>
  <si>
    <t>.0706 G</t>
  </si>
  <si>
    <t>.0707 G Atlixco</t>
  </si>
  <si>
    <t>.0709 G Matamoros</t>
  </si>
  <si>
    <t>.0710 G</t>
  </si>
  <si>
    <t>.0711 G</t>
  </si>
  <si>
    <t>.0713 G</t>
  </si>
  <si>
    <t>.0714 G</t>
  </si>
  <si>
    <t>.0715 G</t>
  </si>
  <si>
    <t>.0716 G</t>
  </si>
  <si>
    <t>.0717 G</t>
  </si>
  <si>
    <t>.0722 G</t>
  </si>
  <si>
    <t>.0723 G</t>
  </si>
  <si>
    <t>.0724 G</t>
  </si>
  <si>
    <t>.0725 G</t>
  </si>
  <si>
    <t>.0726 G</t>
  </si>
  <si>
    <t>.0727 G</t>
  </si>
  <si>
    <t>.0728 G</t>
  </si>
  <si>
    <t>.0729 G P Sn Diego</t>
  </si>
  <si>
    <t>.0730 G</t>
  </si>
  <si>
    <t>.0731 G</t>
  </si>
  <si>
    <t>.0732 G</t>
  </si>
  <si>
    <t>.0733 G</t>
  </si>
  <si>
    <t>.0734 G</t>
  </si>
  <si>
    <t>.0735 G</t>
  </si>
  <si>
    <t>.0736 G Sn Pablo</t>
  </si>
  <si>
    <t>.0737 G</t>
  </si>
  <si>
    <t>.0738 G</t>
  </si>
  <si>
    <t>.0739 G</t>
  </si>
  <si>
    <t>.0740 G</t>
  </si>
  <si>
    <t>.0741 G</t>
  </si>
  <si>
    <t>06-Jul 8,000,00 09-Jul 13,550,00</t>
  </si>
  <si>
    <t>.0742 G</t>
  </si>
  <si>
    <t>.0743 G</t>
  </si>
  <si>
    <t>.0744 G</t>
  </si>
  <si>
    <t>.0745 G</t>
  </si>
  <si>
    <t>.0746 G</t>
  </si>
  <si>
    <t>.0748 G</t>
  </si>
  <si>
    <t>.0749 G</t>
  </si>
  <si>
    <t>.0750 G</t>
  </si>
  <si>
    <t>.0751 G</t>
  </si>
  <si>
    <t>.0753 G</t>
  </si>
  <si>
    <t>.0754 G</t>
  </si>
  <si>
    <t>FECHA DEL CHEQUE</t>
  </si>
  <si>
    <t>.0755 G</t>
  </si>
  <si>
    <t>.0756 G</t>
  </si>
  <si>
    <t>.0757 G</t>
  </si>
  <si>
    <t>.0758 G</t>
  </si>
  <si>
    <t>.0759 G</t>
  </si>
  <si>
    <t>.0760 G</t>
  </si>
  <si>
    <t>.0761 G</t>
  </si>
  <si>
    <t>.0762 G</t>
  </si>
  <si>
    <t>.0763 G</t>
  </si>
  <si>
    <t>5107 B</t>
  </si>
  <si>
    <t>5108 B</t>
  </si>
  <si>
    <t>.0764 G</t>
  </si>
  <si>
    <t>.0765 G</t>
  </si>
  <si>
    <t>.0766 G</t>
  </si>
  <si>
    <t>.0767 G</t>
  </si>
  <si>
    <t>5110 B</t>
  </si>
  <si>
    <t>ELSA</t>
  </si>
  <si>
    <t>.0777 G</t>
  </si>
  <si>
    <t>.0778 G</t>
  </si>
  <si>
    <t>.0779 G</t>
  </si>
  <si>
    <t>.0780 G</t>
  </si>
  <si>
    <t>.0781 G</t>
  </si>
  <si>
    <t>.0782</t>
  </si>
  <si>
    <t>.0783</t>
  </si>
  <si>
    <t>.0784</t>
  </si>
  <si>
    <t>.0785</t>
  </si>
  <si>
    <t>.0786</t>
  </si>
  <si>
    <t>.0787</t>
  </si>
  <si>
    <t>.0788</t>
  </si>
  <si>
    <t>.0789</t>
  </si>
  <si>
    <t>.0790</t>
  </si>
  <si>
    <t>.0791</t>
  </si>
  <si>
    <t>.0792</t>
  </si>
  <si>
    <t>.0793</t>
  </si>
  <si>
    <t>.0794</t>
  </si>
  <si>
    <t>.0795</t>
  </si>
  <si>
    <t>.0796</t>
  </si>
  <si>
    <t>.0797</t>
  </si>
  <si>
    <t>.0798</t>
  </si>
  <si>
    <t>.0799</t>
  </si>
  <si>
    <t>.0800</t>
  </si>
  <si>
    <t>.0801</t>
  </si>
  <si>
    <t>.0802</t>
  </si>
  <si>
    <t>.0803</t>
  </si>
  <si>
    <t>.0804</t>
  </si>
  <si>
    <t>.0805</t>
  </si>
  <si>
    <t>.0806</t>
  </si>
  <si>
    <t>.0807</t>
  </si>
  <si>
    <t>.0808</t>
  </si>
  <si>
    <t>.0809</t>
  </si>
  <si>
    <t>.0810</t>
  </si>
  <si>
    <t>.0811</t>
  </si>
  <si>
    <t>.0812</t>
  </si>
  <si>
    <t>.0813</t>
  </si>
  <si>
    <t>.0814</t>
  </si>
  <si>
    <t>.0815</t>
  </si>
  <si>
    <t>.0816</t>
  </si>
  <si>
    <t>.0817</t>
  </si>
  <si>
    <t>.0818</t>
  </si>
  <si>
    <t>.0819</t>
  </si>
  <si>
    <t>.0820</t>
  </si>
  <si>
    <t>.0821</t>
  </si>
  <si>
    <t>.0822</t>
  </si>
  <si>
    <t>.0823</t>
  </si>
  <si>
    <t>.0824</t>
  </si>
  <si>
    <t>.0825</t>
  </si>
  <si>
    <t>.0826</t>
  </si>
  <si>
    <t>.0827</t>
  </si>
  <si>
    <t>.0828</t>
  </si>
  <si>
    <t>.0829</t>
  </si>
  <si>
    <t>.0830</t>
  </si>
  <si>
    <t>.0831</t>
  </si>
  <si>
    <t>.0832</t>
  </si>
  <si>
    <t>.0833</t>
  </si>
  <si>
    <t>.0834</t>
  </si>
  <si>
    <t>.0835</t>
  </si>
  <si>
    <t>.0768 G</t>
  </si>
  <si>
    <t>.0769 G</t>
  </si>
  <si>
    <t>.0770 G</t>
  </si>
  <si>
    <t>.0771 G</t>
  </si>
  <si>
    <t>.0772 G</t>
  </si>
  <si>
    <t>.0773 G</t>
  </si>
  <si>
    <t>.0774 G</t>
  </si>
  <si>
    <t>.0775 G</t>
  </si>
  <si>
    <t>.0776 G P. Sn Diego</t>
  </si>
  <si>
    <t>5112 B</t>
  </si>
  <si>
    <t xml:space="preserve">JULIA </t>
  </si>
  <si>
    <t>ROSALIO</t>
  </si>
  <si>
    <t>.0718</t>
  </si>
  <si>
    <t>.0719</t>
  </si>
  <si>
    <t>.0720</t>
  </si>
  <si>
    <t>.0721</t>
  </si>
  <si>
    <t>JULIA</t>
  </si>
  <si>
    <t>.0688 Memo</t>
  </si>
  <si>
    <t>.0697 Cerritos</t>
  </si>
  <si>
    <t>MARIA DE JESUS ANALCO LOPEZ</t>
  </si>
  <si>
    <t>ROGELIO TAFOYA FLORES</t>
  </si>
  <si>
    <t>cambio rem 660</t>
  </si>
  <si>
    <t>MAGDALENA LLAVOS ZIGA</t>
  </si>
  <si>
    <t>COMIDA CHINOS 5 de Mayo</t>
  </si>
  <si>
    <t>.0618 E Tlaxcala</t>
  </si>
  <si>
    <t>.0619 E</t>
  </si>
  <si>
    <t>.0620 E</t>
  </si>
  <si>
    <t>.0621 E 5 de Mayo</t>
  </si>
  <si>
    <t>.0622 E</t>
  </si>
  <si>
    <t>.0623 E</t>
  </si>
  <si>
    <t>.0624 E</t>
  </si>
  <si>
    <t>.0625 E Hogar</t>
  </si>
  <si>
    <t>.0626 E</t>
  </si>
  <si>
    <t>MUNICIPIO ZITLALTEPEC DE TRINIDAD SANCHEZ SANTOS TLAX</t>
  </si>
  <si>
    <t>MUNICIPIO DE ZITLALTEPEC DE TRINIDAD SANCHEZ SANTOS TLAXCALA</t>
  </si>
  <si>
    <t>COMIDA CHINOS 2 Nte</t>
  </si>
  <si>
    <t>.0630 E 2 Nte</t>
  </si>
  <si>
    <t>.0632 E</t>
  </si>
  <si>
    <t>.0633 E</t>
  </si>
  <si>
    <t>.0634 E</t>
  </si>
  <si>
    <t>.0635 E</t>
  </si>
  <si>
    <t>.0636 E Sn Pablo</t>
  </si>
  <si>
    <t>.0637 E 25 Ote</t>
  </si>
  <si>
    <t>.0638 E</t>
  </si>
  <si>
    <t>.0640 E</t>
  </si>
  <si>
    <t>.0641 E</t>
  </si>
  <si>
    <t>EL COMPAITO</t>
  </si>
  <si>
    <t>.0642 E</t>
  </si>
  <si>
    <t>.0644 E</t>
  </si>
  <si>
    <t>.0645 E</t>
  </si>
  <si>
    <t>COMIDA CHINOS Hogar</t>
  </si>
  <si>
    <t>.0646 E</t>
  </si>
  <si>
    <t>.0647 E</t>
  </si>
  <si>
    <t>.0648 E Hogar</t>
  </si>
  <si>
    <t>.0649 E</t>
  </si>
  <si>
    <t>.0650 E</t>
  </si>
  <si>
    <t>SUPER DAZ SA DE CV</t>
  </si>
  <si>
    <t>.0782 G</t>
  </si>
  <si>
    <t>.0783 G</t>
  </si>
  <si>
    <t>.0784 G</t>
  </si>
  <si>
    <t>.0785 G</t>
  </si>
  <si>
    <t>.0786 G</t>
  </si>
  <si>
    <t>COSTA D´ ORO</t>
  </si>
  <si>
    <t>BAG  DAD   Centro</t>
  </si>
  <si>
    <t>SAN PABLO</t>
  </si>
  <si>
    <t>CARLOS TORRES</t>
  </si>
  <si>
    <t>VOLKWAGEN</t>
  </si>
  <si>
    <t>.0707 Memo</t>
  </si>
  <si>
    <t>SN PABLO</t>
  </si>
  <si>
    <t>VOLKSWAGEN</t>
  </si>
  <si>
    <t>cambio rem 633</t>
  </si>
  <si>
    <t>HUGO ( Hueso )</t>
  </si>
  <si>
    <t>MANUEL ( Oscar )</t>
  </si>
  <si>
    <t>SRA. TERE</t>
  </si>
  <si>
    <t>.0721 Oscar</t>
  </si>
  <si>
    <t>JUAN ARRIGA</t>
  </si>
  <si>
    <t>FECHA DE CHEQUE</t>
  </si>
  <si>
    <t>FECHA COBRO CHEQUE</t>
  </si>
  <si>
    <t>rem 633</t>
  </si>
  <si>
    <t>ROGELIO HERRERA</t>
  </si>
  <si>
    <t>.0787 G</t>
  </si>
  <si>
    <t>.0788 G</t>
  </si>
  <si>
    <t>.0789 G</t>
  </si>
  <si>
    <t>.0790 G</t>
  </si>
  <si>
    <t>.0791 G</t>
  </si>
  <si>
    <t>.0793 G Tlaxcala</t>
  </si>
  <si>
    <t>.0794 G</t>
  </si>
  <si>
    <t>.0795 G</t>
  </si>
  <si>
    <t>MARI ELBA RAMIRO HAQUETº</t>
  </si>
  <si>
    <t>5115 B</t>
  </si>
  <si>
    <t>5117 B</t>
  </si>
  <si>
    <t>.0651 E</t>
  </si>
  <si>
    <t>.0652 E</t>
  </si>
  <si>
    <t>JINQUAN CHEN</t>
  </si>
  <si>
    <t>EDITH BEZIES SANCHEZ</t>
  </si>
  <si>
    <t>JIANQUAN CHEN</t>
  </si>
  <si>
    <t>LUIS A.C.</t>
  </si>
  <si>
    <t>.0740 Memo</t>
  </si>
  <si>
    <t>.0653 E</t>
  </si>
  <si>
    <t>.0654 E</t>
  </si>
  <si>
    <t>.0655 E</t>
  </si>
  <si>
    <t>.0656 E Hogar</t>
  </si>
  <si>
    <t>.0657 E</t>
  </si>
  <si>
    <t>COBRADO EN ODELPA</t>
  </si>
  <si>
    <t>15  JULIO ,. 10</t>
  </si>
  <si>
    <t xml:space="preserve">                                        *rtr      16   JULIO     2010</t>
  </si>
  <si>
    <t xml:space="preserve">                                        *rtr      16    JULIO     2010</t>
  </si>
  <si>
    <t>15, JULIO 10</t>
  </si>
  <si>
    <t xml:space="preserve">                                        *rtr      15    JULIO       2010</t>
  </si>
  <si>
    <t>14 JULIO.,10</t>
  </si>
  <si>
    <t xml:space="preserve">                                                      *rtr     16 JULIO     2010</t>
  </si>
  <si>
    <t>15   JULIO,.10</t>
  </si>
  <si>
    <t xml:space="preserve">                                                      *rtr    15   JULIO    2010</t>
  </si>
  <si>
    <t>Ene.,10</t>
  </si>
  <si>
    <t>MARIA DE LOS ANGELES MEZA ZAMORA</t>
  </si>
  <si>
    <t>BELEN GUADALUPE</t>
  </si>
  <si>
    <t>.0777</t>
  </si>
  <si>
    <t>.0778</t>
  </si>
  <si>
    <t>.0779</t>
  </si>
  <si>
    <t>.0780</t>
  </si>
  <si>
    <t>.0781</t>
  </si>
  <si>
    <t>GUSTAVO</t>
  </si>
  <si>
    <t>OSCAR</t>
  </si>
  <si>
    <t>CRUZ CASTILLO</t>
  </si>
  <si>
    <t xml:space="preserve">CARLOS </t>
  </si>
  <si>
    <t>.0752 Cerritos</t>
  </si>
  <si>
    <t>.0755 Moreno</t>
  </si>
  <si>
    <t>.0770 OSCAR</t>
  </si>
  <si>
    <t xml:space="preserve">VENDEDOR    JOSE LUIS </t>
  </si>
  <si>
    <t>CLIENTE</t>
  </si>
  <si>
    <t>16-078</t>
  </si>
  <si>
    <t>J. GABRIEL</t>
  </si>
  <si>
    <t>ISAIAS HNO</t>
  </si>
  <si>
    <t>.0786 MEMO</t>
  </si>
  <si>
    <t>.0787 ANDRES</t>
  </si>
  <si>
    <t>.0801  OSCAR</t>
  </si>
  <si>
    <t>.0816 CERRITOS</t>
  </si>
  <si>
    <t>14-Jul 5,000,00 17-Jul 3,150,00</t>
  </si>
  <si>
    <t>16-Jul 3,432,50 17-Jul 19,986,00</t>
  </si>
  <si>
    <t>.0836</t>
  </si>
  <si>
    <t>.0837</t>
  </si>
  <si>
    <t>.0838</t>
  </si>
  <si>
    <t>.0839</t>
  </si>
  <si>
    <t>.0840</t>
  </si>
  <si>
    <t>.0841</t>
  </si>
  <si>
    <t>.0842</t>
  </si>
  <si>
    <t>.0843</t>
  </si>
  <si>
    <t>.0844</t>
  </si>
  <si>
    <t>.0845</t>
  </si>
  <si>
    <t>.0846</t>
  </si>
  <si>
    <t>.0847</t>
  </si>
  <si>
    <t>.0848</t>
  </si>
  <si>
    <t>.0849</t>
  </si>
  <si>
    <t>.0850</t>
  </si>
  <si>
    <t>.0851</t>
  </si>
  <si>
    <t>.0852</t>
  </si>
  <si>
    <t>.0853</t>
  </si>
  <si>
    <t>.0854</t>
  </si>
  <si>
    <t>.0855</t>
  </si>
  <si>
    <t>.0856</t>
  </si>
  <si>
    <t>.0857</t>
  </si>
  <si>
    <t>.0858</t>
  </si>
  <si>
    <t>.0859</t>
  </si>
  <si>
    <t>.0860</t>
  </si>
  <si>
    <t>.0861</t>
  </si>
  <si>
    <t>.0862</t>
  </si>
  <si>
    <t>.0863</t>
  </si>
  <si>
    <t>.0864</t>
  </si>
  <si>
    <t>.0865</t>
  </si>
  <si>
    <t>.0866</t>
  </si>
  <si>
    <t>.0867</t>
  </si>
  <si>
    <t>.0868</t>
  </si>
  <si>
    <t>.0869</t>
  </si>
  <si>
    <t>.0870</t>
  </si>
  <si>
    <t>.0871</t>
  </si>
  <si>
    <t>.0872</t>
  </si>
  <si>
    <t>.0873</t>
  </si>
  <si>
    <t>.0874</t>
  </si>
  <si>
    <t>.0875</t>
  </si>
  <si>
    <t>.0876</t>
  </si>
  <si>
    <t>.0877</t>
  </si>
  <si>
    <t>.0878</t>
  </si>
  <si>
    <t>.0879</t>
  </si>
  <si>
    <t>.0880</t>
  </si>
  <si>
    <t>EFREN</t>
  </si>
  <si>
    <t>JORGE</t>
  </si>
  <si>
    <t>EDUARDO</t>
  </si>
  <si>
    <t>JUAN CARLOS</t>
  </si>
  <si>
    <t>VICTORIA</t>
  </si>
  <si>
    <t xml:space="preserve">CARNICERIA MARY </t>
  </si>
  <si>
    <t>.0818 OSCAR</t>
  </si>
  <si>
    <t>CARNICERIA MARY</t>
  </si>
  <si>
    <t>FORTINO SANCHEZ</t>
  </si>
  <si>
    <t>ISAIAS HND</t>
  </si>
  <si>
    <t>JUAN CARLOS LARA</t>
  </si>
  <si>
    <t>cambio Julizz</t>
  </si>
  <si>
    <t>cambio</t>
  </si>
  <si>
    <t>BETINO ALFONSO</t>
  </si>
  <si>
    <t>RUBEN BEGA</t>
  </si>
  <si>
    <t>.0796 G Triangulo</t>
  </si>
  <si>
    <t>.0797 G Cholula</t>
  </si>
  <si>
    <t>.0798 G</t>
  </si>
  <si>
    <t>.0799 G</t>
  </si>
  <si>
    <t>.0800 G</t>
  </si>
  <si>
    <t>.0801 G 2 Nte</t>
  </si>
  <si>
    <t>.0802 G</t>
  </si>
  <si>
    <t>.0803 G</t>
  </si>
  <si>
    <t>.0804 G</t>
  </si>
  <si>
    <t>.0805 G</t>
  </si>
  <si>
    <t>.0806 G</t>
  </si>
  <si>
    <t>.0807 G</t>
  </si>
  <si>
    <t>.0808 G</t>
  </si>
  <si>
    <t>.0809 G</t>
  </si>
  <si>
    <t>.0810 G</t>
  </si>
  <si>
    <t>.0705 G</t>
  </si>
  <si>
    <t>.0811 G</t>
  </si>
  <si>
    <t>.0812 G</t>
  </si>
  <si>
    <t>.0813 G</t>
  </si>
  <si>
    <t>.0814 G</t>
  </si>
  <si>
    <t>.0815 G</t>
  </si>
  <si>
    <t>.0816 G Matamoros</t>
  </si>
  <si>
    <t>.0817 G</t>
  </si>
  <si>
    <t>.0818 G</t>
  </si>
  <si>
    <t>RUBEN VEGA</t>
  </si>
  <si>
    <t>.0819 G</t>
  </si>
  <si>
    <t>5119 B</t>
  </si>
  <si>
    <t>5120 B</t>
  </si>
  <si>
    <t>.0820 G</t>
  </si>
  <si>
    <t>.0821 G</t>
  </si>
  <si>
    <t>.0822 G</t>
  </si>
  <si>
    <t>.0823 G</t>
  </si>
  <si>
    <t>.0824 G</t>
  </si>
  <si>
    <t>.0825 G</t>
  </si>
  <si>
    <t>.0826 G</t>
  </si>
  <si>
    <t>.0827 G</t>
  </si>
  <si>
    <t>.0828 G</t>
  </si>
  <si>
    <t>.0829 G</t>
  </si>
  <si>
    <t>.0830 G</t>
  </si>
  <si>
    <t>.0831 G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</si>
  <si>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</si>
  <si>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</si>
  <si>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</si>
  <si>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</si>
  <si>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</si>
  <si>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</si>
  <si>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</si>
  <si>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</si>
  <si>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</si>
  <si>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</si>
  <si>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</si>
  <si>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</si>
  <si>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</si>
  <si>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</si>
  <si>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</si>
  <si>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</si>
  <si>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</si>
  <si>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.0832 G</t>
  </si>
  <si>
    <t>.0833 G</t>
  </si>
  <si>
    <t>.0834 G</t>
  </si>
  <si>
    <t>.0835 G</t>
  </si>
  <si>
    <t>03-Jul 3,125,00 14-Jul 5,000,00 16-Jul 5,000,00</t>
  </si>
  <si>
    <t>15-jul 14,000,00 16-Jul 7,525,00</t>
  </si>
  <si>
    <t>15-Jul 27,000,00 16-Jul 1,624,00</t>
  </si>
  <si>
    <t>.0836 G</t>
  </si>
  <si>
    <t>.0837 G</t>
  </si>
  <si>
    <t>.0838 G</t>
  </si>
  <si>
    <t>.0839 G</t>
  </si>
  <si>
    <t>.0840 G</t>
  </si>
  <si>
    <t>.0841 G</t>
  </si>
  <si>
    <t>.0881</t>
  </si>
  <si>
    <t>.0882</t>
  </si>
  <si>
    <t>.0883</t>
  </si>
  <si>
    <t>.0884</t>
  </si>
  <si>
    <t>.0885</t>
  </si>
  <si>
    <t>.0886</t>
  </si>
  <si>
    <t>.0887</t>
  </si>
  <si>
    <t>.0888</t>
  </si>
  <si>
    <t>.0889</t>
  </si>
  <si>
    <t>.0890</t>
  </si>
  <si>
    <t>.0891</t>
  </si>
  <si>
    <t>.0892</t>
  </si>
  <si>
    <t>MALAQUIAS HERRERA</t>
  </si>
  <si>
    <t>.0842 G</t>
  </si>
  <si>
    <t>.0844 G</t>
  </si>
  <si>
    <t>.0845 G</t>
  </si>
  <si>
    <t>.0846 G</t>
  </si>
  <si>
    <t>.0847 G</t>
  </si>
  <si>
    <t>.0848 G</t>
  </si>
  <si>
    <t>.0849 G</t>
  </si>
  <si>
    <t>.0850 G</t>
  </si>
  <si>
    <t>.0851 G</t>
  </si>
  <si>
    <t>.0852 G</t>
  </si>
  <si>
    <t>.0853 G P Sn Diego</t>
  </si>
  <si>
    <t>.0854 G</t>
  </si>
  <si>
    <t>.0855 G</t>
  </si>
  <si>
    <t>.0856 G</t>
  </si>
  <si>
    <t>.0857 G</t>
  </si>
  <si>
    <t>5123 B</t>
  </si>
  <si>
    <t>5124 B</t>
  </si>
  <si>
    <t>5125 B</t>
  </si>
  <si>
    <t>LA CENTRAL</t>
  </si>
  <si>
    <t>.0858 G</t>
  </si>
  <si>
    <t>.0860 G</t>
  </si>
  <si>
    <t>.0861 G</t>
  </si>
  <si>
    <t>.0862 G</t>
  </si>
  <si>
    <t>.0863 G</t>
  </si>
  <si>
    <t>.0864 G</t>
  </si>
  <si>
    <t>.0865 G</t>
  </si>
  <si>
    <t>14-JUL 15,000,00 18-Jul 6,000,00</t>
  </si>
  <si>
    <t>COMIDA CHIBNOS Atlixco</t>
  </si>
  <si>
    <t>.0866 G</t>
  </si>
  <si>
    <t>.0867 G</t>
  </si>
  <si>
    <t>.0868 G</t>
  </si>
  <si>
    <t>.0869 G</t>
  </si>
  <si>
    <t>.0870 G</t>
  </si>
  <si>
    <t>.0871 G</t>
  </si>
  <si>
    <t>.0872 G</t>
  </si>
  <si>
    <t>.0873 G</t>
  </si>
  <si>
    <t>.0874 G</t>
  </si>
  <si>
    <t>.0875 G</t>
  </si>
  <si>
    <t>.0876 G Atlixco</t>
  </si>
  <si>
    <t>.0877 G</t>
  </si>
  <si>
    <t>.0878 G</t>
  </si>
  <si>
    <t>.0879 G</t>
  </si>
  <si>
    <t>.0880 G</t>
  </si>
  <si>
    <t>12-Jul 3,000,00 15-Jul 3,000,00 17-Jul 2,558,00 19 Jul 18,000,00</t>
  </si>
  <si>
    <t xml:space="preserve">cambio x rem </t>
  </si>
  <si>
    <t>5128 B</t>
  </si>
  <si>
    <t>5129 B</t>
  </si>
  <si>
    <t>5130 B</t>
  </si>
  <si>
    <t>.0881 G</t>
  </si>
  <si>
    <t>.0882 G</t>
  </si>
  <si>
    <t>.0883 G</t>
  </si>
  <si>
    <t>.0884 G</t>
  </si>
  <si>
    <t>.0885 G</t>
  </si>
  <si>
    <t>.0886 G</t>
  </si>
  <si>
    <t>5132 B</t>
  </si>
  <si>
    <t>5133 B</t>
  </si>
  <si>
    <t>.0893 G</t>
  </si>
  <si>
    <t>.0894 G</t>
  </si>
  <si>
    <t>.0895 G</t>
  </si>
  <si>
    <t>.0896 G</t>
  </si>
  <si>
    <t>.0897 G</t>
  </si>
  <si>
    <t>.0898</t>
  </si>
  <si>
    <t>.0899</t>
  </si>
  <si>
    <t>.0900</t>
  </si>
  <si>
    <t>.0901</t>
  </si>
  <si>
    <t>.0902</t>
  </si>
  <si>
    <t>.0903</t>
  </si>
  <si>
    <t>.0904</t>
  </si>
  <si>
    <t>.0905</t>
  </si>
  <si>
    <t>.0906</t>
  </si>
  <si>
    <t>.0907</t>
  </si>
  <si>
    <t>.0908</t>
  </si>
  <si>
    <t>.0909</t>
  </si>
  <si>
    <t>.0910</t>
  </si>
  <si>
    <t>.0911</t>
  </si>
  <si>
    <t>.0912</t>
  </si>
  <si>
    <t>.0913</t>
  </si>
  <si>
    <t>.0914</t>
  </si>
  <si>
    <t>.0915</t>
  </si>
  <si>
    <t>.0916</t>
  </si>
  <si>
    <t>.0917</t>
  </si>
  <si>
    <t>.0918</t>
  </si>
  <si>
    <t>.0919</t>
  </si>
  <si>
    <t>.0920</t>
  </si>
  <si>
    <t>.0921</t>
  </si>
  <si>
    <t>.0922</t>
  </si>
  <si>
    <t>.0923</t>
  </si>
  <si>
    <t>.0924</t>
  </si>
  <si>
    <t>.0925</t>
  </si>
  <si>
    <t>.0926</t>
  </si>
  <si>
    <t>.0927</t>
  </si>
  <si>
    <t>.0928</t>
  </si>
  <si>
    <t>.0929</t>
  </si>
  <si>
    <t>.0930</t>
  </si>
  <si>
    <t>.0931</t>
  </si>
  <si>
    <t>.0932</t>
  </si>
  <si>
    <t>.0933</t>
  </si>
  <si>
    <t>.0934</t>
  </si>
  <si>
    <t>.0935</t>
  </si>
  <si>
    <t>.0936</t>
  </si>
  <si>
    <t>.0937</t>
  </si>
  <si>
    <t>.0938</t>
  </si>
  <si>
    <t>.0939</t>
  </si>
  <si>
    <t>.0940</t>
  </si>
  <si>
    <t>.0941</t>
  </si>
  <si>
    <t>.0942</t>
  </si>
  <si>
    <t>.0943</t>
  </si>
  <si>
    <t>.0944</t>
  </si>
  <si>
    <t>.0945</t>
  </si>
  <si>
    <t>.0946</t>
  </si>
  <si>
    <t>.0947</t>
  </si>
  <si>
    <t>.0948</t>
  </si>
  <si>
    <t>.0949</t>
  </si>
  <si>
    <t>.0950</t>
  </si>
  <si>
    <t>BENITO ALFONSO</t>
  </si>
  <si>
    <t>HILDA LOPEZ</t>
  </si>
  <si>
    <t>.0887 G</t>
  </si>
  <si>
    <t>.0888 G</t>
  </si>
  <si>
    <t>.0889 G</t>
  </si>
  <si>
    <t>.0890 G</t>
  </si>
  <si>
    <t>.0891 G</t>
  </si>
  <si>
    <t>.0892 G</t>
  </si>
  <si>
    <t>.0898 G</t>
  </si>
  <si>
    <t>.0899 G</t>
  </si>
  <si>
    <t>.0900 G</t>
  </si>
  <si>
    <t>.0901 G</t>
  </si>
  <si>
    <t>.0902 G</t>
  </si>
  <si>
    <t>.0903 G</t>
  </si>
  <si>
    <t>.0904 G</t>
  </si>
  <si>
    <t>5135 B</t>
  </si>
  <si>
    <t>RUBEN SALAZAR</t>
  </si>
  <si>
    <t xml:space="preserve">BAG DAD   Centro </t>
  </si>
  <si>
    <t>NARCISO ROMERO</t>
  </si>
  <si>
    <t>MANUEL ( ALBERTO )</t>
  </si>
  <si>
    <t>SRA TERE</t>
  </si>
  <si>
    <t>MANUEL ( OSCAR )</t>
  </si>
  <si>
    <t xml:space="preserve">JOSE LUIS </t>
  </si>
  <si>
    <t>.0858 OSCAR</t>
  </si>
  <si>
    <t>.0861 Cerritos</t>
  </si>
  <si>
    <t xml:space="preserve">cambio </t>
  </si>
  <si>
    <t xml:space="preserve">FORTINO SANCHEZ </t>
  </si>
  <si>
    <t>19-Jul 17,000,00 21-Jul 7,614,00</t>
  </si>
  <si>
    <t>cambio rem -855</t>
  </si>
  <si>
    <t>rem 855</t>
  </si>
  <si>
    <t>.0658 E</t>
  </si>
  <si>
    <t>.0659 E</t>
  </si>
  <si>
    <t>.0660 E</t>
  </si>
  <si>
    <t>.0661 E</t>
  </si>
  <si>
    <t>.0662 E</t>
  </si>
  <si>
    <t>.0663 E</t>
  </si>
  <si>
    <t>.0664 E 25 Ote</t>
  </si>
  <si>
    <t>.0665 E</t>
  </si>
  <si>
    <t>.0666 E</t>
  </si>
  <si>
    <t>.0667 E</t>
  </si>
  <si>
    <t>.0668 E</t>
  </si>
  <si>
    <t>.0669 E</t>
  </si>
  <si>
    <t>.0670 E</t>
  </si>
  <si>
    <t>.0671 E</t>
  </si>
  <si>
    <t>.0672 E Hogar</t>
  </si>
  <si>
    <t>.0673 E</t>
  </si>
  <si>
    <t>.0674 E</t>
  </si>
  <si>
    <t>AGUSTIN JUAREZ PEREZ</t>
  </si>
  <si>
    <t>COMIDA CHINOS Capu</t>
  </si>
  <si>
    <t>.0675 E Capu</t>
  </si>
  <si>
    <t>.0676 E</t>
  </si>
  <si>
    <t>COMIDA CHINOS Animas</t>
  </si>
  <si>
    <t>.0677 E Tlaxcala</t>
  </si>
  <si>
    <t>.0678 E</t>
  </si>
  <si>
    <t>.0679 E</t>
  </si>
  <si>
    <t>.0680 E Hogar</t>
  </si>
  <si>
    <t>.0681 E</t>
  </si>
  <si>
    <t>.0682 E Hogar</t>
  </si>
  <si>
    <t>.0683 E Animas</t>
  </si>
</sst>
</file>

<file path=xl/styles.xml><?xml version="1.0" encoding="utf-8"?>
<styleSheet xmlns="http://schemas.openxmlformats.org/spreadsheetml/2006/main">
  <numFmts count="9">
    <numFmt numFmtId="164" formatCode="&quot;$&quot;#,##0.00;\-&quot;$&quot;#,##0.00"/>
    <numFmt numFmtId="165" formatCode="&quot;$&quot;#,##0.00"/>
    <numFmt numFmtId="166" formatCode="dd/mm/yyyy;@"/>
    <numFmt numFmtId="167" formatCode="0.000"/>
    <numFmt numFmtId="168" formatCode="dd/mm/yy;@"/>
    <numFmt numFmtId="169" formatCode="[$$-80A]#,##0.00"/>
    <numFmt numFmtId="170" formatCode="[$-C0A]d\-mmm\-yy;@"/>
    <numFmt numFmtId="171" formatCode="[$-C0A]d\-mmm;@"/>
    <numFmt numFmtId="172" formatCode="#,##0.00\ &quot;€&quot;"/>
  </numFmts>
  <fonts count="1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u/>
      <sz val="16"/>
      <color rgb="FF0000CC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7"/>
      <color rgb="FF0000CC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3"/>
      <color theme="1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b/>
      <i/>
      <sz val="14"/>
      <color theme="6" tint="-0.249977111117893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i/>
      <u/>
      <sz val="12"/>
      <color theme="1"/>
      <name val="Calibri"/>
      <family val="2"/>
      <scheme val="minor"/>
    </font>
    <font>
      <b/>
      <i/>
      <u/>
      <sz val="20"/>
      <color rgb="FF7030A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b/>
      <i/>
      <sz val="14"/>
      <color theme="8" tint="-0.249977111117893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1"/>
      <color rgb="FFFF66CC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8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1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1" fillId="0" borderId="1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5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0" borderId="1" xfId="0" applyNumberFormat="1" applyBorder="1"/>
    <xf numFmtId="165" fontId="0" fillId="0" borderId="13" xfId="0" applyNumberFormat="1" applyBorder="1"/>
    <xf numFmtId="0" fontId="6" fillId="3" borderId="0" xfId="0" applyFont="1" applyFill="1" applyAlignment="1">
      <alignment horizontal="center"/>
    </xf>
    <xf numFmtId="165" fontId="1" fillId="0" borderId="10" xfId="0" applyNumberFormat="1" applyFont="1" applyBorder="1"/>
    <xf numFmtId="165" fontId="0" fillId="4" borderId="0" xfId="0" applyNumberFormat="1" applyFill="1" applyBorder="1"/>
    <xf numFmtId="165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5" fontId="0" fillId="0" borderId="8" xfId="0" applyNumberFormat="1" applyFill="1" applyBorder="1"/>
    <xf numFmtId="165" fontId="0" fillId="0" borderId="9" xfId="0" applyNumberFormat="1" applyFill="1" applyBorder="1"/>
    <xf numFmtId="165" fontId="0" fillId="0" borderId="0" xfId="0" applyNumberFormat="1" applyFill="1" applyBorder="1"/>
    <xf numFmtId="165" fontId="8" fillId="0" borderId="6" xfId="0" applyNumberFormat="1" applyFont="1" applyBorder="1" applyAlignment="1">
      <alignment horizontal="center" wrapText="1"/>
    </xf>
    <xf numFmtId="165" fontId="8" fillId="0" borderId="6" xfId="0" applyNumberFormat="1" applyFont="1" applyBorder="1" applyAlignment="1">
      <alignment horizontal="center" vertical="center" wrapText="1"/>
    </xf>
    <xf numFmtId="165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1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4" fontId="0" fillId="0" borderId="0" xfId="0" applyNumberFormat="1"/>
    <xf numFmtId="16" fontId="0" fillId="0" borderId="0" xfId="0" applyNumberFormat="1" applyFill="1"/>
    <xf numFmtId="165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" fontId="10" fillId="0" borderId="0" xfId="0" applyNumberFormat="1" applyFont="1" applyFill="1" applyAlignment="1">
      <alignment wrapText="1"/>
    </xf>
    <xf numFmtId="165" fontId="0" fillId="0" borderId="0" xfId="0" applyNumberFormat="1" applyFill="1"/>
    <xf numFmtId="0" fontId="1" fillId="0" borderId="0" xfId="0" applyFont="1" applyAlignment="1">
      <alignment horizontal="center"/>
    </xf>
    <xf numFmtId="165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5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" fontId="0" fillId="0" borderId="0" xfId="0" applyNumberFormat="1" applyFont="1" applyFill="1"/>
    <xf numFmtId="0" fontId="0" fillId="0" borderId="0" xfId="0" applyFill="1" applyAlignment="1">
      <alignment wrapText="1"/>
    </xf>
    <xf numFmtId="165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" fontId="10" fillId="0" borderId="0" xfId="0" applyNumberFormat="1" applyFont="1" applyFill="1" applyAlignment="1">
      <alignment horizontal="center" wrapText="1"/>
    </xf>
    <xf numFmtId="165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5" fontId="0" fillId="0" borderId="0" xfId="0" applyNumberFormat="1" applyFont="1" applyFill="1" applyBorder="1"/>
    <xf numFmtId="0" fontId="0" fillId="0" borderId="1" xfId="0" applyFill="1" applyBorder="1" applyAlignment="1">
      <alignment horizontal="center"/>
    </xf>
    <xf numFmtId="165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5" fontId="0" fillId="7" borderId="0" xfId="0" applyNumberFormat="1" applyFill="1"/>
    <xf numFmtId="0" fontId="0" fillId="7" borderId="18" xfId="0" applyFill="1" applyBorder="1" applyAlignment="1">
      <alignment horizontal="center"/>
    </xf>
    <xf numFmtId="165" fontId="0" fillId="7" borderId="18" xfId="0" applyNumberFormat="1" applyFill="1" applyBorder="1"/>
    <xf numFmtId="0" fontId="0" fillId="7" borderId="18" xfId="0" applyFill="1" applyBorder="1"/>
    <xf numFmtId="0" fontId="0" fillId="0" borderId="19" xfId="0" applyBorder="1"/>
    <xf numFmtId="164" fontId="0" fillId="0" borderId="19" xfId="0" applyNumberFormat="1" applyBorder="1"/>
    <xf numFmtId="0" fontId="1" fillId="0" borderId="1" xfId="0" applyFont="1" applyBorder="1" applyAlignment="1">
      <alignment horizontal="center" wrapText="1"/>
    </xf>
    <xf numFmtId="0" fontId="0" fillId="7" borderId="0" xfId="0" applyFill="1" applyAlignment="1">
      <alignment horizontal="center"/>
    </xf>
    <xf numFmtId="165" fontId="14" fillId="7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64" fontId="0" fillId="7" borderId="0" xfId="0" applyNumberFormat="1" applyFill="1"/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5" fontId="1" fillId="7" borderId="0" xfId="0" applyNumberFormat="1" applyFont="1" applyFill="1"/>
    <xf numFmtId="164" fontId="0" fillId="0" borderId="0" xfId="0" applyNumberForma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4" fontId="0" fillId="0" borderId="0" xfId="0" applyNumberFormat="1" applyFill="1"/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5" fontId="14" fillId="0" borderId="0" xfId="0" applyNumberFormat="1" applyFont="1" applyFill="1" applyBorder="1"/>
    <xf numFmtId="165" fontId="14" fillId="0" borderId="0" xfId="0" applyNumberFormat="1" applyFont="1" applyBorder="1"/>
    <xf numFmtId="165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5" fontId="8" fillId="0" borderId="0" xfId="0" applyNumberFormat="1" applyFont="1" applyBorder="1"/>
    <xf numFmtId="165" fontId="14" fillId="0" borderId="9" xfId="0" applyNumberFormat="1" applyFont="1" applyFill="1" applyBorder="1"/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Font="1" applyFill="1" applyAlignment="1">
      <alignment horizontal="right" vertical="center" wrapText="1"/>
    </xf>
    <xf numFmtId="16" fontId="14" fillId="0" borderId="0" xfId="0" applyNumberFormat="1" applyFont="1" applyAlignment="1">
      <alignment horizontal="center" vertical="center" wrapText="1"/>
    </xf>
    <xf numFmtId="165" fontId="0" fillId="0" borderId="6" xfId="0" applyNumberFormat="1" applyFill="1" applyBorder="1" applyAlignment="1">
      <alignment horizontal="center"/>
    </xf>
    <xf numFmtId="165" fontId="8" fillId="0" borderId="6" xfId="0" applyNumberFormat="1" applyFont="1" applyFill="1" applyBorder="1" applyAlignment="1">
      <alignment horizontal="center" wrapText="1" shrinkToFit="1"/>
    </xf>
    <xf numFmtId="165" fontId="0" fillId="0" borderId="7" xfId="0" applyNumberFormat="1" applyFill="1" applyBorder="1" applyAlignment="1">
      <alignment horizontal="center"/>
    </xf>
    <xf numFmtId="0" fontId="3" fillId="0" borderId="0" xfId="0" applyFont="1" applyAlignment="1"/>
    <xf numFmtId="165" fontId="1" fillId="0" borderId="0" xfId="0" applyNumberFormat="1" applyFont="1" applyBorder="1"/>
    <xf numFmtId="165" fontId="0" fillId="0" borderId="9" xfId="0" applyNumberFormat="1" applyFont="1" applyBorder="1"/>
    <xf numFmtId="165" fontId="0" fillId="0" borderId="0" xfId="0" applyNumberFormat="1" applyFont="1" applyBorder="1"/>
    <xf numFmtId="165" fontId="1" fillId="0" borderId="11" xfId="0" applyNumberFormat="1" applyFont="1" applyBorder="1"/>
    <xf numFmtId="0" fontId="21" fillId="0" borderId="0" xfId="0" applyFont="1"/>
    <xf numFmtId="165" fontId="0" fillId="0" borderId="0" xfId="0" applyNumberFormat="1" applyFont="1" applyFill="1" applyBorder="1" applyAlignment="1">
      <alignment horizontal="right" wrapText="1"/>
    </xf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" fontId="10" fillId="0" borderId="0" xfId="0" applyNumberFormat="1" applyFont="1" applyFill="1"/>
    <xf numFmtId="165" fontId="0" fillId="0" borderId="0" xfId="0" applyNumberFormat="1" applyFont="1" applyFill="1" applyBorder="1" applyAlignment="1">
      <alignment horizontal="right"/>
    </xf>
    <xf numFmtId="165" fontId="0" fillId="0" borderId="0" xfId="0" applyNumberFormat="1" applyFont="1"/>
    <xf numFmtId="165" fontId="0" fillId="0" borderId="10" xfId="0" applyNumberFormat="1" applyFont="1" applyFill="1" applyBorder="1"/>
    <xf numFmtId="0" fontId="24" fillId="0" borderId="0" xfId="0" applyFont="1"/>
    <xf numFmtId="0" fontId="26" fillId="0" borderId="0" xfId="0" applyFont="1"/>
    <xf numFmtId="165" fontId="3" fillId="0" borderId="21" xfId="0" applyNumberFormat="1" applyFont="1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165" fontId="26" fillId="0" borderId="20" xfId="0" applyNumberFormat="1" applyFont="1" applyBorder="1"/>
    <xf numFmtId="0" fontId="0" fillId="0" borderId="22" xfId="0" applyBorder="1" applyAlignment="1">
      <alignment horizontal="center"/>
    </xf>
    <xf numFmtId="165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25" fillId="0" borderId="27" xfId="0" applyFont="1" applyBorder="1" applyAlignment="1">
      <alignment horizontal="center"/>
    </xf>
    <xf numFmtId="0" fontId="0" fillId="0" borderId="28" xfId="0" applyBorder="1"/>
    <xf numFmtId="0" fontId="25" fillId="0" borderId="29" xfId="0" applyFont="1" applyBorder="1" applyAlignment="1"/>
    <xf numFmtId="0" fontId="0" fillId="0" borderId="30" xfId="0" applyBorder="1"/>
    <xf numFmtId="0" fontId="25" fillId="0" borderId="31" xfId="0" applyFont="1" applyBorder="1" applyAlignment="1">
      <alignment horizontal="center"/>
    </xf>
    <xf numFmtId="165" fontId="25" fillId="0" borderId="1" xfId="0" applyNumberFormat="1" applyFont="1" applyBorder="1" applyAlignment="1">
      <alignment horizontal="center"/>
    </xf>
    <xf numFmtId="165" fontId="0" fillId="4" borderId="11" xfId="0" applyNumberFormat="1" applyFill="1" applyBorder="1"/>
    <xf numFmtId="165" fontId="0" fillId="4" borderId="10" xfId="0" applyNumberFormat="1" applyFill="1" applyBorder="1"/>
    <xf numFmtId="0" fontId="14" fillId="0" borderId="14" xfId="0" applyFont="1" applyFill="1" applyBorder="1" applyAlignment="1">
      <alignment horizontal="center"/>
    </xf>
    <xf numFmtId="16" fontId="14" fillId="0" borderId="0" xfId="0" applyNumberFormat="1" applyFont="1"/>
    <xf numFmtId="16" fontId="0" fillId="0" borderId="0" xfId="0" applyNumberFormat="1" applyFont="1" applyFill="1" applyBorder="1" applyAlignment="1">
      <alignment horizontal="center"/>
    </xf>
    <xf numFmtId="0" fontId="14" fillId="0" borderId="0" xfId="0" applyFont="1"/>
    <xf numFmtId="165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3" borderId="0" xfId="0" applyFont="1" applyFill="1" applyAlignment="1">
      <alignment horizontal="center"/>
    </xf>
    <xf numFmtId="0" fontId="29" fillId="0" borderId="0" xfId="0" applyFont="1"/>
    <xf numFmtId="0" fontId="31" fillId="9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5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5" fontId="0" fillId="0" borderId="35" xfId="0" applyNumberFormat="1" applyBorder="1" applyAlignment="1">
      <alignment horizontal="center"/>
    </xf>
    <xf numFmtId="0" fontId="0" fillId="0" borderId="37" xfId="0" applyBorder="1" applyAlignment="1">
      <alignment horizontal="center"/>
    </xf>
    <xf numFmtId="165" fontId="1" fillId="4" borderId="11" xfId="0" applyNumberFormat="1" applyFont="1" applyFill="1" applyBorder="1"/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ont="1" applyFill="1" applyAlignment="1">
      <alignment vertical="center" wrapText="1"/>
    </xf>
    <xf numFmtId="16" fontId="0" fillId="0" borderId="0" xfId="0" applyNumberFormat="1" applyFill="1" applyBorder="1" applyAlignment="1">
      <alignment horizontal="center"/>
    </xf>
    <xf numFmtId="0" fontId="0" fillId="0" borderId="20" xfId="0" applyBorder="1"/>
    <xf numFmtId="165" fontId="26" fillId="0" borderId="20" xfId="0" applyNumberFormat="1" applyFont="1" applyBorder="1" applyAlignment="1">
      <alignment horizontal="right"/>
    </xf>
    <xf numFmtId="0" fontId="0" fillId="0" borderId="0" xfId="0" applyBorder="1" applyAlignment="1">
      <alignment horizontal="center"/>
    </xf>
    <xf numFmtId="0" fontId="26" fillId="0" borderId="0" xfId="0" applyFont="1" applyBorder="1"/>
    <xf numFmtId="0" fontId="0" fillId="7" borderId="0" xfId="0" applyFill="1" applyBorder="1"/>
    <xf numFmtId="0" fontId="26" fillId="7" borderId="0" xfId="0" applyFont="1" applyFill="1"/>
    <xf numFmtId="0" fontId="3" fillId="0" borderId="0" xfId="0" applyFont="1" applyAlignment="1">
      <alignment horizontal="center"/>
    </xf>
    <xf numFmtId="165" fontId="20" fillId="0" borderId="0" xfId="0" applyNumberFormat="1" applyFont="1" applyBorder="1"/>
    <xf numFmtId="165" fontId="0" fillId="0" borderId="11" xfId="0" applyNumberFormat="1" applyFont="1" applyFill="1" applyBorder="1"/>
    <xf numFmtId="0" fontId="0" fillId="0" borderId="20" xfId="0" applyFill="1" applyBorder="1"/>
    <xf numFmtId="165" fontId="25" fillId="0" borderId="40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right"/>
    </xf>
    <xf numFmtId="16" fontId="0" fillId="0" borderId="20" xfId="0" applyNumberFormat="1" applyBorder="1" applyAlignment="1">
      <alignment horizontal="center"/>
    </xf>
    <xf numFmtId="165" fontId="0" fillId="0" borderId="20" xfId="0" applyNumberFormat="1" applyBorder="1"/>
    <xf numFmtId="16" fontId="0" fillId="0" borderId="20" xfId="0" applyNumberFormat="1" applyFill="1" applyBorder="1" applyAlignment="1">
      <alignment horizontal="center"/>
    </xf>
    <xf numFmtId="16" fontId="0" fillId="0" borderId="20" xfId="0" applyNumberFormat="1" applyBorder="1"/>
    <xf numFmtId="0" fontId="0" fillId="0" borderId="20" xfId="0" applyFill="1" applyBorder="1" applyAlignment="1">
      <alignment horizontal="center"/>
    </xf>
    <xf numFmtId="165" fontId="0" fillId="0" borderId="20" xfId="0" applyNumberFormat="1" applyFill="1" applyBorder="1"/>
    <xf numFmtId="0" fontId="0" fillId="7" borderId="0" xfId="0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16" fontId="0" fillId="0" borderId="22" xfId="0" applyNumberFormat="1" applyBorder="1" applyAlignment="1">
      <alignment horizontal="center"/>
    </xf>
    <xf numFmtId="165" fontId="0" fillId="0" borderId="22" xfId="0" applyNumberFormat="1" applyBorder="1"/>
    <xf numFmtId="0" fontId="0" fillId="0" borderId="41" xfId="0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5" fontId="8" fillId="0" borderId="41" xfId="0" applyNumberFormat="1" applyFont="1" applyBorder="1" applyAlignment="1">
      <alignment horizontal="center" wrapText="1"/>
    </xf>
    <xf numFmtId="165" fontId="25" fillId="0" borderId="41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6" fillId="0" borderId="0" xfId="0" applyFont="1" applyFill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0" fillId="0" borderId="1" xfId="0" applyNumberFormat="1" applyFill="1" applyBorder="1"/>
    <xf numFmtId="0" fontId="0" fillId="0" borderId="1" xfId="0" applyFont="1" applyFill="1" applyBorder="1"/>
    <xf numFmtId="165" fontId="26" fillId="0" borderId="44" xfId="0" applyNumberFormat="1" applyFont="1" applyBorder="1"/>
    <xf numFmtId="165" fontId="26" fillId="0" borderId="38" xfId="0" applyNumberFormat="1" applyFont="1" applyBorder="1"/>
    <xf numFmtId="0" fontId="24" fillId="7" borderId="0" xfId="0" applyFont="1" applyFill="1"/>
    <xf numFmtId="16" fontId="1" fillId="7" borderId="0" xfId="0" applyNumberFormat="1" applyFont="1" applyFill="1" applyAlignment="1">
      <alignment horizontal="left"/>
    </xf>
    <xf numFmtId="16" fontId="20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ont="1" applyFill="1" applyAlignment="1">
      <alignment horizontal="right" wrapText="1"/>
    </xf>
    <xf numFmtId="165" fontId="0" fillId="0" borderId="9" xfId="0" applyNumberFormat="1" applyFont="1" applyFill="1" applyBorder="1"/>
    <xf numFmtId="0" fontId="0" fillId="0" borderId="45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36" xfId="0" applyNumberFormat="1" applyFill="1" applyBorder="1" applyAlignment="1">
      <alignment horizontal="center"/>
    </xf>
    <xf numFmtId="165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5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wrapText="1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5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Alignment="1">
      <alignment horizontal="center"/>
    </xf>
    <xf numFmtId="165" fontId="8" fillId="0" borderId="0" xfId="0" applyNumberFormat="1" applyFont="1"/>
    <xf numFmtId="0" fontId="26" fillId="0" borderId="39" xfId="0" applyFont="1" applyFill="1" applyBorder="1"/>
    <xf numFmtId="16" fontId="0" fillId="0" borderId="0" xfId="0" applyNumberFormat="1" applyFill="1" applyAlignment="1">
      <alignment horizontal="center"/>
    </xf>
    <xf numFmtId="16" fontId="0" fillId="0" borderId="11" xfId="0" applyNumberForma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37" fillId="0" borderId="0" xfId="0" applyNumberFormat="1" applyFont="1" applyFill="1" applyAlignment="1">
      <alignment horizontal="center"/>
    </xf>
    <xf numFmtId="0" fontId="26" fillId="0" borderId="20" xfId="0" applyFont="1" applyFill="1" applyBorder="1"/>
    <xf numFmtId="165" fontId="39" fillId="0" borderId="0" xfId="0" applyNumberFormat="1" applyFont="1" applyFill="1"/>
    <xf numFmtId="16" fontId="40" fillId="0" borderId="0" xfId="0" applyNumberFormat="1" applyFont="1" applyFill="1" applyAlignment="1">
      <alignment wrapText="1"/>
    </xf>
    <xf numFmtId="0" fontId="9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left"/>
    </xf>
    <xf numFmtId="0" fontId="26" fillId="0" borderId="22" xfId="0" applyFont="1" applyFill="1" applyBorder="1"/>
    <xf numFmtId="165" fontId="26" fillId="0" borderId="20" xfId="0" applyNumberFormat="1" applyFont="1" applyFill="1" applyBorder="1"/>
    <xf numFmtId="0" fontId="14" fillId="0" borderId="0" xfId="0" applyFont="1" applyAlignment="1">
      <alignment horizontal="left"/>
    </xf>
    <xf numFmtId="14" fontId="0" fillId="0" borderId="0" xfId="0" applyNumberFormat="1"/>
    <xf numFmtId="16" fontId="0" fillId="11" borderId="0" xfId="0" applyNumberFormat="1" applyFill="1" applyAlignment="1">
      <alignment horizontal="center"/>
    </xf>
    <xf numFmtId="0" fontId="14" fillId="0" borderId="0" xfId="0" applyFont="1" applyAlignment="1">
      <alignment wrapText="1"/>
    </xf>
    <xf numFmtId="16" fontId="14" fillId="4" borderId="0" xfId="0" applyNumberFormat="1" applyFont="1" applyFill="1" applyAlignment="1">
      <alignment horizontal="center"/>
    </xf>
    <xf numFmtId="165" fontId="14" fillId="4" borderId="0" xfId="0" applyNumberFormat="1" applyFont="1" applyFill="1" applyBorder="1"/>
    <xf numFmtId="0" fontId="0" fillId="0" borderId="48" xfId="0" applyBorder="1"/>
    <xf numFmtId="0" fontId="14" fillId="0" borderId="22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26" fillId="0" borderId="20" xfId="0" applyFont="1" applyFill="1" applyBorder="1" applyAlignment="1">
      <alignment horizontal="left"/>
    </xf>
    <xf numFmtId="0" fontId="8" fillId="0" borderId="0" xfId="0" applyFont="1"/>
    <xf numFmtId="0" fontId="43" fillId="7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5" fontId="0" fillId="11" borderId="0" xfId="0" applyNumberFormat="1" applyFill="1"/>
    <xf numFmtId="0" fontId="13" fillId="0" borderId="0" xfId="0" applyFont="1" applyAlignment="1">
      <alignment horizontal="center"/>
    </xf>
    <xf numFmtId="165" fontId="14" fillId="0" borderId="0" xfId="0" applyNumberFormat="1" applyFont="1" applyAlignment="1">
      <alignment horizontal="center"/>
    </xf>
    <xf numFmtId="0" fontId="20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 shrinkToFi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46" fillId="0" borderId="0" xfId="0" applyFont="1" applyFill="1" applyBorder="1" applyAlignment="1">
      <alignment horizontal="center"/>
    </xf>
    <xf numFmtId="0" fontId="0" fillId="0" borderId="47" xfId="0" applyBorder="1" applyAlignment="1">
      <alignment horizontal="center"/>
    </xf>
    <xf numFmtId="165" fontId="0" fillId="0" borderId="47" xfId="0" applyNumberFormat="1" applyBorder="1" applyAlignment="1">
      <alignment horizontal="center"/>
    </xf>
    <xf numFmtId="165" fontId="8" fillId="0" borderId="47" xfId="0" applyNumberFormat="1" applyFont="1" applyBorder="1" applyAlignment="1">
      <alignment horizontal="center" wrapText="1"/>
    </xf>
    <xf numFmtId="0" fontId="0" fillId="0" borderId="51" xfId="0" applyFill="1" applyBorder="1" applyAlignment="1">
      <alignment horizontal="center"/>
    </xf>
    <xf numFmtId="16" fontId="0" fillId="0" borderId="52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5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5" fontId="1" fillId="0" borderId="11" xfId="0" applyNumberFormat="1" applyFont="1" applyFill="1" applyBorder="1"/>
    <xf numFmtId="0" fontId="9" fillId="0" borderId="0" xfId="0" applyFont="1" applyFill="1" applyAlignment="1">
      <alignment wrapText="1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17" fillId="0" borderId="49" xfId="0" applyFont="1" applyBorder="1" applyAlignment="1">
      <alignment vertical="center"/>
    </xf>
    <xf numFmtId="0" fontId="11" fillId="0" borderId="0" xfId="0" applyFont="1" applyFill="1"/>
    <xf numFmtId="0" fontId="20" fillId="0" borderId="0" xfId="0" applyFont="1" applyFill="1" applyAlignment="1">
      <alignment horizontal="center"/>
    </xf>
    <xf numFmtId="165" fontId="14" fillId="0" borderId="10" xfId="0" applyNumberFormat="1" applyFont="1" applyFill="1" applyBorder="1"/>
    <xf numFmtId="0" fontId="0" fillId="0" borderId="0" xfId="0" applyFont="1" applyFill="1" applyBorder="1" applyAlignment="1">
      <alignment horizontal="center"/>
    </xf>
    <xf numFmtId="165" fontId="1" fillId="0" borderId="0" xfId="0" applyNumberFormat="1" applyFont="1" applyFill="1" applyBorder="1"/>
    <xf numFmtId="0" fontId="41" fillId="0" borderId="0" xfId="0" applyFont="1" applyFill="1"/>
    <xf numFmtId="0" fontId="0" fillId="0" borderId="0" xfId="0" applyFont="1" applyFill="1" applyAlignment="1">
      <alignment wrapText="1"/>
    </xf>
    <xf numFmtId="0" fontId="2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8" fillId="0" borderId="9" xfId="0" applyNumberFormat="1" applyFont="1" applyBorder="1" applyAlignment="1">
      <alignment horizontal="center" wrapText="1"/>
    </xf>
    <xf numFmtId="165" fontId="0" fillId="0" borderId="53" xfId="0" applyNumberFormat="1" applyBorder="1" applyAlignment="1">
      <alignment horizontal="center"/>
    </xf>
    <xf numFmtId="165" fontId="0" fillId="0" borderId="54" xfId="0" applyNumberFormat="1" applyBorder="1"/>
    <xf numFmtId="16" fontId="0" fillId="0" borderId="23" xfId="0" applyNumberFormat="1" applyBorder="1" applyAlignment="1">
      <alignment horizontal="center"/>
    </xf>
    <xf numFmtId="165" fontId="0" fillId="0" borderId="24" xfId="0" applyNumberFormat="1" applyBorder="1"/>
    <xf numFmtId="165" fontId="0" fillId="0" borderId="48" xfId="0" applyNumberFormat="1" applyBorder="1"/>
    <xf numFmtId="165" fontId="0" fillId="0" borderId="14" xfId="0" applyNumberFormat="1" applyBorder="1"/>
    <xf numFmtId="165" fontId="0" fillId="0" borderId="48" xfId="0" applyNumberFormat="1" applyFill="1" applyBorder="1"/>
    <xf numFmtId="165" fontId="0" fillId="0" borderId="55" xfId="0" applyNumberFormat="1" applyBorder="1"/>
    <xf numFmtId="165" fontId="0" fillId="0" borderId="49" xfId="0" applyNumberFormat="1" applyBorder="1"/>
    <xf numFmtId="165" fontId="0" fillId="0" borderId="56" xfId="0" applyNumberFormat="1" applyBorder="1"/>
    <xf numFmtId="0" fontId="0" fillId="0" borderId="10" xfId="0" applyBorder="1"/>
    <xf numFmtId="0" fontId="0" fillId="0" borderId="57" xfId="0" applyBorder="1"/>
    <xf numFmtId="165" fontId="0" fillId="0" borderId="50" xfId="0" applyNumberFormat="1" applyBorder="1"/>
    <xf numFmtId="165" fontId="0" fillId="0" borderId="58" xfId="0" applyNumberFormat="1" applyBorder="1"/>
    <xf numFmtId="165" fontId="0" fillId="0" borderId="51" xfId="0" applyNumberFormat="1" applyBorder="1"/>
    <xf numFmtId="165" fontId="0" fillId="0" borderId="54" xfId="0" applyNumberFormat="1" applyFill="1" applyBorder="1"/>
    <xf numFmtId="16" fontId="0" fillId="0" borderId="23" xfId="0" applyNumberFormat="1" applyFill="1" applyBorder="1" applyAlignment="1">
      <alignment horizontal="center"/>
    </xf>
    <xf numFmtId="165" fontId="0" fillId="0" borderId="23" xfId="0" applyNumberFormat="1" applyFill="1" applyBorder="1"/>
    <xf numFmtId="165" fontId="0" fillId="0" borderId="48" xfId="0" applyNumberFormat="1" applyFont="1" applyFill="1" applyBorder="1"/>
    <xf numFmtId="165" fontId="0" fillId="0" borderId="55" xfId="0" applyNumberFormat="1" applyFill="1" applyBorder="1"/>
    <xf numFmtId="165" fontId="0" fillId="0" borderId="49" xfId="0" applyNumberFormat="1" applyFill="1" applyBorder="1" applyAlignment="1">
      <alignment horizontal="center"/>
    </xf>
    <xf numFmtId="165" fontId="0" fillId="0" borderId="49" xfId="0" applyNumberFormat="1" applyFill="1" applyBorder="1"/>
    <xf numFmtId="16" fontId="0" fillId="0" borderId="46" xfId="0" applyNumberFormat="1" applyFill="1" applyBorder="1" applyAlignment="1">
      <alignment horizontal="center"/>
    </xf>
    <xf numFmtId="0" fontId="0" fillId="0" borderId="42" xfId="0" applyFill="1" applyBorder="1" applyAlignment="1">
      <alignment horizontal="center"/>
    </xf>
    <xf numFmtId="0" fontId="0" fillId="0" borderId="54" xfId="0" applyBorder="1"/>
    <xf numFmtId="0" fontId="0" fillId="0" borderId="48" xfId="0" applyBorder="1" applyAlignment="1">
      <alignment horizontal="center"/>
    </xf>
    <xf numFmtId="16" fontId="0" fillId="0" borderId="28" xfId="0" applyNumberFormat="1" applyBorder="1" applyAlignment="1">
      <alignment horizontal="center"/>
    </xf>
    <xf numFmtId="16" fontId="0" fillId="0" borderId="38" xfId="0" applyNumberFormat="1" applyBorder="1" applyAlignment="1">
      <alignment horizontal="center"/>
    </xf>
    <xf numFmtId="165" fontId="0" fillId="0" borderId="59" xfId="0" applyNumberFormat="1" applyBorder="1"/>
    <xf numFmtId="165" fontId="0" fillId="0" borderId="14" xfId="0" applyNumberFormat="1" applyFill="1" applyBorder="1"/>
    <xf numFmtId="0" fontId="0" fillId="0" borderId="55" xfId="0" applyFill="1" applyBorder="1"/>
    <xf numFmtId="0" fontId="0" fillId="0" borderId="49" xfId="0" applyBorder="1"/>
    <xf numFmtId="165" fontId="0" fillId="0" borderId="56" xfId="0" applyNumberFormat="1" applyFill="1" applyBorder="1"/>
    <xf numFmtId="16" fontId="14" fillId="0" borderId="38" xfId="0" applyNumberFormat="1" applyFont="1" applyFill="1" applyBorder="1" applyAlignment="1">
      <alignment horizontal="center"/>
    </xf>
    <xf numFmtId="16" fontId="14" fillId="0" borderId="38" xfId="0" applyNumberFormat="1" applyFont="1" applyFill="1" applyBorder="1" applyAlignment="1">
      <alignment horizontal="center" vertical="center"/>
    </xf>
    <xf numFmtId="0" fontId="0" fillId="0" borderId="59" xfId="0" applyFill="1" applyBorder="1"/>
    <xf numFmtId="0" fontId="28" fillId="0" borderId="1" xfId="0" applyFont="1" applyFill="1" applyBorder="1" applyAlignment="1">
      <alignment horizontal="center" vertical="center" wrapText="1"/>
    </xf>
    <xf numFmtId="0" fontId="26" fillId="0" borderId="0" xfId="0" applyFont="1" applyFill="1" applyBorder="1"/>
    <xf numFmtId="0" fontId="17" fillId="0" borderId="0" xfId="0" applyFont="1" applyBorder="1" applyAlignment="1">
      <alignment vertical="center"/>
    </xf>
    <xf numFmtId="0" fontId="9" fillId="0" borderId="0" xfId="0" applyFont="1" applyFill="1"/>
    <xf numFmtId="0" fontId="5" fillId="4" borderId="0" xfId="0" applyFont="1" applyFill="1" applyBorder="1" applyAlignment="1">
      <alignment horizontal="center"/>
    </xf>
    <xf numFmtId="16" fontId="0" fillId="0" borderId="0" xfId="0" applyNumberFormat="1" applyFill="1" applyAlignment="1">
      <alignment horizontal="right" wrapText="1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17" xfId="0" applyFont="1" applyBorder="1"/>
    <xf numFmtId="0" fontId="25" fillId="0" borderId="17" xfId="0" applyFont="1" applyBorder="1" applyAlignment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8" fillId="7" borderId="49" xfId="0" applyFont="1" applyFill="1" applyBorder="1" applyAlignment="1">
      <alignment vertic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5" fontId="8" fillId="0" borderId="1" xfId="0" applyNumberFormat="1" applyFont="1" applyBorder="1" applyAlignment="1">
      <alignment horizontal="center" wrapText="1"/>
    </xf>
    <xf numFmtId="165" fontId="0" fillId="0" borderId="1" xfId="0" applyNumberFormat="1" applyBorder="1" applyAlignment="1">
      <alignment horizontal="center" wrapText="1"/>
    </xf>
    <xf numFmtId="16" fontId="49" fillId="0" borderId="0" xfId="0" applyNumberFormat="1" applyFont="1" applyAlignment="1">
      <alignment horizontal="center"/>
    </xf>
    <xf numFmtId="16" fontId="4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11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14" xfId="0" applyNumberFormat="1" applyFont="1" applyFill="1" applyBorder="1" applyAlignment="1">
      <alignment horizontal="center"/>
    </xf>
    <xf numFmtId="0" fontId="0" fillId="0" borderId="14" xfId="0" applyBorder="1"/>
    <xf numFmtId="0" fontId="14" fillId="0" borderId="14" xfId="0" applyFont="1" applyBorder="1"/>
    <xf numFmtId="16" fontId="14" fillId="0" borderId="14" xfId="0" applyNumberFormat="1" applyFont="1" applyBorder="1"/>
    <xf numFmtId="16" fontId="0" fillId="0" borderId="14" xfId="0" applyNumberFormat="1" applyBorder="1" applyAlignment="1">
      <alignment horizontal="center"/>
    </xf>
    <xf numFmtId="165" fontId="0" fillId="0" borderId="60" xfId="0" applyNumberFormat="1" applyFill="1" applyBorder="1"/>
    <xf numFmtId="165" fontId="0" fillId="0" borderId="60" xfId="0" applyNumberFormat="1" applyBorder="1"/>
    <xf numFmtId="0" fontId="0" fillId="0" borderId="1" xfId="0" applyBorder="1" applyAlignment="1">
      <alignment horizontal="center"/>
    </xf>
    <xf numFmtId="165" fontId="0" fillId="0" borderId="61" xfId="0" applyNumberFormat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Fill="1"/>
    <xf numFmtId="165" fontId="0" fillId="0" borderId="0" xfId="0" applyNumberFormat="1" applyFont="1" applyFill="1" applyAlignment="1">
      <alignment wrapText="1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5" fontId="8" fillId="0" borderId="0" xfId="0" applyNumberFormat="1" applyFont="1" applyFill="1"/>
    <xf numFmtId="165" fontId="8" fillId="0" borderId="0" xfId="0" applyNumberFormat="1" applyFont="1" applyFill="1" applyBorder="1"/>
    <xf numFmtId="165" fontId="37" fillId="0" borderId="0" xfId="0" applyNumberFormat="1" applyFont="1" applyFill="1"/>
    <xf numFmtId="16" fontId="50" fillId="0" borderId="0" xfId="0" applyNumberFormat="1" applyFont="1" applyFill="1" applyAlignment="1">
      <alignment horizontal="left"/>
    </xf>
    <xf numFmtId="0" fontId="51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0" fontId="41" fillId="0" borderId="0" xfId="0" applyFont="1" applyFill="1" applyAlignment="1">
      <alignment wrapText="1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5" fontId="0" fillId="0" borderId="0" xfId="0" applyNumberFormat="1" applyFont="1" applyAlignment="1">
      <alignment horizontal="center" wrapText="1"/>
    </xf>
    <xf numFmtId="165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9" fillId="0" borderId="0" xfId="0" applyNumberFormat="1" applyFont="1" applyFill="1"/>
    <xf numFmtId="165" fontId="26" fillId="0" borderId="20" xfId="0" applyNumberFormat="1" applyFont="1" applyBorder="1" applyAlignment="1">
      <alignment horizontal="right" wrapText="1"/>
    </xf>
    <xf numFmtId="165" fontId="1" fillId="0" borderId="20" xfId="0" applyNumberFormat="1" applyFont="1" applyBorder="1"/>
    <xf numFmtId="0" fontId="3" fillId="0" borderId="2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165" fontId="0" fillId="0" borderId="0" xfId="0" applyNumberFormat="1" applyFont="1" applyFill="1" applyAlignment="1">
      <alignment horizontal="right" wrapText="1"/>
    </xf>
    <xf numFmtId="16" fontId="0" fillId="0" borderId="38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 wrapText="1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Fill="1" applyAlignment="1">
      <alignment horizontal="center"/>
    </xf>
    <xf numFmtId="16" fontId="0" fillId="0" borderId="0" xfId="0" applyNumberFormat="1" applyFont="1" applyAlignment="1">
      <alignment horizontal="center" vertical="center" wrapText="1"/>
    </xf>
    <xf numFmtId="0" fontId="41" fillId="7" borderId="0" xfId="0" applyFont="1" applyFill="1"/>
    <xf numFmtId="0" fontId="0" fillId="7" borderId="0" xfId="0" applyFont="1" applyFill="1"/>
    <xf numFmtId="0" fontId="14" fillId="7" borderId="0" xfId="0" applyFont="1" applyFill="1" applyAlignment="1">
      <alignment wrapText="1"/>
    </xf>
    <xf numFmtId="0" fontId="9" fillId="7" borderId="0" xfId="0" applyFont="1" applyFill="1"/>
    <xf numFmtId="0" fontId="9" fillId="7" borderId="0" xfId="0" applyFont="1" applyFill="1" applyAlignment="1">
      <alignment wrapText="1"/>
    </xf>
    <xf numFmtId="0" fontId="9" fillId="7" borderId="0" xfId="0" applyFont="1" applyFill="1" applyAlignment="1">
      <alignment horizontal="center" wrapText="1"/>
    </xf>
    <xf numFmtId="16" fontId="20" fillId="0" borderId="0" xfId="0" applyNumberFormat="1" applyFont="1" applyFill="1" applyAlignment="1">
      <alignment horizontal="center" wrapText="1"/>
    </xf>
    <xf numFmtId="0" fontId="9" fillId="0" borderId="20" xfId="0" applyFont="1" applyBorder="1" applyAlignment="1">
      <alignment horizontal="left" wrapText="1"/>
    </xf>
    <xf numFmtId="165" fontId="26" fillId="0" borderId="38" xfId="0" applyNumberFormat="1" applyFont="1" applyFill="1" applyBorder="1"/>
    <xf numFmtId="0" fontId="5" fillId="0" borderId="0" xfId="0" applyFont="1" applyBorder="1" applyAlignment="1">
      <alignment horizontal="center"/>
    </xf>
    <xf numFmtId="16" fontId="20" fillId="0" borderId="0" xfId="0" applyNumberFormat="1" applyFont="1" applyAlignment="1">
      <alignment horizontal="left"/>
    </xf>
    <xf numFmtId="0" fontId="0" fillId="0" borderId="0" xfId="0" applyFont="1" applyFill="1" applyAlignment="1">
      <alignment horizontal="left" wrapText="1"/>
    </xf>
    <xf numFmtId="16" fontId="48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left" wrapText="1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0" xfId="0" applyFont="1" applyFill="1"/>
    <xf numFmtId="0" fontId="14" fillId="4" borderId="0" xfId="0" applyFont="1" applyFill="1"/>
    <xf numFmtId="0" fontId="5" fillId="0" borderId="0" xfId="0" applyFont="1" applyBorder="1" applyAlignment="1">
      <alignment horizontal="center"/>
    </xf>
    <xf numFmtId="167" fontId="0" fillId="0" borderId="0" xfId="0" applyNumberFormat="1" applyFill="1"/>
    <xf numFmtId="167" fontId="7" fillId="0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4" fillId="0" borderId="20" xfId="0" applyFont="1" applyBorder="1" applyAlignment="1">
      <alignment horizontal="center"/>
    </xf>
    <xf numFmtId="168" fontId="0" fillId="0" borderId="20" xfId="0" applyNumberForma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165" fontId="0" fillId="0" borderId="63" xfId="0" applyNumberFormat="1" applyBorder="1" applyAlignment="1">
      <alignment horizontal="center"/>
    </xf>
    <xf numFmtId="165" fontId="8" fillId="0" borderId="63" xfId="0" applyNumberFormat="1" applyFont="1" applyBorder="1" applyAlignment="1">
      <alignment horizontal="center" wrapText="1"/>
    </xf>
    <xf numFmtId="165" fontId="0" fillId="0" borderId="64" xfId="0" applyNumberFormat="1" applyBorder="1" applyAlignment="1">
      <alignment horizontal="center"/>
    </xf>
    <xf numFmtId="0" fontId="5" fillId="4" borderId="47" xfId="0" applyFont="1" applyFill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5" fillId="0" borderId="1" xfId="0" applyFont="1" applyBorder="1" applyAlignment="1">
      <alignment horizontal="center" wrapText="1"/>
    </xf>
    <xf numFmtId="0" fontId="14" fillId="1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6" fontId="0" fillId="0" borderId="38" xfId="0" applyNumberFormat="1" applyFill="1" applyBorder="1" applyAlignment="1">
      <alignment horizontal="center"/>
    </xf>
    <xf numFmtId="165" fontId="0" fillId="0" borderId="29" xfId="0" applyNumberFormat="1" applyBorder="1"/>
    <xf numFmtId="167" fontId="56" fillId="0" borderId="0" xfId="0" applyNumberFormat="1" applyFont="1" applyFill="1" applyAlignment="1">
      <alignment horizontal="center"/>
    </xf>
    <xf numFmtId="16" fontId="48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5" fontId="20" fillId="0" borderId="0" xfId="0" applyNumberFormat="1" applyFont="1" applyFill="1"/>
    <xf numFmtId="16" fontId="0" fillId="0" borderId="0" xfId="0" applyNumberFormat="1" applyFont="1" applyFill="1" applyAlignment="1"/>
    <xf numFmtId="0" fontId="3" fillId="0" borderId="65" xfId="0" applyFont="1" applyBorder="1" applyAlignment="1">
      <alignment horizontal="center"/>
    </xf>
    <xf numFmtId="165" fontId="0" fillId="0" borderId="38" xfId="0" applyNumberFormat="1" applyBorder="1"/>
    <xf numFmtId="164" fontId="0" fillId="0" borderId="43" xfId="0" applyNumberFormat="1" applyBorder="1"/>
    <xf numFmtId="0" fontId="1" fillId="0" borderId="1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16" fontId="57" fillId="0" borderId="0" xfId="0" applyNumberFormat="1" applyFont="1" applyFill="1" applyAlignment="1">
      <alignment horizontal="center" wrapText="1"/>
    </xf>
    <xf numFmtId="0" fontId="0" fillId="12" borderId="0" xfId="0" applyFill="1"/>
    <xf numFmtId="0" fontId="24" fillId="0" borderId="0" xfId="0" applyFont="1" applyFill="1"/>
    <xf numFmtId="0" fontId="0" fillId="0" borderId="26" xfId="0" applyFill="1" applyBorder="1"/>
    <xf numFmtId="0" fontId="0" fillId="0" borderId="30" xfId="0" applyFill="1" applyBorder="1"/>
    <xf numFmtId="0" fontId="0" fillId="0" borderId="28" xfId="0" applyFill="1" applyBorder="1"/>
    <xf numFmtId="0" fontId="0" fillId="0" borderId="24" xfId="0" applyFill="1" applyBorder="1"/>
    <xf numFmtId="0" fontId="25" fillId="0" borderId="27" xfId="0" applyFont="1" applyFill="1" applyBorder="1" applyAlignment="1">
      <alignment horizontal="center"/>
    </xf>
    <xf numFmtId="0" fontId="25" fillId="0" borderId="31" xfId="0" applyFont="1" applyFill="1" applyBorder="1" applyAlignment="1">
      <alignment horizontal="center"/>
    </xf>
    <xf numFmtId="0" fontId="25" fillId="0" borderId="29" xfId="0" applyFont="1" applyFill="1" applyBorder="1" applyAlignment="1"/>
    <xf numFmtId="165" fontId="25" fillId="0" borderId="40" xfId="0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2" xfId="0" applyFont="1" applyFill="1" applyBorder="1" applyAlignment="1">
      <alignment horizontal="center"/>
    </xf>
    <xf numFmtId="165" fontId="26" fillId="0" borderId="22" xfId="0" applyNumberFormat="1" applyFont="1" applyFill="1" applyBorder="1"/>
    <xf numFmtId="0" fontId="2" fillId="0" borderId="0" xfId="0" applyFont="1" applyFill="1"/>
    <xf numFmtId="0" fontId="26" fillId="0" borderId="20" xfId="0" applyFont="1" applyFill="1" applyBorder="1" applyAlignment="1">
      <alignment wrapText="1"/>
    </xf>
    <xf numFmtId="165" fontId="26" fillId="0" borderId="20" xfId="0" applyNumberFormat="1" applyFont="1" applyFill="1" applyBorder="1" applyAlignment="1">
      <alignment horizontal="right"/>
    </xf>
    <xf numFmtId="165" fontId="3" fillId="0" borderId="21" xfId="0" applyNumberFormat="1" applyFont="1" applyFill="1" applyBorder="1"/>
    <xf numFmtId="165" fontId="25" fillId="0" borderId="1" xfId="0" applyNumberFormat="1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65" fontId="26" fillId="0" borderId="44" xfId="0" applyNumberFormat="1" applyFont="1" applyFill="1" applyBorder="1"/>
    <xf numFmtId="0" fontId="28" fillId="0" borderId="0" xfId="0" applyFont="1" applyFill="1" applyBorder="1"/>
    <xf numFmtId="16" fontId="58" fillId="10" borderId="0" xfId="0" applyNumberFormat="1" applyFont="1" applyFill="1" applyAlignment="1">
      <alignment horizontal="left"/>
    </xf>
    <xf numFmtId="0" fontId="0" fillId="0" borderId="14" xfId="0" applyFill="1" applyBorder="1"/>
    <xf numFmtId="0" fontId="26" fillId="0" borderId="47" xfId="0" applyFont="1" applyFill="1" applyBorder="1"/>
    <xf numFmtId="16" fontId="52" fillId="0" borderId="0" xfId="0" applyNumberFormat="1" applyFont="1" applyAlignment="1">
      <alignment horizontal="center"/>
    </xf>
    <xf numFmtId="165" fontId="52" fillId="0" borderId="0" xfId="0" applyNumberFormat="1" applyFont="1" applyBorder="1"/>
    <xf numFmtId="16" fontId="9" fillId="0" borderId="0" xfId="0" applyNumberFormat="1" applyFont="1" applyFill="1" applyAlignment="1">
      <alignment wrapText="1"/>
    </xf>
    <xf numFmtId="16" fontId="0" fillId="0" borderId="14" xfId="0" applyNumberFormat="1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28" xfId="0" applyFill="1" applyBorder="1" applyAlignment="1">
      <alignment horizontal="center"/>
    </xf>
    <xf numFmtId="0" fontId="25" fillId="0" borderId="29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0" xfId="0" applyFont="1" applyFill="1" applyBorder="1"/>
    <xf numFmtId="0" fontId="60" fillId="0" borderId="0" xfId="0" applyFont="1" applyBorder="1"/>
    <xf numFmtId="0" fontId="2" fillId="0" borderId="0" xfId="0" applyFont="1" applyFill="1" applyAlignment="1">
      <alignment horizontal="center"/>
    </xf>
    <xf numFmtId="0" fontId="2" fillId="0" borderId="39" xfId="0" applyFont="1" applyFill="1" applyBorder="1" applyAlignment="1">
      <alignment horizontal="center"/>
    </xf>
    <xf numFmtId="0" fontId="0" fillId="0" borderId="66" xfId="0" applyBorder="1"/>
    <xf numFmtId="0" fontId="0" fillId="0" borderId="1" xfId="0" applyBorder="1"/>
    <xf numFmtId="0" fontId="2" fillId="0" borderId="20" xfId="0" applyFont="1" applyFill="1" applyBorder="1" applyAlignment="1">
      <alignment horizontal="center" vertical="center" wrapText="1"/>
    </xf>
    <xf numFmtId="165" fontId="1" fillId="0" borderId="20" xfId="0" applyNumberFormat="1" applyFont="1" applyFill="1" applyBorder="1" applyAlignment="1">
      <alignment horizontal="center"/>
    </xf>
    <xf numFmtId="0" fontId="1" fillId="0" borderId="20" xfId="0" applyFont="1" applyFill="1" applyBorder="1" applyAlignment="1">
      <alignment horizontal="center" vertical="center" wrapText="1"/>
    </xf>
    <xf numFmtId="165" fontId="1" fillId="6" borderId="20" xfId="0" applyNumberFormat="1" applyFont="1" applyFill="1" applyBorder="1" applyAlignment="1">
      <alignment horizontal="center" wrapText="1"/>
    </xf>
    <xf numFmtId="0" fontId="3" fillId="0" borderId="20" xfId="0" applyFont="1" applyFill="1" applyBorder="1" applyAlignment="1">
      <alignment horizontal="center"/>
    </xf>
    <xf numFmtId="0" fontId="59" fillId="0" borderId="0" xfId="0" applyFont="1" applyBorder="1" applyAlignment="1"/>
    <xf numFmtId="0" fontId="14" fillId="0" borderId="46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165" fontId="0" fillId="0" borderId="20" xfId="0" applyNumberFormat="1" applyFont="1" applyBorder="1"/>
    <xf numFmtId="0" fontId="0" fillId="0" borderId="20" xfId="0" applyFont="1" applyFill="1" applyBorder="1"/>
    <xf numFmtId="0" fontId="1" fillId="0" borderId="0" xfId="0" applyFont="1" applyFill="1"/>
    <xf numFmtId="0" fontId="2" fillId="7" borderId="0" xfId="0" applyFont="1" applyFill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166" fontId="1" fillId="12" borderId="0" xfId="0" applyNumberFormat="1" applyFont="1" applyFill="1" applyAlignment="1">
      <alignment horizontal="center"/>
    </xf>
    <xf numFmtId="4" fontId="0" fillId="0" borderId="0" xfId="0" applyNumberFormat="1" applyFont="1" applyFill="1" applyAlignment="1"/>
    <xf numFmtId="16" fontId="0" fillId="0" borderId="0" xfId="0" applyNumberFormat="1" applyFont="1" applyAlignment="1">
      <alignment horizontal="right"/>
    </xf>
    <xf numFmtId="0" fontId="62" fillId="0" borderId="0" xfId="0" applyFont="1" applyBorder="1" applyAlignment="1">
      <alignment horizontal="center"/>
    </xf>
    <xf numFmtId="16" fontId="63" fillId="10" borderId="0" xfId="0" applyNumberFormat="1" applyFont="1" applyFill="1" applyAlignment="1">
      <alignment horizontal="left"/>
    </xf>
    <xf numFmtId="16" fontId="8" fillId="0" borderId="14" xfId="0" applyNumberFormat="1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5" fontId="0" fillId="16" borderId="0" xfId="0" applyNumberFormat="1" applyFill="1" applyBorder="1"/>
    <xf numFmtId="16" fontId="0" fillId="16" borderId="0" xfId="0" applyNumberFormat="1" applyFill="1" applyAlignment="1">
      <alignment horizontal="center"/>
    </xf>
    <xf numFmtId="0" fontId="0" fillId="0" borderId="29" xfId="0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15" fontId="1" fillId="0" borderId="39" xfId="0" applyNumberFormat="1" applyFont="1" applyFill="1" applyBorder="1"/>
    <xf numFmtId="17" fontId="2" fillId="0" borderId="39" xfId="0" applyNumberFormat="1" applyFont="1" applyFill="1" applyBorder="1" applyAlignment="1">
      <alignment horizontal="center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20" fillId="7" borderId="54" xfId="0" applyFont="1" applyFill="1" applyBorder="1" applyAlignment="1">
      <alignment horizontal="center"/>
    </xf>
    <xf numFmtId="0" fontId="26" fillId="7" borderId="23" xfId="0" applyFont="1" applyFill="1" applyBorder="1"/>
    <xf numFmtId="0" fontId="26" fillId="7" borderId="24" xfId="0" applyFont="1" applyFill="1" applyBorder="1"/>
    <xf numFmtId="0" fontId="20" fillId="7" borderId="48" xfId="0" applyFont="1" applyFill="1" applyBorder="1" applyAlignment="1">
      <alignment horizontal="center"/>
    </xf>
    <xf numFmtId="0" fontId="20" fillId="7" borderId="55" xfId="0" applyFont="1" applyFill="1" applyBorder="1" applyAlignment="1">
      <alignment horizontal="center"/>
    </xf>
    <xf numFmtId="0" fontId="26" fillId="7" borderId="49" xfId="0" applyFont="1" applyFill="1" applyBorder="1"/>
    <xf numFmtId="0" fontId="26" fillId="7" borderId="56" xfId="0" applyFont="1" applyFill="1" applyBorder="1"/>
    <xf numFmtId="0" fontId="5" fillId="15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1" xfId="0" applyFont="1" applyBorder="1" applyAlignment="1">
      <alignment horizontal="center" wrapText="1"/>
    </xf>
    <xf numFmtId="0" fontId="0" fillId="0" borderId="67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5" fontId="1" fillId="0" borderId="0" xfId="0" applyNumberFormat="1" applyFont="1" applyFill="1"/>
    <xf numFmtId="4" fontId="14" fillId="0" borderId="0" xfId="0" applyNumberFormat="1" applyFont="1" applyFill="1" applyAlignment="1"/>
    <xf numFmtId="0" fontId="3" fillId="0" borderId="0" xfId="0" applyFont="1" applyAlignment="1">
      <alignment horizontal="center"/>
    </xf>
    <xf numFmtId="0" fontId="27" fillId="0" borderId="0" xfId="0" applyFont="1" applyFill="1" applyAlignment="1">
      <alignment horizontal="center"/>
    </xf>
    <xf numFmtId="165" fontId="25" fillId="0" borderId="0" xfId="0" applyNumberFormat="1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0" fontId="62" fillId="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5" fontId="25" fillId="5" borderId="0" xfId="0" applyNumberFormat="1" applyFont="1" applyFill="1" applyAlignment="1">
      <alignment horizontal="center"/>
    </xf>
    <xf numFmtId="16" fontId="0" fillId="0" borderId="0" xfId="0" applyNumberFormat="1" applyAlignment="1">
      <alignment horizontal="center" wrapText="1"/>
    </xf>
    <xf numFmtId="165" fontId="0" fillId="15" borderId="11" xfId="0" applyNumberFormat="1" applyFill="1" applyBorder="1"/>
    <xf numFmtId="0" fontId="3" fillId="0" borderId="0" xfId="0" applyFont="1" applyAlignment="1">
      <alignment horizontal="center"/>
    </xf>
    <xf numFmtId="165" fontId="2" fillId="0" borderId="20" xfId="0" applyNumberFormat="1" applyFont="1" applyFill="1" applyBorder="1"/>
    <xf numFmtId="16" fontId="41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0" fontId="10" fillId="0" borderId="2" xfId="0" applyFont="1" applyBorder="1" applyAlignment="1">
      <alignment horizontal="center" wrapText="1"/>
    </xf>
    <xf numFmtId="0" fontId="0" fillId="0" borderId="22" xfId="0" applyFont="1" applyBorder="1" applyAlignment="1"/>
    <xf numFmtId="165" fontId="0" fillId="0" borderId="22" xfId="0" applyNumberFormat="1" applyFont="1" applyBorder="1"/>
    <xf numFmtId="0" fontId="5" fillId="0" borderId="22" xfId="0" applyFont="1" applyBorder="1" applyAlignment="1">
      <alignment horizontal="center" wrapText="1"/>
    </xf>
    <xf numFmtId="165" fontId="26" fillId="0" borderId="22" xfId="0" applyNumberFormat="1" applyFont="1" applyBorder="1" applyAlignment="1">
      <alignment horizontal="right" wrapText="1"/>
    </xf>
    <xf numFmtId="0" fontId="3" fillId="7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 shrinkToFit="1"/>
    </xf>
    <xf numFmtId="165" fontId="0" fillId="0" borderId="0" xfId="0" applyNumberFormat="1" applyAlignment="1">
      <alignment horizontal="right" wrapText="1"/>
    </xf>
    <xf numFmtId="0" fontId="0" fillId="0" borderId="0" xfId="0" applyAlignment="1"/>
    <xf numFmtId="165" fontId="1" fillId="0" borderId="0" xfId="0" applyNumberFormat="1" applyFont="1"/>
    <xf numFmtId="165" fontId="2" fillId="0" borderId="38" xfId="0" applyNumberFormat="1" applyFont="1" applyFill="1" applyBorder="1"/>
    <xf numFmtId="16" fontId="14" fillId="0" borderId="0" xfId="0" applyNumberFormat="1" applyFont="1" applyFill="1"/>
    <xf numFmtId="165" fontId="14" fillId="0" borderId="0" xfId="0" applyNumberFormat="1" applyFont="1" applyFill="1"/>
    <xf numFmtId="0" fontId="65" fillId="0" borderId="0" xfId="0" applyFont="1" applyFill="1"/>
    <xf numFmtId="165" fontId="65" fillId="0" borderId="0" xfId="0" applyNumberFormat="1" applyFont="1" applyFill="1"/>
    <xf numFmtId="0" fontId="65" fillId="0" borderId="0" xfId="0" applyFont="1" applyFill="1" applyAlignment="1">
      <alignment wrapText="1"/>
    </xf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4" xfId="0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Fill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15" fontId="0" fillId="0" borderId="0" xfId="0" applyNumberFormat="1"/>
    <xf numFmtId="16" fontId="0" fillId="0" borderId="0" xfId="0" applyNumberFormat="1" applyAlignment="1">
      <alignment horizontal="right"/>
    </xf>
    <xf numFmtId="16" fontId="0" fillId="15" borderId="0" xfId="0" applyNumberFormat="1" applyFill="1" applyAlignment="1">
      <alignment horizontal="center"/>
    </xf>
    <xf numFmtId="165" fontId="67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0" fontId="6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165" fontId="1" fillId="15" borderId="11" xfId="0" applyNumberFormat="1" applyFont="1" applyFill="1" applyBorder="1"/>
    <xf numFmtId="165" fontId="59" fillId="0" borderId="11" xfId="0" applyNumberFormat="1" applyFont="1" applyFill="1" applyBorder="1"/>
    <xf numFmtId="0" fontId="14" fillId="0" borderId="1" xfId="0" applyFont="1" applyFill="1" applyBorder="1"/>
    <xf numFmtId="16" fontId="11" fillId="0" borderId="0" xfId="0" applyNumberFormat="1" applyFont="1" applyAlignment="1">
      <alignment horizontal="center"/>
    </xf>
    <xf numFmtId="0" fontId="59" fillId="0" borderId="0" xfId="0" applyFont="1" applyFill="1"/>
    <xf numFmtId="0" fontId="26" fillId="0" borderId="0" xfId="0" applyFont="1" applyFill="1" applyBorder="1" applyAlignment="1">
      <alignment horizontal="center"/>
    </xf>
    <xf numFmtId="0" fontId="9" fillId="0" borderId="0" xfId="0" applyFont="1" applyFill="1" applyAlignment="1">
      <alignment horizontal="left" wrapText="1"/>
    </xf>
    <xf numFmtId="16" fontId="37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9" fontId="0" fillId="0" borderId="0" xfId="0" applyNumberFormat="1"/>
    <xf numFmtId="169" fontId="0" fillId="0" borderId="0" xfId="0" applyNumberFormat="1" applyFill="1" applyAlignment="1">
      <alignment horizontal="center" wrapText="1"/>
    </xf>
    <xf numFmtId="169" fontId="0" fillId="0" borderId="0" xfId="0" applyNumberFormat="1" applyFont="1" applyFill="1" applyAlignment="1">
      <alignment wrapText="1"/>
    </xf>
    <xf numFmtId="0" fontId="68" fillId="4" borderId="0" xfId="0" applyFont="1" applyFill="1" applyBorder="1" applyAlignment="1">
      <alignment horizontal="center"/>
    </xf>
    <xf numFmtId="0" fontId="0" fillId="0" borderId="39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8" fillId="0" borderId="39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69" fillId="0" borderId="0" xfId="0" applyFont="1" applyAlignment="1">
      <alignment horizontal="center"/>
    </xf>
    <xf numFmtId="169" fontId="0" fillId="0" borderId="0" xfId="0" applyNumberFormat="1" applyFill="1" applyBorder="1"/>
    <xf numFmtId="169" fontId="0" fillId="0" borderId="0" xfId="0" applyNumberFormat="1" applyFill="1"/>
    <xf numFmtId="169" fontId="0" fillId="0" borderId="0" xfId="0" applyNumberFormat="1" applyFont="1" applyFill="1"/>
    <xf numFmtId="165" fontId="0" fillId="15" borderId="10" xfId="0" applyNumberFormat="1" applyFill="1" applyBorder="1"/>
    <xf numFmtId="0" fontId="1" fillId="0" borderId="0" xfId="0" applyFont="1" applyAlignment="1">
      <alignment horizontal="center"/>
    </xf>
    <xf numFmtId="0" fontId="0" fillId="0" borderId="0" xfId="0" applyFill="1" applyAlignment="1"/>
    <xf numFmtId="0" fontId="9" fillId="0" borderId="68" xfId="0" applyFont="1" applyFill="1" applyBorder="1" applyAlignment="1">
      <alignment wrapText="1"/>
    </xf>
    <xf numFmtId="0" fontId="9" fillId="0" borderId="9" xfId="0" applyFont="1" applyFill="1" applyBorder="1" applyAlignment="1">
      <alignment wrapText="1"/>
    </xf>
    <xf numFmtId="169" fontId="0" fillId="0" borderId="10" xfId="0" applyNumberFormat="1" applyFill="1" applyBorder="1"/>
    <xf numFmtId="169" fontId="0" fillId="0" borderId="10" xfId="0" applyNumberFormat="1" applyBorder="1"/>
    <xf numFmtId="169" fontId="0" fillId="0" borderId="0" xfId="0" applyNumberFormat="1" applyFont="1" applyFill="1" applyBorder="1"/>
    <xf numFmtId="169" fontId="14" fillId="0" borderId="0" xfId="0" applyNumberFormat="1" applyFont="1" applyFill="1" applyBorder="1"/>
    <xf numFmtId="169" fontId="14" fillId="0" borderId="0" xfId="0" applyNumberFormat="1" applyFont="1" applyBorder="1"/>
    <xf numFmtId="169" fontId="0" fillId="0" borderId="0" xfId="0" applyNumberFormat="1" applyBorder="1"/>
    <xf numFmtId="0" fontId="0" fillId="7" borderId="0" xfId="0" applyFill="1" applyAlignment="1">
      <alignment wrapText="1"/>
    </xf>
    <xf numFmtId="0" fontId="0" fillId="7" borderId="38" xfId="0" applyFill="1" applyBorder="1"/>
    <xf numFmtId="0" fontId="0" fillId="7" borderId="43" xfId="0" applyFill="1" applyBorder="1"/>
    <xf numFmtId="0" fontId="3" fillId="0" borderId="29" xfId="0" applyFont="1" applyFill="1" applyBorder="1" applyAlignment="1">
      <alignment horizontal="center"/>
    </xf>
    <xf numFmtId="165" fontId="0" fillId="0" borderId="38" xfId="0" applyNumberFormat="1" applyFill="1" applyBorder="1"/>
    <xf numFmtId="165" fontId="0" fillId="0" borderId="38" xfId="0" applyNumberFormat="1" applyFont="1" applyFill="1" applyBorder="1"/>
    <xf numFmtId="0" fontId="3" fillId="0" borderId="0" xfId="0" applyFont="1" applyAlignment="1">
      <alignment horizontal="center"/>
    </xf>
    <xf numFmtId="16" fontId="0" fillId="0" borderId="0" xfId="0" applyNumberFormat="1" applyFill="1" applyAlignment="1">
      <alignment horizontal="left"/>
    </xf>
    <xf numFmtId="0" fontId="2" fillId="0" borderId="1" xfId="0" applyFont="1" applyFill="1" applyBorder="1" applyAlignment="1">
      <alignment horizontal="center"/>
    </xf>
    <xf numFmtId="16" fontId="2" fillId="0" borderId="0" xfId="0" applyNumberFormat="1" applyFont="1" applyFill="1" applyBorder="1" applyAlignment="1">
      <alignment horizontal="center"/>
    </xf>
    <xf numFmtId="16" fontId="2" fillId="0" borderId="0" xfId="0" applyNumberFormat="1" applyFont="1" applyFill="1" applyAlignment="1">
      <alignment horizontal="center"/>
    </xf>
    <xf numFmtId="165" fontId="0" fillId="0" borderId="10" xfId="0" applyNumberFormat="1" applyFont="1" applyBorder="1"/>
    <xf numFmtId="165" fontId="11" fillId="0" borderId="10" xfId="0" applyNumberFormat="1" applyFont="1" applyFill="1" applyBorder="1" applyAlignment="1">
      <alignment horizontal="center"/>
    </xf>
    <xf numFmtId="0" fontId="2" fillId="7" borderId="18" xfId="0" applyFont="1" applyFill="1" applyBorder="1" applyAlignment="1">
      <alignment horizontal="center"/>
    </xf>
    <xf numFmtId="169" fontId="52" fillId="0" borderId="10" xfId="0" applyNumberFormat="1" applyFont="1" applyFill="1" applyBorder="1"/>
    <xf numFmtId="169" fontId="0" fillId="0" borderId="0" xfId="0" applyNumberFormat="1" applyFill="1" applyAlignment="1">
      <alignment horizontal="right" wrapText="1"/>
    </xf>
    <xf numFmtId="169" fontId="0" fillId="0" borderId="0" xfId="0" applyNumberFormat="1" applyAlignment="1">
      <alignment wrapText="1"/>
    </xf>
    <xf numFmtId="165" fontId="2" fillId="0" borderId="0" xfId="0" applyNumberFormat="1" applyFont="1" applyFill="1" applyAlignment="1">
      <alignment horizontal="center"/>
    </xf>
    <xf numFmtId="16" fontId="0" fillId="4" borderId="0" xfId="0" applyNumberFormat="1" applyFill="1" applyAlignment="1">
      <alignment horizontal="center"/>
    </xf>
    <xf numFmtId="0" fontId="2" fillId="0" borderId="39" xfId="0" applyFont="1" applyFill="1" applyBorder="1"/>
    <xf numFmtId="165" fontId="0" fillId="0" borderId="0" xfId="0" applyNumberFormat="1" applyFill="1" applyBorder="1" applyAlignment="1">
      <alignment horizontal="center"/>
    </xf>
    <xf numFmtId="16" fontId="52" fillId="0" borderId="0" xfId="0" applyNumberFormat="1" applyFont="1" applyFill="1" applyAlignment="1">
      <alignment horizontal="right"/>
    </xf>
    <xf numFmtId="0" fontId="39" fillId="0" borderId="0" xfId="0" applyFont="1" applyFill="1"/>
    <xf numFmtId="16" fontId="71" fillId="0" borderId="0" xfId="0" applyNumberFormat="1" applyFont="1" applyFill="1" applyAlignment="1">
      <alignment horizontal="center"/>
    </xf>
    <xf numFmtId="0" fontId="72" fillId="0" borderId="0" xfId="0" applyFont="1"/>
    <xf numFmtId="0" fontId="72" fillId="0" borderId="0" xfId="0" applyFont="1" applyFill="1" applyAlignment="1"/>
    <xf numFmtId="165" fontId="26" fillId="0" borderId="39" xfId="0" applyNumberFormat="1" applyFont="1" applyFill="1" applyBorder="1"/>
    <xf numFmtId="169" fontId="26" fillId="0" borderId="9" xfId="0" applyNumberFormat="1" applyFont="1" applyFill="1" applyBorder="1" applyAlignment="1">
      <alignment wrapText="1"/>
    </xf>
    <xf numFmtId="16" fontId="71" fillId="0" borderId="0" xfId="0" applyNumberFormat="1" applyFont="1" applyFill="1" applyAlignment="1">
      <alignment horizontal="right"/>
    </xf>
    <xf numFmtId="0" fontId="39" fillId="0" borderId="0" xfId="0" applyFont="1" applyFill="1" applyAlignment="1">
      <alignment wrapText="1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11" fillId="0" borderId="0" xfId="0" applyFont="1" applyFill="1" applyAlignment="1">
      <alignment horizontal="left" wrapText="1"/>
    </xf>
    <xf numFmtId="16" fontId="26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" fontId="2" fillId="0" borderId="1" xfId="0" applyNumberFormat="1" applyFont="1" applyFill="1" applyBorder="1" applyAlignment="1">
      <alignment horizontal="center"/>
    </xf>
    <xf numFmtId="0" fontId="0" fillId="0" borderId="1" xfId="0" applyFill="1" applyBorder="1"/>
    <xf numFmtId="16" fontId="73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0" fillId="0" borderId="0" xfId="0" applyFont="1" applyFill="1" applyAlignment="1">
      <alignment horizontal="left"/>
    </xf>
    <xf numFmtId="16" fontId="1" fillId="0" borderId="0" xfId="0" applyNumberFormat="1" applyFont="1" applyFill="1"/>
    <xf numFmtId="0" fontId="18" fillId="7" borderId="0" xfId="0" applyFont="1" applyFill="1" applyAlignment="1">
      <alignment horizontal="center" vertical="center"/>
    </xf>
    <xf numFmtId="170" fontId="0" fillId="0" borderId="0" xfId="0" applyNumberFormat="1" applyAlignment="1">
      <alignment horizontal="center"/>
    </xf>
    <xf numFmtId="170" fontId="0" fillId="0" borderId="0" xfId="0" applyNumberFormat="1" applyFont="1" applyAlignment="1">
      <alignment horizontal="center"/>
    </xf>
    <xf numFmtId="170" fontId="0" fillId="0" borderId="0" xfId="0" applyNumberFormat="1" applyFill="1" applyAlignment="1">
      <alignment horizontal="center"/>
    </xf>
    <xf numFmtId="165" fontId="59" fillId="0" borderId="0" xfId="0" applyNumberFormat="1" applyFont="1" applyFill="1"/>
    <xf numFmtId="16" fontId="9" fillId="0" borderId="0" xfId="0" applyNumberFormat="1" applyFont="1" applyFill="1" applyAlignment="1">
      <alignment horizontal="right"/>
    </xf>
    <xf numFmtId="0" fontId="0" fillId="0" borderId="39" xfId="0" applyBorder="1"/>
    <xf numFmtId="169" fontId="2" fillId="0" borderId="38" xfId="0" applyNumberFormat="1" applyFont="1" applyFill="1" applyBorder="1"/>
    <xf numFmtId="169" fontId="26" fillId="0" borderId="38" xfId="0" applyNumberFormat="1" applyFont="1" applyFill="1" applyBorder="1"/>
    <xf numFmtId="169" fontId="0" fillId="0" borderId="38" xfId="0" applyNumberFormat="1" applyBorder="1"/>
    <xf numFmtId="16" fontId="39" fillId="0" borderId="0" xfId="0" applyNumberFormat="1" applyFont="1" applyFill="1" applyAlignment="1">
      <alignment horizontal="center"/>
    </xf>
    <xf numFmtId="16" fontId="40" fillId="0" borderId="0" xfId="0" applyNumberFormat="1" applyFont="1" applyFill="1" applyAlignment="1">
      <alignment horizontal="center"/>
    </xf>
    <xf numFmtId="16" fontId="75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9" fontId="0" fillId="0" borderId="48" xfId="0" applyNumberFormat="1" applyBorder="1"/>
    <xf numFmtId="169" fontId="0" fillId="0" borderId="66" xfId="0" applyNumberFormat="1" applyBorder="1"/>
    <xf numFmtId="0" fontId="1" fillId="0" borderId="0" xfId="0" applyFont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59" fillId="0" borderId="0" xfId="0" applyFont="1" applyFill="1" applyAlignment="1">
      <alignment horizontal="center"/>
    </xf>
    <xf numFmtId="0" fontId="1" fillId="0" borderId="6" xfId="0" applyFont="1" applyBorder="1" applyAlignment="1">
      <alignment horizontal="center"/>
    </xf>
    <xf numFmtId="0" fontId="26" fillId="0" borderId="20" xfId="0" applyFont="1" applyBorder="1" applyAlignment="1"/>
    <xf numFmtId="165" fontId="75" fillId="0" borderId="0" xfId="0" applyNumberFormat="1" applyFont="1" applyBorder="1"/>
    <xf numFmtId="16" fontId="75" fillId="0" borderId="0" xfId="0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4" fontId="0" fillId="4" borderId="0" xfId="0" applyNumberFormat="1" applyFill="1" applyAlignment="1">
      <alignment horizontal="right"/>
    </xf>
    <xf numFmtId="2" fontId="0" fillId="4" borderId="0" xfId="0" applyNumberFormat="1" applyFill="1" applyAlignment="1">
      <alignment horizontal="right"/>
    </xf>
    <xf numFmtId="0" fontId="14" fillId="13" borderId="0" xfId="0" applyFont="1" applyFill="1" applyAlignment="1">
      <alignment horizontal="center"/>
    </xf>
    <xf numFmtId="4" fontId="0" fillId="12" borderId="0" xfId="0" applyNumberFormat="1" applyFill="1" applyAlignment="1">
      <alignment horizontal="right"/>
    </xf>
    <xf numFmtId="2" fontId="0" fillId="12" borderId="0" xfId="0" applyNumberFormat="1" applyFill="1" applyAlignment="1">
      <alignment horizontal="right"/>
    </xf>
    <xf numFmtId="4" fontId="0" fillId="5" borderId="0" xfId="0" applyNumberFormat="1" applyFill="1" applyAlignment="1">
      <alignment horizontal="right"/>
    </xf>
    <xf numFmtId="165" fontId="26" fillId="0" borderId="0" xfId="0" applyNumberFormat="1" applyFont="1" applyFill="1" applyBorder="1"/>
    <xf numFmtId="0" fontId="0" fillId="0" borderId="12" xfId="0" applyBorder="1"/>
    <xf numFmtId="0" fontId="0" fillId="0" borderId="13" xfId="0" applyBorder="1"/>
    <xf numFmtId="4" fontId="0" fillId="10" borderId="0" xfId="0" applyNumberFormat="1" applyFill="1" applyAlignment="1">
      <alignment horizontal="right"/>
    </xf>
    <xf numFmtId="2" fontId="0" fillId="10" borderId="0" xfId="0" applyNumberFormat="1" applyFill="1" applyAlignment="1">
      <alignment horizontal="right"/>
    </xf>
    <xf numFmtId="169" fontId="0" fillId="4" borderId="0" xfId="0" applyNumberFormat="1" applyFill="1"/>
    <xf numFmtId="169" fontId="2" fillId="0" borderId="4" xfId="0" applyNumberFormat="1" applyFont="1" applyFill="1" applyBorder="1" applyAlignment="1">
      <alignment vertical="center"/>
    </xf>
    <xf numFmtId="170" fontId="1" fillId="0" borderId="5" xfId="0" applyNumberFormat="1" applyFont="1" applyFill="1" applyBorder="1" applyAlignment="1">
      <alignment horizontal="center" wrapText="1"/>
    </xf>
    <xf numFmtId="169" fontId="2" fillId="0" borderId="7" xfId="0" applyNumberFormat="1" applyFont="1" applyBorder="1" applyAlignment="1">
      <alignment vertical="center"/>
    </xf>
    <xf numFmtId="0" fontId="1" fillId="0" borderId="69" xfId="0" applyFont="1" applyBorder="1" applyAlignment="1">
      <alignment horizontal="center" wrapText="1"/>
    </xf>
    <xf numFmtId="169" fontId="2" fillId="0" borderId="70" xfId="0" applyNumberFormat="1" applyFont="1" applyBorder="1" applyAlignment="1">
      <alignment vertical="center"/>
    </xf>
    <xf numFmtId="0" fontId="1" fillId="0" borderId="2" xfId="0" applyFont="1" applyBorder="1" applyAlignment="1">
      <alignment horizontal="center" wrapText="1"/>
    </xf>
    <xf numFmtId="169" fontId="2" fillId="0" borderId="4" xfId="0" applyNumberFormat="1" applyFont="1" applyBorder="1" applyAlignment="1">
      <alignment vertical="center"/>
    </xf>
    <xf numFmtId="170" fontId="0" fillId="7" borderId="0" xfId="0" applyNumberFormat="1" applyFill="1" applyAlignment="1">
      <alignment horizontal="center"/>
    </xf>
    <xf numFmtId="169" fontId="0" fillId="7" borderId="0" xfId="0" applyNumberFormat="1" applyFill="1"/>
    <xf numFmtId="169" fontId="78" fillId="7" borderId="0" xfId="0" applyNumberFormat="1" applyFont="1" applyFill="1"/>
    <xf numFmtId="0" fontId="0" fillId="0" borderId="71" xfId="0" applyBorder="1"/>
    <xf numFmtId="170" fontId="0" fillId="0" borderId="32" xfId="0" applyNumberFormat="1" applyBorder="1" applyAlignment="1">
      <alignment horizontal="center"/>
    </xf>
    <xf numFmtId="169" fontId="0" fillId="0" borderId="32" xfId="0" applyNumberFormat="1" applyBorder="1"/>
    <xf numFmtId="0" fontId="0" fillId="0" borderId="32" xfId="0" applyBorder="1"/>
    <xf numFmtId="169" fontId="0" fillId="0" borderId="72" xfId="0" applyNumberFormat="1" applyBorder="1"/>
    <xf numFmtId="16" fontId="0" fillId="0" borderId="0" xfId="0" applyNumberFormat="1" applyAlignment="1"/>
    <xf numFmtId="169" fontId="0" fillId="0" borderId="0" xfId="0" applyNumberFormat="1" applyBorder="1" applyAlignment="1"/>
    <xf numFmtId="0" fontId="25" fillId="0" borderId="39" xfId="0" applyFont="1" applyBorder="1" applyAlignment="1"/>
    <xf numFmtId="16" fontId="1" fillId="0" borderId="20" xfId="0" applyNumberFormat="1" applyFont="1" applyFill="1" applyBorder="1" applyAlignment="1">
      <alignment horizontal="center" wrapText="1"/>
    </xf>
    <xf numFmtId="0" fontId="1" fillId="0" borderId="20" xfId="0" applyFont="1" applyBorder="1"/>
    <xf numFmtId="0" fontId="80" fillId="0" borderId="0" xfId="0" applyFont="1" applyAlignment="1">
      <alignment horizontal="center"/>
    </xf>
    <xf numFmtId="165" fontId="82" fillId="0" borderId="20" xfId="0" applyNumberFormat="1" applyFont="1" applyFill="1" applyBorder="1"/>
    <xf numFmtId="16" fontId="0" fillId="0" borderId="0" xfId="0" applyNumberFormat="1" applyFont="1"/>
    <xf numFmtId="0" fontId="68" fillId="0" borderId="0" xfId="0" applyFont="1" applyFill="1" applyBorder="1" applyAlignment="1">
      <alignment horizontal="center"/>
    </xf>
    <xf numFmtId="0" fontId="83" fillId="0" borderId="0" xfId="0" applyFont="1" applyFill="1"/>
    <xf numFmtId="16" fontId="71" fillId="0" borderId="0" xfId="0" applyNumberFormat="1" applyFont="1" applyFill="1"/>
    <xf numFmtId="16" fontId="26" fillId="0" borderId="0" xfId="0" applyNumberFormat="1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5" fontId="26" fillId="0" borderId="0" xfId="0" applyNumberFormat="1" applyFont="1" applyFill="1" applyAlignment="1">
      <alignment horizontal="center"/>
    </xf>
    <xf numFmtId="0" fontId="86" fillId="0" borderId="0" xfId="0" applyFont="1" applyFill="1"/>
    <xf numFmtId="165" fontId="86" fillId="0" borderId="0" xfId="0" applyNumberFormat="1" applyFont="1" applyFill="1"/>
    <xf numFmtId="165" fontId="75" fillId="0" borderId="0" xfId="0" applyNumberFormat="1" applyFont="1" applyFill="1" applyBorder="1"/>
    <xf numFmtId="165" fontId="0" fillId="0" borderId="0" xfId="0" applyNumberFormat="1" applyFont="1" applyFill="1" applyAlignment="1">
      <alignment horizontal="center"/>
    </xf>
    <xf numFmtId="0" fontId="86" fillId="0" borderId="0" xfId="0" applyFont="1" applyFill="1" applyAlignment="1">
      <alignment horizontal="left" wrapText="1"/>
    </xf>
    <xf numFmtId="0" fontId="86" fillId="0" borderId="0" xfId="0" applyFont="1" applyFill="1" applyAlignment="1">
      <alignment wrapText="1"/>
    </xf>
    <xf numFmtId="0" fontId="39" fillId="0" borderId="20" xfId="0" applyFont="1" applyFill="1" applyBorder="1" applyAlignment="1">
      <alignment horizontal="center"/>
    </xf>
    <xf numFmtId="0" fontId="39" fillId="0" borderId="1" xfId="0" applyFont="1" applyFill="1" applyBorder="1" applyAlignment="1">
      <alignment horizontal="center"/>
    </xf>
    <xf numFmtId="0" fontId="39" fillId="0" borderId="0" xfId="0" applyFont="1" applyFill="1" applyAlignment="1">
      <alignment horizontal="center"/>
    </xf>
    <xf numFmtId="0" fontId="39" fillId="0" borderId="0" xfId="0" applyFont="1" applyFill="1" applyBorder="1" applyAlignment="1">
      <alignment horizontal="center"/>
    </xf>
    <xf numFmtId="0" fontId="39" fillId="7" borderId="0" xfId="0" applyFont="1" applyFill="1" applyAlignment="1">
      <alignment horizontal="center"/>
    </xf>
    <xf numFmtId="16" fontId="87" fillId="0" borderId="0" xfId="0" applyNumberFormat="1" applyFont="1" applyFill="1" applyAlignment="1">
      <alignment horizontal="center"/>
    </xf>
    <xf numFmtId="4" fontId="0" fillId="0" borderId="0" xfId="0" applyNumberFormat="1" applyFont="1" applyFill="1"/>
    <xf numFmtId="0" fontId="88" fillId="0" borderId="0" xfId="0" applyFont="1" applyFill="1" applyAlignment="1">
      <alignment horizontal="center"/>
    </xf>
    <xf numFmtId="0" fontId="89" fillId="0" borderId="0" xfId="0" applyFont="1" applyFill="1"/>
    <xf numFmtId="169" fontId="90" fillId="0" borderId="0" xfId="0" applyNumberFormat="1" applyFont="1"/>
    <xf numFmtId="169" fontId="90" fillId="0" borderId="20" xfId="0" applyNumberFormat="1" applyFont="1" applyBorder="1"/>
    <xf numFmtId="0" fontId="0" fillId="0" borderId="36" xfId="0" applyBorder="1"/>
    <xf numFmtId="0" fontId="0" fillId="0" borderId="38" xfId="0" applyBorder="1"/>
    <xf numFmtId="0" fontId="0" fillId="0" borderId="47" xfId="0" applyBorder="1"/>
    <xf numFmtId="169" fontId="90" fillId="0" borderId="0" xfId="0" applyNumberFormat="1" applyFont="1" applyBorder="1"/>
    <xf numFmtId="0" fontId="0" fillId="0" borderId="73" xfId="0" applyBorder="1"/>
    <xf numFmtId="169" fontId="90" fillId="0" borderId="74" xfId="0" applyNumberFormat="1" applyFont="1" applyBorder="1"/>
    <xf numFmtId="169" fontId="90" fillId="0" borderId="47" xfId="0" applyNumberFormat="1" applyFont="1" applyBorder="1"/>
    <xf numFmtId="0" fontId="0" fillId="0" borderId="33" xfId="0" applyBorder="1"/>
    <xf numFmtId="169" fontId="90" fillId="0" borderId="33" xfId="0" applyNumberFormat="1" applyFont="1" applyBorder="1"/>
    <xf numFmtId="0" fontId="0" fillId="0" borderId="75" xfId="0" applyBorder="1"/>
    <xf numFmtId="0" fontId="0" fillId="0" borderId="46" xfId="0" applyBorder="1"/>
    <xf numFmtId="0" fontId="0" fillId="0" borderId="18" xfId="0" applyBorder="1"/>
    <xf numFmtId="169" fontId="90" fillId="0" borderId="18" xfId="0" applyNumberFormat="1" applyFont="1" applyBorder="1"/>
    <xf numFmtId="0" fontId="0" fillId="0" borderId="43" xfId="0" applyBorder="1"/>
    <xf numFmtId="0" fontId="9" fillId="0" borderId="0" xfId="0" applyFont="1"/>
    <xf numFmtId="169" fontId="0" fillId="0" borderId="0" xfId="0" applyNumberFormat="1" applyFont="1"/>
    <xf numFmtId="167" fontId="91" fillId="17" borderId="0" xfId="0" applyNumberFormat="1" applyFont="1" applyFill="1" applyAlignment="1">
      <alignment horizontal="center"/>
    </xf>
    <xf numFmtId="0" fontId="0" fillId="0" borderId="0" xfId="0" applyFill="1" applyAlignment="1">
      <alignment horizontal="left"/>
    </xf>
    <xf numFmtId="169" fontId="90" fillId="0" borderId="41" xfId="0" applyNumberFormat="1" applyFont="1" applyBorder="1"/>
    <xf numFmtId="169" fontId="3" fillId="0" borderId="22" xfId="0" applyNumberFormat="1" applyFont="1" applyBorder="1"/>
    <xf numFmtId="0" fontId="0" fillId="0" borderId="22" xfId="0" applyBorder="1"/>
    <xf numFmtId="0" fontId="1" fillId="0" borderId="43" xfId="0" applyFont="1" applyBorder="1"/>
    <xf numFmtId="169" fontId="0" fillId="0" borderId="0" xfId="0" applyNumberFormat="1" applyAlignment="1"/>
    <xf numFmtId="169" fontId="0" fillId="0" borderId="0" xfId="0" applyNumberFormat="1" applyFill="1" applyBorder="1" applyAlignment="1"/>
    <xf numFmtId="167" fontId="7" fillId="17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169" fontId="0" fillId="0" borderId="0" xfId="0" applyNumberFormat="1" applyFont="1" applyFill="1" applyAlignment="1">
      <alignment horizontal="right" wrapText="1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6" fontId="11" fillId="0" borderId="0" xfId="0" applyNumberFormat="1" applyFont="1" applyFill="1"/>
    <xf numFmtId="0" fontId="93" fillId="0" borderId="0" xfId="0" applyFont="1" applyFill="1"/>
    <xf numFmtId="0" fontId="5" fillId="18" borderId="0" xfId="0" applyFont="1" applyFill="1" applyBorder="1" applyAlignment="1">
      <alignment horizontal="center"/>
    </xf>
    <xf numFmtId="0" fontId="0" fillId="0" borderId="0" xfId="0" applyFill="1" applyAlignment="1">
      <alignment vertical="center"/>
    </xf>
    <xf numFmtId="170" fontId="1" fillId="0" borderId="1" xfId="0" applyNumberFormat="1" applyFont="1" applyBorder="1" applyAlignment="1">
      <alignment horizontal="center"/>
    </xf>
    <xf numFmtId="170" fontId="1" fillId="0" borderId="0" xfId="0" applyNumberFormat="1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170" fontId="63" fillId="0" borderId="0" xfId="0" applyNumberFormat="1" applyFont="1" applyFill="1" applyAlignment="1">
      <alignment horizontal="center"/>
    </xf>
    <xf numFmtId="170" fontId="2" fillId="0" borderId="0" xfId="0" applyNumberFormat="1" applyFont="1" applyFill="1" applyAlignment="1">
      <alignment horizontal="center"/>
    </xf>
    <xf numFmtId="170" fontId="37" fillId="0" borderId="0" xfId="0" applyNumberFormat="1" applyFont="1" applyFill="1" applyAlignment="1">
      <alignment horizontal="center"/>
    </xf>
    <xf numFmtId="170" fontId="1" fillId="7" borderId="18" xfId="0" applyNumberFormat="1" applyFont="1" applyFill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170" fontId="1" fillId="7" borderId="0" xfId="0" applyNumberFormat="1" applyFont="1" applyFill="1" applyAlignment="1">
      <alignment horizontal="center"/>
    </xf>
    <xf numFmtId="0" fontId="39" fillId="0" borderId="0" xfId="0" applyFont="1" applyAlignment="1">
      <alignment horizontal="center"/>
    </xf>
    <xf numFmtId="0" fontId="0" fillId="0" borderId="73" xfId="0" applyBorder="1" applyAlignment="1">
      <alignment horizontal="center"/>
    </xf>
    <xf numFmtId="0" fontId="0" fillId="0" borderId="36" xfId="0" applyBorder="1" applyAlignment="1">
      <alignment horizontal="center"/>
    </xf>
    <xf numFmtId="169" fontId="0" fillId="0" borderId="29" xfId="0" applyNumberFormat="1" applyBorder="1"/>
    <xf numFmtId="169" fontId="1" fillId="0" borderId="38" xfId="0" applyNumberFormat="1" applyFont="1" applyBorder="1"/>
    <xf numFmtId="0" fontId="0" fillId="0" borderId="46" xfId="0" applyBorder="1" applyAlignment="1">
      <alignment horizontal="center"/>
    </xf>
    <xf numFmtId="169" fontId="0" fillId="0" borderId="43" xfId="0" applyNumberFormat="1" applyBorder="1"/>
    <xf numFmtId="0" fontId="3" fillId="0" borderId="0" xfId="0" applyFont="1" applyAlignment="1">
      <alignment horizontal="center"/>
    </xf>
    <xf numFmtId="0" fontId="41" fillId="0" borderId="0" xfId="0" applyFont="1" applyFill="1" applyBorder="1"/>
    <xf numFmtId="0" fontId="27" fillId="0" borderId="0" xfId="0" applyFont="1" applyAlignment="1">
      <alignment horizontal="center"/>
    </xf>
    <xf numFmtId="0" fontId="9" fillId="0" borderId="11" xfId="0" applyFont="1" applyBorder="1" applyAlignment="1">
      <alignment horizontal="center"/>
    </xf>
    <xf numFmtId="169" fontId="0" fillId="0" borderId="0" xfId="0" applyNumberFormat="1" applyFont="1" applyBorder="1"/>
    <xf numFmtId="0" fontId="2" fillId="4" borderId="1" xfId="0" applyFont="1" applyFill="1" applyBorder="1" applyAlignment="1">
      <alignment horizontal="center" vertical="center" wrapText="1"/>
    </xf>
    <xf numFmtId="0" fontId="41" fillId="0" borderId="0" xfId="0" applyFont="1" applyBorder="1"/>
    <xf numFmtId="0" fontId="1" fillId="0" borderId="54" xfId="0" applyFont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19" borderId="0" xfId="0" applyFont="1" applyFill="1" applyBorder="1" applyAlignment="1">
      <alignment horizontal="center"/>
    </xf>
    <xf numFmtId="16" fontId="1" fillId="0" borderId="0" xfId="0" applyNumberFormat="1" applyFont="1" applyBorder="1" applyAlignment="1">
      <alignment horizontal="center"/>
    </xf>
    <xf numFmtId="167" fontId="3" fillId="19" borderId="0" xfId="0" applyNumberFormat="1" applyFont="1" applyFill="1" applyAlignment="1">
      <alignment horizontal="center"/>
    </xf>
    <xf numFmtId="167" fontId="0" fillId="0" borderId="0" xfId="0" applyNumberFormat="1" applyFill="1" applyBorder="1"/>
    <xf numFmtId="0" fontId="0" fillId="0" borderId="0" xfId="0" applyFill="1" applyBorder="1" applyAlignment="1">
      <alignment horizontal="left" wrapText="1"/>
    </xf>
    <xf numFmtId="0" fontId="0" fillId="0" borderId="11" xfId="0" applyFont="1" applyBorder="1" applyAlignment="1">
      <alignment horizontal="center"/>
    </xf>
    <xf numFmtId="0" fontId="0" fillId="0" borderId="0" xfId="0" applyFont="1"/>
    <xf numFmtId="165" fontId="2" fillId="0" borderId="22" xfId="0" applyNumberFormat="1" applyFont="1" applyFill="1" applyBorder="1"/>
    <xf numFmtId="165" fontId="97" fillId="0" borderId="20" xfId="0" applyNumberFormat="1" applyFont="1" applyFill="1" applyBorder="1"/>
    <xf numFmtId="165" fontId="2" fillId="0" borderId="20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5" fontId="25" fillId="0" borderId="0" xfId="0" applyNumberFormat="1" applyFont="1" applyFill="1" applyAlignment="1">
      <alignment horizontal="center"/>
    </xf>
    <xf numFmtId="165" fontId="98" fillId="0" borderId="0" xfId="0" applyNumberFormat="1" applyFont="1" applyFill="1"/>
    <xf numFmtId="165" fontId="0" fillId="4" borderId="0" xfId="0" applyNumberFormat="1" applyFill="1"/>
    <xf numFmtId="0" fontId="83" fillId="0" borderId="0" xfId="0" applyFont="1" applyFill="1" applyAlignment="1">
      <alignment horizontal="center"/>
    </xf>
    <xf numFmtId="165" fontId="0" fillId="0" borderId="76" xfId="0" applyNumberFormat="1" applyBorder="1"/>
    <xf numFmtId="169" fontId="0" fillId="0" borderId="55" xfId="0" applyNumberFormat="1" applyBorder="1"/>
    <xf numFmtId="0" fontId="39" fillId="0" borderId="0" xfId="0" applyFont="1" applyFill="1" applyAlignment="1">
      <alignment horizontal="left" wrapText="1"/>
    </xf>
    <xf numFmtId="165" fontId="1" fillId="4" borderId="10" xfId="0" applyNumberFormat="1" applyFont="1" applyFill="1" applyBorder="1"/>
    <xf numFmtId="169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9" fontId="0" fillId="0" borderId="0" xfId="0" applyNumberFormat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0" xfId="0" applyNumberFormat="1" applyBorder="1" applyAlignment="1">
      <alignment horizontal="right"/>
    </xf>
    <xf numFmtId="16" fontId="46" fillId="0" borderId="0" xfId="0" applyNumberFormat="1" applyFont="1" applyFill="1" applyAlignment="1">
      <alignment horizontal="center"/>
    </xf>
    <xf numFmtId="169" fontId="0" fillId="0" borderId="49" xfId="0" applyNumberFormat="1" applyBorder="1"/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/>
    <xf numFmtId="0" fontId="3" fillId="0" borderId="0" xfId="0" applyFont="1" applyAlignment="1">
      <alignment horizontal="center"/>
    </xf>
    <xf numFmtId="165" fontId="25" fillId="0" borderId="0" xfId="0" applyNumberFormat="1" applyFont="1" applyFill="1" applyAlignment="1">
      <alignment horizontal="center"/>
    </xf>
    <xf numFmtId="0" fontId="0" fillId="0" borderId="6" xfId="0" applyFill="1" applyBorder="1" applyAlignment="1">
      <alignment horizontal="center"/>
    </xf>
    <xf numFmtId="165" fontId="8" fillId="0" borderId="6" xfId="0" applyNumberFormat="1" applyFont="1" applyFill="1" applyBorder="1" applyAlignment="1">
      <alignment horizontal="center" wrapText="1"/>
    </xf>
    <xf numFmtId="0" fontId="39" fillId="7" borderId="0" xfId="0" applyFont="1" applyFill="1" applyBorder="1" applyAlignment="1">
      <alignment horizontal="center"/>
    </xf>
    <xf numFmtId="0" fontId="0" fillId="20" borderId="0" xfId="0" applyFill="1"/>
    <xf numFmtId="16" fontId="0" fillId="20" borderId="0" xfId="0" applyNumberFormat="1" applyFill="1" applyAlignment="1">
      <alignment horizontal="center"/>
    </xf>
    <xf numFmtId="169" fontId="1" fillId="20" borderId="0" xfId="0" applyNumberFormat="1" applyFont="1" applyFill="1"/>
    <xf numFmtId="16" fontId="0" fillId="0" borderId="0" xfId="0" applyNumberFormat="1" applyBorder="1"/>
    <xf numFmtId="16" fontId="0" fillId="0" borderId="49" xfId="0" applyNumberFormat="1" applyBorder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3" fillId="0" borderId="0" xfId="0" applyFont="1" applyAlignment="1">
      <alignment horizontal="center"/>
    </xf>
    <xf numFmtId="165" fontId="39" fillId="0" borderId="0" xfId="0" applyNumberFormat="1" applyFont="1" applyFill="1" applyBorder="1"/>
    <xf numFmtId="167" fontId="99" fillId="0" borderId="0" xfId="0" applyNumberFormat="1" applyFont="1" applyFill="1" applyAlignment="1">
      <alignment horizontal="center"/>
    </xf>
    <xf numFmtId="16" fontId="26" fillId="0" borderId="0" xfId="0" applyNumberFormat="1" applyFont="1" applyFill="1"/>
    <xf numFmtId="0" fontId="3" fillId="0" borderId="0" xfId="0" applyFont="1" applyAlignment="1">
      <alignment horizontal="center"/>
    </xf>
    <xf numFmtId="165" fontId="2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left"/>
    </xf>
    <xf numFmtId="0" fontId="0" fillId="0" borderId="6" xfId="0" applyBorder="1" applyAlignment="1">
      <alignment horizontal="left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16" fontId="0" fillId="0" borderId="0" xfId="0" applyNumberFormat="1" applyFill="1" applyAlignment="1">
      <alignment vertical="center"/>
    </xf>
    <xf numFmtId="169" fontId="0" fillId="0" borderId="10" xfId="0" applyNumberFormat="1" applyFill="1" applyBorder="1" applyAlignment="1">
      <alignment horizontal="right"/>
    </xf>
    <xf numFmtId="169" fontId="0" fillId="0" borderId="10" xfId="0" applyNumberFormat="1" applyBorder="1" applyAlignment="1">
      <alignment horizontal="right"/>
    </xf>
    <xf numFmtId="169" fontId="1" fillId="0" borderId="10" xfId="0" applyNumberFormat="1" applyFont="1" applyFill="1" applyBorder="1"/>
    <xf numFmtId="0" fontId="41" fillId="0" borderId="0" xfId="0" applyFont="1" applyFill="1" applyAlignment="1">
      <alignment horizontal="left" wrapText="1"/>
    </xf>
    <xf numFmtId="0" fontId="93" fillId="0" borderId="0" xfId="0" applyFont="1" applyFill="1" applyAlignment="1">
      <alignment wrapText="1"/>
    </xf>
    <xf numFmtId="16" fontId="9" fillId="0" borderId="0" xfId="0" applyNumberFormat="1" applyFont="1" applyFill="1" applyAlignment="1">
      <alignment horizontal="center"/>
    </xf>
    <xf numFmtId="16" fontId="0" fillId="4" borderId="0" xfId="0" applyNumberFormat="1" applyFill="1" applyBorder="1" applyAlignment="1">
      <alignment horizontal="center"/>
    </xf>
    <xf numFmtId="16" fontId="9" fillId="0" borderId="0" xfId="0" applyNumberFormat="1" applyFont="1" applyAlignment="1">
      <alignment horizontal="center"/>
    </xf>
    <xf numFmtId="17" fontId="0" fillId="0" borderId="0" xfId="0" applyNumberFormat="1" applyFill="1"/>
    <xf numFmtId="1" fontId="0" fillId="0" borderId="0" xfId="0" applyNumberFormat="1" applyAlignment="1">
      <alignment horizontal="center"/>
    </xf>
    <xf numFmtId="0" fontId="92" fillId="0" borderId="0" xfId="0" applyFont="1" applyFill="1"/>
    <xf numFmtId="165" fontId="100" fillId="0" borderId="0" xfId="0" applyNumberFormat="1" applyFont="1" applyFill="1"/>
    <xf numFmtId="0" fontId="3" fillId="0" borderId="0" xfId="0" applyFont="1" applyAlignment="1">
      <alignment horizontal="center"/>
    </xf>
    <xf numFmtId="165" fontId="25" fillId="0" borderId="0" xfId="0" applyNumberFormat="1" applyFont="1" applyFill="1" applyAlignment="1">
      <alignment horizontal="center"/>
    </xf>
    <xf numFmtId="169" fontId="0" fillId="0" borderId="48" xfId="0" applyNumberFormat="1" applyFill="1" applyBorder="1"/>
    <xf numFmtId="0" fontId="3" fillId="0" borderId="0" xfId="0" applyFont="1" applyAlignment="1">
      <alignment horizontal="center"/>
    </xf>
    <xf numFmtId="16" fontId="52" fillId="0" borderId="0" xfId="0" applyNumberFormat="1" applyFont="1" applyFill="1"/>
    <xf numFmtId="0" fontId="52" fillId="0" borderId="0" xfId="0" applyFont="1" applyFill="1"/>
    <xf numFmtId="165" fontId="52" fillId="0" borderId="0" xfId="0" applyNumberFormat="1" applyFont="1" applyFill="1"/>
    <xf numFmtId="0" fontId="0" fillId="13" borderId="0" xfId="0" applyFill="1" applyAlignment="1">
      <alignment horizontal="center"/>
    </xf>
    <xf numFmtId="165" fontId="8" fillId="13" borderId="10" xfId="0" applyNumberFormat="1" applyFont="1" applyFill="1" applyBorder="1"/>
    <xf numFmtId="16" fontId="8" fillId="13" borderId="0" xfId="0" applyNumberFormat="1" applyFont="1" applyFill="1" applyAlignment="1">
      <alignment horizontal="center"/>
    </xf>
    <xf numFmtId="169" fontId="2" fillId="0" borderId="0" xfId="0" applyNumberFormat="1" applyFont="1"/>
    <xf numFmtId="169" fontId="0" fillId="0" borderId="1" xfId="0" applyNumberFormat="1" applyBorder="1"/>
    <xf numFmtId="0" fontId="24" fillId="0" borderId="23" xfId="0" applyFont="1" applyBorder="1"/>
    <xf numFmtId="0" fontId="0" fillId="0" borderId="23" xfId="0" applyBorder="1"/>
    <xf numFmtId="0" fontId="0" fillId="0" borderId="55" xfId="0" applyBorder="1"/>
    <xf numFmtId="0" fontId="0" fillId="0" borderId="56" xfId="0" applyBorder="1"/>
    <xf numFmtId="0" fontId="3" fillId="0" borderId="20" xfId="0" applyFont="1" applyBorder="1"/>
    <xf numFmtId="169" fontId="0" fillId="0" borderId="20" xfId="0" applyNumberFormat="1" applyBorder="1"/>
    <xf numFmtId="170" fontId="0" fillId="0" borderId="20" xfId="0" applyNumberFormat="1" applyBorder="1" applyAlignment="1">
      <alignment horizontal="center"/>
    </xf>
    <xf numFmtId="16" fontId="71" fillId="0" borderId="0" xfId="0" applyNumberFormat="1" applyFont="1" applyFill="1" applyAlignment="1">
      <alignment wrapText="1"/>
    </xf>
    <xf numFmtId="0" fontId="3" fillId="0" borderId="0" xfId="0" applyFont="1" applyAlignment="1">
      <alignment horizontal="center"/>
    </xf>
    <xf numFmtId="16" fontId="84" fillId="0" borderId="0" xfId="0" applyNumberFormat="1" applyFont="1" applyFill="1" applyAlignment="1">
      <alignment horizontal="center"/>
    </xf>
    <xf numFmtId="0" fontId="0" fillId="13" borderId="0" xfId="0" applyFill="1" applyBorder="1" applyAlignment="1">
      <alignment horizontal="center"/>
    </xf>
    <xf numFmtId="165" fontId="0" fillId="13" borderId="10" xfId="0" applyNumberFormat="1" applyFill="1" applyBorder="1"/>
    <xf numFmtId="16" fontId="0" fillId="13" borderId="0" xfId="0" applyNumberFormat="1" applyFill="1" applyAlignment="1">
      <alignment horizontal="center"/>
    </xf>
    <xf numFmtId="16" fontId="101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9" fontId="90" fillId="0" borderId="22" xfId="0" applyNumberFormat="1" applyFont="1" applyBorder="1"/>
    <xf numFmtId="16" fontId="19" fillId="0" borderId="0" xfId="0" applyNumberFormat="1" applyFont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/>
    <xf numFmtId="16" fontId="0" fillId="5" borderId="0" xfId="0" applyNumberFormat="1" applyFill="1" applyAlignment="1">
      <alignment horizontal="center"/>
    </xf>
    <xf numFmtId="169" fontId="0" fillId="5" borderId="0" xfId="0" applyNumberFormat="1" applyFill="1" applyBorder="1"/>
    <xf numFmtId="0" fontId="3" fillId="0" borderId="0" xfId="0" applyFont="1" applyAlignment="1">
      <alignment horizontal="center"/>
    </xf>
    <xf numFmtId="165" fontId="102" fillId="0" borderId="0" xfId="0" applyNumberFormat="1" applyFont="1" applyFill="1"/>
    <xf numFmtId="0" fontId="103" fillId="0" borderId="20" xfId="0" applyFont="1" applyFill="1" applyBorder="1" applyAlignment="1">
      <alignment horizontal="center"/>
    </xf>
    <xf numFmtId="165" fontId="104" fillId="0" borderId="20" xfId="0" applyNumberFormat="1" applyFont="1" applyFill="1" applyBorder="1"/>
    <xf numFmtId="165" fontId="24" fillId="21" borderId="20" xfId="0" applyNumberFormat="1" applyFont="1" applyFill="1" applyBorder="1"/>
    <xf numFmtId="0" fontId="14" fillId="0" borderId="39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26" fillId="0" borderId="18" xfId="0" applyFont="1" applyFill="1" applyBorder="1"/>
    <xf numFmtId="0" fontId="26" fillId="0" borderId="18" xfId="0" applyFont="1" applyFill="1" applyBorder="1" applyAlignment="1">
      <alignment horizontal="center"/>
    </xf>
    <xf numFmtId="165" fontId="2" fillId="0" borderId="18" xfId="0" applyNumberFormat="1" applyFont="1" applyFill="1" applyBorder="1"/>
    <xf numFmtId="0" fontId="26" fillId="0" borderId="73" xfId="0" applyFont="1" applyFill="1" applyBorder="1" applyAlignment="1">
      <alignment wrapText="1"/>
    </xf>
    <xf numFmtId="0" fontId="26" fillId="0" borderId="47" xfId="0" applyFont="1" applyFill="1" applyBorder="1" applyAlignment="1">
      <alignment horizontal="center"/>
    </xf>
    <xf numFmtId="165" fontId="2" fillId="0" borderId="47" xfId="0" applyNumberFormat="1" applyFont="1" applyFill="1" applyBorder="1"/>
    <xf numFmtId="0" fontId="2" fillId="0" borderId="78" xfId="0" applyFont="1" applyFill="1" applyBorder="1" applyAlignment="1">
      <alignment horizontal="center"/>
    </xf>
    <xf numFmtId="165" fontId="2" fillId="4" borderId="79" xfId="0" applyNumberFormat="1" applyFont="1" applyFill="1" applyBorder="1"/>
    <xf numFmtId="165" fontId="15" fillId="0" borderId="77" xfId="0" applyNumberFormat="1" applyFont="1" applyFill="1" applyBorder="1"/>
    <xf numFmtId="0" fontId="14" fillId="0" borderId="20" xfId="0" applyFont="1" applyFill="1" applyBorder="1" applyAlignment="1">
      <alignment horizontal="center"/>
    </xf>
    <xf numFmtId="0" fontId="59" fillId="0" borderId="0" xfId="0" applyFont="1" applyBorder="1"/>
    <xf numFmtId="165" fontId="2" fillId="0" borderId="77" xfId="0" applyNumberFormat="1" applyFont="1" applyBorder="1"/>
    <xf numFmtId="0" fontId="26" fillId="7" borderId="0" xfId="0" applyFont="1" applyFill="1" applyBorder="1"/>
    <xf numFmtId="165" fontId="26" fillId="7" borderId="0" xfId="0" applyNumberFormat="1" applyFont="1" applyFill="1" applyBorder="1"/>
    <xf numFmtId="165" fontId="105" fillId="0" borderId="77" xfId="0" applyNumberFormat="1" applyFont="1" applyFill="1" applyBorder="1"/>
    <xf numFmtId="0" fontId="5" fillId="0" borderId="0" xfId="0" applyFont="1" applyFill="1" applyBorder="1"/>
    <xf numFmtId="0" fontId="20" fillId="7" borderId="0" xfId="0" applyFont="1" applyFill="1" applyBorder="1" applyAlignment="1">
      <alignment horizontal="center"/>
    </xf>
    <xf numFmtId="0" fontId="2" fillId="0" borderId="38" xfId="0" applyFont="1" applyFill="1" applyBorder="1" applyAlignment="1">
      <alignment horizontal="center"/>
    </xf>
    <xf numFmtId="169" fontId="2" fillId="7" borderId="0" xfId="0" applyNumberFormat="1" applyFont="1" applyFill="1" applyBorder="1"/>
    <xf numFmtId="169" fontId="26" fillId="7" borderId="0" xfId="0" applyNumberFormat="1" applyFont="1" applyFill="1" applyBorder="1"/>
    <xf numFmtId="17" fontId="2" fillId="7" borderId="38" xfId="0" applyNumberFormat="1" applyFont="1" applyFill="1" applyBorder="1" applyAlignment="1">
      <alignment horizontal="center"/>
    </xf>
    <xf numFmtId="0" fontId="2" fillId="7" borderId="38" xfId="0" applyFont="1" applyFill="1" applyBorder="1"/>
    <xf numFmtId="15" fontId="1" fillId="7" borderId="38" xfId="0" applyNumberFormat="1" applyFont="1" applyFill="1" applyBorder="1"/>
    <xf numFmtId="0" fontId="26" fillId="7" borderId="38" xfId="0" applyFont="1" applyFill="1" applyBorder="1"/>
    <xf numFmtId="0" fontId="2" fillId="7" borderId="38" xfId="0" applyFont="1" applyFill="1" applyBorder="1" applyAlignment="1">
      <alignment horizontal="center"/>
    </xf>
    <xf numFmtId="0" fontId="20" fillId="0" borderId="18" xfId="0" applyFont="1" applyFill="1" applyBorder="1" applyAlignment="1">
      <alignment horizontal="center"/>
    </xf>
    <xf numFmtId="169" fontId="2" fillId="0" borderId="77" xfId="0" applyNumberFormat="1" applyFont="1" applyFill="1" applyBorder="1"/>
    <xf numFmtId="0" fontId="20" fillId="0" borderId="33" xfId="0" applyFont="1" applyFill="1" applyBorder="1" applyAlignment="1">
      <alignment horizontal="center"/>
    </xf>
    <xf numFmtId="0" fontId="26" fillId="0" borderId="33" xfId="0" applyFont="1" applyFill="1" applyBorder="1"/>
    <xf numFmtId="165" fontId="2" fillId="0" borderId="75" xfId="0" applyNumberFormat="1" applyFont="1" applyFill="1" applyBorder="1"/>
    <xf numFmtId="16" fontId="39" fillId="0" borderId="0" xfId="0" applyNumberFormat="1" applyFont="1" applyAlignment="1">
      <alignment horizontal="center"/>
    </xf>
    <xf numFmtId="165" fontId="39" fillId="0" borderId="0" xfId="0" applyNumberFormat="1" applyFont="1"/>
    <xf numFmtId="167" fontId="0" fillId="7" borderId="0" xfId="0" applyNumberFormat="1" applyFill="1"/>
    <xf numFmtId="16" fontId="106" fillId="0" borderId="0" xfId="0" applyNumberFormat="1" applyFont="1" applyAlignment="1">
      <alignment horizontal="center"/>
    </xf>
    <xf numFmtId="0" fontId="1" fillId="0" borderId="0" xfId="0" applyFont="1" applyFill="1" applyAlignment="1">
      <alignment wrapText="1"/>
    </xf>
    <xf numFmtId="0" fontId="39" fillId="0" borderId="0" xfId="0" applyFont="1" applyFill="1" applyAlignment="1">
      <alignment horizontal="left"/>
    </xf>
    <xf numFmtId="0" fontId="26" fillId="0" borderId="0" xfId="0" applyFont="1" applyAlignment="1">
      <alignment horizontal="center"/>
    </xf>
    <xf numFmtId="16" fontId="98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left"/>
    </xf>
    <xf numFmtId="0" fontId="3" fillId="0" borderId="0" xfId="0" applyFont="1" applyAlignment="1">
      <alignment horizontal="center"/>
    </xf>
    <xf numFmtId="16" fontId="0" fillId="4" borderId="0" xfId="0" applyNumberFormat="1" applyFill="1" applyAlignment="1">
      <alignment horizontal="center" wrapText="1"/>
    </xf>
    <xf numFmtId="0" fontId="0" fillId="4" borderId="0" xfId="0" applyFill="1" applyAlignment="1">
      <alignment horizontal="center" wrapText="1"/>
    </xf>
    <xf numFmtId="169" fontId="0" fillId="4" borderId="0" xfId="0" applyNumberFormat="1" applyFill="1" applyAlignment="1">
      <alignment horizontal="right" wrapText="1"/>
    </xf>
    <xf numFmtId="0" fontId="65" fillId="0" borderId="0" xfId="0" applyFont="1" applyFill="1" applyAlignment="1">
      <alignment horizontal="left"/>
    </xf>
    <xf numFmtId="0" fontId="1" fillId="4" borderId="0" xfId="0" applyFont="1" applyFill="1" applyAlignment="1">
      <alignment wrapText="1"/>
    </xf>
    <xf numFmtId="170" fontId="1" fillId="0" borderId="20" xfId="0" applyNumberFormat="1" applyFont="1" applyFill="1" applyBorder="1" applyAlignment="1">
      <alignment horizontal="center"/>
    </xf>
    <xf numFmtId="170" fontId="1" fillId="0" borderId="1" xfId="0" applyNumberFormat="1" applyFont="1" applyFill="1" applyBorder="1" applyAlignment="1">
      <alignment horizontal="center"/>
    </xf>
    <xf numFmtId="170" fontId="1" fillId="0" borderId="0" xfId="0" applyNumberFormat="1" applyFont="1" applyFill="1"/>
    <xf numFmtId="0" fontId="0" fillId="4" borderId="0" xfId="0" applyFill="1"/>
    <xf numFmtId="165" fontId="0" fillId="4" borderId="0" xfId="0" applyNumberFormat="1" applyFont="1" applyFill="1"/>
    <xf numFmtId="16" fontId="0" fillId="4" borderId="0" xfId="0" applyNumberFormat="1" applyFill="1"/>
    <xf numFmtId="0" fontId="5" fillId="12" borderId="0" xfId="0" applyFont="1" applyFill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72" fontId="0" fillId="0" borderId="0" xfId="0" applyNumberFormat="1" applyFill="1"/>
    <xf numFmtId="0" fontId="1" fillId="4" borderId="0" xfId="0" applyFont="1" applyFill="1"/>
    <xf numFmtId="0" fontId="41" fillId="0" borderId="0" xfId="0" applyFont="1" applyFill="1" applyAlignment="1">
      <alignment horizontal="center"/>
    </xf>
    <xf numFmtId="0" fontId="1" fillId="4" borderId="0" xfId="0" applyFont="1" applyFill="1" applyAlignment="1">
      <alignment horizontal="left" wrapText="1"/>
    </xf>
    <xf numFmtId="0" fontId="107" fillId="22" borderId="6" xfId="0" applyFont="1" applyFill="1" applyBorder="1" applyAlignment="1">
      <alignment horizontal="center" vertical="center" wrapText="1"/>
    </xf>
    <xf numFmtId="0" fontId="108" fillId="22" borderId="6" xfId="0" applyFont="1" applyFill="1" applyBorder="1" applyAlignment="1">
      <alignment horizontal="center" vertical="center" wrapText="1"/>
    </xf>
    <xf numFmtId="16" fontId="0" fillId="0" borderId="18" xfId="0" applyNumberFormat="1" applyFont="1" applyFill="1" applyBorder="1" applyAlignment="1">
      <alignment wrapText="1"/>
    </xf>
    <xf numFmtId="165" fontId="0" fillId="6" borderId="11" xfId="0" applyNumberFormat="1" applyFont="1" applyFill="1" applyBorder="1"/>
    <xf numFmtId="16" fontId="11" fillId="0" borderId="0" xfId="0" applyNumberFormat="1" applyFont="1" applyFill="1" applyAlignment="1">
      <alignment horizontal="left" wrapText="1"/>
    </xf>
    <xf numFmtId="0" fontId="1" fillId="4" borderId="0" xfId="0" applyFont="1" applyFill="1" applyAlignment="1">
      <alignment horizontal="center"/>
    </xf>
    <xf numFmtId="17" fontId="26" fillId="0" borderId="0" xfId="0" applyNumberFormat="1" applyFont="1" applyFill="1"/>
    <xf numFmtId="0" fontId="5" fillId="0" borderId="20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9" fontId="0" fillId="0" borderId="23" xfId="0" applyNumberFormat="1" applyFill="1" applyBorder="1"/>
    <xf numFmtId="169" fontId="25" fillId="0" borderId="40" xfId="0" applyNumberFormat="1" applyFont="1" applyFill="1" applyBorder="1" applyAlignment="1">
      <alignment horizontal="center"/>
    </xf>
    <xf numFmtId="169" fontId="26" fillId="0" borderId="22" xfId="0" applyNumberFormat="1" applyFont="1" applyFill="1" applyBorder="1"/>
    <xf numFmtId="169" fontId="26" fillId="0" borderId="20" xfId="0" applyNumberFormat="1" applyFont="1" applyFill="1" applyBorder="1"/>
    <xf numFmtId="169" fontId="2" fillId="0" borderId="20" xfId="0" applyNumberFormat="1" applyFont="1" applyFill="1" applyBorder="1"/>
    <xf numFmtId="169" fontId="82" fillId="0" borderId="20" xfId="0" applyNumberFormat="1" applyFont="1" applyFill="1" applyBorder="1"/>
    <xf numFmtId="169" fontId="26" fillId="0" borderId="20" xfId="0" applyNumberFormat="1" applyFont="1" applyFill="1" applyBorder="1" applyAlignment="1">
      <alignment horizontal="right"/>
    </xf>
    <xf numFmtId="169" fontId="26" fillId="0" borderId="0" xfId="0" applyNumberFormat="1" applyFont="1" applyFill="1"/>
    <xf numFmtId="169" fontId="26" fillId="0" borderId="39" xfId="0" applyNumberFormat="1" applyFont="1" applyFill="1" applyBorder="1"/>
    <xf numFmtId="169" fontId="5" fillId="0" borderId="20" xfId="0" applyNumberFormat="1" applyFont="1" applyFill="1" applyBorder="1"/>
    <xf numFmtId="169" fontId="26" fillId="0" borderId="20" xfId="0" applyNumberFormat="1" applyFont="1" applyBorder="1"/>
    <xf numFmtId="169" fontId="3" fillId="0" borderId="21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3" fillId="0" borderId="6" xfId="0" applyFont="1" applyBorder="1" applyAlignment="1">
      <alignment horizontal="center" vertical="center" wrapText="1"/>
    </xf>
    <xf numFmtId="0" fontId="72" fillId="22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" fontId="9" fillId="0" borderId="0" xfId="0" applyNumberFormat="1" applyFont="1" applyFill="1" applyAlignment="1">
      <alignment horizontal="right" vertical="center" wrapText="1"/>
    </xf>
    <xf numFmtId="0" fontId="70" fillId="7" borderId="0" xfId="0" applyFont="1" applyFill="1" applyAlignment="1">
      <alignment horizontal="center"/>
    </xf>
    <xf numFmtId="0" fontId="70" fillId="0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5" fontId="15" fillId="9" borderId="2" xfId="0" applyNumberFormat="1" applyFont="1" applyFill="1" applyBorder="1" applyAlignment="1">
      <alignment horizontal="center"/>
    </xf>
    <xf numFmtId="165" fontId="15" fillId="9" borderId="3" xfId="0" applyNumberFormat="1" applyFont="1" applyFill="1" applyBorder="1" applyAlignment="1">
      <alignment horizontal="center"/>
    </xf>
    <xf numFmtId="165" fontId="15" fillId="9" borderId="4" xfId="0" applyNumberFormat="1" applyFont="1" applyFill="1" applyBorder="1" applyAlignment="1">
      <alignment horizontal="center"/>
    </xf>
    <xf numFmtId="165" fontId="16" fillId="7" borderId="0" xfId="0" applyNumberFormat="1" applyFont="1" applyFill="1" applyAlignment="1">
      <alignment horizontal="center"/>
    </xf>
    <xf numFmtId="165" fontId="15" fillId="15" borderId="10" xfId="0" applyNumberFormat="1" applyFont="1" applyFill="1" applyBorder="1" applyAlignment="1">
      <alignment horizontal="center"/>
    </xf>
    <xf numFmtId="165" fontId="15" fillId="15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165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4" fillId="15" borderId="2" xfId="0" applyFont="1" applyFill="1" applyBorder="1" applyAlignment="1">
      <alignment horizontal="center"/>
    </xf>
    <xf numFmtId="0" fontId="24" fillId="15" borderId="3" xfId="0" applyFont="1" applyFill="1" applyBorder="1" applyAlignment="1">
      <alignment horizontal="center"/>
    </xf>
    <xf numFmtId="0" fontId="24" fillId="15" borderId="4" xfId="0" applyFont="1" applyFill="1" applyBorder="1" applyAlignment="1">
      <alignment horizontal="center"/>
    </xf>
    <xf numFmtId="0" fontId="47" fillId="0" borderId="32" xfId="0" applyFont="1" applyFill="1" applyBorder="1" applyAlignment="1">
      <alignment horizontal="center"/>
    </xf>
    <xf numFmtId="165" fontId="25" fillId="5" borderId="0" xfId="0" applyNumberFormat="1" applyFont="1" applyFill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16" fontId="74" fillId="4" borderId="0" xfId="0" applyNumberFormat="1" applyFont="1" applyFill="1" applyAlignment="1">
      <alignment horizontal="center" wrapText="1"/>
    </xf>
    <xf numFmtId="0" fontId="25" fillId="7" borderId="0" xfId="0" applyFont="1" applyFill="1" applyAlignment="1">
      <alignment horizontal="center"/>
    </xf>
    <xf numFmtId="0" fontId="25" fillId="0" borderId="0" xfId="0" applyFont="1" applyFill="1" applyAlignment="1">
      <alignment horizontal="center"/>
    </xf>
    <xf numFmtId="0" fontId="24" fillId="0" borderId="2" xfId="0" applyFont="1" applyBorder="1" applyAlignment="1">
      <alignment horizontal="center" wrapText="1"/>
    </xf>
    <xf numFmtId="0" fontId="24" fillId="0" borderId="3" xfId="0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4" fillId="0" borderId="23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5" fontId="24" fillId="0" borderId="2" xfId="0" applyNumberFormat="1" applyFont="1" applyBorder="1" applyAlignment="1">
      <alignment horizontal="center" wrapText="1"/>
    </xf>
    <xf numFmtId="165" fontId="24" fillId="0" borderId="3" xfId="0" applyNumberFormat="1" applyFont="1" applyBorder="1" applyAlignment="1">
      <alignment horizontal="center" wrapText="1"/>
    </xf>
    <xf numFmtId="165" fontId="24" fillId="0" borderId="4" xfId="0" applyNumberFormat="1" applyFont="1" applyBorder="1" applyAlignment="1">
      <alignment horizontal="center" wrapText="1"/>
    </xf>
    <xf numFmtId="0" fontId="24" fillId="0" borderId="54" xfId="0" applyFont="1" applyBorder="1" applyAlignment="1">
      <alignment horizontal="center" wrapText="1"/>
    </xf>
    <xf numFmtId="0" fontId="24" fillId="0" borderId="24" xfId="0" applyFont="1" applyBorder="1" applyAlignment="1">
      <alignment horizontal="center" wrapText="1"/>
    </xf>
    <xf numFmtId="0" fontId="54" fillId="0" borderId="2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4" fillId="0" borderId="4" xfId="0" applyFont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17" fillId="0" borderId="49" xfId="0" applyFont="1" applyBorder="1" applyAlignment="1">
      <alignment horizontal="center" vertical="center"/>
    </xf>
    <xf numFmtId="0" fontId="28" fillId="0" borderId="33" xfId="0" applyFont="1" applyBorder="1" applyAlignment="1">
      <alignment horizontal="right"/>
    </xf>
    <xf numFmtId="0" fontId="28" fillId="0" borderId="34" xfId="0" applyFont="1" applyBorder="1" applyAlignment="1">
      <alignment horizontal="right"/>
    </xf>
    <xf numFmtId="165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53" fillId="0" borderId="0" xfId="0" applyFont="1" applyFill="1" applyAlignment="1">
      <alignment horizontal="center" wrapText="1"/>
    </xf>
    <xf numFmtId="0" fontId="5" fillId="0" borderId="32" xfId="0" applyFont="1" applyFill="1" applyBorder="1" applyAlignment="1">
      <alignment horizontal="center"/>
    </xf>
    <xf numFmtId="0" fontId="25" fillId="5" borderId="0" xfId="0" applyFont="1" applyFill="1" applyAlignment="1">
      <alignment horizontal="center"/>
    </xf>
    <xf numFmtId="0" fontId="5" fillId="4" borderId="32" xfId="0" applyFont="1" applyFill="1" applyBorder="1" applyAlignment="1">
      <alignment horizontal="center"/>
    </xf>
    <xf numFmtId="0" fontId="81" fillId="0" borderId="2" xfId="0" applyFont="1" applyBorder="1" applyAlignment="1">
      <alignment horizontal="center"/>
    </xf>
    <xf numFmtId="0" fontId="81" fillId="0" borderId="3" xfId="0" applyFont="1" applyBorder="1" applyAlignment="1">
      <alignment horizontal="center"/>
    </xf>
    <xf numFmtId="0" fontId="81" fillId="0" borderId="4" xfId="0" applyFont="1" applyBorder="1" applyAlignment="1">
      <alignment horizontal="center"/>
    </xf>
    <xf numFmtId="0" fontId="109" fillId="0" borderId="2" xfId="0" applyFont="1" applyBorder="1" applyAlignment="1">
      <alignment horizontal="center"/>
    </xf>
    <xf numFmtId="0" fontId="109" fillId="0" borderId="3" xfId="0" applyFont="1" applyBorder="1" applyAlignment="1">
      <alignment horizontal="center"/>
    </xf>
    <xf numFmtId="0" fontId="109" fillId="0" borderId="4" xfId="0" applyFont="1" applyBorder="1" applyAlignment="1">
      <alignment horizontal="center"/>
    </xf>
    <xf numFmtId="0" fontId="79" fillId="0" borderId="0" xfId="0" applyFont="1" applyAlignment="1">
      <alignment horizontal="center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16" fontId="11" fillId="0" borderId="0" xfId="0" applyNumberFormat="1" applyFont="1" applyFill="1" applyAlignment="1">
      <alignment horizontal="center" wrapText="1"/>
    </xf>
    <xf numFmtId="0" fontId="7" fillId="7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16" fontId="84" fillId="0" borderId="0" xfId="0" applyNumberFormat="1" applyFont="1" applyFill="1" applyAlignment="1">
      <alignment horizontal="center" wrapText="1"/>
    </xf>
    <xf numFmtId="0" fontId="17" fillId="7" borderId="49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right"/>
    </xf>
    <xf numFmtId="0" fontId="28" fillId="0" borderId="14" xfId="0" applyFont="1" applyBorder="1" applyAlignment="1">
      <alignment horizontal="right"/>
    </xf>
    <xf numFmtId="0" fontId="3" fillId="3" borderId="0" xfId="0" applyFont="1" applyFill="1" applyAlignment="1">
      <alignment horizontal="center"/>
    </xf>
    <xf numFmtId="0" fontId="96" fillId="0" borderId="14" xfId="0" applyFont="1" applyBorder="1" applyAlignment="1">
      <alignment horizontal="center" vertical="center"/>
    </xf>
    <xf numFmtId="0" fontId="96" fillId="0" borderId="25" xfId="0" applyFont="1" applyBorder="1" applyAlignment="1">
      <alignment horizontal="center" vertical="center"/>
    </xf>
    <xf numFmtId="0" fontId="22" fillId="0" borderId="0" xfId="0" applyFont="1" applyFill="1" applyAlignment="1">
      <alignment horizontal="center"/>
    </xf>
    <xf numFmtId="165" fontId="25" fillId="0" borderId="0" xfId="0" applyNumberFormat="1" applyFont="1" applyFill="1" applyAlignment="1">
      <alignment horizontal="center"/>
    </xf>
    <xf numFmtId="169" fontId="3" fillId="9" borderId="54" xfId="0" applyNumberFormat="1" applyFont="1" applyFill="1" applyBorder="1" applyAlignment="1">
      <alignment horizontal="center" vertical="center" wrapText="1"/>
    </xf>
    <xf numFmtId="169" fontId="3" fillId="9" borderId="23" xfId="0" applyNumberFormat="1" applyFont="1" applyFill="1" applyBorder="1" applyAlignment="1">
      <alignment horizontal="center" vertical="center" wrapText="1"/>
    </xf>
    <xf numFmtId="169" fontId="3" fillId="9" borderId="24" xfId="0" applyNumberFormat="1" applyFont="1" applyFill="1" applyBorder="1" applyAlignment="1">
      <alignment horizontal="center" vertical="center" wrapText="1"/>
    </xf>
    <xf numFmtId="169" fontId="3" fillId="9" borderId="55" xfId="0" applyNumberFormat="1" applyFont="1" applyFill="1" applyBorder="1" applyAlignment="1">
      <alignment horizontal="center" vertical="center" wrapText="1"/>
    </xf>
    <xf numFmtId="169" fontId="3" fillId="9" borderId="49" xfId="0" applyNumberFormat="1" applyFont="1" applyFill="1" applyBorder="1" applyAlignment="1">
      <alignment horizontal="center" vertical="center" wrapText="1"/>
    </xf>
    <xf numFmtId="169" fontId="3" fillId="9" borderId="56" xfId="0" applyNumberFormat="1" applyFont="1" applyFill="1" applyBorder="1" applyAlignment="1">
      <alignment horizontal="center" vertical="center" wrapText="1"/>
    </xf>
    <xf numFmtId="0" fontId="17" fillId="0" borderId="49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right"/>
    </xf>
    <xf numFmtId="0" fontId="28" fillId="0" borderId="14" xfId="0" applyFont="1" applyFill="1" applyBorder="1" applyAlignment="1">
      <alignment horizontal="right"/>
    </xf>
    <xf numFmtId="0" fontId="42" fillId="7" borderId="0" xfId="0" applyFont="1" applyFill="1" applyAlignment="1">
      <alignment horizontal="center"/>
    </xf>
    <xf numFmtId="0" fontId="22" fillId="0" borderId="54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18" fillId="0" borderId="49" xfId="0" applyFont="1" applyFill="1" applyBorder="1" applyAlignment="1">
      <alignment horizontal="center" vertical="center"/>
    </xf>
    <xf numFmtId="0" fontId="16" fillId="7" borderId="2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8" fillId="7" borderId="0" xfId="0" applyFont="1" applyFill="1" applyAlignment="1">
      <alignment horizontal="center" vertical="center"/>
    </xf>
    <xf numFmtId="0" fontId="77" fillId="0" borderId="0" xfId="0" applyFont="1" applyAlignment="1">
      <alignment horizontal="center"/>
    </xf>
    <xf numFmtId="170" fontId="2" fillId="0" borderId="2" xfId="0" applyNumberFormat="1" applyFont="1" applyFill="1" applyBorder="1" applyAlignment="1">
      <alignment horizontal="center" vertical="center" wrapText="1"/>
    </xf>
    <xf numFmtId="170" fontId="2" fillId="0" borderId="3" xfId="0" applyNumberFormat="1" applyFont="1" applyFill="1" applyBorder="1" applyAlignment="1">
      <alignment horizontal="center" vertical="center" wrapText="1"/>
    </xf>
    <xf numFmtId="169" fontId="19" fillId="7" borderId="0" xfId="0" applyNumberFormat="1" applyFont="1" applyFill="1" applyAlignment="1">
      <alignment horizontal="center"/>
    </xf>
    <xf numFmtId="0" fontId="52" fillId="0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FF66CC"/>
      <color rgb="FF0000CC"/>
      <color rgb="FFFFCC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319</xdr:row>
      <xdr:rowOff>57943</xdr:rowOff>
    </xdr:from>
    <xdr:to>
      <xdr:col>3</xdr:col>
      <xdr:colOff>505620</xdr:colOff>
      <xdr:row>322</xdr:row>
      <xdr:rowOff>10318</xdr:rowOff>
    </xdr:to>
    <xdr:cxnSp macro="">
      <xdr:nvCxnSpPr>
        <xdr:cNvPr id="3" name="2 Conector recto de flecha"/>
        <xdr:cNvCxnSpPr/>
      </xdr:nvCxnSpPr>
      <xdr:spPr>
        <a:xfrm rot="5400000">
          <a:off x="3414713" y="7537608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319</xdr:row>
      <xdr:rowOff>19050</xdr:rowOff>
    </xdr:from>
    <xdr:to>
      <xdr:col>5</xdr:col>
      <xdr:colOff>485777</xdr:colOff>
      <xdr:row>321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4895851" y="7533322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285750</xdr:colOff>
      <xdr:row>72</xdr:row>
      <xdr:rowOff>114301</xdr:rowOff>
    </xdr:from>
    <xdr:to>
      <xdr:col>75</xdr:col>
      <xdr:colOff>200025</xdr:colOff>
      <xdr:row>73</xdr:row>
      <xdr:rowOff>142875</xdr:rowOff>
    </xdr:to>
    <xdr:cxnSp macro="">
      <xdr:nvCxnSpPr>
        <xdr:cNvPr id="3" name="2 Conector angular"/>
        <xdr:cNvCxnSpPr/>
      </xdr:nvCxnSpPr>
      <xdr:spPr>
        <a:xfrm flipV="1">
          <a:off x="34575750" y="14687551"/>
          <a:ext cx="1438275" cy="21907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551657</xdr:colOff>
      <xdr:row>448</xdr:row>
      <xdr:rowOff>172249</xdr:rowOff>
    </xdr:from>
    <xdr:to>
      <xdr:col>3</xdr:col>
      <xdr:colOff>553245</xdr:colOff>
      <xdr:row>451</xdr:row>
      <xdr:rowOff>124624</xdr:rowOff>
    </xdr:to>
    <xdr:cxnSp macro="">
      <xdr:nvCxnSpPr>
        <xdr:cNvPr id="2" name="1 Conector recto de flecha"/>
        <xdr:cNvCxnSpPr/>
      </xdr:nvCxnSpPr>
      <xdr:spPr>
        <a:xfrm rot="5400000">
          <a:off x="3795713" y="88577743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514350</xdr:colOff>
      <xdr:row>448</xdr:row>
      <xdr:rowOff>114300</xdr:rowOff>
    </xdr:from>
    <xdr:to>
      <xdr:col>5</xdr:col>
      <xdr:colOff>514352</xdr:colOff>
      <xdr:row>451</xdr:row>
      <xdr:rowOff>57150</xdr:rowOff>
    </xdr:to>
    <xdr:cxnSp macro="">
      <xdr:nvCxnSpPr>
        <xdr:cNvPr id="3" name="2 Conector recto de flecha"/>
        <xdr:cNvCxnSpPr/>
      </xdr:nvCxnSpPr>
      <xdr:spPr>
        <a:xfrm rot="5400000">
          <a:off x="5934076" y="8851582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401</xdr:row>
      <xdr:rowOff>104775</xdr:rowOff>
    </xdr:from>
    <xdr:to>
      <xdr:col>3</xdr:col>
      <xdr:colOff>533404</xdr:colOff>
      <xdr:row>403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389732</xdr:colOff>
      <xdr:row>401</xdr:row>
      <xdr:rowOff>57949</xdr:rowOff>
    </xdr:from>
    <xdr:to>
      <xdr:col>5</xdr:col>
      <xdr:colOff>391320</xdr:colOff>
      <xdr:row>402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571501</xdr:colOff>
      <xdr:row>405</xdr:row>
      <xdr:rowOff>323852</xdr:rowOff>
    </xdr:from>
    <xdr:to>
      <xdr:col>5</xdr:col>
      <xdr:colOff>504829</xdr:colOff>
      <xdr:row>407</xdr:row>
      <xdr:rowOff>119070</xdr:rowOff>
    </xdr:to>
    <xdr:sp macro="" textlink="">
      <xdr:nvSpPr>
        <xdr:cNvPr id="4" name="3 Abrir llave"/>
        <xdr:cNvSpPr/>
      </xdr:nvSpPr>
      <xdr:spPr>
        <a:xfrm rot="16200000">
          <a:off x="4779169" y="100786409"/>
          <a:ext cx="366718" cy="25336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84</xdr:row>
      <xdr:rowOff>0</xdr:rowOff>
    </xdr:from>
    <xdr:to>
      <xdr:col>3</xdr:col>
      <xdr:colOff>505620</xdr:colOff>
      <xdr:row>86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3748088" y="4497228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84</xdr:row>
      <xdr:rowOff>0</xdr:rowOff>
    </xdr:from>
    <xdr:to>
      <xdr:col>5</xdr:col>
      <xdr:colOff>485777</xdr:colOff>
      <xdr:row>85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5905501" y="4492942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563</xdr:row>
      <xdr:rowOff>104775</xdr:rowOff>
    </xdr:from>
    <xdr:to>
      <xdr:col>3</xdr:col>
      <xdr:colOff>533404</xdr:colOff>
      <xdr:row>565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8984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389732</xdr:colOff>
      <xdr:row>563</xdr:row>
      <xdr:rowOff>57949</xdr:rowOff>
    </xdr:from>
    <xdr:to>
      <xdr:col>5</xdr:col>
      <xdr:colOff>391320</xdr:colOff>
      <xdr:row>564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182701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571501</xdr:colOff>
      <xdr:row>567</xdr:row>
      <xdr:rowOff>323852</xdr:rowOff>
    </xdr:from>
    <xdr:to>
      <xdr:col>5</xdr:col>
      <xdr:colOff>504829</xdr:colOff>
      <xdr:row>569</xdr:row>
      <xdr:rowOff>119070</xdr:rowOff>
    </xdr:to>
    <xdr:sp macro="" textlink="">
      <xdr:nvSpPr>
        <xdr:cNvPr id="4" name="3 Abrir llave"/>
        <xdr:cNvSpPr/>
      </xdr:nvSpPr>
      <xdr:spPr>
        <a:xfrm rot="16200000">
          <a:off x="4779169" y="101634134"/>
          <a:ext cx="366718" cy="25336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88</xdr:row>
      <xdr:rowOff>57943</xdr:rowOff>
    </xdr:from>
    <xdr:to>
      <xdr:col>3</xdr:col>
      <xdr:colOff>505620</xdr:colOff>
      <xdr:row>91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214417" y="14510940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88</xdr:row>
      <xdr:rowOff>19050</xdr:rowOff>
    </xdr:from>
    <xdr:to>
      <xdr:col>5</xdr:col>
      <xdr:colOff>485777</xdr:colOff>
      <xdr:row>90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5953126" y="14487524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396906</xdr:colOff>
      <xdr:row>3</xdr:row>
      <xdr:rowOff>0</xdr:rowOff>
    </xdr:from>
    <xdr:ext cx="2584419" cy="530658"/>
    <xdr:sp macro="" textlink="">
      <xdr:nvSpPr>
        <xdr:cNvPr id="2" name="1 Rectángulo"/>
        <xdr:cNvSpPr/>
      </xdr:nvSpPr>
      <xdr:spPr>
        <a:xfrm>
          <a:off x="1158906" y="0"/>
          <a:ext cx="2584419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75057" dist="38100" dir="5400000" sy="-20000" rotWithShape="0">
                  <a:prstClr val="black">
                    <a:alpha val="25000"/>
                  </a:prstClr>
                </a:outerShdw>
              </a:effectLst>
            </a:rPr>
            <a:t>gastos</a:t>
          </a:r>
          <a:r>
            <a:rPr lang="es-ES" sz="2800" b="1" cap="none" spc="0" baseline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75057" dist="38100" dir="5400000" sy="-20000" rotWithShape="0">
                  <a:prstClr val="black">
                    <a:alpha val="25000"/>
                  </a:prstClr>
                </a:outerShdw>
              </a:effectLst>
            </a:rPr>
            <a:t> cic</a:t>
          </a:r>
          <a:endParaRPr lang="es-ES" sz="2800" b="0" cap="none" spc="0">
            <a:ln w="18415" cmpd="sng">
              <a:solidFill>
                <a:srgbClr val="FFFFFF"/>
              </a:solidFill>
              <a:prstDash val="solid"/>
            </a:ln>
            <a:solidFill>
              <a:sysClr val="windowText" lastClr="000000"/>
            </a:solidFill>
            <a:effectLst>
              <a:outerShdw blurRad="75057" dist="38100" dir="5400000" sy="-20000" rotWithShape="0">
                <a:prstClr val="black">
                  <a:alpha val="25000"/>
                </a:prstClr>
              </a:outerShdw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799337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799671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255798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110786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89534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89868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703473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558461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71</xdr:row>
      <xdr:rowOff>57943</xdr:rowOff>
    </xdr:from>
    <xdr:to>
      <xdr:col>3</xdr:col>
      <xdr:colOff>505620</xdr:colOff>
      <xdr:row>74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3871913" y="948213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71</xdr:row>
      <xdr:rowOff>19050</xdr:rowOff>
    </xdr:from>
    <xdr:to>
      <xdr:col>5</xdr:col>
      <xdr:colOff>485777</xdr:colOff>
      <xdr:row>73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029326" y="943927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35</xdr:row>
      <xdr:rowOff>57943</xdr:rowOff>
    </xdr:from>
    <xdr:to>
      <xdr:col>3</xdr:col>
      <xdr:colOff>505620</xdr:colOff>
      <xdr:row>38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3871913" y="20216812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35</xdr:row>
      <xdr:rowOff>19050</xdr:rowOff>
    </xdr:from>
    <xdr:to>
      <xdr:col>5</xdr:col>
      <xdr:colOff>485777</xdr:colOff>
      <xdr:row>37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029326" y="20173949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42</xdr:row>
      <xdr:rowOff>152402</xdr:rowOff>
    </xdr:from>
    <xdr:to>
      <xdr:col>4</xdr:col>
      <xdr:colOff>180974</xdr:colOff>
      <xdr:row>44</xdr:row>
      <xdr:rowOff>133349</xdr:rowOff>
    </xdr:to>
    <xdr:cxnSp macro="">
      <xdr:nvCxnSpPr>
        <xdr:cNvPr id="7" name="6 Conector recto de flecha"/>
        <xdr:cNvCxnSpPr/>
      </xdr:nvCxnSpPr>
      <xdr:spPr>
        <a:xfrm rot="16200000" flipH="1">
          <a:off x="3624265" y="90154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42</xdr:row>
      <xdr:rowOff>123829</xdr:rowOff>
    </xdr:from>
    <xdr:to>
      <xdr:col>5</xdr:col>
      <xdr:colOff>171450</xdr:colOff>
      <xdr:row>44</xdr:row>
      <xdr:rowOff>161927</xdr:rowOff>
    </xdr:to>
    <xdr:cxnSp macro="">
      <xdr:nvCxnSpPr>
        <xdr:cNvPr id="9" name="8 Conector recto de flecha"/>
        <xdr:cNvCxnSpPr/>
      </xdr:nvCxnSpPr>
      <xdr:spPr>
        <a:xfrm rot="5400000">
          <a:off x="4310065" y="89773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83</xdr:row>
      <xdr:rowOff>57943</xdr:rowOff>
    </xdr:from>
    <xdr:to>
      <xdr:col>3</xdr:col>
      <xdr:colOff>505620</xdr:colOff>
      <xdr:row>86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3871913" y="20216812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83</xdr:row>
      <xdr:rowOff>19050</xdr:rowOff>
    </xdr:from>
    <xdr:to>
      <xdr:col>5</xdr:col>
      <xdr:colOff>485777</xdr:colOff>
      <xdr:row>85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029326" y="20173949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30"/>
  <sheetViews>
    <sheetView tabSelected="1" topLeftCell="A112" workbookViewId="0">
      <selection activeCell="F125" sqref="F125"/>
    </sheetView>
  </sheetViews>
  <sheetFormatPr baseColWidth="10" defaultRowHeight="15.75"/>
  <cols>
    <col min="1" max="1" width="13.28515625" style="574" customWidth="1"/>
    <col min="2" max="2" width="8.85546875" style="29" customWidth="1"/>
    <col min="3" max="3" width="28.85546875" style="43" customWidth="1"/>
    <col min="4" max="4" width="12.7109375" style="49" bestFit="1" customWidth="1"/>
    <col min="5" max="5" width="19.85546875" style="43" customWidth="1"/>
    <col min="6" max="6" width="12.7109375" style="49" bestFit="1" customWidth="1"/>
    <col min="7" max="7" width="17.140625" style="43" customWidth="1"/>
    <col min="8" max="8" width="2.7109375" style="43" customWidth="1"/>
    <col min="9" max="9" width="6.28515625" style="43" hidden="1" customWidth="1"/>
    <col min="10" max="16384" width="11.42578125" style="43"/>
  </cols>
  <sheetData>
    <row r="1" spans="1:9" ht="18.75">
      <c r="B1" s="1098" t="s">
        <v>1405</v>
      </c>
      <c r="C1" s="1098"/>
      <c r="D1" s="1098"/>
      <c r="E1" s="1098"/>
      <c r="F1" s="1098"/>
      <c r="G1" s="71"/>
      <c r="H1" s="71"/>
      <c r="I1" s="71"/>
    </row>
    <row r="2" spans="1:9" ht="12.75" customHeight="1">
      <c r="A2" s="729"/>
      <c r="B2" s="1100"/>
      <c r="C2" s="1100"/>
      <c r="D2" s="74"/>
      <c r="E2" s="75"/>
      <c r="F2" s="74"/>
      <c r="G2" s="75"/>
      <c r="H2" s="71"/>
      <c r="I2" s="71"/>
    </row>
    <row r="3" spans="1:9" ht="33.75" customHeight="1" thickBot="1">
      <c r="A3" s="724" t="s">
        <v>0</v>
      </c>
      <c r="B3" s="52" t="s">
        <v>1</v>
      </c>
      <c r="C3" s="70" t="s">
        <v>743</v>
      </c>
      <c r="D3" s="53" t="s">
        <v>2</v>
      </c>
      <c r="E3" s="6" t="s">
        <v>9</v>
      </c>
      <c r="F3" s="64" t="s">
        <v>10</v>
      </c>
      <c r="G3" s="54" t="s">
        <v>11</v>
      </c>
      <c r="H3" s="71"/>
      <c r="I3" s="71"/>
    </row>
    <row r="4" spans="1:9" ht="16.5" thickTop="1">
      <c r="A4" s="726">
        <v>40360</v>
      </c>
      <c r="B4" s="679" t="s">
        <v>1406</v>
      </c>
      <c r="C4" s="45" t="s">
        <v>1149</v>
      </c>
      <c r="D4" s="57">
        <v>204</v>
      </c>
      <c r="E4" s="55">
        <v>40360</v>
      </c>
      <c r="F4" s="57">
        <v>204</v>
      </c>
      <c r="G4" s="49">
        <f>D4-F4</f>
        <v>0</v>
      </c>
      <c r="H4" s="71"/>
      <c r="I4" s="71"/>
    </row>
    <row r="5" spans="1:9">
      <c r="A5" s="726"/>
      <c r="B5" s="679" t="s">
        <v>1407</v>
      </c>
      <c r="C5" s="45" t="s">
        <v>5</v>
      </c>
      <c r="D5" s="57">
        <v>1200</v>
      </c>
      <c r="E5" s="55"/>
      <c r="F5" s="57"/>
      <c r="G5" s="49">
        <f t="shared" ref="G5:G54" si="0">D5-F5</f>
        <v>1200</v>
      </c>
      <c r="H5" s="71"/>
      <c r="I5" s="71"/>
    </row>
    <row r="6" spans="1:9">
      <c r="A6" s="726"/>
      <c r="B6" s="679" t="s">
        <v>1408</v>
      </c>
      <c r="C6" s="45" t="s">
        <v>399</v>
      </c>
      <c r="D6" s="57">
        <v>655</v>
      </c>
      <c r="E6" s="55">
        <v>40360</v>
      </c>
      <c r="F6" s="57">
        <v>655</v>
      </c>
      <c r="G6" s="49">
        <f t="shared" si="0"/>
        <v>0</v>
      </c>
      <c r="H6" s="71"/>
      <c r="I6" s="71"/>
    </row>
    <row r="7" spans="1:9">
      <c r="A7" s="726"/>
      <c r="B7" s="679" t="s">
        <v>1409</v>
      </c>
      <c r="C7" s="45" t="s">
        <v>21</v>
      </c>
      <c r="D7" s="57">
        <v>7200</v>
      </c>
      <c r="E7" s="55">
        <v>40360</v>
      </c>
      <c r="F7" s="57">
        <v>7200</v>
      </c>
      <c r="G7" s="49">
        <f t="shared" si="0"/>
        <v>0</v>
      </c>
      <c r="H7" s="71"/>
      <c r="I7" s="71"/>
    </row>
    <row r="8" spans="1:9">
      <c r="A8" s="726">
        <v>40361</v>
      </c>
      <c r="B8" s="679" t="s">
        <v>1410</v>
      </c>
      <c r="C8" s="45" t="s">
        <v>1776</v>
      </c>
      <c r="D8" s="57">
        <v>667</v>
      </c>
      <c r="E8" s="55">
        <v>40361</v>
      </c>
      <c r="F8" s="57">
        <v>667</v>
      </c>
      <c r="G8" s="49">
        <f t="shared" si="0"/>
        <v>0</v>
      </c>
      <c r="H8" s="71"/>
      <c r="I8" s="71"/>
    </row>
    <row r="9" spans="1:9">
      <c r="A9" s="726"/>
      <c r="B9" s="775" t="s">
        <v>1411</v>
      </c>
      <c r="C9" s="45" t="s">
        <v>147</v>
      </c>
      <c r="D9" s="57">
        <v>1968</v>
      </c>
      <c r="E9" s="55">
        <v>40361</v>
      </c>
      <c r="F9" s="57">
        <v>1968</v>
      </c>
      <c r="G9" s="49">
        <f t="shared" si="0"/>
        <v>0</v>
      </c>
      <c r="H9" s="71"/>
      <c r="I9" s="71"/>
    </row>
    <row r="10" spans="1:9">
      <c r="A10" s="726"/>
      <c r="B10" s="29" t="s">
        <v>1299</v>
      </c>
      <c r="C10" s="45" t="s">
        <v>1149</v>
      </c>
      <c r="D10" s="57">
        <v>209</v>
      </c>
      <c r="E10" s="55">
        <v>40361</v>
      </c>
      <c r="F10" s="57">
        <v>209</v>
      </c>
      <c r="G10" s="49">
        <f t="shared" si="0"/>
        <v>0</v>
      </c>
      <c r="H10" s="71"/>
      <c r="I10" s="71"/>
    </row>
    <row r="11" spans="1:9">
      <c r="A11" s="726"/>
      <c r="B11" s="29" t="s">
        <v>1300</v>
      </c>
      <c r="C11" s="45" t="s">
        <v>5</v>
      </c>
      <c r="D11" s="57">
        <v>2000</v>
      </c>
      <c r="E11" s="55"/>
      <c r="F11" s="57"/>
      <c r="G11" s="49">
        <f t="shared" si="0"/>
        <v>2000</v>
      </c>
      <c r="H11" s="71"/>
      <c r="I11" s="71"/>
    </row>
    <row r="12" spans="1:9">
      <c r="A12" s="726"/>
      <c r="B12" s="29" t="s">
        <v>1301</v>
      </c>
      <c r="C12" s="45" t="s">
        <v>399</v>
      </c>
      <c r="D12" s="57">
        <v>281</v>
      </c>
      <c r="E12" s="55">
        <v>40361</v>
      </c>
      <c r="F12" s="57">
        <v>281</v>
      </c>
      <c r="G12" s="49">
        <f t="shared" si="0"/>
        <v>0</v>
      </c>
      <c r="H12" s="71"/>
      <c r="I12" s="71"/>
    </row>
    <row r="13" spans="1:9">
      <c r="A13" s="726"/>
      <c r="B13" s="29" t="s">
        <v>1302</v>
      </c>
      <c r="C13" s="45" t="s">
        <v>876</v>
      </c>
      <c r="D13" s="57">
        <v>869.5</v>
      </c>
      <c r="E13" s="55">
        <v>40361</v>
      </c>
      <c r="F13" s="57">
        <v>869.5</v>
      </c>
      <c r="G13" s="49">
        <f t="shared" si="0"/>
        <v>0</v>
      </c>
      <c r="H13" s="71"/>
      <c r="I13" s="71"/>
    </row>
    <row r="14" spans="1:9">
      <c r="A14" s="726"/>
      <c r="B14" s="29" t="s">
        <v>1303</v>
      </c>
      <c r="C14" s="45" t="s">
        <v>7</v>
      </c>
      <c r="D14" s="57">
        <v>137</v>
      </c>
      <c r="E14" s="55">
        <v>40361</v>
      </c>
      <c r="F14" s="57">
        <v>137</v>
      </c>
      <c r="G14" s="49">
        <f t="shared" si="0"/>
        <v>0</v>
      </c>
      <c r="H14" s="71"/>
      <c r="I14" s="71"/>
    </row>
    <row r="15" spans="1:9">
      <c r="A15" s="726"/>
      <c r="B15" s="29" t="s">
        <v>1304</v>
      </c>
      <c r="C15" s="55" t="s">
        <v>1777</v>
      </c>
      <c r="D15" s="57">
        <v>6183</v>
      </c>
      <c r="E15" s="55">
        <v>40361</v>
      </c>
      <c r="F15" s="57">
        <v>6183</v>
      </c>
      <c r="G15" s="57">
        <f t="shared" si="0"/>
        <v>0</v>
      </c>
      <c r="H15" s="71"/>
      <c r="I15" s="71"/>
    </row>
    <row r="16" spans="1:9">
      <c r="A16" s="726">
        <v>40362</v>
      </c>
      <c r="B16" s="29" t="s">
        <v>1305</v>
      </c>
      <c r="C16" s="45" t="s">
        <v>1788</v>
      </c>
      <c r="D16" s="57">
        <v>1895.5</v>
      </c>
      <c r="E16" s="55">
        <v>40362</v>
      </c>
      <c r="F16" s="57">
        <v>1895.5</v>
      </c>
      <c r="G16" s="49">
        <f t="shared" si="0"/>
        <v>0</v>
      </c>
      <c r="H16" s="71"/>
      <c r="I16" s="71"/>
    </row>
    <row r="17" spans="1:9">
      <c r="A17" s="726"/>
      <c r="B17" s="29" t="s">
        <v>1306</v>
      </c>
      <c r="C17" s="45" t="s">
        <v>100</v>
      </c>
      <c r="D17" s="57">
        <v>137</v>
      </c>
      <c r="E17" s="55">
        <v>40369</v>
      </c>
      <c r="F17" s="57">
        <v>137</v>
      </c>
      <c r="G17" s="49">
        <f t="shared" si="0"/>
        <v>0</v>
      </c>
      <c r="H17" s="71"/>
      <c r="I17" s="71"/>
    </row>
    <row r="18" spans="1:9">
      <c r="A18" s="726"/>
      <c r="B18" s="29" t="s">
        <v>1412</v>
      </c>
      <c r="C18" s="45" t="s">
        <v>1149</v>
      </c>
      <c r="D18" s="57">
        <v>204</v>
      </c>
      <c r="E18" s="55">
        <v>40365</v>
      </c>
      <c r="F18" s="57">
        <v>204</v>
      </c>
      <c r="G18" s="49">
        <f t="shared" si="0"/>
        <v>0</v>
      </c>
      <c r="H18" s="71"/>
      <c r="I18" s="71"/>
    </row>
    <row r="19" spans="1:9">
      <c r="A19" s="726"/>
      <c r="B19" s="29" t="s">
        <v>1413</v>
      </c>
      <c r="C19" s="45" t="s">
        <v>16</v>
      </c>
      <c r="D19" s="57">
        <v>688.5</v>
      </c>
      <c r="E19" s="55">
        <v>40371</v>
      </c>
      <c r="F19" s="57">
        <v>688.5</v>
      </c>
      <c r="G19" s="49">
        <f t="shared" si="0"/>
        <v>0</v>
      </c>
      <c r="H19" s="71"/>
      <c r="I19" s="71"/>
    </row>
    <row r="20" spans="1:9">
      <c r="A20" s="726"/>
      <c r="B20" s="29" t="s">
        <v>1414</v>
      </c>
      <c r="C20" s="45" t="s">
        <v>1789</v>
      </c>
      <c r="D20" s="57">
        <v>2269.5</v>
      </c>
      <c r="E20" s="55">
        <v>40362</v>
      </c>
      <c r="F20" s="57">
        <v>2269.5</v>
      </c>
      <c r="G20" s="49">
        <f t="shared" si="0"/>
        <v>0</v>
      </c>
      <c r="H20" s="71"/>
      <c r="I20" s="71"/>
    </row>
    <row r="21" spans="1:9">
      <c r="A21" s="726"/>
      <c r="B21" s="29" t="s">
        <v>1415</v>
      </c>
      <c r="C21" s="45" t="s">
        <v>49</v>
      </c>
      <c r="D21" s="57">
        <v>504</v>
      </c>
      <c r="E21" s="55">
        <v>40362</v>
      </c>
      <c r="F21" s="57">
        <v>504</v>
      </c>
      <c r="G21" s="49">
        <f t="shared" si="0"/>
        <v>0</v>
      </c>
      <c r="H21" s="71"/>
      <c r="I21" s="71"/>
    </row>
    <row r="22" spans="1:9">
      <c r="A22" s="726"/>
      <c r="B22" s="29" t="s">
        <v>1416</v>
      </c>
      <c r="C22" s="45" t="s">
        <v>41</v>
      </c>
      <c r="D22" s="57">
        <v>934</v>
      </c>
      <c r="E22" s="55">
        <v>40362</v>
      </c>
      <c r="F22" s="57">
        <v>934</v>
      </c>
      <c r="G22" s="49">
        <f t="shared" si="0"/>
        <v>0</v>
      </c>
      <c r="H22" s="71"/>
      <c r="I22" s="71"/>
    </row>
    <row r="23" spans="1:9">
      <c r="A23" s="726"/>
      <c r="B23" s="29" t="s">
        <v>1360</v>
      </c>
      <c r="C23" s="45" t="s">
        <v>399</v>
      </c>
      <c r="D23" s="57">
        <v>666</v>
      </c>
      <c r="E23" s="55">
        <v>40362</v>
      </c>
      <c r="F23" s="57">
        <v>666</v>
      </c>
      <c r="G23" s="49">
        <f t="shared" si="0"/>
        <v>0</v>
      </c>
      <c r="H23" s="71"/>
      <c r="I23" s="71"/>
    </row>
    <row r="24" spans="1:9">
      <c r="A24" s="726"/>
      <c r="B24" s="29" t="s">
        <v>1361</v>
      </c>
      <c r="C24" s="45" t="s">
        <v>5</v>
      </c>
      <c r="D24" s="57">
        <v>2400</v>
      </c>
      <c r="E24" s="55"/>
      <c r="F24" s="57"/>
      <c r="G24" s="49">
        <f t="shared" si="0"/>
        <v>2400</v>
      </c>
      <c r="H24" s="71"/>
      <c r="I24" s="71"/>
    </row>
    <row r="25" spans="1:9">
      <c r="A25" s="726"/>
      <c r="B25" s="29" t="s">
        <v>1362</v>
      </c>
      <c r="C25" s="45" t="s">
        <v>147</v>
      </c>
      <c r="D25" s="57">
        <v>1305</v>
      </c>
      <c r="E25" s="94">
        <v>40376</v>
      </c>
      <c r="F25" s="57">
        <v>1305</v>
      </c>
      <c r="G25" s="49">
        <f t="shared" si="0"/>
        <v>0</v>
      </c>
      <c r="H25" s="71"/>
      <c r="I25" s="71"/>
    </row>
    <row r="26" spans="1:9">
      <c r="A26" s="726">
        <v>40363</v>
      </c>
      <c r="B26" s="29" t="s">
        <v>1363</v>
      </c>
      <c r="C26" s="45" t="s">
        <v>7</v>
      </c>
      <c r="D26" s="57">
        <v>273.7</v>
      </c>
      <c r="E26" s="211">
        <v>40365</v>
      </c>
      <c r="F26" s="57">
        <v>273.7</v>
      </c>
      <c r="G26" s="49">
        <f t="shared" si="0"/>
        <v>0</v>
      </c>
      <c r="H26" s="71"/>
      <c r="I26" s="71"/>
    </row>
    <row r="27" spans="1:9">
      <c r="A27" s="726"/>
      <c r="B27" s="29" t="s">
        <v>1364</v>
      </c>
      <c r="C27" s="45" t="s">
        <v>147</v>
      </c>
      <c r="D27" s="57">
        <v>977</v>
      </c>
      <c r="E27" s="55">
        <v>40363</v>
      </c>
      <c r="F27" s="57">
        <v>977</v>
      </c>
      <c r="G27" s="49">
        <f t="shared" si="0"/>
        <v>0</v>
      </c>
      <c r="H27" s="71"/>
      <c r="I27" s="71"/>
    </row>
    <row r="28" spans="1:9">
      <c r="A28" s="733"/>
      <c r="B28" s="29" t="s">
        <v>1365</v>
      </c>
      <c r="C28" s="45" t="s">
        <v>3</v>
      </c>
      <c r="D28" s="57">
        <v>6027</v>
      </c>
      <c r="E28" s="55">
        <v>40363</v>
      </c>
      <c r="F28" s="57">
        <v>6027</v>
      </c>
      <c r="G28" s="49">
        <f t="shared" si="0"/>
        <v>0</v>
      </c>
      <c r="H28" s="71"/>
      <c r="I28" s="71"/>
    </row>
    <row r="29" spans="1:9">
      <c r="A29" s="726"/>
      <c r="B29" s="29" t="s">
        <v>1366</v>
      </c>
      <c r="C29" s="45" t="s">
        <v>5</v>
      </c>
      <c r="D29" s="57">
        <v>2400</v>
      </c>
      <c r="E29" s="55"/>
      <c r="F29" s="57"/>
      <c r="G29" s="49">
        <f t="shared" si="0"/>
        <v>2400</v>
      </c>
      <c r="H29" s="71"/>
      <c r="I29" s="71"/>
    </row>
    <row r="30" spans="1:9">
      <c r="A30" s="726"/>
      <c r="B30" s="29" t="s">
        <v>1367</v>
      </c>
      <c r="C30" s="45" t="s">
        <v>3</v>
      </c>
      <c r="D30" s="57">
        <v>5255</v>
      </c>
      <c r="E30" s="94">
        <v>40365</v>
      </c>
      <c r="F30" s="629">
        <v>5255</v>
      </c>
      <c r="G30" s="49">
        <f t="shared" si="0"/>
        <v>0</v>
      </c>
      <c r="H30" s="71"/>
      <c r="I30" s="71"/>
    </row>
    <row r="31" spans="1:9">
      <c r="A31" s="726"/>
      <c r="B31" s="29" t="s">
        <v>1368</v>
      </c>
      <c r="C31" s="45" t="s">
        <v>21</v>
      </c>
      <c r="D31" s="57">
        <v>4640</v>
      </c>
      <c r="E31" s="55">
        <v>40363</v>
      </c>
      <c r="F31" s="57">
        <v>4640</v>
      </c>
      <c r="G31" s="49">
        <f t="shared" si="0"/>
        <v>0</v>
      </c>
      <c r="H31" s="71"/>
      <c r="I31" s="71"/>
    </row>
    <row r="32" spans="1:9">
      <c r="A32" s="726">
        <v>40364</v>
      </c>
      <c r="B32" s="29" t="s">
        <v>1369</v>
      </c>
      <c r="C32" s="45" t="s">
        <v>1809</v>
      </c>
      <c r="D32" s="57">
        <v>3123</v>
      </c>
      <c r="E32" s="55">
        <v>40365</v>
      </c>
      <c r="F32" s="57">
        <v>3123</v>
      </c>
      <c r="G32" s="49">
        <f t="shared" si="0"/>
        <v>0</v>
      </c>
      <c r="H32" s="71"/>
      <c r="I32" s="71"/>
    </row>
    <row r="33" spans="1:9">
      <c r="A33" s="726"/>
      <c r="B33" s="29" t="s">
        <v>1370</v>
      </c>
      <c r="C33" s="45" t="s">
        <v>1149</v>
      </c>
      <c r="D33" s="57">
        <v>207.5</v>
      </c>
      <c r="E33" s="55">
        <v>40365</v>
      </c>
      <c r="F33" s="57">
        <v>207.5</v>
      </c>
      <c r="G33" s="49">
        <f t="shared" si="0"/>
        <v>0</v>
      </c>
      <c r="H33" s="71"/>
      <c r="I33" s="71"/>
    </row>
    <row r="34" spans="1:9">
      <c r="A34" s="726"/>
      <c r="B34" s="29" t="s">
        <v>1371</v>
      </c>
      <c r="C34" s="45" t="s">
        <v>399</v>
      </c>
      <c r="D34" s="57">
        <v>615.5</v>
      </c>
      <c r="E34" s="55">
        <v>40364</v>
      </c>
      <c r="F34" s="57">
        <v>615.5</v>
      </c>
      <c r="G34" s="49">
        <f t="shared" si="0"/>
        <v>0</v>
      </c>
      <c r="H34" s="71"/>
      <c r="I34" s="71"/>
    </row>
    <row r="35" spans="1:9">
      <c r="A35" s="726"/>
      <c r="B35" s="29" t="s">
        <v>1372</v>
      </c>
      <c r="C35" s="45" t="s">
        <v>1185</v>
      </c>
      <c r="D35" s="57">
        <v>415</v>
      </c>
      <c r="E35" s="55">
        <v>40364</v>
      </c>
      <c r="F35" s="57">
        <v>415</v>
      </c>
      <c r="G35" s="49">
        <f t="shared" si="0"/>
        <v>0</v>
      </c>
      <c r="H35" s="71"/>
      <c r="I35" s="71"/>
    </row>
    <row r="36" spans="1:9">
      <c r="B36" s="29" t="s">
        <v>1373</v>
      </c>
      <c r="C36" s="45" t="s">
        <v>5</v>
      </c>
      <c r="D36" s="57">
        <v>1200</v>
      </c>
      <c r="E36" s="55"/>
      <c r="F36" s="57"/>
      <c r="G36" s="49">
        <f t="shared" si="0"/>
        <v>1200</v>
      </c>
      <c r="H36" s="71"/>
      <c r="I36" s="71"/>
    </row>
    <row r="37" spans="1:9">
      <c r="A37" s="726">
        <v>40365</v>
      </c>
      <c r="B37" s="29" t="s">
        <v>1374</v>
      </c>
      <c r="C37" s="45" t="s">
        <v>7</v>
      </c>
      <c r="D37" s="57">
        <v>146</v>
      </c>
      <c r="E37" s="55">
        <v>40365</v>
      </c>
      <c r="F37" s="57">
        <v>146</v>
      </c>
      <c r="G37" s="49">
        <f t="shared" si="0"/>
        <v>0</v>
      </c>
      <c r="H37" s="71"/>
      <c r="I37" s="71"/>
    </row>
    <row r="38" spans="1:9">
      <c r="A38" s="726"/>
      <c r="B38" s="29" t="s">
        <v>1375</v>
      </c>
      <c r="C38" s="45" t="s">
        <v>1818</v>
      </c>
      <c r="D38" s="57">
        <v>4155</v>
      </c>
      <c r="E38" s="55">
        <v>40365</v>
      </c>
      <c r="F38" s="57">
        <v>4155</v>
      </c>
      <c r="G38" s="49">
        <f t="shared" si="0"/>
        <v>0</v>
      </c>
      <c r="H38" s="71"/>
      <c r="I38" s="71"/>
    </row>
    <row r="39" spans="1:9">
      <c r="A39" s="726"/>
      <c r="B39" s="29" t="s">
        <v>1376</v>
      </c>
      <c r="C39" s="45" t="s">
        <v>147</v>
      </c>
      <c r="D39" s="57">
        <v>2113</v>
      </c>
      <c r="E39" s="55">
        <v>40365</v>
      </c>
      <c r="F39" s="57">
        <v>2113</v>
      </c>
      <c r="G39" s="49">
        <f t="shared" si="0"/>
        <v>0</v>
      </c>
      <c r="H39" s="71"/>
      <c r="I39" s="71"/>
    </row>
    <row r="40" spans="1:9">
      <c r="A40" s="726"/>
      <c r="B40" s="29" t="s">
        <v>1377</v>
      </c>
      <c r="C40" s="45" t="s">
        <v>1149</v>
      </c>
      <c r="D40" s="57">
        <v>208</v>
      </c>
      <c r="E40" s="55">
        <v>40369</v>
      </c>
      <c r="F40" s="57">
        <v>208</v>
      </c>
      <c r="G40" s="49">
        <f t="shared" si="0"/>
        <v>0</v>
      </c>
      <c r="H40" s="71"/>
      <c r="I40" s="71"/>
    </row>
    <row r="41" spans="1:9">
      <c r="A41" s="726"/>
      <c r="B41" s="29" t="s">
        <v>1378</v>
      </c>
      <c r="C41" s="45" t="s">
        <v>1047</v>
      </c>
      <c r="D41" s="57">
        <v>274</v>
      </c>
      <c r="E41" s="55">
        <v>40365</v>
      </c>
      <c r="F41" s="57">
        <v>274</v>
      </c>
      <c r="G41" s="49">
        <f t="shared" si="0"/>
        <v>0</v>
      </c>
      <c r="H41" s="71"/>
      <c r="I41" s="71"/>
    </row>
    <row r="42" spans="1:9">
      <c r="A42" s="726"/>
      <c r="B42" s="29" t="s">
        <v>1417</v>
      </c>
      <c r="C42" s="45" t="s">
        <v>399</v>
      </c>
      <c r="D42" s="57">
        <v>559.5</v>
      </c>
      <c r="E42" s="55">
        <v>40365</v>
      </c>
      <c r="F42" s="57">
        <v>559.5</v>
      </c>
      <c r="G42" s="49">
        <f t="shared" si="0"/>
        <v>0</v>
      </c>
      <c r="H42" s="71"/>
      <c r="I42" s="71"/>
    </row>
    <row r="43" spans="1:9">
      <c r="A43" s="726"/>
      <c r="B43" s="29" t="s">
        <v>1418</v>
      </c>
      <c r="C43" s="45" t="s">
        <v>5</v>
      </c>
      <c r="D43" s="57">
        <v>800</v>
      </c>
      <c r="E43" s="55"/>
      <c r="F43" s="57"/>
      <c r="G43" s="49">
        <f t="shared" si="0"/>
        <v>800</v>
      </c>
      <c r="H43" s="71"/>
      <c r="I43" s="71"/>
    </row>
    <row r="44" spans="1:9">
      <c r="A44" s="726"/>
      <c r="B44" s="29" t="s">
        <v>1419</v>
      </c>
      <c r="C44" s="45" t="s">
        <v>242</v>
      </c>
      <c r="D44" s="57">
        <v>73.5</v>
      </c>
      <c r="E44" s="55">
        <v>40365</v>
      </c>
      <c r="F44" s="57">
        <v>73.5</v>
      </c>
      <c r="G44" s="49">
        <f t="shared" si="0"/>
        <v>0</v>
      </c>
      <c r="H44" s="71"/>
      <c r="I44" s="71"/>
    </row>
    <row r="45" spans="1:9">
      <c r="A45" s="726"/>
      <c r="B45" s="29" t="s">
        <v>1420</v>
      </c>
      <c r="C45" s="45" t="s">
        <v>1819</v>
      </c>
      <c r="D45" s="57">
        <v>708</v>
      </c>
      <c r="E45" s="55">
        <v>40365</v>
      </c>
      <c r="F45" s="57">
        <v>708</v>
      </c>
      <c r="G45" s="49">
        <f t="shared" si="0"/>
        <v>0</v>
      </c>
      <c r="H45" s="71"/>
      <c r="I45" s="71"/>
    </row>
    <row r="46" spans="1:9">
      <c r="A46" s="726">
        <v>40366</v>
      </c>
      <c r="B46" s="29" t="s">
        <v>1421</v>
      </c>
      <c r="C46" s="45" t="s">
        <v>1149</v>
      </c>
      <c r="D46" s="57">
        <v>214</v>
      </c>
      <c r="E46" s="55">
        <v>40369</v>
      </c>
      <c r="F46" s="57">
        <v>214</v>
      </c>
      <c r="G46" s="49">
        <f t="shared" si="0"/>
        <v>0</v>
      </c>
      <c r="H46" s="71"/>
      <c r="I46" s="71"/>
    </row>
    <row r="47" spans="1:9">
      <c r="A47" s="726"/>
      <c r="B47" s="29" t="s">
        <v>1422</v>
      </c>
      <c r="C47" s="45" t="s">
        <v>5</v>
      </c>
      <c r="D47" s="57">
        <v>1200</v>
      </c>
      <c r="E47" s="55"/>
      <c r="F47" s="57"/>
      <c r="G47" s="49">
        <f t="shared" si="0"/>
        <v>1200</v>
      </c>
      <c r="H47" s="71"/>
      <c r="I47" s="71"/>
    </row>
    <row r="48" spans="1:9">
      <c r="A48" s="726"/>
      <c r="B48" s="29" t="s">
        <v>1423</v>
      </c>
      <c r="C48" s="45" t="s">
        <v>3</v>
      </c>
      <c r="D48" s="57">
        <v>292</v>
      </c>
      <c r="E48" s="55">
        <v>40368</v>
      </c>
      <c r="F48" s="57">
        <v>292</v>
      </c>
      <c r="G48" s="49">
        <f t="shared" si="0"/>
        <v>0</v>
      </c>
      <c r="H48" s="71"/>
      <c r="I48" s="71"/>
    </row>
    <row r="49" spans="1:9">
      <c r="A49" s="726"/>
      <c r="B49" s="29" t="s">
        <v>1424</v>
      </c>
      <c r="C49" s="874" t="s">
        <v>120</v>
      </c>
      <c r="D49" s="57">
        <v>867</v>
      </c>
      <c r="E49" s="55">
        <v>40372</v>
      </c>
      <c r="F49" s="57">
        <v>867</v>
      </c>
      <c r="G49" s="49">
        <f t="shared" si="0"/>
        <v>0</v>
      </c>
      <c r="H49" s="71"/>
      <c r="I49" s="71"/>
    </row>
    <row r="50" spans="1:9">
      <c r="A50" s="726"/>
      <c r="B50" s="29" t="s">
        <v>1425</v>
      </c>
      <c r="C50" s="45" t="s">
        <v>1856</v>
      </c>
      <c r="D50" s="57">
        <v>4027</v>
      </c>
      <c r="E50" s="94">
        <v>40366</v>
      </c>
      <c r="F50" s="57">
        <v>4027</v>
      </c>
      <c r="G50" s="49">
        <f t="shared" si="0"/>
        <v>0</v>
      </c>
      <c r="H50" s="71"/>
      <c r="I50" s="71"/>
    </row>
    <row r="51" spans="1:9">
      <c r="A51" s="726"/>
      <c r="B51" s="29" t="s">
        <v>1426</v>
      </c>
      <c r="C51" s="45" t="s">
        <v>1789</v>
      </c>
      <c r="D51" s="57">
        <v>1043</v>
      </c>
      <c r="E51" s="55">
        <v>40366</v>
      </c>
      <c r="F51" s="57">
        <v>1043</v>
      </c>
      <c r="G51" s="49">
        <f t="shared" si="0"/>
        <v>0</v>
      </c>
      <c r="H51" s="71"/>
      <c r="I51" s="71"/>
    </row>
    <row r="52" spans="1:9">
      <c r="A52" s="726"/>
      <c r="B52" s="29" t="s">
        <v>1427</v>
      </c>
      <c r="C52" s="45" t="s">
        <v>1776</v>
      </c>
      <c r="D52" s="57">
        <v>706</v>
      </c>
      <c r="E52" s="94">
        <v>40366</v>
      </c>
      <c r="F52" s="57">
        <v>706</v>
      </c>
      <c r="G52" s="49">
        <f t="shared" si="0"/>
        <v>0</v>
      </c>
      <c r="H52" s="71"/>
      <c r="I52" s="71"/>
    </row>
    <row r="53" spans="1:9">
      <c r="A53" s="726">
        <v>40367</v>
      </c>
      <c r="B53" s="29" t="s">
        <v>1428</v>
      </c>
      <c r="C53" s="45" t="s">
        <v>5</v>
      </c>
      <c r="D53" s="57">
        <v>1600</v>
      </c>
      <c r="E53" s="55"/>
      <c r="F53" s="57"/>
      <c r="G53" s="49">
        <f t="shared" si="0"/>
        <v>1600</v>
      </c>
      <c r="H53" s="71"/>
      <c r="I53" s="71"/>
    </row>
    <row r="54" spans="1:9">
      <c r="A54" s="726">
        <v>40368</v>
      </c>
      <c r="B54" s="29" t="s">
        <v>1429</v>
      </c>
      <c r="C54" s="45" t="s">
        <v>1818</v>
      </c>
      <c r="D54" s="57">
        <v>6548</v>
      </c>
      <c r="E54" s="55">
        <v>40371</v>
      </c>
      <c r="F54" s="57">
        <v>6548</v>
      </c>
      <c r="G54" s="49">
        <f t="shared" si="0"/>
        <v>0</v>
      </c>
      <c r="H54" s="71"/>
      <c r="I54" s="71"/>
    </row>
    <row r="55" spans="1:9">
      <c r="A55" s="726"/>
      <c r="B55" s="29" t="s">
        <v>1430</v>
      </c>
      <c r="C55" s="45" t="s">
        <v>242</v>
      </c>
      <c r="D55" s="57">
        <v>2217</v>
      </c>
      <c r="E55" s="55">
        <v>40368</v>
      </c>
      <c r="F55" s="57">
        <v>2217</v>
      </c>
      <c r="G55" s="49">
        <f t="shared" ref="G55:G64" si="1">D55-F55</f>
        <v>0</v>
      </c>
      <c r="H55" s="71"/>
      <c r="I55" s="71"/>
    </row>
    <row r="56" spans="1:9">
      <c r="A56" s="726"/>
      <c r="B56" s="29" t="s">
        <v>1431</v>
      </c>
      <c r="C56" s="45" t="s">
        <v>7</v>
      </c>
      <c r="D56" s="57">
        <v>204</v>
      </c>
      <c r="E56" s="55">
        <v>40371</v>
      </c>
      <c r="F56" s="57">
        <v>204</v>
      </c>
      <c r="G56" s="49">
        <f t="shared" si="1"/>
        <v>0</v>
      </c>
      <c r="H56" s="71"/>
      <c r="I56" s="71"/>
    </row>
    <row r="57" spans="1:9">
      <c r="A57" s="733"/>
      <c r="B57" s="29" t="s">
        <v>1432</v>
      </c>
      <c r="C57" s="45" t="s">
        <v>2120</v>
      </c>
      <c r="D57" s="57">
        <v>2005</v>
      </c>
      <c r="E57" s="55">
        <v>40368</v>
      </c>
      <c r="F57" s="57">
        <v>2005</v>
      </c>
      <c r="G57" s="49">
        <f t="shared" si="1"/>
        <v>0</v>
      </c>
      <c r="H57" s="71"/>
      <c r="I57" s="71"/>
    </row>
    <row r="58" spans="1:9">
      <c r="A58" s="726"/>
      <c r="B58" s="29" t="s">
        <v>1433</v>
      </c>
      <c r="C58" s="45" t="s">
        <v>1149</v>
      </c>
      <c r="D58" s="57">
        <v>282</v>
      </c>
      <c r="E58" s="55">
        <v>40369</v>
      </c>
      <c r="F58" s="57">
        <v>282</v>
      </c>
      <c r="G58" s="49">
        <f t="shared" si="1"/>
        <v>0</v>
      </c>
      <c r="H58" s="71"/>
      <c r="I58" s="71"/>
    </row>
    <row r="59" spans="1:9">
      <c r="A59" s="726"/>
      <c r="B59" s="29" t="s">
        <v>1434</v>
      </c>
      <c r="C59" s="45" t="s">
        <v>49</v>
      </c>
      <c r="D59" s="57">
        <v>240</v>
      </c>
      <c r="E59" s="55">
        <v>40368</v>
      </c>
      <c r="F59" s="57">
        <v>240</v>
      </c>
      <c r="G59" s="49">
        <f t="shared" si="1"/>
        <v>0</v>
      </c>
      <c r="H59" s="71"/>
      <c r="I59" s="71"/>
    </row>
    <row r="60" spans="1:9">
      <c r="A60" s="726"/>
      <c r="B60" s="29" t="s">
        <v>1435</v>
      </c>
      <c r="C60" s="45" t="s">
        <v>1275</v>
      </c>
      <c r="D60" s="57">
        <v>375</v>
      </c>
      <c r="E60" s="55">
        <v>40368</v>
      </c>
      <c r="F60" s="57">
        <v>375</v>
      </c>
      <c r="G60" s="49">
        <f t="shared" si="1"/>
        <v>0</v>
      </c>
      <c r="H60" s="71"/>
      <c r="I60" s="71"/>
    </row>
    <row r="61" spans="1:9">
      <c r="A61" s="726"/>
      <c r="B61" s="29" t="s">
        <v>1436</v>
      </c>
      <c r="C61" s="45" t="s">
        <v>1819</v>
      </c>
      <c r="D61" s="57">
        <v>940.4</v>
      </c>
      <c r="E61" s="55">
        <v>40368</v>
      </c>
      <c r="F61" s="57">
        <v>940.4</v>
      </c>
      <c r="G61" s="49">
        <f t="shared" si="1"/>
        <v>0</v>
      </c>
      <c r="H61" s="71"/>
      <c r="I61" s="71"/>
    </row>
    <row r="62" spans="1:9">
      <c r="A62" s="726"/>
      <c r="B62" s="29" t="s">
        <v>1437</v>
      </c>
      <c r="C62" s="45" t="s">
        <v>5</v>
      </c>
      <c r="D62" s="57">
        <v>1600</v>
      </c>
      <c r="E62" s="55"/>
      <c r="F62" s="57"/>
      <c r="G62" s="49">
        <f t="shared" si="1"/>
        <v>1600</v>
      </c>
      <c r="H62" s="71"/>
      <c r="I62" s="71"/>
    </row>
    <row r="63" spans="1:9">
      <c r="A63" s="726"/>
      <c r="B63" s="235"/>
      <c r="C63" s="55"/>
      <c r="D63" s="57"/>
      <c r="E63" s="55"/>
      <c r="F63" s="57"/>
      <c r="G63" s="49">
        <f t="shared" si="1"/>
        <v>0</v>
      </c>
      <c r="H63" s="71"/>
      <c r="I63" s="71"/>
    </row>
    <row r="64" spans="1:9">
      <c r="A64" s="726"/>
      <c r="B64" s="235"/>
      <c r="C64" s="55"/>
      <c r="D64" s="57"/>
      <c r="E64" s="55"/>
      <c r="F64" s="57"/>
      <c r="G64" s="49">
        <f t="shared" si="1"/>
        <v>0</v>
      </c>
      <c r="H64" s="71"/>
      <c r="I64" s="71"/>
    </row>
    <row r="65" spans="1:9">
      <c r="A65" s="726"/>
      <c r="C65" s="45"/>
      <c r="D65" s="57"/>
      <c r="E65" s="45"/>
      <c r="G65" s="49"/>
      <c r="H65" s="71"/>
      <c r="I65" s="71"/>
    </row>
    <row r="66" spans="1:9" ht="18.75">
      <c r="C66" s="1099" t="str">
        <f>B1</f>
        <v>REMISIONES DE    J U L I O    2010</v>
      </c>
      <c r="D66" s="1099"/>
      <c r="E66" s="1099"/>
      <c r="F66" s="1099"/>
      <c r="G66" s="49"/>
      <c r="H66" s="71"/>
      <c r="I66" s="71"/>
    </row>
    <row r="67" spans="1:9" ht="39" customHeight="1" thickBot="1">
      <c r="A67" s="724" t="s">
        <v>0</v>
      </c>
      <c r="B67" s="52" t="s">
        <v>1</v>
      </c>
      <c r="C67" s="70" t="s">
        <v>744</v>
      </c>
      <c r="D67" s="53" t="s">
        <v>2</v>
      </c>
      <c r="E67" s="6" t="s">
        <v>9</v>
      </c>
      <c r="F67" s="64" t="s">
        <v>10</v>
      </c>
      <c r="G67" s="54" t="s">
        <v>11</v>
      </c>
      <c r="H67" s="71"/>
      <c r="I67" s="71"/>
    </row>
    <row r="68" spans="1:9" ht="15.75" customHeight="1" thickTop="1">
      <c r="A68" s="725">
        <v>40369</v>
      </c>
      <c r="B68" s="679" t="s">
        <v>1847</v>
      </c>
      <c r="C68" s="43" t="s">
        <v>1149</v>
      </c>
      <c r="D68" s="57">
        <v>277.5</v>
      </c>
      <c r="E68" s="55">
        <v>40369</v>
      </c>
      <c r="F68" s="57">
        <v>277.5</v>
      </c>
      <c r="G68" s="121">
        <f t="shared" ref="G68:G102" si="2">D68-F68</f>
        <v>0</v>
      </c>
      <c r="H68" s="71"/>
      <c r="I68" s="71"/>
    </row>
    <row r="69" spans="1:9" ht="15.75" customHeight="1">
      <c r="A69" s="725"/>
      <c r="B69" s="679" t="s">
        <v>1848</v>
      </c>
      <c r="C69" s="685" t="s">
        <v>100</v>
      </c>
      <c r="D69" s="761">
        <v>147</v>
      </c>
      <c r="E69" s="55">
        <v>40373</v>
      </c>
      <c r="F69" s="57">
        <v>147</v>
      </c>
      <c r="G69" s="121">
        <f t="shared" si="2"/>
        <v>0</v>
      </c>
      <c r="H69" s="71"/>
      <c r="I69" s="71"/>
    </row>
    <row r="70" spans="1:9">
      <c r="A70" s="726"/>
      <c r="B70" s="679" t="s">
        <v>1849</v>
      </c>
      <c r="C70" s="43" t="s">
        <v>147</v>
      </c>
      <c r="D70" s="57">
        <v>1200</v>
      </c>
      <c r="E70" s="55">
        <v>40369</v>
      </c>
      <c r="F70" s="57">
        <v>1200</v>
      </c>
      <c r="G70" s="121">
        <f t="shared" si="2"/>
        <v>0</v>
      </c>
      <c r="H70" s="71"/>
      <c r="I70" s="71"/>
    </row>
    <row r="71" spans="1:9">
      <c r="A71" s="726"/>
      <c r="B71" s="679" t="s">
        <v>1850</v>
      </c>
      <c r="C71" s="43" t="s">
        <v>2132</v>
      </c>
      <c r="D71" s="57">
        <v>3503</v>
      </c>
      <c r="E71" s="55">
        <v>40369</v>
      </c>
      <c r="F71" s="57">
        <v>3503</v>
      </c>
      <c r="G71" s="121">
        <f t="shared" si="2"/>
        <v>0</v>
      </c>
      <c r="H71" s="71"/>
      <c r="I71" s="71"/>
    </row>
    <row r="72" spans="1:9">
      <c r="A72" s="726"/>
      <c r="B72" s="679" t="s">
        <v>1851</v>
      </c>
      <c r="C72" s="43" t="s">
        <v>3</v>
      </c>
      <c r="D72" s="57">
        <v>320</v>
      </c>
      <c r="E72" s="55">
        <v>40369</v>
      </c>
      <c r="F72" s="57">
        <v>320</v>
      </c>
      <c r="G72" s="121">
        <f t="shared" si="2"/>
        <v>0</v>
      </c>
      <c r="H72" s="71"/>
      <c r="I72" s="71"/>
    </row>
    <row r="73" spans="1:9">
      <c r="A73" s="726"/>
      <c r="B73" s="29" t="s">
        <v>1450</v>
      </c>
      <c r="C73" s="43" t="s">
        <v>5</v>
      </c>
      <c r="D73" s="57">
        <v>2000</v>
      </c>
      <c r="E73" s="94"/>
      <c r="F73" s="57"/>
      <c r="G73" s="121">
        <f t="shared" si="2"/>
        <v>2000</v>
      </c>
      <c r="H73" s="71"/>
      <c r="I73" s="71"/>
    </row>
    <row r="74" spans="1:9">
      <c r="A74" s="726"/>
      <c r="B74" s="29" t="s">
        <v>1451</v>
      </c>
      <c r="C74" s="43" t="s">
        <v>399</v>
      </c>
      <c r="D74" s="57">
        <v>1163</v>
      </c>
      <c r="E74" s="55">
        <v>40369</v>
      </c>
      <c r="F74" s="57">
        <v>1163</v>
      </c>
      <c r="G74" s="121">
        <f t="shared" si="2"/>
        <v>0</v>
      </c>
      <c r="H74" s="71"/>
      <c r="I74" s="71"/>
    </row>
    <row r="75" spans="1:9">
      <c r="A75" s="733"/>
      <c r="B75" s="29" t="s">
        <v>1452</v>
      </c>
      <c r="C75" s="43" t="s">
        <v>1190</v>
      </c>
      <c r="D75" s="57">
        <v>1520</v>
      </c>
      <c r="E75" s="55">
        <v>40369</v>
      </c>
      <c r="F75" s="57">
        <v>1520</v>
      </c>
      <c r="G75" s="121">
        <f t="shared" si="2"/>
        <v>0</v>
      </c>
      <c r="H75" s="71"/>
      <c r="I75" s="71"/>
    </row>
    <row r="76" spans="1:9">
      <c r="A76" s="726"/>
      <c r="B76" s="29" t="s">
        <v>1453</v>
      </c>
      <c r="C76" s="43" t="s">
        <v>41</v>
      </c>
      <c r="D76" s="57">
        <v>474</v>
      </c>
      <c r="E76" s="55">
        <v>40369</v>
      </c>
      <c r="F76" s="57">
        <v>474</v>
      </c>
      <c r="G76" s="121">
        <f t="shared" si="2"/>
        <v>0</v>
      </c>
      <c r="H76" s="71"/>
      <c r="I76" s="71"/>
    </row>
    <row r="77" spans="1:9">
      <c r="A77" s="726"/>
      <c r="B77" s="29" t="s">
        <v>1454</v>
      </c>
      <c r="C77" s="43" t="s">
        <v>1752</v>
      </c>
      <c r="D77" s="57">
        <v>920</v>
      </c>
      <c r="E77" s="55">
        <v>40369</v>
      </c>
      <c r="F77" s="57">
        <v>920</v>
      </c>
      <c r="G77" s="121">
        <f t="shared" si="2"/>
        <v>0</v>
      </c>
      <c r="H77" s="71"/>
      <c r="I77" s="71"/>
    </row>
    <row r="78" spans="1:9">
      <c r="A78" s="726"/>
      <c r="B78" s="29" t="s">
        <v>1455</v>
      </c>
      <c r="C78" s="43" t="s">
        <v>1789</v>
      </c>
      <c r="D78" s="57">
        <v>2047</v>
      </c>
      <c r="E78" s="55">
        <v>40369</v>
      </c>
      <c r="F78" s="57">
        <v>2047</v>
      </c>
      <c r="G78" s="121">
        <f t="shared" si="2"/>
        <v>0</v>
      </c>
      <c r="H78" s="71"/>
      <c r="I78" s="71"/>
    </row>
    <row r="79" spans="1:9">
      <c r="A79" s="725">
        <v>40370</v>
      </c>
      <c r="B79" s="29" t="s">
        <v>1456</v>
      </c>
      <c r="C79" s="43" t="s">
        <v>1149</v>
      </c>
      <c r="D79" s="57">
        <v>279</v>
      </c>
      <c r="E79" s="55">
        <v>40379</v>
      </c>
      <c r="F79" s="57">
        <v>279</v>
      </c>
      <c r="G79" s="49">
        <f t="shared" si="2"/>
        <v>0</v>
      </c>
      <c r="H79" s="71"/>
      <c r="I79" s="71"/>
    </row>
    <row r="80" spans="1:9">
      <c r="A80" s="726"/>
      <c r="B80" s="29" t="s">
        <v>1457</v>
      </c>
      <c r="C80" s="659" t="s">
        <v>966</v>
      </c>
      <c r="D80" s="660">
        <v>0</v>
      </c>
      <c r="E80" s="55"/>
      <c r="F80" s="57"/>
      <c r="G80" s="49">
        <f t="shared" si="2"/>
        <v>0</v>
      </c>
      <c r="H80" s="71"/>
      <c r="I80" s="71"/>
    </row>
    <row r="81" spans="1:9">
      <c r="A81" s="726"/>
      <c r="B81" s="29" t="s">
        <v>1458</v>
      </c>
      <c r="C81" s="43" t="s">
        <v>3</v>
      </c>
      <c r="D81" s="57">
        <v>5905</v>
      </c>
      <c r="E81" s="55">
        <v>40370</v>
      </c>
      <c r="F81" s="57">
        <v>5905</v>
      </c>
      <c r="G81" s="49">
        <f t="shared" si="2"/>
        <v>0</v>
      </c>
      <c r="H81" s="71"/>
      <c r="I81" s="71"/>
    </row>
    <row r="82" spans="1:9">
      <c r="A82" s="726"/>
      <c r="B82" s="29" t="s">
        <v>1459</v>
      </c>
      <c r="C82" s="43" t="s">
        <v>5</v>
      </c>
      <c r="D82" s="57">
        <v>2000</v>
      </c>
      <c r="E82" s="55"/>
      <c r="F82" s="57"/>
      <c r="G82" s="49">
        <f t="shared" si="2"/>
        <v>2000</v>
      </c>
      <c r="H82" s="71"/>
      <c r="I82" s="71"/>
    </row>
    <row r="83" spans="1:9">
      <c r="A83" s="726">
        <v>40371</v>
      </c>
      <c r="B83" s="29" t="s">
        <v>1460</v>
      </c>
      <c r="C83" s="43" t="s">
        <v>16</v>
      </c>
      <c r="D83" s="49">
        <v>1334.5</v>
      </c>
      <c r="E83" s="55"/>
      <c r="F83" s="57"/>
      <c r="G83" s="49">
        <f t="shared" si="2"/>
        <v>1334.5</v>
      </c>
      <c r="H83" s="71"/>
      <c r="I83" s="71"/>
    </row>
    <row r="84" spans="1:9">
      <c r="A84" s="726"/>
      <c r="B84" s="29" t="s">
        <v>1461</v>
      </c>
      <c r="C84" s="659" t="s">
        <v>966</v>
      </c>
      <c r="D84" s="660">
        <v>0</v>
      </c>
      <c r="E84" s="55"/>
      <c r="F84" s="57"/>
      <c r="G84" s="49">
        <f t="shared" si="2"/>
        <v>0</v>
      </c>
      <c r="H84" s="71"/>
      <c r="I84" s="71"/>
    </row>
    <row r="85" spans="1:9">
      <c r="A85" s="726"/>
      <c r="B85" s="29" t="s">
        <v>1462</v>
      </c>
      <c r="C85" s="43" t="s">
        <v>2143</v>
      </c>
      <c r="D85" s="57">
        <v>380</v>
      </c>
      <c r="E85" s="55">
        <v>40371</v>
      </c>
      <c r="F85" s="57">
        <v>380</v>
      </c>
      <c r="G85" s="49">
        <f t="shared" si="2"/>
        <v>0</v>
      </c>
      <c r="H85" s="71"/>
      <c r="I85" s="71"/>
    </row>
    <row r="86" spans="1:9">
      <c r="A86" s="733"/>
      <c r="B86" s="29" t="s">
        <v>1463</v>
      </c>
      <c r="C86" s="43" t="s">
        <v>5</v>
      </c>
      <c r="D86" s="57">
        <v>1200</v>
      </c>
      <c r="E86" s="55"/>
      <c r="F86" s="57"/>
      <c r="G86" s="49">
        <f t="shared" si="2"/>
        <v>1200</v>
      </c>
      <c r="H86" s="71"/>
      <c r="I86" s="71"/>
    </row>
    <row r="87" spans="1:9">
      <c r="A87" s="726">
        <v>40372</v>
      </c>
      <c r="B87" s="29" t="s">
        <v>1464</v>
      </c>
      <c r="C87" s="43" t="s">
        <v>7</v>
      </c>
      <c r="D87" s="57">
        <v>143</v>
      </c>
      <c r="E87" s="55">
        <v>40373</v>
      </c>
      <c r="F87" s="57">
        <v>143</v>
      </c>
      <c r="G87" s="49">
        <f t="shared" si="2"/>
        <v>0</v>
      </c>
      <c r="H87" s="71"/>
      <c r="I87" s="71"/>
    </row>
    <row r="88" spans="1:9">
      <c r="A88" s="726"/>
      <c r="B88" s="29" t="s">
        <v>1465</v>
      </c>
      <c r="C88" s="43" t="s">
        <v>1149</v>
      </c>
      <c r="D88" s="57">
        <v>139</v>
      </c>
      <c r="E88" s="55">
        <v>40373</v>
      </c>
      <c r="F88" s="57">
        <v>139</v>
      </c>
      <c r="G88" s="49">
        <f t="shared" si="2"/>
        <v>0</v>
      </c>
      <c r="H88" s="71"/>
      <c r="I88" s="71"/>
    </row>
    <row r="89" spans="1:9">
      <c r="A89" s="726"/>
      <c r="B89" s="29" t="s">
        <v>1466</v>
      </c>
      <c r="C89" s="43" t="s">
        <v>2147</v>
      </c>
      <c r="D89" s="57">
        <v>723</v>
      </c>
      <c r="E89" s="55">
        <v>40372</v>
      </c>
      <c r="F89" s="57">
        <v>723</v>
      </c>
      <c r="G89" s="49">
        <f t="shared" si="2"/>
        <v>0</v>
      </c>
      <c r="H89" s="71"/>
      <c r="I89" s="71"/>
    </row>
    <row r="90" spans="1:9">
      <c r="A90" s="726"/>
      <c r="B90" s="29" t="s">
        <v>1467</v>
      </c>
      <c r="C90" s="685" t="s">
        <v>399</v>
      </c>
      <c r="D90" s="761">
        <v>336</v>
      </c>
      <c r="E90" s="55">
        <v>40372</v>
      </c>
      <c r="F90" s="57">
        <v>336</v>
      </c>
      <c r="G90" s="49">
        <f t="shared" si="2"/>
        <v>0</v>
      </c>
      <c r="H90" s="71"/>
      <c r="I90" s="71"/>
    </row>
    <row r="91" spans="1:9">
      <c r="A91" s="726"/>
      <c r="B91" s="29" t="s">
        <v>1468</v>
      </c>
      <c r="C91" s="43" t="s">
        <v>5</v>
      </c>
      <c r="D91" s="57">
        <v>1200</v>
      </c>
      <c r="E91" s="756"/>
      <c r="F91" s="629"/>
      <c r="G91" s="49">
        <f t="shared" si="2"/>
        <v>1200</v>
      </c>
      <c r="H91" s="71"/>
      <c r="I91" s="71"/>
    </row>
    <row r="92" spans="1:9">
      <c r="A92" s="726">
        <v>40373</v>
      </c>
      <c r="B92" s="29" t="s">
        <v>1469</v>
      </c>
      <c r="C92" s="43" t="s">
        <v>755</v>
      </c>
      <c r="D92" s="57">
        <v>10865.5</v>
      </c>
      <c r="E92" s="55">
        <v>40373</v>
      </c>
      <c r="F92" s="57">
        <v>10865.5</v>
      </c>
      <c r="G92" s="49">
        <f t="shared" si="2"/>
        <v>0</v>
      </c>
      <c r="H92" s="71"/>
      <c r="I92" s="71"/>
    </row>
    <row r="93" spans="1:9">
      <c r="A93" s="726"/>
      <c r="B93" s="29" t="s">
        <v>1470</v>
      </c>
      <c r="C93" s="43" t="s">
        <v>5</v>
      </c>
      <c r="D93" s="57">
        <v>1200</v>
      </c>
      <c r="E93" s="55"/>
      <c r="F93" s="57"/>
      <c r="G93" s="49">
        <f t="shared" si="2"/>
        <v>1200</v>
      </c>
      <c r="H93" s="71"/>
      <c r="I93" s="71"/>
    </row>
    <row r="94" spans="1:9">
      <c r="A94" s="726">
        <v>40374</v>
      </c>
      <c r="B94" s="29" t="s">
        <v>1471</v>
      </c>
      <c r="C94" s="43" t="s">
        <v>7</v>
      </c>
      <c r="D94" s="57">
        <v>528</v>
      </c>
      <c r="E94" s="55">
        <v>40374</v>
      </c>
      <c r="F94" s="57">
        <v>528</v>
      </c>
      <c r="G94" s="49">
        <f t="shared" si="2"/>
        <v>0</v>
      </c>
      <c r="H94" s="71"/>
      <c r="I94" s="71"/>
    </row>
    <row r="95" spans="1:9">
      <c r="A95" s="726"/>
      <c r="B95" s="29" t="s">
        <v>1472</v>
      </c>
      <c r="C95" s="43" t="s">
        <v>1149</v>
      </c>
      <c r="D95" s="57">
        <v>275</v>
      </c>
      <c r="E95" s="55">
        <v>40379</v>
      </c>
      <c r="F95" s="57">
        <v>275</v>
      </c>
      <c r="G95" s="49">
        <f t="shared" si="2"/>
        <v>0</v>
      </c>
      <c r="H95" s="71"/>
      <c r="I95" s="71"/>
    </row>
    <row r="96" spans="1:9">
      <c r="B96" s="29" t="s">
        <v>1473</v>
      </c>
      <c r="C96" s="43" t="s">
        <v>5</v>
      </c>
      <c r="D96" s="57">
        <v>1200</v>
      </c>
      <c r="E96" s="55"/>
      <c r="F96" s="57"/>
      <c r="G96" s="49">
        <f t="shared" si="2"/>
        <v>1200</v>
      </c>
      <c r="H96" s="71"/>
      <c r="I96" s="71"/>
    </row>
    <row r="97" spans="1:9">
      <c r="A97" s="726"/>
      <c r="B97" s="29" t="s">
        <v>1474</v>
      </c>
      <c r="C97" s="43" t="s">
        <v>2147</v>
      </c>
      <c r="D97" s="57">
        <v>1115</v>
      </c>
      <c r="E97" s="55">
        <v>40374</v>
      </c>
      <c r="F97" s="57">
        <v>1115</v>
      </c>
      <c r="G97" s="49">
        <f t="shared" si="2"/>
        <v>0</v>
      </c>
      <c r="H97" s="71"/>
      <c r="I97" s="71"/>
    </row>
    <row r="98" spans="1:9">
      <c r="A98" s="726"/>
      <c r="B98" s="29" t="s">
        <v>1475</v>
      </c>
      <c r="C98" s="43" t="s">
        <v>242</v>
      </c>
      <c r="D98" s="57">
        <v>2341</v>
      </c>
      <c r="E98" s="94">
        <v>40374</v>
      </c>
      <c r="F98" s="57">
        <v>2341</v>
      </c>
      <c r="G98" s="49">
        <f t="shared" si="2"/>
        <v>0</v>
      </c>
      <c r="H98" s="71"/>
      <c r="I98" s="71"/>
    </row>
    <row r="99" spans="1:9">
      <c r="A99" s="726">
        <v>40375</v>
      </c>
      <c r="B99" s="29" t="s">
        <v>1476</v>
      </c>
      <c r="C99" s="43" t="s">
        <v>147</v>
      </c>
      <c r="D99" s="57">
        <v>1445</v>
      </c>
      <c r="E99" s="55">
        <v>40376</v>
      </c>
      <c r="F99" s="57">
        <v>1445</v>
      </c>
      <c r="G99" s="49">
        <f t="shared" si="2"/>
        <v>0</v>
      </c>
      <c r="H99" s="71"/>
      <c r="I99" s="71"/>
    </row>
    <row r="100" spans="1:9">
      <c r="A100" s="726"/>
      <c r="B100" s="29" t="s">
        <v>1477</v>
      </c>
      <c r="C100" s="43" t="s">
        <v>5</v>
      </c>
      <c r="D100" s="57">
        <v>1600</v>
      </c>
      <c r="E100" s="45"/>
      <c r="F100" s="57"/>
      <c r="G100" s="49">
        <f t="shared" si="2"/>
        <v>1600</v>
      </c>
      <c r="H100" s="71"/>
      <c r="I100" s="71"/>
    </row>
    <row r="101" spans="1:9">
      <c r="A101" s="726"/>
      <c r="B101" s="29" t="s">
        <v>1841</v>
      </c>
      <c r="C101" s="43" t="s">
        <v>41</v>
      </c>
      <c r="D101" s="57">
        <v>466</v>
      </c>
      <c r="E101" s="55">
        <v>40375</v>
      </c>
      <c r="F101" s="57">
        <v>466</v>
      </c>
      <c r="G101" s="49">
        <f t="shared" si="2"/>
        <v>0</v>
      </c>
      <c r="H101" s="71"/>
      <c r="I101" s="71"/>
    </row>
    <row r="102" spans="1:9">
      <c r="A102" s="726"/>
      <c r="B102" s="29" t="s">
        <v>1842</v>
      </c>
      <c r="C102" s="43" t="s">
        <v>7</v>
      </c>
      <c r="D102" s="57">
        <v>313</v>
      </c>
      <c r="E102" s="55">
        <v>40376</v>
      </c>
      <c r="F102" s="57">
        <v>313</v>
      </c>
      <c r="G102" s="49">
        <f t="shared" si="2"/>
        <v>0</v>
      </c>
      <c r="H102" s="71"/>
      <c r="I102" s="71"/>
    </row>
    <row r="103" spans="1:9">
      <c r="A103" s="726"/>
      <c r="B103" s="29" t="s">
        <v>1843</v>
      </c>
      <c r="C103" s="43" t="s">
        <v>1149</v>
      </c>
      <c r="D103" s="57">
        <v>279</v>
      </c>
      <c r="E103" s="219">
        <v>40379</v>
      </c>
      <c r="F103" s="57">
        <v>279</v>
      </c>
      <c r="G103" s="49">
        <f t="shared" ref="G103:G127" si="3">D103-F103</f>
        <v>0</v>
      </c>
      <c r="H103" s="71"/>
      <c r="I103" s="71"/>
    </row>
    <row r="104" spans="1:9">
      <c r="A104" s="726"/>
      <c r="B104" s="29" t="s">
        <v>1844</v>
      </c>
      <c r="C104" s="43" t="s">
        <v>100</v>
      </c>
      <c r="D104" s="57">
        <v>220</v>
      </c>
      <c r="E104" s="55"/>
      <c r="F104" s="57"/>
      <c r="G104" s="49">
        <f t="shared" si="3"/>
        <v>220</v>
      </c>
      <c r="H104" s="71"/>
      <c r="I104" s="71"/>
    </row>
    <row r="105" spans="1:9">
      <c r="A105" s="726">
        <v>40376</v>
      </c>
      <c r="B105" s="29" t="s">
        <v>1845</v>
      </c>
      <c r="C105" s="43" t="s">
        <v>1789</v>
      </c>
      <c r="D105" s="57">
        <v>1061</v>
      </c>
      <c r="E105" s="55">
        <v>40376</v>
      </c>
      <c r="F105" s="57">
        <v>1061</v>
      </c>
      <c r="G105" s="49">
        <f t="shared" si="3"/>
        <v>0</v>
      </c>
      <c r="H105" s="71"/>
      <c r="I105" s="71"/>
    </row>
    <row r="106" spans="1:9">
      <c r="A106" s="726"/>
      <c r="B106" s="29" t="s">
        <v>1684</v>
      </c>
      <c r="C106" s="43" t="s">
        <v>399</v>
      </c>
      <c r="D106" s="57">
        <v>946</v>
      </c>
      <c r="E106" s="55">
        <v>40376</v>
      </c>
      <c r="F106" s="57">
        <v>946</v>
      </c>
      <c r="G106" s="49">
        <f t="shared" si="3"/>
        <v>0</v>
      </c>
      <c r="H106" s="71"/>
      <c r="I106" s="71"/>
    </row>
    <row r="107" spans="1:9">
      <c r="A107" s="726"/>
      <c r="B107" s="29" t="s">
        <v>1685</v>
      </c>
      <c r="C107" s="975" t="s">
        <v>5</v>
      </c>
      <c r="D107" s="976">
        <v>2400</v>
      </c>
      <c r="E107" s="55"/>
      <c r="F107" s="57"/>
      <c r="G107" s="49">
        <f t="shared" si="3"/>
        <v>2400</v>
      </c>
      <c r="H107" s="71"/>
      <c r="I107" s="71"/>
    </row>
    <row r="108" spans="1:9">
      <c r="A108" s="726"/>
      <c r="B108" s="29" t="s">
        <v>1686</v>
      </c>
      <c r="C108" s="43" t="s">
        <v>49</v>
      </c>
      <c r="D108" s="57">
        <v>459</v>
      </c>
      <c r="E108" s="55">
        <v>40376</v>
      </c>
      <c r="F108" s="57">
        <v>459</v>
      </c>
      <c r="G108" s="49">
        <f t="shared" si="3"/>
        <v>0</v>
      </c>
      <c r="H108" s="71"/>
      <c r="I108" s="71"/>
    </row>
    <row r="109" spans="1:9">
      <c r="A109" s="726"/>
      <c r="B109" s="29" t="s">
        <v>1687</v>
      </c>
      <c r="C109" s="43" t="s">
        <v>147</v>
      </c>
      <c r="D109" s="57">
        <v>1445</v>
      </c>
      <c r="E109" s="55"/>
      <c r="F109" s="57"/>
      <c r="G109" s="49">
        <f t="shared" si="3"/>
        <v>1445</v>
      </c>
      <c r="H109" s="71"/>
      <c r="I109" s="71"/>
    </row>
    <row r="110" spans="1:9">
      <c r="A110" s="726"/>
      <c r="B110" s="29" t="s">
        <v>1688</v>
      </c>
      <c r="C110" s="43" t="s">
        <v>1149</v>
      </c>
      <c r="D110" s="57">
        <v>279</v>
      </c>
      <c r="E110" s="55"/>
      <c r="F110" s="57"/>
      <c r="G110" s="49">
        <f t="shared" si="3"/>
        <v>279</v>
      </c>
      <c r="H110" s="71"/>
      <c r="I110" s="71"/>
    </row>
    <row r="111" spans="1:9">
      <c r="A111" s="726"/>
      <c r="B111" s="29" t="s">
        <v>1689</v>
      </c>
      <c r="C111" s="43" t="s">
        <v>7</v>
      </c>
      <c r="D111" s="57">
        <v>142</v>
      </c>
      <c r="E111" s="55">
        <v>40379</v>
      </c>
      <c r="F111" s="57">
        <v>142</v>
      </c>
      <c r="G111" s="49">
        <f t="shared" si="3"/>
        <v>0</v>
      </c>
      <c r="H111" s="71"/>
      <c r="I111" s="71"/>
    </row>
    <row r="112" spans="1:9">
      <c r="A112" s="726"/>
      <c r="B112" s="29" t="s">
        <v>1690</v>
      </c>
      <c r="C112" s="43" t="s">
        <v>41</v>
      </c>
      <c r="D112" s="57">
        <v>468.5</v>
      </c>
      <c r="E112" s="55">
        <v>40376</v>
      </c>
      <c r="F112" s="57">
        <v>468.5</v>
      </c>
      <c r="G112" s="49">
        <f t="shared" si="3"/>
        <v>0</v>
      </c>
      <c r="H112" s="71"/>
      <c r="I112" s="71"/>
    </row>
    <row r="113" spans="1:9">
      <c r="A113" s="726"/>
      <c r="B113" s="29" t="s">
        <v>1691</v>
      </c>
      <c r="C113" s="43" t="s">
        <v>2147</v>
      </c>
      <c r="D113" s="57">
        <v>705</v>
      </c>
      <c r="E113" s="55">
        <v>40376</v>
      </c>
      <c r="F113" s="57">
        <v>705</v>
      </c>
      <c r="G113" s="49">
        <f t="shared" si="3"/>
        <v>0</v>
      </c>
      <c r="H113" s="71"/>
      <c r="I113" s="71"/>
    </row>
    <row r="114" spans="1:9">
      <c r="A114" s="726">
        <v>40377</v>
      </c>
      <c r="B114" s="29" t="s">
        <v>1692</v>
      </c>
      <c r="C114" s="975" t="s">
        <v>3</v>
      </c>
      <c r="D114" s="976">
        <v>5668.5</v>
      </c>
      <c r="E114" s="55">
        <v>40377</v>
      </c>
      <c r="F114" s="57">
        <v>5668.5</v>
      </c>
      <c r="G114" s="49">
        <f t="shared" si="3"/>
        <v>0</v>
      </c>
      <c r="H114" s="71"/>
      <c r="I114" s="71"/>
    </row>
    <row r="115" spans="1:9">
      <c r="A115" s="726"/>
      <c r="B115" s="29" t="s">
        <v>1693</v>
      </c>
      <c r="C115" s="43" t="s">
        <v>5</v>
      </c>
      <c r="D115" s="57">
        <v>2000</v>
      </c>
      <c r="E115" s="55"/>
      <c r="F115" s="57"/>
      <c r="G115" s="49">
        <f t="shared" si="3"/>
        <v>2000</v>
      </c>
      <c r="H115" s="71"/>
      <c r="I115" s="71"/>
    </row>
    <row r="116" spans="1:9">
      <c r="A116" s="726">
        <v>40378</v>
      </c>
      <c r="B116" s="29" t="s">
        <v>1694</v>
      </c>
      <c r="C116" s="43" t="s">
        <v>2541</v>
      </c>
      <c r="D116" s="57">
        <v>3798.6</v>
      </c>
      <c r="E116" s="55">
        <v>40378</v>
      </c>
      <c r="F116" s="57">
        <v>3798.6</v>
      </c>
      <c r="G116" s="49">
        <f t="shared" si="3"/>
        <v>0</v>
      </c>
      <c r="H116" s="71"/>
      <c r="I116" s="71"/>
    </row>
    <row r="117" spans="1:9">
      <c r="A117" s="726"/>
      <c r="B117" s="29" t="s">
        <v>1695</v>
      </c>
      <c r="C117" s="43" t="s">
        <v>5</v>
      </c>
      <c r="D117" s="57">
        <v>800</v>
      </c>
      <c r="E117" s="55"/>
      <c r="F117" s="57"/>
      <c r="G117" s="49">
        <f t="shared" si="3"/>
        <v>800</v>
      </c>
      <c r="H117" s="71"/>
      <c r="I117" s="71"/>
    </row>
    <row r="118" spans="1:9">
      <c r="A118" s="726">
        <v>40379</v>
      </c>
      <c r="B118" s="29" t="s">
        <v>1696</v>
      </c>
      <c r="C118" s="43" t="s">
        <v>1818</v>
      </c>
      <c r="D118" s="57">
        <v>4246</v>
      </c>
      <c r="E118" s="55">
        <v>40379</v>
      </c>
      <c r="F118" s="57">
        <v>4246</v>
      </c>
      <c r="G118" s="49">
        <f t="shared" si="3"/>
        <v>0</v>
      </c>
      <c r="H118" s="71"/>
      <c r="I118" s="71"/>
    </row>
    <row r="119" spans="1:9">
      <c r="A119" s="726"/>
      <c r="B119" s="29" t="s">
        <v>1697</v>
      </c>
      <c r="C119" s="43" t="s">
        <v>399</v>
      </c>
      <c r="D119" s="57">
        <v>390</v>
      </c>
      <c r="E119" s="94">
        <v>40379</v>
      </c>
      <c r="F119" s="57">
        <v>390</v>
      </c>
      <c r="G119" s="49">
        <f t="shared" si="3"/>
        <v>0</v>
      </c>
      <c r="H119" s="71"/>
      <c r="I119" s="71"/>
    </row>
    <row r="120" spans="1:9">
      <c r="A120" s="726"/>
      <c r="B120" s="29" t="s">
        <v>1698</v>
      </c>
      <c r="C120" s="43" t="s">
        <v>5</v>
      </c>
      <c r="D120" s="57">
        <v>800</v>
      </c>
      <c r="E120" s="55"/>
      <c r="F120" s="57"/>
      <c r="G120" s="49">
        <f t="shared" si="3"/>
        <v>800</v>
      </c>
      <c r="H120" s="71"/>
      <c r="I120" s="71"/>
    </row>
    <row r="121" spans="1:9">
      <c r="A121" s="733"/>
      <c r="B121" s="29" t="s">
        <v>1699</v>
      </c>
      <c r="C121" s="43" t="s">
        <v>2147</v>
      </c>
      <c r="D121" s="57">
        <v>694</v>
      </c>
      <c r="E121" s="55">
        <v>40379</v>
      </c>
      <c r="F121" s="57">
        <v>694</v>
      </c>
      <c r="G121" s="49">
        <f t="shared" si="3"/>
        <v>0</v>
      </c>
      <c r="H121" s="71"/>
      <c r="I121" s="71"/>
    </row>
    <row r="122" spans="1:9">
      <c r="A122" s="726"/>
      <c r="B122" s="29" t="s">
        <v>1700</v>
      </c>
      <c r="C122" s="43" t="s">
        <v>3</v>
      </c>
      <c r="D122" s="57">
        <v>1470</v>
      </c>
      <c r="E122" s="55">
        <v>40379</v>
      </c>
      <c r="F122" s="57">
        <v>1470</v>
      </c>
      <c r="G122" s="49">
        <f t="shared" si="3"/>
        <v>0</v>
      </c>
      <c r="H122" s="71"/>
      <c r="I122" s="71"/>
    </row>
    <row r="123" spans="1:9">
      <c r="A123" s="726"/>
      <c r="B123" s="29" t="s">
        <v>1701</v>
      </c>
      <c r="C123" s="43" t="s">
        <v>2147</v>
      </c>
      <c r="D123" s="57">
        <v>531</v>
      </c>
      <c r="E123" s="55">
        <v>40379</v>
      </c>
      <c r="F123" s="57">
        <v>531</v>
      </c>
      <c r="G123" s="49">
        <f t="shared" si="3"/>
        <v>0</v>
      </c>
      <c r="H123" s="71"/>
      <c r="I123" s="71"/>
    </row>
    <row r="124" spans="1:9">
      <c r="A124" s="726"/>
      <c r="B124" s="29" t="s">
        <v>1702</v>
      </c>
      <c r="C124" s="43" t="s">
        <v>2544</v>
      </c>
      <c r="D124" s="57">
        <v>639.5</v>
      </c>
      <c r="E124" s="55">
        <v>40379</v>
      </c>
      <c r="F124" s="57">
        <v>639.5</v>
      </c>
      <c r="G124" s="49">
        <f t="shared" si="3"/>
        <v>0</v>
      </c>
      <c r="H124" s="71"/>
      <c r="I124" s="71"/>
    </row>
    <row r="125" spans="1:9">
      <c r="A125" s="726"/>
      <c r="B125" s="29" t="s">
        <v>1703</v>
      </c>
      <c r="D125" s="57"/>
      <c r="E125" s="55"/>
      <c r="F125" s="57"/>
      <c r="G125" s="49">
        <f t="shared" si="3"/>
        <v>0</v>
      </c>
      <c r="H125" s="71"/>
      <c r="I125" s="71"/>
    </row>
    <row r="126" spans="1:9">
      <c r="D126" s="57"/>
      <c r="E126" s="55"/>
      <c r="F126" s="57"/>
      <c r="G126" s="49">
        <f t="shared" si="3"/>
        <v>0</v>
      </c>
      <c r="H126" s="71"/>
      <c r="I126" s="71"/>
    </row>
    <row r="127" spans="1:9">
      <c r="A127" s="726"/>
      <c r="D127" s="57"/>
      <c r="E127" s="94"/>
      <c r="F127" s="57"/>
      <c r="G127" s="49">
        <f t="shared" si="3"/>
        <v>0</v>
      </c>
      <c r="H127" s="71"/>
      <c r="I127" s="71"/>
    </row>
    <row r="128" spans="1:9">
      <c r="A128" s="726"/>
      <c r="D128" s="57"/>
      <c r="E128" s="45"/>
      <c r="G128" s="49"/>
      <c r="H128" s="71"/>
      <c r="I128" s="71"/>
    </row>
    <row r="129" spans="1:9">
      <c r="A129" s="726"/>
      <c r="E129" s="55"/>
      <c r="G129" s="49"/>
      <c r="H129" s="71"/>
      <c r="I129" s="71"/>
    </row>
    <row r="130" spans="1:9">
      <c r="E130" s="55"/>
      <c r="G130" s="49"/>
      <c r="H130" s="71"/>
      <c r="I130" s="71"/>
    </row>
    <row r="131" spans="1:9" ht="18.75">
      <c r="A131" s="1099" t="str">
        <f>C66</f>
        <v>REMISIONES DE    J U L I O    2010</v>
      </c>
      <c r="B131" s="1099"/>
      <c r="C131" s="1099"/>
      <c r="D131" s="1099"/>
      <c r="E131" s="1099"/>
      <c r="H131" s="71"/>
      <c r="I131" s="71"/>
    </row>
    <row r="132" spans="1:9" ht="38.25" customHeight="1" thickBot="1">
      <c r="A132" s="724" t="s">
        <v>0</v>
      </c>
      <c r="B132" s="52" t="s">
        <v>1</v>
      </c>
      <c r="C132" s="70" t="s">
        <v>743</v>
      </c>
      <c r="D132" s="53" t="s">
        <v>2</v>
      </c>
      <c r="E132" s="6" t="s">
        <v>9</v>
      </c>
      <c r="F132" s="64" t="s">
        <v>10</v>
      </c>
      <c r="G132" s="54" t="s">
        <v>11</v>
      </c>
      <c r="H132" s="71"/>
      <c r="I132" s="71"/>
    </row>
    <row r="133" spans="1:9" ht="15.75" customHeight="1" thickTop="1">
      <c r="A133" s="824"/>
      <c r="B133" s="678"/>
      <c r="D133" s="57"/>
      <c r="E133" s="94"/>
      <c r="F133" s="57"/>
      <c r="G133" s="49">
        <f t="shared" ref="G133:G201" si="4">D133-F133</f>
        <v>0</v>
      </c>
      <c r="H133" s="71"/>
      <c r="I133" s="71"/>
    </row>
    <row r="134" spans="1:9" ht="15.75" customHeight="1">
      <c r="A134" s="824"/>
      <c r="B134" s="678"/>
      <c r="D134" s="57"/>
      <c r="E134" s="55"/>
      <c r="F134" s="57"/>
      <c r="G134" s="49">
        <f t="shared" si="4"/>
        <v>0</v>
      </c>
      <c r="H134" s="71"/>
      <c r="I134" s="71"/>
    </row>
    <row r="135" spans="1:9">
      <c r="A135" s="749"/>
      <c r="B135" s="678"/>
      <c r="D135" s="57"/>
      <c r="E135" s="55"/>
      <c r="F135" s="57"/>
      <c r="G135" s="49">
        <f t="shared" si="4"/>
        <v>0</v>
      </c>
      <c r="H135" s="71"/>
      <c r="I135" s="71"/>
    </row>
    <row r="136" spans="1:9">
      <c r="A136" s="749"/>
      <c r="B136" s="678"/>
      <c r="D136" s="57"/>
      <c r="E136" s="874"/>
      <c r="F136" s="57"/>
      <c r="G136" s="49">
        <f t="shared" si="4"/>
        <v>0</v>
      </c>
      <c r="H136" s="71"/>
      <c r="I136" s="71"/>
    </row>
    <row r="137" spans="1:9">
      <c r="A137" s="749"/>
      <c r="B137" s="678"/>
      <c r="D137" s="57"/>
      <c r="E137" s="55"/>
      <c r="F137" s="57"/>
      <c r="G137" s="49">
        <f t="shared" si="4"/>
        <v>0</v>
      </c>
      <c r="H137" s="71"/>
      <c r="I137" s="71"/>
    </row>
    <row r="138" spans="1:9">
      <c r="A138" s="749"/>
      <c r="D138" s="57"/>
      <c r="E138" s="55"/>
      <c r="F138" s="57"/>
      <c r="G138" s="49">
        <f t="shared" si="4"/>
        <v>0</v>
      </c>
      <c r="H138" s="71"/>
      <c r="I138" s="71"/>
    </row>
    <row r="139" spans="1:9">
      <c r="A139" s="826"/>
      <c r="D139" s="57"/>
      <c r="E139" s="55"/>
      <c r="F139" s="57"/>
      <c r="G139" s="49">
        <f t="shared" si="4"/>
        <v>0</v>
      </c>
      <c r="H139" s="71"/>
      <c r="I139" s="71"/>
    </row>
    <row r="140" spans="1:9">
      <c r="A140" s="749"/>
      <c r="D140" s="57"/>
      <c r="E140" s="55"/>
      <c r="F140" s="57"/>
      <c r="G140" s="49">
        <f t="shared" si="4"/>
        <v>0</v>
      </c>
      <c r="H140" s="71"/>
      <c r="I140" s="71"/>
    </row>
    <row r="141" spans="1:9">
      <c r="A141" s="749"/>
      <c r="D141" s="57"/>
      <c r="E141" s="55"/>
      <c r="F141" s="57"/>
      <c r="G141" s="49">
        <f t="shared" si="4"/>
        <v>0</v>
      </c>
      <c r="H141" s="71"/>
      <c r="I141" s="71"/>
    </row>
    <row r="142" spans="1:9">
      <c r="A142" s="749"/>
      <c r="D142" s="57"/>
      <c r="E142" s="55"/>
      <c r="F142" s="57"/>
      <c r="G142" s="49">
        <f t="shared" si="4"/>
        <v>0</v>
      </c>
      <c r="H142" s="71"/>
      <c r="I142" s="71"/>
    </row>
    <row r="143" spans="1:9">
      <c r="A143" s="749"/>
      <c r="D143" s="57"/>
      <c r="E143" s="55"/>
      <c r="F143" s="57"/>
      <c r="G143" s="49">
        <f t="shared" si="4"/>
        <v>0</v>
      </c>
      <c r="H143" s="71"/>
      <c r="I143" s="71"/>
    </row>
    <row r="144" spans="1:9">
      <c r="A144" s="749"/>
      <c r="D144" s="57"/>
      <c r="E144" s="55"/>
      <c r="F144" s="57"/>
      <c r="G144" s="49">
        <f t="shared" si="4"/>
        <v>0</v>
      </c>
      <c r="H144" s="71"/>
      <c r="I144" s="71"/>
    </row>
    <row r="145" spans="1:9">
      <c r="A145" s="749"/>
      <c r="D145" s="57"/>
      <c r="E145" s="55"/>
      <c r="F145" s="57"/>
      <c r="G145" s="49">
        <f t="shared" si="4"/>
        <v>0</v>
      </c>
      <c r="H145" s="71"/>
      <c r="I145" s="71"/>
    </row>
    <row r="146" spans="1:9">
      <c r="A146" s="749"/>
      <c r="D146" s="57"/>
      <c r="E146" s="55"/>
      <c r="F146" s="57"/>
      <c r="G146" s="49">
        <f t="shared" si="4"/>
        <v>0</v>
      </c>
      <c r="H146" s="71"/>
      <c r="I146" s="71"/>
    </row>
    <row r="147" spans="1:9">
      <c r="A147" s="749"/>
      <c r="D147" s="57"/>
      <c r="E147" s="55"/>
      <c r="F147" s="57"/>
      <c r="G147" s="49">
        <f t="shared" si="4"/>
        <v>0</v>
      </c>
      <c r="H147" s="71"/>
      <c r="I147" s="71"/>
    </row>
    <row r="148" spans="1:9">
      <c r="A148" s="749"/>
      <c r="D148" s="57"/>
      <c r="E148" s="55"/>
      <c r="F148" s="57"/>
      <c r="G148" s="49">
        <f t="shared" si="4"/>
        <v>0</v>
      </c>
      <c r="H148" s="71"/>
      <c r="I148" s="71"/>
    </row>
    <row r="149" spans="1:9">
      <c r="A149" s="749"/>
      <c r="D149" s="57"/>
      <c r="E149" s="55"/>
      <c r="F149" s="57"/>
      <c r="G149" s="49">
        <f t="shared" si="4"/>
        <v>0</v>
      </c>
      <c r="H149" s="71"/>
      <c r="I149" s="71"/>
    </row>
    <row r="150" spans="1:9">
      <c r="A150" s="749"/>
      <c r="D150" s="57"/>
      <c r="E150" s="55"/>
      <c r="F150" s="57"/>
      <c r="G150" s="49">
        <f t="shared" si="4"/>
        <v>0</v>
      </c>
      <c r="H150" s="71"/>
      <c r="I150" s="71"/>
    </row>
    <row r="151" spans="1:9">
      <c r="A151" s="749"/>
      <c r="D151" s="57"/>
      <c r="E151" s="55"/>
      <c r="F151" s="57"/>
      <c r="G151" s="49">
        <f t="shared" si="4"/>
        <v>0</v>
      </c>
      <c r="H151" s="71"/>
      <c r="I151" s="71"/>
    </row>
    <row r="152" spans="1:9">
      <c r="A152" s="749"/>
      <c r="D152" s="57"/>
      <c r="E152" s="55"/>
      <c r="F152" s="57"/>
      <c r="G152" s="49">
        <f t="shared" si="4"/>
        <v>0</v>
      </c>
      <c r="H152" s="71"/>
      <c r="I152" s="71"/>
    </row>
    <row r="153" spans="1:9">
      <c r="A153" s="749"/>
      <c r="D153" s="57"/>
      <c r="E153" s="55"/>
      <c r="F153" s="57"/>
      <c r="G153" s="49">
        <f t="shared" si="4"/>
        <v>0</v>
      </c>
      <c r="H153" s="71"/>
      <c r="I153" s="71"/>
    </row>
    <row r="154" spans="1:9">
      <c r="A154" s="749"/>
      <c r="C154" s="659"/>
      <c r="D154" s="660"/>
      <c r="E154" s="55"/>
      <c r="F154" s="57"/>
      <c r="G154" s="49">
        <f t="shared" si="4"/>
        <v>0</v>
      </c>
      <c r="H154" s="71"/>
      <c r="I154" s="71"/>
    </row>
    <row r="155" spans="1:9">
      <c r="A155" s="749"/>
      <c r="D155" s="57"/>
      <c r="E155" s="55"/>
      <c r="F155" s="57"/>
      <c r="G155" s="49">
        <f t="shared" si="4"/>
        <v>0</v>
      </c>
      <c r="H155" s="71"/>
      <c r="I155" s="71"/>
    </row>
    <row r="156" spans="1:9">
      <c r="A156" s="749"/>
      <c r="D156" s="57"/>
      <c r="E156" s="94"/>
      <c r="F156" s="57"/>
      <c r="G156" s="49">
        <f t="shared" si="4"/>
        <v>0</v>
      </c>
      <c r="H156" s="71"/>
      <c r="I156" s="71"/>
    </row>
    <row r="157" spans="1:9">
      <c r="A157" s="749"/>
      <c r="D157" s="57"/>
      <c r="E157" s="55"/>
      <c r="F157" s="57"/>
      <c r="G157" s="49">
        <f t="shared" si="4"/>
        <v>0</v>
      </c>
      <c r="H157" s="71"/>
      <c r="I157" s="71"/>
    </row>
    <row r="158" spans="1:9">
      <c r="A158" s="749"/>
      <c r="D158" s="57"/>
      <c r="E158" s="55"/>
      <c r="F158" s="57"/>
      <c r="G158" s="49">
        <f t="shared" si="4"/>
        <v>0</v>
      </c>
      <c r="H158" s="71"/>
      <c r="I158" s="71"/>
    </row>
    <row r="159" spans="1:9">
      <c r="A159" s="749"/>
      <c r="C159" s="60"/>
      <c r="D159" s="57"/>
      <c r="E159" s="55"/>
      <c r="F159" s="57"/>
      <c r="G159" s="49">
        <f t="shared" si="4"/>
        <v>0</v>
      </c>
      <c r="H159" s="71"/>
      <c r="I159" s="71"/>
    </row>
    <row r="160" spans="1:9">
      <c r="A160" s="749"/>
      <c r="C160" s="60"/>
      <c r="D160" s="57"/>
      <c r="E160" s="55"/>
      <c r="F160" s="57"/>
      <c r="G160" s="49">
        <f t="shared" si="4"/>
        <v>0</v>
      </c>
      <c r="H160" s="71"/>
      <c r="I160" s="71"/>
    </row>
    <row r="161" spans="1:9">
      <c r="A161" s="749"/>
      <c r="C161" s="60"/>
      <c r="D161" s="57"/>
      <c r="E161" s="55"/>
      <c r="F161" s="57"/>
      <c r="G161" s="49">
        <f t="shared" si="4"/>
        <v>0</v>
      </c>
      <c r="H161" s="71"/>
      <c r="I161" s="71"/>
    </row>
    <row r="162" spans="1:9">
      <c r="A162" s="749"/>
      <c r="C162" s="60"/>
      <c r="D162" s="57"/>
      <c r="E162" s="55"/>
      <c r="F162" s="57"/>
      <c r="G162" s="49">
        <f t="shared" si="4"/>
        <v>0</v>
      </c>
      <c r="H162" s="71"/>
      <c r="I162" s="71"/>
    </row>
    <row r="163" spans="1:9">
      <c r="A163" s="749"/>
      <c r="C163" s="60"/>
      <c r="D163" s="57"/>
      <c r="E163" s="55"/>
      <c r="F163" s="57"/>
      <c r="G163" s="49">
        <f t="shared" si="4"/>
        <v>0</v>
      </c>
      <c r="H163" s="71"/>
      <c r="I163" s="71"/>
    </row>
    <row r="164" spans="1:9">
      <c r="A164" s="749"/>
      <c r="C164" s="60"/>
      <c r="D164" s="57"/>
      <c r="E164" s="55"/>
      <c r="F164" s="57"/>
      <c r="G164" s="49">
        <f t="shared" si="4"/>
        <v>0</v>
      </c>
      <c r="H164" s="71"/>
      <c r="I164" s="71"/>
    </row>
    <row r="165" spans="1:9">
      <c r="A165" s="749"/>
      <c r="C165" s="60"/>
      <c r="D165" s="57"/>
      <c r="E165" s="55"/>
      <c r="F165" s="57"/>
      <c r="G165" s="49">
        <f t="shared" si="4"/>
        <v>0</v>
      </c>
      <c r="H165" s="71"/>
      <c r="I165" s="71"/>
    </row>
    <row r="166" spans="1:9">
      <c r="A166" s="749"/>
      <c r="C166" s="60"/>
      <c r="D166" s="57"/>
      <c r="E166" s="55"/>
      <c r="F166" s="57"/>
      <c r="G166" s="49">
        <f t="shared" si="4"/>
        <v>0</v>
      </c>
      <c r="H166" s="71"/>
      <c r="I166" s="71"/>
    </row>
    <row r="167" spans="1:9">
      <c r="A167" s="749"/>
      <c r="C167" s="60"/>
      <c r="D167" s="57"/>
      <c r="E167" s="55"/>
      <c r="F167" s="57"/>
      <c r="G167" s="49">
        <f t="shared" si="4"/>
        <v>0</v>
      </c>
      <c r="H167" s="71"/>
      <c r="I167" s="71"/>
    </row>
    <row r="168" spans="1:9">
      <c r="A168" s="749"/>
      <c r="C168" s="60"/>
      <c r="D168" s="57"/>
      <c r="E168" s="55"/>
      <c r="F168" s="57"/>
      <c r="G168" s="49">
        <f t="shared" si="4"/>
        <v>0</v>
      </c>
      <c r="H168" s="71"/>
      <c r="I168" s="71"/>
    </row>
    <row r="169" spans="1:9">
      <c r="A169" s="749"/>
      <c r="C169" s="60"/>
      <c r="D169" s="57"/>
      <c r="E169" s="55"/>
      <c r="F169" s="57"/>
      <c r="G169" s="49">
        <f t="shared" si="4"/>
        <v>0</v>
      </c>
      <c r="H169" s="71"/>
      <c r="I169" s="71"/>
    </row>
    <row r="170" spans="1:9">
      <c r="A170" s="749"/>
      <c r="C170" s="60"/>
      <c r="D170" s="57"/>
      <c r="E170" s="55"/>
      <c r="F170" s="57"/>
      <c r="G170" s="49">
        <f t="shared" si="4"/>
        <v>0</v>
      </c>
      <c r="H170" s="71"/>
      <c r="I170" s="71"/>
    </row>
    <row r="171" spans="1:9">
      <c r="A171" s="749"/>
      <c r="C171" s="60"/>
      <c r="D171" s="57"/>
      <c r="E171" s="55"/>
      <c r="F171" s="57"/>
      <c r="G171" s="49">
        <f t="shared" si="4"/>
        <v>0</v>
      </c>
      <c r="H171" s="71"/>
      <c r="I171" s="71"/>
    </row>
    <row r="172" spans="1:9">
      <c r="A172" s="749"/>
      <c r="C172" s="60"/>
      <c r="D172" s="57"/>
      <c r="E172" s="55"/>
      <c r="F172" s="57"/>
      <c r="G172" s="49">
        <f t="shared" si="4"/>
        <v>0</v>
      </c>
      <c r="H172" s="71"/>
      <c r="I172" s="71"/>
    </row>
    <row r="173" spans="1:9">
      <c r="A173" s="749"/>
      <c r="C173" s="60"/>
      <c r="D173" s="57"/>
      <c r="E173" s="55"/>
      <c r="F173" s="57"/>
      <c r="G173" s="49">
        <f t="shared" si="4"/>
        <v>0</v>
      </c>
      <c r="H173" s="71"/>
      <c r="I173" s="71"/>
    </row>
    <row r="174" spans="1:9">
      <c r="A174" s="749"/>
      <c r="C174" s="60"/>
      <c r="D174" s="57"/>
      <c r="E174" s="55"/>
      <c r="F174" s="57"/>
      <c r="G174" s="49">
        <f t="shared" si="4"/>
        <v>0</v>
      </c>
      <c r="H174" s="71"/>
      <c r="I174" s="71"/>
    </row>
    <row r="175" spans="1:9">
      <c r="A175" s="749"/>
      <c r="C175" s="60"/>
      <c r="D175" s="57"/>
      <c r="E175" s="55"/>
      <c r="F175" s="57"/>
      <c r="G175" s="49">
        <f t="shared" si="4"/>
        <v>0</v>
      </c>
      <c r="H175" s="71"/>
      <c r="I175" s="71"/>
    </row>
    <row r="176" spans="1:9">
      <c r="A176" s="749"/>
      <c r="C176" s="659"/>
      <c r="D176" s="660"/>
      <c r="E176" s="55"/>
      <c r="F176" s="57"/>
      <c r="G176" s="49">
        <f t="shared" si="4"/>
        <v>0</v>
      </c>
      <c r="H176" s="71"/>
      <c r="I176" s="71"/>
    </row>
    <row r="177" spans="1:9">
      <c r="A177" s="749"/>
      <c r="C177" s="60"/>
      <c r="D177" s="57"/>
      <c r="E177" s="55"/>
      <c r="F177" s="57"/>
      <c r="G177" s="49">
        <f t="shared" si="4"/>
        <v>0</v>
      </c>
      <c r="H177" s="71"/>
      <c r="I177" s="71"/>
    </row>
    <row r="178" spans="1:9">
      <c r="A178" s="749"/>
      <c r="C178" s="60"/>
      <c r="D178" s="57"/>
      <c r="E178" s="55"/>
      <c r="F178" s="57"/>
      <c r="G178" s="49">
        <f t="shared" si="4"/>
        <v>0</v>
      </c>
      <c r="H178" s="71"/>
      <c r="I178" s="71"/>
    </row>
    <row r="179" spans="1:9">
      <c r="A179" s="749"/>
      <c r="C179" s="60"/>
      <c r="D179" s="57"/>
      <c r="E179" s="55"/>
      <c r="F179" s="57"/>
      <c r="G179" s="49">
        <f t="shared" si="4"/>
        <v>0</v>
      </c>
      <c r="H179" s="71"/>
      <c r="I179" s="71"/>
    </row>
    <row r="180" spans="1:9">
      <c r="A180" s="749"/>
      <c r="C180" s="60"/>
      <c r="D180" s="57"/>
      <c r="E180" s="55"/>
      <c r="F180" s="57"/>
      <c r="G180" s="49">
        <f t="shared" si="4"/>
        <v>0</v>
      </c>
      <c r="H180" s="71"/>
      <c r="I180" s="71"/>
    </row>
    <row r="181" spans="1:9">
      <c r="A181" s="749"/>
      <c r="C181" s="60"/>
      <c r="D181" s="57"/>
      <c r="E181" s="55"/>
      <c r="F181" s="57"/>
      <c r="G181" s="49">
        <f t="shared" si="4"/>
        <v>0</v>
      </c>
      <c r="H181" s="71"/>
      <c r="I181" s="71"/>
    </row>
    <row r="182" spans="1:9">
      <c r="A182" s="749"/>
      <c r="C182" s="60"/>
      <c r="D182" s="57"/>
      <c r="E182" s="55"/>
      <c r="F182" s="57"/>
      <c r="G182" s="49">
        <f t="shared" si="4"/>
        <v>0</v>
      </c>
      <c r="H182" s="71"/>
      <c r="I182" s="71"/>
    </row>
    <row r="183" spans="1:9" hidden="1">
      <c r="A183" s="749"/>
      <c r="B183" s="235"/>
      <c r="C183" s="60"/>
      <c r="D183" s="57"/>
      <c r="E183" s="55"/>
      <c r="F183" s="57"/>
      <c r="G183" s="49">
        <f t="shared" si="4"/>
        <v>0</v>
      </c>
      <c r="H183" s="71"/>
      <c r="I183" s="71"/>
    </row>
    <row r="184" spans="1:9" hidden="1">
      <c r="A184" s="749"/>
      <c r="B184" s="235"/>
      <c r="C184" s="60"/>
      <c r="D184" s="57"/>
      <c r="E184" s="55"/>
      <c r="F184" s="57"/>
      <c r="G184" s="49">
        <f t="shared" si="4"/>
        <v>0</v>
      </c>
      <c r="H184" s="71"/>
      <c r="I184" s="71"/>
    </row>
    <row r="185" spans="1:9" hidden="1">
      <c r="A185" s="570"/>
      <c r="B185" s="235"/>
      <c r="C185" s="60"/>
      <c r="D185" s="57"/>
      <c r="E185" s="55"/>
      <c r="F185" s="57"/>
      <c r="G185" s="49">
        <f t="shared" si="4"/>
        <v>0</v>
      </c>
      <c r="H185" s="71"/>
      <c r="I185" s="71"/>
    </row>
    <row r="186" spans="1:9" hidden="1">
      <c r="A186" s="826"/>
      <c r="B186" s="235"/>
      <c r="C186" s="60"/>
      <c r="D186" s="57"/>
      <c r="E186" s="94"/>
      <c r="F186" s="57"/>
      <c r="G186" s="49">
        <f t="shared" si="4"/>
        <v>0</v>
      </c>
      <c r="H186" s="71"/>
      <c r="I186" s="71"/>
    </row>
    <row r="187" spans="1:9" hidden="1">
      <c r="A187" s="749"/>
      <c r="B187" s="235"/>
      <c r="C187" s="60"/>
      <c r="D187" s="57"/>
      <c r="E187" s="55"/>
      <c r="F187" s="57"/>
      <c r="G187" s="49">
        <f t="shared" si="4"/>
        <v>0</v>
      </c>
      <c r="H187" s="71"/>
      <c r="I187" s="71"/>
    </row>
    <row r="188" spans="1:9" hidden="1">
      <c r="A188" s="749"/>
      <c r="B188" s="235"/>
      <c r="C188" s="60"/>
      <c r="D188" s="57"/>
      <c r="E188" s="55"/>
      <c r="F188" s="57"/>
      <c r="G188" s="49">
        <f t="shared" si="4"/>
        <v>0</v>
      </c>
      <c r="H188" s="71"/>
      <c r="I188" s="71"/>
    </row>
    <row r="189" spans="1:9" hidden="1">
      <c r="A189" s="749"/>
      <c r="B189" s="235"/>
      <c r="C189" s="60"/>
      <c r="D189" s="57"/>
      <c r="E189" s="219"/>
      <c r="F189" s="57"/>
      <c r="G189" s="49">
        <f t="shared" si="4"/>
        <v>0</v>
      </c>
      <c r="H189" s="71"/>
      <c r="I189" s="71"/>
    </row>
    <row r="190" spans="1:9" hidden="1">
      <c r="A190" s="749"/>
      <c r="B190" s="235"/>
      <c r="C190" s="60"/>
      <c r="D190" s="57"/>
      <c r="E190" s="55"/>
      <c r="F190" s="57"/>
      <c r="G190" s="49">
        <f t="shared" si="4"/>
        <v>0</v>
      </c>
      <c r="H190" s="71"/>
      <c r="I190" s="71"/>
    </row>
    <row r="191" spans="1:9" hidden="1">
      <c r="A191" s="749"/>
      <c r="B191" s="235"/>
      <c r="C191" s="60"/>
      <c r="D191" s="57"/>
      <c r="E191" s="55"/>
      <c r="F191" s="57"/>
      <c r="G191" s="49">
        <f t="shared" si="4"/>
        <v>0</v>
      </c>
      <c r="H191" s="71"/>
      <c r="I191" s="71"/>
    </row>
    <row r="192" spans="1:9" hidden="1">
      <c r="A192" s="749"/>
      <c r="B192" s="235"/>
      <c r="C192" s="60"/>
      <c r="D192" s="57"/>
      <c r="E192" s="55"/>
      <c r="F192" s="57"/>
      <c r="G192" s="49">
        <f t="shared" si="4"/>
        <v>0</v>
      </c>
      <c r="H192" s="71"/>
      <c r="I192" s="71"/>
    </row>
    <row r="193" spans="1:9" hidden="1">
      <c r="A193" s="749"/>
      <c r="B193" s="235"/>
      <c r="C193" s="60"/>
      <c r="D193" s="57"/>
      <c r="E193" s="55"/>
      <c r="F193" s="57"/>
      <c r="G193" s="49">
        <f t="shared" si="4"/>
        <v>0</v>
      </c>
      <c r="H193" s="71"/>
      <c r="I193" s="71"/>
    </row>
    <row r="194" spans="1:9" hidden="1">
      <c r="A194" s="749"/>
      <c r="B194" s="235"/>
      <c r="C194" s="60"/>
      <c r="D194" s="57"/>
      <c r="E194" s="55"/>
      <c r="F194" s="57"/>
      <c r="G194" s="49">
        <f t="shared" si="4"/>
        <v>0</v>
      </c>
      <c r="H194" s="71"/>
      <c r="I194" s="71"/>
    </row>
    <row r="195" spans="1:9" hidden="1">
      <c r="A195" s="749"/>
      <c r="B195" s="235"/>
      <c r="C195" s="60"/>
      <c r="D195" s="57"/>
      <c r="E195" s="55"/>
      <c r="F195" s="57"/>
      <c r="G195" s="49">
        <f t="shared" si="4"/>
        <v>0</v>
      </c>
      <c r="H195" s="71"/>
      <c r="I195" s="71"/>
    </row>
    <row r="196" spans="1:9" hidden="1">
      <c r="A196" s="749"/>
      <c r="B196" s="235"/>
      <c r="C196" s="60"/>
      <c r="D196" s="57"/>
      <c r="E196" s="55"/>
      <c r="F196" s="57"/>
      <c r="G196" s="49">
        <f t="shared" si="4"/>
        <v>0</v>
      </c>
      <c r="H196" s="71"/>
      <c r="I196" s="71"/>
    </row>
    <row r="197" spans="1:9" hidden="1">
      <c r="A197" s="749"/>
      <c r="B197" s="235"/>
      <c r="C197" s="60"/>
      <c r="D197" s="57"/>
      <c r="E197" s="55"/>
      <c r="F197" s="57"/>
      <c r="G197" s="49">
        <f t="shared" si="4"/>
        <v>0</v>
      </c>
      <c r="H197" s="71"/>
      <c r="I197" s="71"/>
    </row>
    <row r="198" spans="1:9" hidden="1">
      <c r="A198" s="749"/>
      <c r="B198" s="235"/>
      <c r="C198" s="60"/>
      <c r="D198" s="57"/>
      <c r="E198" s="55"/>
      <c r="F198" s="57"/>
      <c r="G198" s="49">
        <f t="shared" si="4"/>
        <v>0</v>
      </c>
      <c r="H198" s="71"/>
      <c r="I198" s="71"/>
    </row>
    <row r="199" spans="1:9" hidden="1">
      <c r="A199" s="749"/>
      <c r="B199" s="235"/>
      <c r="C199" s="60"/>
      <c r="D199" s="57"/>
      <c r="E199" s="55"/>
      <c r="F199" s="57"/>
      <c r="G199" s="49">
        <f t="shared" si="4"/>
        <v>0</v>
      </c>
      <c r="H199" s="71"/>
      <c r="I199" s="71"/>
    </row>
    <row r="200" spans="1:9" hidden="1">
      <c r="A200" s="726"/>
      <c r="E200" s="45"/>
      <c r="G200" s="49">
        <f t="shared" si="4"/>
        <v>0</v>
      </c>
      <c r="H200" s="71"/>
      <c r="I200" s="71"/>
    </row>
    <row r="201" spans="1:9" hidden="1">
      <c r="A201" s="726"/>
      <c r="E201" s="45"/>
      <c r="G201" s="49">
        <f t="shared" si="4"/>
        <v>0</v>
      </c>
      <c r="H201" s="71"/>
      <c r="I201" s="71"/>
    </row>
    <row r="202" spans="1:9" hidden="1">
      <c r="A202" s="726"/>
      <c r="E202" s="45"/>
      <c r="G202" s="49"/>
      <c r="H202" s="71"/>
      <c r="I202" s="71"/>
    </row>
    <row r="203" spans="1:9" hidden="1">
      <c r="A203" s="726"/>
      <c r="E203" s="45"/>
      <c r="G203" s="49"/>
      <c r="H203" s="71"/>
      <c r="I203" s="71"/>
    </row>
    <row r="204" spans="1:9" hidden="1">
      <c r="A204" s="726"/>
      <c r="E204" s="45"/>
      <c r="G204" s="49"/>
      <c r="H204" s="71"/>
      <c r="I204" s="71"/>
    </row>
    <row r="205" spans="1:9" hidden="1">
      <c r="A205" s="726"/>
      <c r="E205" s="45"/>
      <c r="G205" s="49"/>
      <c r="H205" s="71"/>
      <c r="I205" s="71"/>
    </row>
    <row r="206" spans="1:9" ht="18.75" hidden="1">
      <c r="A206" s="1099" t="str">
        <f>A131</f>
        <v>REMISIONES DE    J U L I O    2010</v>
      </c>
      <c r="B206" s="1099"/>
      <c r="C206" s="1099"/>
      <c r="D206" s="1099"/>
      <c r="E206" s="1099"/>
      <c r="G206" s="49"/>
      <c r="H206" s="71"/>
      <c r="I206" s="71"/>
    </row>
    <row r="207" spans="1:9" ht="39" hidden="1" customHeight="1" thickBot="1">
      <c r="A207" s="724" t="s">
        <v>0</v>
      </c>
      <c r="B207" s="52" t="s">
        <v>1</v>
      </c>
      <c r="C207" s="70" t="s">
        <v>743</v>
      </c>
      <c r="D207" s="53" t="s">
        <v>2</v>
      </c>
      <c r="E207" s="6" t="s">
        <v>9</v>
      </c>
      <c r="F207" s="64" t="s">
        <v>10</v>
      </c>
      <c r="G207" s="54" t="s">
        <v>11</v>
      </c>
      <c r="H207" s="71"/>
      <c r="I207" s="71"/>
    </row>
    <row r="208" spans="1:9" ht="16.5" hidden="1" thickTop="1">
      <c r="A208" s="824"/>
      <c r="B208" s="235"/>
      <c r="C208" s="60"/>
      <c r="D208" s="57"/>
      <c r="E208" s="94"/>
      <c r="F208" s="57"/>
      <c r="G208" s="49">
        <f t="shared" ref="G208:G318" si="5">D208-F208</f>
        <v>0</v>
      </c>
      <c r="H208" s="71"/>
      <c r="I208" s="71"/>
    </row>
    <row r="209" spans="1:9" hidden="1">
      <c r="A209" s="749"/>
      <c r="B209" s="235"/>
      <c r="C209" s="60"/>
      <c r="D209" s="57"/>
      <c r="E209" s="55"/>
      <c r="F209" s="57"/>
      <c r="G209" s="49">
        <f t="shared" si="5"/>
        <v>0</v>
      </c>
      <c r="H209" s="71"/>
      <c r="I209" s="71"/>
    </row>
    <row r="210" spans="1:9" hidden="1">
      <c r="A210" s="749"/>
      <c r="B210" s="235"/>
      <c r="C210" s="60"/>
      <c r="D210" s="57"/>
      <c r="E210" s="55"/>
      <c r="F210" s="57"/>
      <c r="G210" s="49">
        <f t="shared" si="5"/>
        <v>0</v>
      </c>
      <c r="H210" s="71"/>
      <c r="I210" s="71"/>
    </row>
    <row r="211" spans="1:9" hidden="1">
      <c r="A211" s="749"/>
      <c r="B211" s="235"/>
      <c r="C211" s="60"/>
      <c r="D211" s="57"/>
      <c r="E211" s="55"/>
      <c r="F211" s="57"/>
      <c r="G211" s="49">
        <f t="shared" si="5"/>
        <v>0</v>
      </c>
      <c r="H211" s="71"/>
      <c r="I211" s="71"/>
    </row>
    <row r="212" spans="1:9" hidden="1">
      <c r="A212" s="749"/>
      <c r="B212" s="235"/>
      <c r="C212" s="827"/>
      <c r="D212" s="828"/>
      <c r="E212" s="55"/>
      <c r="F212" s="57"/>
      <c r="G212" s="49">
        <f t="shared" si="5"/>
        <v>0</v>
      </c>
      <c r="H212" s="71"/>
      <c r="I212" s="71"/>
    </row>
    <row r="213" spans="1:9" hidden="1">
      <c r="A213" s="749"/>
      <c r="B213" s="235"/>
      <c r="C213" s="60"/>
      <c r="D213" s="57"/>
      <c r="E213" s="55"/>
      <c r="F213" s="57"/>
      <c r="G213" s="49">
        <f t="shared" si="5"/>
        <v>0</v>
      </c>
      <c r="H213" s="71"/>
      <c r="I213" s="71"/>
    </row>
    <row r="214" spans="1:9" hidden="1">
      <c r="A214" s="749"/>
      <c r="B214" s="235"/>
      <c r="C214" s="60"/>
      <c r="D214" s="57"/>
      <c r="E214" s="219"/>
      <c r="F214" s="57"/>
      <c r="G214" s="49">
        <f t="shared" si="5"/>
        <v>0</v>
      </c>
      <c r="H214" s="71"/>
      <c r="I214" s="71"/>
    </row>
    <row r="215" spans="1:9" hidden="1">
      <c r="A215" s="749"/>
      <c r="B215" s="235"/>
      <c r="C215" s="60"/>
      <c r="D215" s="57"/>
      <c r="E215" s="55"/>
      <c r="F215" s="57"/>
      <c r="G215" s="49">
        <f t="shared" si="5"/>
        <v>0</v>
      </c>
      <c r="H215" s="71"/>
      <c r="I215" s="71"/>
    </row>
    <row r="216" spans="1:9" hidden="1">
      <c r="A216" s="749"/>
      <c r="B216" s="235"/>
      <c r="C216" s="60"/>
      <c r="D216" s="57"/>
      <c r="E216" s="55"/>
      <c r="F216" s="57"/>
      <c r="G216" s="49">
        <f t="shared" si="5"/>
        <v>0</v>
      </c>
      <c r="H216" s="71"/>
      <c r="I216" s="71"/>
    </row>
    <row r="217" spans="1:9" hidden="1">
      <c r="A217" s="749"/>
      <c r="B217" s="235"/>
      <c r="C217" s="60"/>
      <c r="D217" s="57"/>
      <c r="E217" s="55"/>
      <c r="F217" s="57"/>
      <c r="G217" s="49">
        <f t="shared" si="5"/>
        <v>0</v>
      </c>
      <c r="H217" s="71"/>
      <c r="I217" s="71"/>
    </row>
    <row r="218" spans="1:9" hidden="1">
      <c r="A218" s="749"/>
      <c r="B218" s="235"/>
      <c r="C218" s="60"/>
      <c r="D218" s="57"/>
      <c r="E218" s="55"/>
      <c r="F218" s="57"/>
      <c r="G218" s="49">
        <f t="shared" si="5"/>
        <v>0</v>
      </c>
      <c r="H218" s="71"/>
      <c r="I218" s="71"/>
    </row>
    <row r="219" spans="1:9" hidden="1">
      <c r="A219" s="749"/>
      <c r="B219" s="235"/>
      <c r="C219" s="60"/>
      <c r="D219" s="57"/>
      <c r="E219" s="55"/>
      <c r="F219" s="57"/>
      <c r="G219" s="49">
        <f t="shared" si="5"/>
        <v>0</v>
      </c>
      <c r="H219" s="71"/>
      <c r="I219" s="71"/>
    </row>
    <row r="220" spans="1:9" hidden="1">
      <c r="A220" s="570"/>
      <c r="B220" s="235"/>
      <c r="C220" s="60"/>
      <c r="D220" s="57"/>
      <c r="E220" s="55"/>
      <c r="F220" s="57"/>
      <c r="G220" s="49">
        <f t="shared" si="5"/>
        <v>0</v>
      </c>
      <c r="H220" s="71"/>
      <c r="I220" s="71"/>
    </row>
    <row r="221" spans="1:9" hidden="1">
      <c r="A221" s="749"/>
      <c r="B221" s="235"/>
      <c r="C221" s="60"/>
      <c r="D221" s="57"/>
      <c r="E221" s="55"/>
      <c r="F221" s="57"/>
      <c r="G221" s="49">
        <f t="shared" si="5"/>
        <v>0</v>
      </c>
      <c r="H221" s="71"/>
      <c r="I221" s="71"/>
    </row>
    <row r="222" spans="1:9" hidden="1">
      <c r="A222" s="749"/>
      <c r="B222" s="235"/>
      <c r="C222" s="312"/>
      <c r="D222" s="57"/>
      <c r="E222" s="55"/>
      <c r="F222" s="57"/>
      <c r="G222" s="49">
        <f t="shared" si="5"/>
        <v>0</v>
      </c>
      <c r="H222" s="71"/>
      <c r="I222" s="71"/>
    </row>
    <row r="223" spans="1:9" hidden="1">
      <c r="A223" s="749"/>
      <c r="B223" s="235"/>
      <c r="C223" s="60"/>
      <c r="D223" s="57"/>
      <c r="E223" s="55"/>
      <c r="F223" s="57"/>
      <c r="G223" s="49">
        <f t="shared" si="5"/>
        <v>0</v>
      </c>
      <c r="H223" s="71"/>
      <c r="I223" s="71"/>
    </row>
    <row r="224" spans="1:9" hidden="1">
      <c r="A224" s="749"/>
      <c r="B224" s="235"/>
      <c r="C224" s="60"/>
      <c r="D224" s="57"/>
      <c r="E224" s="55"/>
      <c r="F224" s="57"/>
      <c r="G224" s="49">
        <f t="shared" si="5"/>
        <v>0</v>
      </c>
      <c r="H224" s="71"/>
      <c r="I224" s="71"/>
    </row>
    <row r="225" spans="1:9" hidden="1">
      <c r="A225" s="749"/>
      <c r="B225" s="235"/>
      <c r="C225" s="60"/>
      <c r="D225" s="57"/>
      <c r="E225" s="55"/>
      <c r="F225" s="57"/>
      <c r="G225" s="49">
        <f t="shared" si="5"/>
        <v>0</v>
      </c>
      <c r="H225" s="71"/>
      <c r="I225" s="71"/>
    </row>
    <row r="226" spans="1:9" hidden="1">
      <c r="A226" s="749"/>
      <c r="B226" s="235"/>
      <c r="C226" s="60"/>
      <c r="D226" s="57"/>
      <c r="E226" s="55"/>
      <c r="F226" s="57"/>
      <c r="G226" s="49">
        <f t="shared" si="5"/>
        <v>0</v>
      </c>
      <c r="H226" s="71"/>
      <c r="I226" s="71"/>
    </row>
    <row r="227" spans="1:9" hidden="1">
      <c r="A227" s="749"/>
      <c r="B227" s="235"/>
      <c r="C227" s="60"/>
      <c r="D227" s="57"/>
      <c r="E227" s="55"/>
      <c r="F227" s="57"/>
      <c r="G227" s="49">
        <f t="shared" si="5"/>
        <v>0</v>
      </c>
      <c r="H227" s="71"/>
      <c r="I227" s="71"/>
    </row>
    <row r="228" spans="1:9" hidden="1">
      <c r="A228" s="749"/>
      <c r="B228" s="235"/>
      <c r="C228" s="60"/>
      <c r="D228" s="57"/>
      <c r="E228" s="55"/>
      <c r="F228" s="57"/>
      <c r="G228" s="49">
        <f t="shared" si="5"/>
        <v>0</v>
      </c>
      <c r="H228" s="71"/>
      <c r="I228" s="71"/>
    </row>
    <row r="229" spans="1:9" hidden="1">
      <c r="A229" s="749"/>
      <c r="B229" s="235"/>
      <c r="C229" s="60"/>
      <c r="D229" s="57"/>
      <c r="E229" s="55"/>
      <c r="F229" s="57"/>
      <c r="G229" s="49">
        <f t="shared" si="5"/>
        <v>0</v>
      </c>
      <c r="H229" s="71"/>
      <c r="I229" s="71"/>
    </row>
    <row r="230" spans="1:9" hidden="1">
      <c r="A230" s="749"/>
      <c r="B230" s="235"/>
      <c r="C230" s="60"/>
      <c r="D230" s="57"/>
      <c r="E230" s="55"/>
      <c r="F230" s="57"/>
      <c r="G230" s="49">
        <f t="shared" si="5"/>
        <v>0</v>
      </c>
      <c r="H230" s="71"/>
      <c r="I230" s="71"/>
    </row>
    <row r="231" spans="1:9" hidden="1">
      <c r="A231" s="749"/>
      <c r="B231" s="235"/>
      <c r="C231" s="60"/>
      <c r="D231" s="57"/>
      <c r="E231" s="55"/>
      <c r="F231" s="57"/>
      <c r="G231" s="49">
        <f t="shared" si="5"/>
        <v>0</v>
      </c>
      <c r="H231" s="71"/>
      <c r="I231" s="71"/>
    </row>
    <row r="232" spans="1:9" hidden="1">
      <c r="A232" s="749"/>
      <c r="B232" s="235"/>
      <c r="C232" s="60"/>
      <c r="D232" s="57"/>
      <c r="E232" s="55"/>
      <c r="F232" s="57"/>
      <c r="G232" s="49">
        <f t="shared" si="5"/>
        <v>0</v>
      </c>
      <c r="H232" s="71"/>
      <c r="I232" s="71"/>
    </row>
    <row r="233" spans="1:9" hidden="1">
      <c r="A233" s="749"/>
      <c r="B233" s="235"/>
      <c r="C233" s="60"/>
      <c r="D233" s="57"/>
      <c r="E233" s="55"/>
      <c r="F233" s="57"/>
      <c r="G233" s="49">
        <f t="shared" si="5"/>
        <v>0</v>
      </c>
      <c r="H233" s="71"/>
      <c r="I233" s="71"/>
    </row>
    <row r="234" spans="1:9" hidden="1">
      <c r="A234" s="749"/>
      <c r="B234" s="235"/>
      <c r="C234" s="60"/>
      <c r="D234" s="57"/>
      <c r="E234" s="55"/>
      <c r="F234" s="57"/>
      <c r="G234" s="49">
        <f t="shared" si="5"/>
        <v>0</v>
      </c>
      <c r="H234" s="71"/>
      <c r="I234" s="71"/>
    </row>
    <row r="235" spans="1:9" hidden="1">
      <c r="A235" s="749"/>
      <c r="B235" s="235"/>
      <c r="C235" s="60"/>
      <c r="D235" s="57"/>
      <c r="E235" s="55"/>
      <c r="F235" s="57"/>
      <c r="G235" s="49">
        <f t="shared" si="5"/>
        <v>0</v>
      </c>
      <c r="H235" s="71"/>
      <c r="I235" s="71"/>
    </row>
    <row r="236" spans="1:9" hidden="1">
      <c r="A236" s="749"/>
      <c r="B236" s="235"/>
      <c r="C236" s="60"/>
      <c r="D236" s="57"/>
      <c r="E236" s="55"/>
      <c r="F236" s="57"/>
      <c r="G236" s="49">
        <f t="shared" si="5"/>
        <v>0</v>
      </c>
      <c r="H236" s="71"/>
      <c r="I236" s="71"/>
    </row>
    <row r="237" spans="1:9" hidden="1">
      <c r="A237" s="749"/>
      <c r="B237" s="235"/>
      <c r="C237" s="60"/>
      <c r="D237" s="57"/>
      <c r="E237" s="55"/>
      <c r="F237" s="57"/>
      <c r="G237" s="49">
        <f t="shared" si="5"/>
        <v>0</v>
      </c>
      <c r="H237" s="71"/>
      <c r="I237" s="71"/>
    </row>
    <row r="238" spans="1:9" hidden="1">
      <c r="A238" s="749"/>
      <c r="B238" s="235"/>
      <c r="C238" s="60"/>
      <c r="D238" s="57"/>
      <c r="E238" s="55"/>
      <c r="F238" s="57"/>
      <c r="G238" s="49">
        <f t="shared" si="5"/>
        <v>0</v>
      </c>
      <c r="H238" s="71"/>
      <c r="I238" s="71"/>
    </row>
    <row r="239" spans="1:9" hidden="1">
      <c r="A239" s="749"/>
      <c r="B239" s="235"/>
      <c r="C239" s="60"/>
      <c r="D239" s="57"/>
      <c r="E239" s="55"/>
      <c r="F239" s="57"/>
      <c r="G239" s="49">
        <f t="shared" si="5"/>
        <v>0</v>
      </c>
      <c r="H239" s="71"/>
      <c r="I239" s="71"/>
    </row>
    <row r="240" spans="1:9" hidden="1">
      <c r="A240" s="749"/>
      <c r="B240" s="235"/>
      <c r="C240" s="60"/>
      <c r="D240" s="57"/>
      <c r="E240" s="55"/>
      <c r="F240" s="57"/>
      <c r="G240" s="49">
        <f t="shared" si="5"/>
        <v>0</v>
      </c>
      <c r="H240" s="71"/>
      <c r="I240" s="71"/>
    </row>
    <row r="241" spans="1:9" hidden="1">
      <c r="A241" s="749"/>
      <c r="B241" s="235"/>
      <c r="C241" s="827"/>
      <c r="D241" s="828"/>
      <c r="E241" s="55"/>
      <c r="F241" s="57"/>
      <c r="G241" s="49">
        <f t="shared" si="5"/>
        <v>0</v>
      </c>
      <c r="H241" s="71"/>
      <c r="I241" s="71"/>
    </row>
    <row r="242" spans="1:9" hidden="1">
      <c r="A242" s="749"/>
      <c r="B242" s="235"/>
      <c r="C242" s="60"/>
      <c r="D242" s="57"/>
      <c r="E242" s="55"/>
      <c r="F242" s="57"/>
      <c r="G242" s="49">
        <f t="shared" si="5"/>
        <v>0</v>
      </c>
      <c r="H242" s="71"/>
      <c r="I242" s="71"/>
    </row>
    <row r="243" spans="1:9" hidden="1">
      <c r="A243" s="749"/>
      <c r="B243" s="235"/>
      <c r="C243" s="60"/>
      <c r="D243" s="57"/>
      <c r="E243" s="55"/>
      <c r="F243" s="57"/>
      <c r="G243" s="49">
        <f t="shared" si="5"/>
        <v>0</v>
      </c>
      <c r="H243" s="71"/>
      <c r="I243" s="71"/>
    </row>
    <row r="244" spans="1:9" hidden="1">
      <c r="A244" s="749"/>
      <c r="B244" s="235"/>
      <c r="C244" s="60"/>
      <c r="D244" s="57"/>
      <c r="E244" s="55"/>
      <c r="F244" s="57"/>
      <c r="G244" s="49">
        <f t="shared" si="5"/>
        <v>0</v>
      </c>
      <c r="H244" s="71"/>
      <c r="I244" s="71"/>
    </row>
    <row r="245" spans="1:9" hidden="1">
      <c r="A245" s="749"/>
      <c r="B245" s="235"/>
      <c r="C245" s="60"/>
      <c r="D245" s="57"/>
      <c r="E245" s="55"/>
      <c r="F245" s="57"/>
      <c r="G245" s="49">
        <f t="shared" si="5"/>
        <v>0</v>
      </c>
      <c r="H245" s="71"/>
      <c r="I245" s="71"/>
    </row>
    <row r="246" spans="1:9" hidden="1">
      <c r="A246" s="749"/>
      <c r="B246" s="235"/>
      <c r="C246" s="311"/>
      <c r="D246" s="57"/>
      <c r="E246" s="55"/>
      <c r="F246" s="57"/>
      <c r="G246" s="49">
        <f t="shared" si="5"/>
        <v>0</v>
      </c>
      <c r="H246" s="71"/>
      <c r="I246" s="71"/>
    </row>
    <row r="247" spans="1:9" hidden="1">
      <c r="A247" s="749"/>
      <c r="B247" s="235"/>
      <c r="C247" s="60"/>
      <c r="D247" s="57"/>
      <c r="E247" s="55"/>
      <c r="F247" s="57"/>
      <c r="G247" s="49">
        <f t="shared" si="5"/>
        <v>0</v>
      </c>
      <c r="H247" s="71"/>
      <c r="I247" s="71"/>
    </row>
    <row r="248" spans="1:9" hidden="1">
      <c r="A248" s="749"/>
      <c r="B248" s="235"/>
      <c r="C248" s="60"/>
      <c r="D248" s="57"/>
      <c r="E248" s="55"/>
      <c r="F248" s="57"/>
      <c r="G248" s="49">
        <f t="shared" si="5"/>
        <v>0</v>
      </c>
      <c r="H248" s="71"/>
      <c r="I248" s="71"/>
    </row>
    <row r="249" spans="1:9" hidden="1">
      <c r="A249" s="749"/>
      <c r="B249" s="235"/>
      <c r="C249" s="60"/>
      <c r="D249" s="57"/>
      <c r="E249" s="55"/>
      <c r="F249" s="57"/>
      <c r="G249" s="49">
        <f t="shared" si="5"/>
        <v>0</v>
      </c>
      <c r="H249" s="71"/>
      <c r="I249" s="71"/>
    </row>
    <row r="250" spans="1:9" hidden="1">
      <c r="A250" s="749"/>
      <c r="B250" s="235"/>
      <c r="C250" s="827"/>
      <c r="D250" s="828"/>
      <c r="E250" s="55"/>
      <c r="F250" s="57"/>
      <c r="G250" s="49">
        <f t="shared" si="5"/>
        <v>0</v>
      </c>
      <c r="H250" s="71"/>
      <c r="I250" s="71"/>
    </row>
    <row r="251" spans="1:9" hidden="1">
      <c r="A251" s="749"/>
      <c r="B251" s="235"/>
      <c r="C251" s="60"/>
      <c r="D251" s="57"/>
      <c r="E251" s="55"/>
      <c r="F251" s="57"/>
      <c r="G251" s="49">
        <f t="shared" si="5"/>
        <v>0</v>
      </c>
      <c r="H251" s="71"/>
      <c r="I251" s="71"/>
    </row>
    <row r="252" spans="1:9" hidden="1">
      <c r="A252" s="749"/>
      <c r="B252" s="235"/>
      <c r="C252" s="60"/>
      <c r="D252" s="57"/>
      <c r="E252" s="55"/>
      <c r="F252" s="57"/>
      <c r="G252" s="49">
        <f t="shared" si="5"/>
        <v>0</v>
      </c>
      <c r="H252" s="71"/>
      <c r="I252" s="71"/>
    </row>
    <row r="253" spans="1:9" hidden="1">
      <c r="A253" s="749"/>
      <c r="B253" s="235"/>
      <c r="C253" s="60"/>
      <c r="D253" s="57"/>
      <c r="E253" s="55"/>
      <c r="F253" s="57"/>
      <c r="G253" s="49">
        <f t="shared" si="5"/>
        <v>0</v>
      </c>
      <c r="H253" s="71"/>
      <c r="I253" s="71"/>
    </row>
    <row r="254" spans="1:9" hidden="1">
      <c r="A254" s="749"/>
      <c r="B254" s="235"/>
      <c r="C254" s="60"/>
      <c r="D254" s="57"/>
      <c r="E254" s="55"/>
      <c r="F254" s="57"/>
      <c r="G254" s="49">
        <f t="shared" si="5"/>
        <v>0</v>
      </c>
      <c r="H254" s="71"/>
      <c r="I254" s="71"/>
    </row>
    <row r="255" spans="1:9" hidden="1">
      <c r="A255" s="749"/>
      <c r="B255" s="235"/>
      <c r="C255" s="60"/>
      <c r="D255" s="57"/>
      <c r="E255" s="55"/>
      <c r="F255" s="57"/>
      <c r="G255" s="49">
        <f t="shared" si="5"/>
        <v>0</v>
      </c>
      <c r="H255" s="71"/>
      <c r="I255" s="71"/>
    </row>
    <row r="256" spans="1:9" hidden="1">
      <c r="A256" s="749"/>
      <c r="B256" s="235"/>
      <c r="C256" s="60"/>
      <c r="D256" s="57"/>
      <c r="E256" s="55"/>
      <c r="F256" s="57"/>
      <c r="G256" s="49">
        <f t="shared" si="5"/>
        <v>0</v>
      </c>
      <c r="H256" s="71"/>
      <c r="I256" s="71"/>
    </row>
    <row r="257" spans="1:9" hidden="1">
      <c r="A257" s="749"/>
      <c r="B257" s="235"/>
      <c r="C257" s="60"/>
      <c r="D257" s="57"/>
      <c r="E257" s="55"/>
      <c r="F257" s="57"/>
      <c r="G257" s="49">
        <f t="shared" si="5"/>
        <v>0</v>
      </c>
      <c r="H257" s="71"/>
      <c r="I257" s="71"/>
    </row>
    <row r="258" spans="1:9" hidden="1">
      <c r="A258" s="749"/>
      <c r="B258" s="235"/>
      <c r="C258" s="60"/>
      <c r="D258" s="57"/>
      <c r="E258" s="55"/>
      <c r="F258" s="57"/>
      <c r="G258" s="49">
        <f t="shared" si="5"/>
        <v>0</v>
      </c>
      <c r="H258" s="71"/>
      <c r="I258" s="71"/>
    </row>
    <row r="259" spans="1:9" hidden="1">
      <c r="A259" s="749"/>
      <c r="B259" s="235"/>
      <c r="C259" s="60"/>
      <c r="D259" s="57"/>
      <c r="E259" s="55"/>
      <c r="F259" s="57"/>
      <c r="G259" s="49">
        <f t="shared" si="5"/>
        <v>0</v>
      </c>
      <c r="H259" s="71"/>
      <c r="I259" s="71"/>
    </row>
    <row r="260" spans="1:9" hidden="1">
      <c r="A260" s="749"/>
      <c r="B260" s="235"/>
      <c r="C260" s="60"/>
      <c r="D260" s="57"/>
      <c r="E260" s="55"/>
      <c r="F260" s="57"/>
      <c r="G260" s="49">
        <f t="shared" si="5"/>
        <v>0</v>
      </c>
      <c r="H260" s="71"/>
      <c r="I260" s="71"/>
    </row>
    <row r="261" spans="1:9" hidden="1">
      <c r="A261" s="749"/>
      <c r="B261" s="235"/>
      <c r="C261" s="60"/>
      <c r="D261" s="57"/>
      <c r="E261" s="55"/>
      <c r="F261" s="57"/>
      <c r="G261" s="49">
        <f t="shared" si="5"/>
        <v>0</v>
      </c>
      <c r="H261" s="71"/>
      <c r="I261" s="71"/>
    </row>
    <row r="262" spans="1:9" hidden="1">
      <c r="A262" s="749"/>
      <c r="B262" s="235"/>
      <c r="C262" s="60"/>
      <c r="D262" s="57"/>
      <c r="E262" s="55"/>
      <c r="F262" s="57"/>
      <c r="G262" s="49">
        <f t="shared" si="5"/>
        <v>0</v>
      </c>
      <c r="H262" s="71"/>
      <c r="I262" s="71"/>
    </row>
    <row r="263" spans="1:9" hidden="1">
      <c r="A263" s="749"/>
      <c r="B263" s="235"/>
      <c r="C263" s="60"/>
      <c r="D263" s="57"/>
      <c r="E263" s="55"/>
      <c r="F263" s="57"/>
      <c r="G263" s="49">
        <f t="shared" si="5"/>
        <v>0</v>
      </c>
      <c r="H263" s="71"/>
      <c r="I263" s="71"/>
    </row>
    <row r="264" spans="1:9" hidden="1">
      <c r="A264" s="749"/>
      <c r="B264" s="235"/>
      <c r="C264" s="60"/>
      <c r="D264" s="57"/>
      <c r="E264" s="55"/>
      <c r="F264" s="57"/>
      <c r="G264" s="49"/>
      <c r="H264" s="71"/>
      <c r="I264" s="71"/>
    </row>
    <row r="265" spans="1:9" hidden="1">
      <c r="A265" s="749"/>
      <c r="B265" s="235"/>
      <c r="C265" s="60"/>
      <c r="D265" s="57"/>
      <c r="E265" s="55"/>
      <c r="F265" s="57"/>
      <c r="G265" s="49"/>
      <c r="H265" s="71"/>
      <c r="I265" s="71"/>
    </row>
    <row r="266" spans="1:9" hidden="1">
      <c r="A266" s="726"/>
      <c r="C266" s="60"/>
      <c r="E266" s="45"/>
      <c r="G266" s="49"/>
      <c r="H266" s="71"/>
      <c r="I266" s="71"/>
    </row>
    <row r="267" spans="1:9" hidden="1">
      <c r="A267" s="726"/>
      <c r="C267" s="60"/>
      <c r="E267" s="45"/>
      <c r="G267" s="49"/>
      <c r="H267" s="71"/>
      <c r="I267" s="71"/>
    </row>
    <row r="268" spans="1:9" hidden="1">
      <c r="A268" s="726"/>
      <c r="C268" s="60"/>
      <c r="E268" s="45"/>
      <c r="G268" s="49"/>
      <c r="H268" s="71"/>
      <c r="I268" s="71"/>
    </row>
    <row r="269" spans="1:9" hidden="1">
      <c r="A269" s="726"/>
      <c r="C269" s="60"/>
      <c r="E269" s="45"/>
      <c r="G269" s="49"/>
      <c r="H269" s="71"/>
      <c r="I269" s="71"/>
    </row>
    <row r="270" spans="1:9" hidden="1">
      <c r="A270" s="726"/>
      <c r="C270" s="60"/>
      <c r="E270" s="45"/>
      <c r="G270" s="49"/>
      <c r="H270" s="71"/>
      <c r="I270" s="71"/>
    </row>
    <row r="271" spans="1:9" ht="18.75" hidden="1">
      <c r="A271" s="1099" t="str">
        <f>A206</f>
        <v>REMISIONES DE    J U L I O    2010</v>
      </c>
      <c r="B271" s="1099"/>
      <c r="C271" s="1099"/>
      <c r="D271" s="1099"/>
      <c r="E271" s="1099"/>
      <c r="G271" s="49"/>
      <c r="H271" s="71"/>
      <c r="I271" s="71"/>
    </row>
    <row r="272" spans="1:9" ht="35.25" hidden="1" thickBot="1">
      <c r="A272" s="724" t="s">
        <v>0</v>
      </c>
      <c r="B272" s="52" t="s">
        <v>1</v>
      </c>
      <c r="C272" s="70" t="s">
        <v>743</v>
      </c>
      <c r="D272" s="53" t="s">
        <v>2</v>
      </c>
      <c r="E272" s="6" t="s">
        <v>9</v>
      </c>
      <c r="F272" s="64" t="s">
        <v>10</v>
      </c>
      <c r="G272" s="54" t="s">
        <v>11</v>
      </c>
      <c r="H272" s="71"/>
      <c r="I272" s="71"/>
    </row>
    <row r="273" spans="1:9" ht="16.5" hidden="1" thickTop="1">
      <c r="A273" s="749"/>
      <c r="B273" s="825"/>
      <c r="C273" s="60"/>
      <c r="D273" s="57"/>
      <c r="E273" s="55"/>
      <c r="F273" s="57"/>
      <c r="G273" s="49">
        <f t="shared" si="5"/>
        <v>0</v>
      </c>
      <c r="H273" s="71"/>
      <c r="I273" s="71"/>
    </row>
    <row r="274" spans="1:9" hidden="1">
      <c r="A274" s="749"/>
      <c r="B274" s="825"/>
      <c r="C274" s="60"/>
      <c r="D274" s="57"/>
      <c r="E274" s="55"/>
      <c r="F274" s="57"/>
      <c r="G274" s="49">
        <f t="shared" si="5"/>
        <v>0</v>
      </c>
      <c r="H274" s="71"/>
      <c r="I274" s="71"/>
    </row>
    <row r="275" spans="1:9" hidden="1">
      <c r="A275" s="749"/>
      <c r="B275" s="825"/>
      <c r="C275" s="60"/>
      <c r="D275" s="57"/>
      <c r="E275" s="55"/>
      <c r="F275" s="57"/>
      <c r="G275" s="49">
        <f t="shared" si="5"/>
        <v>0</v>
      </c>
      <c r="H275" s="71"/>
      <c r="I275" s="71"/>
    </row>
    <row r="276" spans="1:9" hidden="1">
      <c r="A276" s="749"/>
      <c r="B276" s="825"/>
      <c r="C276" s="60"/>
      <c r="D276" s="57"/>
      <c r="E276" s="55"/>
      <c r="F276" s="57"/>
      <c r="G276" s="49">
        <f t="shared" si="5"/>
        <v>0</v>
      </c>
      <c r="H276" s="71"/>
      <c r="I276" s="71"/>
    </row>
    <row r="277" spans="1:9" hidden="1">
      <c r="A277" s="749"/>
      <c r="B277" s="825"/>
      <c r="C277" s="60"/>
      <c r="D277" s="57"/>
      <c r="E277" s="55"/>
      <c r="F277" s="57"/>
      <c r="G277" s="49">
        <f t="shared" si="5"/>
        <v>0</v>
      </c>
      <c r="H277" s="71"/>
      <c r="I277" s="71"/>
    </row>
    <row r="278" spans="1:9" hidden="1">
      <c r="A278" s="749"/>
      <c r="B278" s="235"/>
      <c r="C278" s="60"/>
      <c r="D278" s="57"/>
      <c r="E278" s="55"/>
      <c r="F278" s="57"/>
      <c r="G278" s="49">
        <f t="shared" si="5"/>
        <v>0</v>
      </c>
      <c r="H278" s="71"/>
      <c r="I278" s="71"/>
    </row>
    <row r="279" spans="1:9" hidden="1">
      <c r="A279" s="749"/>
      <c r="B279" s="235"/>
      <c r="C279" s="60"/>
      <c r="D279" s="57"/>
      <c r="E279" s="55"/>
      <c r="F279" s="57"/>
      <c r="G279" s="49">
        <f t="shared" si="5"/>
        <v>0</v>
      </c>
      <c r="H279" s="71"/>
      <c r="I279" s="71"/>
    </row>
    <row r="280" spans="1:9" hidden="1">
      <c r="A280" s="749"/>
      <c r="B280" s="235"/>
      <c r="C280" s="60"/>
      <c r="D280" s="57"/>
      <c r="E280" s="55"/>
      <c r="F280" s="57"/>
      <c r="G280" s="49">
        <f t="shared" si="5"/>
        <v>0</v>
      </c>
      <c r="H280" s="71"/>
      <c r="I280" s="71"/>
    </row>
    <row r="281" spans="1:9" hidden="1">
      <c r="A281" s="749"/>
      <c r="B281" s="235"/>
      <c r="C281" s="60"/>
      <c r="D281" s="57"/>
      <c r="E281" s="55"/>
      <c r="F281" s="57"/>
      <c r="G281" s="49">
        <f t="shared" si="5"/>
        <v>0</v>
      </c>
      <c r="H281" s="71"/>
      <c r="I281" s="71"/>
    </row>
    <row r="282" spans="1:9" hidden="1">
      <c r="A282" s="749"/>
      <c r="B282" s="235"/>
      <c r="C282" s="60"/>
      <c r="D282" s="57"/>
      <c r="E282" s="55"/>
      <c r="F282" s="57"/>
      <c r="G282" s="49">
        <f t="shared" si="5"/>
        <v>0</v>
      </c>
      <c r="H282" s="71"/>
      <c r="I282" s="71"/>
    </row>
    <row r="283" spans="1:9" hidden="1">
      <c r="A283" s="749"/>
      <c r="B283" s="235"/>
      <c r="C283" s="60"/>
      <c r="D283" s="57"/>
      <c r="E283" s="55"/>
      <c r="F283" s="57"/>
      <c r="G283" s="49">
        <f t="shared" si="5"/>
        <v>0</v>
      </c>
      <c r="H283" s="71"/>
      <c r="I283" s="71"/>
    </row>
    <row r="284" spans="1:9" hidden="1">
      <c r="A284" s="749"/>
      <c r="B284" s="235"/>
      <c r="C284" s="60"/>
      <c r="D284" s="57"/>
      <c r="E284" s="55"/>
      <c r="F284" s="57"/>
      <c r="G284" s="49">
        <f t="shared" si="5"/>
        <v>0</v>
      </c>
      <c r="H284" s="71"/>
      <c r="I284" s="71"/>
    </row>
    <row r="285" spans="1:9" hidden="1">
      <c r="A285" s="749"/>
      <c r="B285" s="235"/>
      <c r="C285" s="60"/>
      <c r="D285" s="57"/>
      <c r="E285" s="55"/>
      <c r="F285" s="57"/>
      <c r="G285" s="49">
        <f t="shared" si="5"/>
        <v>0</v>
      </c>
      <c r="H285" s="71"/>
      <c r="I285" s="71"/>
    </row>
    <row r="286" spans="1:9" hidden="1">
      <c r="A286" s="749"/>
      <c r="B286" s="235"/>
      <c r="C286" s="60"/>
      <c r="D286" s="57"/>
      <c r="E286" s="55"/>
      <c r="F286" s="57"/>
      <c r="G286" s="49">
        <f t="shared" si="5"/>
        <v>0</v>
      </c>
      <c r="H286" s="71"/>
      <c r="I286" s="71"/>
    </row>
    <row r="287" spans="1:9" hidden="1">
      <c r="A287" s="749"/>
      <c r="B287" s="235"/>
      <c r="C287" s="60"/>
      <c r="D287" s="57"/>
      <c r="E287" s="55"/>
      <c r="F287" s="57"/>
      <c r="G287" s="49">
        <f t="shared" si="5"/>
        <v>0</v>
      </c>
      <c r="H287" s="71"/>
      <c r="I287" s="71"/>
    </row>
    <row r="288" spans="1:9" hidden="1">
      <c r="A288" s="749"/>
      <c r="B288" s="235"/>
      <c r="C288" s="827"/>
      <c r="D288" s="828"/>
      <c r="E288" s="55"/>
      <c r="F288" s="57"/>
      <c r="G288" s="49">
        <f t="shared" si="5"/>
        <v>0</v>
      </c>
      <c r="H288" s="71"/>
      <c r="I288" s="71"/>
    </row>
    <row r="289" spans="1:9" hidden="1">
      <c r="A289" s="749"/>
      <c r="B289" s="235"/>
      <c r="C289" s="60"/>
      <c r="D289" s="57"/>
      <c r="E289" s="55"/>
      <c r="F289" s="57"/>
      <c r="G289" s="49">
        <f t="shared" si="5"/>
        <v>0</v>
      </c>
      <c r="H289" s="71"/>
      <c r="I289" s="71"/>
    </row>
    <row r="290" spans="1:9" hidden="1">
      <c r="A290" s="749"/>
      <c r="B290" s="235"/>
      <c r="C290" s="60"/>
      <c r="D290" s="57"/>
      <c r="E290" s="55"/>
      <c r="F290" s="57"/>
      <c r="G290" s="49">
        <f t="shared" si="5"/>
        <v>0</v>
      </c>
      <c r="H290" s="71"/>
      <c r="I290" s="71"/>
    </row>
    <row r="291" spans="1:9" hidden="1">
      <c r="A291" s="749"/>
      <c r="B291" s="235"/>
      <c r="C291" s="60"/>
      <c r="D291" s="57"/>
      <c r="E291" s="55"/>
      <c r="F291" s="57"/>
      <c r="G291" s="49">
        <f t="shared" si="5"/>
        <v>0</v>
      </c>
      <c r="H291" s="71"/>
      <c r="I291" s="71"/>
    </row>
    <row r="292" spans="1:9" hidden="1">
      <c r="A292" s="749"/>
      <c r="B292" s="235"/>
      <c r="C292" s="60"/>
      <c r="D292" s="57"/>
      <c r="E292" s="55"/>
      <c r="F292" s="57"/>
      <c r="G292" s="49">
        <f t="shared" si="5"/>
        <v>0</v>
      </c>
      <c r="H292" s="71"/>
      <c r="I292" s="71"/>
    </row>
    <row r="293" spans="1:9" hidden="1">
      <c r="A293" s="749"/>
      <c r="B293" s="235"/>
      <c r="C293" s="60"/>
      <c r="D293" s="57"/>
      <c r="E293" s="55"/>
      <c r="F293" s="57"/>
      <c r="G293" s="49">
        <f t="shared" si="5"/>
        <v>0</v>
      </c>
      <c r="H293" s="71"/>
      <c r="I293" s="71"/>
    </row>
    <row r="294" spans="1:9" hidden="1">
      <c r="A294" s="749"/>
      <c r="B294" s="235"/>
      <c r="C294" s="60"/>
      <c r="D294" s="57"/>
      <c r="E294" s="55"/>
      <c r="F294" s="57"/>
      <c r="G294" s="49">
        <f t="shared" si="5"/>
        <v>0</v>
      </c>
      <c r="H294" s="71"/>
      <c r="I294" s="71"/>
    </row>
    <row r="295" spans="1:9" hidden="1">
      <c r="A295" s="749"/>
      <c r="B295" s="235"/>
      <c r="C295" s="60"/>
      <c r="D295" s="57"/>
      <c r="E295" s="55"/>
      <c r="F295" s="57"/>
      <c r="G295" s="49">
        <f t="shared" si="5"/>
        <v>0</v>
      </c>
      <c r="H295" s="71"/>
      <c r="I295" s="71"/>
    </row>
    <row r="296" spans="1:9" hidden="1">
      <c r="A296" s="749"/>
      <c r="B296" s="235"/>
      <c r="C296" s="60"/>
      <c r="D296" s="57"/>
      <c r="E296" s="55"/>
      <c r="F296" s="57"/>
      <c r="G296" s="49">
        <f t="shared" si="5"/>
        <v>0</v>
      </c>
      <c r="H296" s="71"/>
      <c r="I296" s="71"/>
    </row>
    <row r="297" spans="1:9" hidden="1">
      <c r="A297" s="749"/>
      <c r="B297" s="235"/>
      <c r="C297" s="60"/>
      <c r="D297" s="57"/>
      <c r="E297" s="55"/>
      <c r="F297" s="57"/>
      <c r="G297" s="49">
        <f t="shared" si="5"/>
        <v>0</v>
      </c>
      <c r="H297" s="71"/>
      <c r="I297" s="71"/>
    </row>
    <row r="298" spans="1:9" hidden="1">
      <c r="A298" s="749"/>
      <c r="B298" s="235"/>
      <c r="C298" s="60"/>
      <c r="D298" s="57"/>
      <c r="E298" s="55"/>
      <c r="F298" s="57"/>
      <c r="G298" s="49">
        <f t="shared" si="5"/>
        <v>0</v>
      </c>
      <c r="H298" s="71"/>
      <c r="I298" s="71"/>
    </row>
    <row r="299" spans="1:9" hidden="1">
      <c r="A299" s="749"/>
      <c r="B299" s="235"/>
      <c r="C299" s="60"/>
      <c r="D299" s="57"/>
      <c r="E299" s="55"/>
      <c r="F299" s="57"/>
      <c r="G299" s="49">
        <f t="shared" si="5"/>
        <v>0</v>
      </c>
      <c r="H299" s="71"/>
      <c r="I299" s="71"/>
    </row>
    <row r="300" spans="1:9" hidden="1">
      <c r="A300" s="749"/>
      <c r="B300" s="235"/>
      <c r="C300" s="60"/>
      <c r="D300" s="57"/>
      <c r="E300" s="55"/>
      <c r="F300" s="57"/>
      <c r="G300" s="49">
        <f t="shared" si="5"/>
        <v>0</v>
      </c>
      <c r="H300" s="71"/>
      <c r="I300" s="71"/>
    </row>
    <row r="301" spans="1:9" hidden="1">
      <c r="A301" s="749"/>
      <c r="B301" s="235"/>
      <c r="C301" s="60"/>
      <c r="D301" s="57"/>
      <c r="E301" s="55"/>
      <c r="F301" s="57"/>
      <c r="G301" s="49">
        <f t="shared" si="5"/>
        <v>0</v>
      </c>
      <c r="H301" s="71"/>
      <c r="I301" s="71"/>
    </row>
    <row r="302" spans="1:9" hidden="1">
      <c r="A302" s="749"/>
      <c r="B302" s="235"/>
      <c r="C302" s="60"/>
      <c r="D302" s="57"/>
      <c r="E302" s="55"/>
      <c r="F302" s="57"/>
      <c r="G302" s="49">
        <f t="shared" si="5"/>
        <v>0</v>
      </c>
      <c r="H302" s="71"/>
      <c r="I302" s="71"/>
    </row>
    <row r="303" spans="1:9" hidden="1">
      <c r="A303" s="749"/>
      <c r="B303" s="235"/>
      <c r="C303" s="60"/>
      <c r="D303" s="57"/>
      <c r="E303" s="55"/>
      <c r="F303" s="57"/>
      <c r="G303" s="49">
        <f t="shared" si="5"/>
        <v>0</v>
      </c>
      <c r="H303" s="71"/>
      <c r="I303" s="71"/>
    </row>
    <row r="304" spans="1:9" hidden="1">
      <c r="A304" s="749"/>
      <c r="B304" s="235"/>
      <c r="C304" s="60"/>
      <c r="D304" s="57"/>
      <c r="E304" s="55"/>
      <c r="F304" s="57"/>
      <c r="G304" s="49">
        <f t="shared" si="5"/>
        <v>0</v>
      </c>
      <c r="H304" s="71"/>
      <c r="I304" s="71"/>
    </row>
    <row r="305" spans="1:9" hidden="1">
      <c r="A305" s="749"/>
      <c r="B305" s="235"/>
      <c r="C305" s="60"/>
      <c r="D305" s="57"/>
      <c r="E305" s="55"/>
      <c r="F305" s="57"/>
      <c r="G305" s="49">
        <f t="shared" si="5"/>
        <v>0</v>
      </c>
      <c r="H305" s="71"/>
      <c r="I305" s="71"/>
    </row>
    <row r="306" spans="1:9" hidden="1">
      <c r="A306" s="749"/>
      <c r="B306" s="235"/>
      <c r="C306" s="60"/>
      <c r="D306" s="57"/>
      <c r="E306" s="55"/>
      <c r="F306" s="57"/>
      <c r="G306" s="49">
        <f t="shared" si="5"/>
        <v>0</v>
      </c>
      <c r="H306" s="71"/>
      <c r="I306" s="71"/>
    </row>
    <row r="307" spans="1:9" hidden="1">
      <c r="A307" s="749"/>
      <c r="B307" s="235"/>
      <c r="C307" s="60"/>
      <c r="D307" s="57"/>
      <c r="E307" s="55"/>
      <c r="F307" s="57"/>
      <c r="G307" s="49">
        <f t="shared" si="5"/>
        <v>0</v>
      </c>
      <c r="H307" s="71"/>
      <c r="I307" s="71"/>
    </row>
    <row r="308" spans="1:9" hidden="1">
      <c r="A308" s="749"/>
      <c r="B308" s="235"/>
      <c r="C308" s="60"/>
      <c r="D308" s="57"/>
      <c r="E308" s="55"/>
      <c r="F308" s="57"/>
      <c r="G308" s="49">
        <f t="shared" si="5"/>
        <v>0</v>
      </c>
      <c r="H308" s="71"/>
      <c r="I308" s="71"/>
    </row>
    <row r="309" spans="1:9" hidden="1">
      <c r="A309" s="749"/>
      <c r="B309" s="235"/>
      <c r="C309" s="60"/>
      <c r="D309" s="57"/>
      <c r="E309" s="55"/>
      <c r="F309" s="57"/>
      <c r="G309" s="49">
        <f t="shared" si="5"/>
        <v>0</v>
      </c>
      <c r="H309" s="71"/>
      <c r="I309" s="71"/>
    </row>
    <row r="310" spans="1:9" hidden="1">
      <c r="A310" s="726"/>
      <c r="C310" s="60"/>
      <c r="E310" s="45"/>
      <c r="G310" s="49">
        <f t="shared" si="5"/>
        <v>0</v>
      </c>
      <c r="H310" s="71"/>
      <c r="I310" s="71"/>
    </row>
    <row r="311" spans="1:9" hidden="1">
      <c r="A311" s="726"/>
      <c r="C311" s="60"/>
      <c r="E311" s="45"/>
      <c r="G311" s="49">
        <f t="shared" si="5"/>
        <v>0</v>
      </c>
      <c r="H311" s="71"/>
      <c r="I311" s="71"/>
    </row>
    <row r="312" spans="1:9" hidden="1">
      <c r="A312" s="726"/>
      <c r="C312" s="60"/>
      <c r="E312" s="45"/>
      <c r="G312" s="49">
        <f t="shared" si="5"/>
        <v>0</v>
      </c>
      <c r="H312" s="71"/>
      <c r="I312" s="71"/>
    </row>
    <row r="313" spans="1:9" hidden="1">
      <c r="A313" s="726"/>
      <c r="C313" s="60"/>
      <c r="E313" s="45"/>
      <c r="G313" s="49">
        <f t="shared" si="5"/>
        <v>0</v>
      </c>
      <c r="H313" s="71"/>
      <c r="I313" s="71"/>
    </row>
    <row r="314" spans="1:9" hidden="1">
      <c r="A314" s="726"/>
      <c r="C314" s="60"/>
      <c r="E314" s="45"/>
      <c r="G314" s="49">
        <f t="shared" si="5"/>
        <v>0</v>
      </c>
      <c r="H314" s="71"/>
      <c r="I314" s="71"/>
    </row>
    <row r="315" spans="1:9" hidden="1">
      <c r="A315" s="726"/>
      <c r="C315" s="60"/>
      <c r="E315" s="45"/>
      <c r="G315" s="49">
        <f t="shared" si="5"/>
        <v>0</v>
      </c>
      <c r="H315" s="71"/>
      <c r="I315" s="71"/>
    </row>
    <row r="316" spans="1:9" hidden="1">
      <c r="A316" s="726"/>
      <c r="C316" s="60"/>
      <c r="E316" s="45"/>
      <c r="G316" s="49">
        <f t="shared" si="5"/>
        <v>0</v>
      </c>
      <c r="H316" s="71"/>
      <c r="I316" s="71"/>
    </row>
    <row r="317" spans="1:9" ht="16.5" thickBot="1">
      <c r="A317" s="751"/>
      <c r="B317" s="68"/>
      <c r="C317" s="752"/>
      <c r="D317" s="69"/>
      <c r="E317" s="201"/>
      <c r="F317" s="69"/>
      <c r="G317" s="69">
        <f t="shared" si="5"/>
        <v>0</v>
      </c>
      <c r="H317" s="71"/>
      <c r="I317" s="71"/>
    </row>
    <row r="318" spans="1:9" ht="16.5" thickTop="1">
      <c r="A318" s="726"/>
      <c r="E318" s="45"/>
      <c r="G318" s="49">
        <f t="shared" si="5"/>
        <v>0</v>
      </c>
      <c r="H318" s="71"/>
      <c r="I318" s="71"/>
    </row>
    <row r="319" spans="1:9">
      <c r="A319" s="589"/>
      <c r="B319" s="79"/>
      <c r="C319" s="71"/>
      <c r="D319" s="72">
        <f>SUM(D4:D318)</f>
        <v>169109.69999999998</v>
      </c>
      <c r="E319" s="72"/>
      <c r="F319" s="72">
        <f>SUM(F4:F318)</f>
        <v>135031.20000000001</v>
      </c>
      <c r="G319" s="72"/>
      <c r="H319" s="71"/>
      <c r="I319" s="71"/>
    </row>
    <row r="320" spans="1:9">
      <c r="A320" s="589"/>
      <c r="B320" s="79"/>
      <c r="C320" s="71"/>
      <c r="D320" s="72"/>
      <c r="E320" s="71"/>
      <c r="F320" s="72"/>
      <c r="G320" s="72"/>
      <c r="H320" s="71"/>
      <c r="I320" s="71"/>
    </row>
    <row r="321" spans="1:9">
      <c r="A321" s="589"/>
      <c r="B321" s="79"/>
      <c r="C321" s="71"/>
      <c r="D321" s="72"/>
      <c r="E321" s="71"/>
      <c r="F321" s="72"/>
      <c r="G321" s="72"/>
      <c r="H321" s="71"/>
      <c r="I321" s="71"/>
    </row>
    <row r="322" spans="1:9">
      <c r="A322" s="589"/>
      <c r="B322" s="79"/>
      <c r="C322" s="71"/>
      <c r="D322" s="72"/>
      <c r="E322" s="71"/>
      <c r="F322" s="72"/>
      <c r="G322" s="72"/>
      <c r="H322" s="71"/>
      <c r="I322" s="71"/>
    </row>
    <row r="323" spans="1:9" ht="30">
      <c r="A323" s="589"/>
      <c r="B323" s="79"/>
      <c r="C323" s="71"/>
      <c r="D323" s="80" t="s">
        <v>92</v>
      </c>
      <c r="E323" s="71"/>
      <c r="F323" s="81" t="s">
        <v>93</v>
      </c>
      <c r="G323" s="72"/>
      <c r="H323" s="71"/>
      <c r="I323" s="71"/>
    </row>
    <row r="324" spans="1:9" ht="16.5" thickBot="1">
      <c r="A324" s="589"/>
      <c r="B324" s="79"/>
      <c r="C324" s="71"/>
      <c r="D324" s="80"/>
      <c r="E324" s="71"/>
      <c r="F324" s="81"/>
      <c r="G324" s="72"/>
      <c r="H324" s="71"/>
      <c r="I324" s="71"/>
    </row>
    <row r="325" spans="1:9" ht="21.75" thickBot="1">
      <c r="A325" s="589"/>
      <c r="B325" s="79"/>
      <c r="C325" s="71"/>
      <c r="D325" s="1101">
        <f>D319-F319</f>
        <v>34078.499999999971</v>
      </c>
      <c r="E325" s="1102"/>
      <c r="F325" s="1103"/>
      <c r="G325" s="71"/>
      <c r="H325" s="71"/>
      <c r="I325" s="71"/>
    </row>
    <row r="326" spans="1:9">
      <c r="A326" s="589"/>
      <c r="B326" s="79"/>
      <c r="C326" s="71"/>
      <c r="D326" s="71"/>
      <c r="E326" s="71"/>
      <c r="F326" s="71"/>
      <c r="G326" s="71"/>
      <c r="H326" s="71"/>
      <c r="I326" s="71"/>
    </row>
    <row r="327" spans="1:9">
      <c r="A327" s="589"/>
      <c r="B327" s="79"/>
      <c r="C327" s="71"/>
      <c r="D327" s="72"/>
      <c r="E327" s="71"/>
      <c r="F327" s="72"/>
      <c r="G327" s="71"/>
      <c r="H327" s="71"/>
      <c r="I327" s="71"/>
    </row>
    <row r="328" spans="1:9" ht="18.75">
      <c r="A328" s="589"/>
      <c r="B328" s="79"/>
      <c r="C328" s="71"/>
      <c r="D328" s="1104" t="s">
        <v>94</v>
      </c>
      <c r="E328" s="1104"/>
      <c r="F328" s="1104"/>
      <c r="G328" s="71"/>
      <c r="H328" s="71"/>
      <c r="I328" s="71"/>
    </row>
    <row r="329" spans="1:9">
      <c r="A329" s="589"/>
      <c r="B329" s="79"/>
      <c r="C329" s="71"/>
      <c r="D329" s="71"/>
      <c r="E329" s="71"/>
      <c r="F329" s="71"/>
      <c r="G329" s="71"/>
      <c r="H329" s="71"/>
      <c r="I329" s="71"/>
    </row>
    <row r="330" spans="1:9">
      <c r="A330" s="589"/>
      <c r="B330" s="79"/>
      <c r="C330" s="71"/>
      <c r="D330" s="72"/>
      <c r="E330" s="71"/>
      <c r="F330" s="72"/>
      <c r="G330" s="71"/>
      <c r="H330" s="71"/>
      <c r="I330" s="71"/>
    </row>
  </sheetData>
  <mergeCells count="8">
    <mergeCell ref="B1:F1"/>
    <mergeCell ref="C66:F66"/>
    <mergeCell ref="B2:C2"/>
    <mergeCell ref="D325:F325"/>
    <mergeCell ref="D328:F328"/>
    <mergeCell ref="A131:E131"/>
    <mergeCell ref="A206:E206"/>
    <mergeCell ref="A271:E271"/>
  </mergeCells>
  <printOptions gridLines="1"/>
  <pageMargins left="0.6" right="0.59055118110236227" top="0.42" bottom="0.59" header="0.31496062992125984" footer="0.31496062992125984"/>
  <pageSetup paperSize="9" scale="75" orientation="portrait" verticalDpi="0" r:id="rId1"/>
  <headerFooter>
    <oddFooter>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W187"/>
  <sheetViews>
    <sheetView topLeftCell="DV22" workbookViewId="0">
      <selection activeCell="DW31" sqref="DW31"/>
    </sheetView>
  </sheetViews>
  <sheetFormatPr baseColWidth="10" defaultRowHeight="15"/>
  <cols>
    <col min="1" max="6" width="11.5703125" customWidth="1"/>
    <col min="7" max="7" width="4.42578125" bestFit="1" customWidth="1"/>
    <col min="8" max="13" width="11.42578125" customWidth="1"/>
    <col min="14" max="14" width="12.85546875" customWidth="1"/>
    <col min="36" max="42" width="0" hidden="1" customWidth="1"/>
    <col min="57" max="63" width="0" hidden="1" customWidth="1"/>
    <col min="71" max="71" width="11.42578125" style="2"/>
    <col min="74" max="74" width="11.85546875" bestFit="1" customWidth="1"/>
    <col min="76" max="76" width="12.42578125" bestFit="1" customWidth="1"/>
    <col min="78" max="78" width="9.7109375" hidden="1" customWidth="1"/>
    <col min="79" max="79" width="13" hidden="1" customWidth="1"/>
    <col min="80" max="81" width="0" hidden="1" customWidth="1"/>
    <col min="82" max="82" width="12.7109375" hidden="1" customWidth="1"/>
    <col min="83" max="84" width="0" hidden="1" customWidth="1"/>
    <col min="85" max="90" width="11.42578125" customWidth="1"/>
    <col min="91" max="91" width="7" bestFit="1" customWidth="1"/>
    <col min="92" max="97" width="11.42578125" customWidth="1"/>
    <col min="98" max="98" width="7" bestFit="1" customWidth="1"/>
    <col min="105" max="105" width="7" bestFit="1" customWidth="1"/>
    <col min="106" max="111" width="11.42578125" customWidth="1"/>
    <col min="112" max="112" width="7" bestFit="1" customWidth="1"/>
    <col min="113" max="118" width="11.42578125" customWidth="1"/>
    <col min="119" max="119" width="7" bestFit="1" customWidth="1"/>
    <col min="120" max="125" width="11.5703125" customWidth="1"/>
    <col min="126" max="126" width="7" bestFit="1" customWidth="1"/>
    <col min="128" max="128" width="13.42578125" customWidth="1"/>
    <col min="130" max="130" width="9.42578125" customWidth="1"/>
    <col min="140" max="140" width="7" bestFit="1" customWidth="1"/>
    <col min="141" max="146" width="11.5703125" customWidth="1"/>
    <col min="147" max="147" width="7" bestFit="1" customWidth="1"/>
    <col min="148" max="153" width="11.42578125" customWidth="1"/>
    <col min="154" max="154" width="7" bestFit="1" customWidth="1"/>
    <col min="162" max="162" width="11.42578125" style="2"/>
    <col min="183" max="188" width="11.5703125" customWidth="1"/>
    <col min="189" max="189" width="7" customWidth="1"/>
    <col min="190" max="195" width="11.42578125" customWidth="1"/>
    <col min="196" max="196" width="7" customWidth="1"/>
    <col min="197" max="202" width="11.42578125" customWidth="1"/>
    <col min="203" max="203" width="7" bestFit="1" customWidth="1"/>
    <col min="211" max="216" width="11.42578125" customWidth="1"/>
    <col min="217" max="217" width="7" bestFit="1" customWidth="1"/>
    <col min="225" max="230" width="11.42578125" customWidth="1"/>
    <col min="231" max="231" width="7" bestFit="1" customWidth="1"/>
    <col min="260" max="265" width="11.42578125" customWidth="1"/>
    <col min="266" max="266" width="7" bestFit="1" customWidth="1"/>
    <col min="267" max="268" width="11.42578125" style="2"/>
    <col min="279" max="279" width="14.42578125" customWidth="1"/>
    <col min="280" max="280" width="7" bestFit="1" customWidth="1"/>
    <col min="281" max="281" width="11.85546875" customWidth="1"/>
    <col min="282" max="282" width="13.5703125" customWidth="1"/>
    <col min="283" max="286" width="11.85546875" customWidth="1"/>
    <col min="287" max="287" width="7" customWidth="1"/>
    <col min="288" max="293" width="11.42578125" customWidth="1"/>
    <col min="294" max="294" width="7" bestFit="1" customWidth="1"/>
    <col min="295" max="295" width="11.5703125" customWidth="1"/>
    <col min="296" max="296" width="11.28515625" customWidth="1"/>
    <col min="297" max="297" width="11" customWidth="1"/>
    <col min="298" max="298" width="9.7109375" customWidth="1"/>
    <col min="299" max="299" width="11.42578125" customWidth="1"/>
    <col min="300" max="300" width="14.42578125" customWidth="1"/>
    <col min="301" max="301" width="7" bestFit="1" customWidth="1"/>
    <col min="302" max="307" width="11.42578125" customWidth="1"/>
    <col min="308" max="308" width="7" customWidth="1"/>
    <col min="309" max="314" width="11.42578125" customWidth="1"/>
    <col min="315" max="315" width="7" customWidth="1"/>
    <col min="316" max="321" width="11.42578125" customWidth="1"/>
    <col min="322" max="322" width="7" bestFit="1" customWidth="1"/>
    <col min="323" max="323" width="11.85546875" customWidth="1"/>
    <col min="324" max="324" width="11.5703125" customWidth="1"/>
    <col min="325" max="325" width="11.140625" customWidth="1"/>
    <col min="326" max="326" width="9.7109375" customWidth="1"/>
    <col min="327" max="327" width="12.42578125" customWidth="1"/>
    <col min="328" max="328" width="13.140625" customWidth="1"/>
    <col min="329" max="334" width="11" customWidth="1"/>
    <col min="335" max="335" width="12.140625" customWidth="1"/>
    <col min="336" max="343" width="11" customWidth="1"/>
    <col min="344" max="349" width="11.42578125" customWidth="1"/>
    <col min="350" max="350" width="7" bestFit="1" customWidth="1"/>
    <col min="351" max="364" width="11" customWidth="1"/>
    <col min="365" max="371" width="11" hidden="1" customWidth="1"/>
    <col min="372" max="378" width="11" customWidth="1"/>
    <col min="379" max="384" width="11.42578125" hidden="1" customWidth="1"/>
    <col min="385" max="385" width="7" hidden="1" customWidth="1"/>
    <col min="386" max="386" width="6.7109375" hidden="1" customWidth="1"/>
    <col min="387" max="387" width="12.5703125" hidden="1" customWidth="1"/>
    <col min="388" max="388" width="9" hidden="1" customWidth="1"/>
    <col min="389" max="389" width="9.42578125" hidden="1" customWidth="1"/>
    <col min="390" max="390" width="7.140625" hidden="1" customWidth="1"/>
    <col min="391" max="391" width="6.85546875" hidden="1" customWidth="1"/>
    <col min="392" max="392" width="7" hidden="1" customWidth="1"/>
    <col min="393" max="398" width="11.42578125" customWidth="1"/>
    <col min="399" max="399" width="7" bestFit="1" customWidth="1"/>
    <col min="400" max="405" width="11.42578125" hidden="1" customWidth="1"/>
    <col min="406" max="406" width="7" hidden="1" customWidth="1"/>
    <col min="407" max="408" width="11.7109375" style="2" customWidth="1"/>
    <col min="409" max="412" width="11.7109375" customWidth="1"/>
    <col min="413" max="413" width="7.85546875" customWidth="1"/>
    <col min="414" max="414" width="11.7109375" hidden="1" customWidth="1"/>
    <col min="415" max="415" width="11.5703125" hidden="1" customWidth="1"/>
    <col min="416" max="419" width="12.5703125" hidden="1" customWidth="1"/>
    <col min="420" max="420" width="9" hidden="1" customWidth="1"/>
    <col min="421" max="422" width="9" customWidth="1"/>
    <col min="423" max="423" width="10.5703125" customWidth="1"/>
    <col min="424" max="424" width="10.85546875" customWidth="1"/>
    <col min="425" max="425" width="13.140625" customWidth="1"/>
    <col min="426" max="426" width="15.140625" customWidth="1"/>
    <col min="427" max="427" width="9" customWidth="1"/>
    <col min="428" max="433" width="11.42578125" customWidth="1"/>
    <col min="434" max="434" width="7" bestFit="1" customWidth="1"/>
    <col min="435" max="440" width="11.42578125" customWidth="1"/>
    <col min="441" max="441" width="7" bestFit="1" customWidth="1"/>
    <col min="442" max="445" width="11.42578125" customWidth="1"/>
    <col min="446" max="446" width="12.85546875" customWidth="1"/>
    <col min="447" max="447" width="14.140625" customWidth="1"/>
    <col min="448" max="448" width="8.140625" customWidth="1"/>
    <col min="449" max="454" width="11.42578125" customWidth="1"/>
    <col min="455" max="455" width="7" bestFit="1" customWidth="1"/>
    <col min="456" max="462" width="11.42578125" customWidth="1"/>
    <col min="463" max="463" width="11.42578125" hidden="1" customWidth="1"/>
    <col min="464" max="464" width="11.42578125" style="2" hidden="1" customWidth="1"/>
    <col min="465" max="468" width="11.42578125" hidden="1" customWidth="1"/>
    <col min="469" max="469" width="9.140625" hidden="1" customWidth="1"/>
    <col min="470" max="483" width="11.42578125" hidden="1" customWidth="1"/>
    <col min="484" max="489" width="11" customWidth="1"/>
    <col min="490" max="490" width="7" bestFit="1" customWidth="1"/>
    <col min="491" max="491" width="11.42578125" style="2" customWidth="1"/>
    <col min="492" max="497" width="11.42578125" customWidth="1"/>
    <col min="498" max="503" width="11.85546875" customWidth="1"/>
    <col min="504" max="504" width="7" bestFit="1" customWidth="1"/>
    <col min="505" max="510" width="11.42578125" hidden="1" customWidth="1"/>
    <col min="511" max="511" width="7" hidden="1" customWidth="1"/>
    <col min="512" max="517" width="11.42578125" customWidth="1"/>
    <col min="518" max="518" width="7" bestFit="1" customWidth="1"/>
    <col min="519" max="524" width="13.140625" customWidth="1"/>
    <col min="525" max="525" width="7" bestFit="1" customWidth="1"/>
    <col min="526" max="531" width="11.42578125" customWidth="1"/>
    <col min="532" max="532" width="7" bestFit="1" customWidth="1"/>
    <col min="533" max="538" width="11.42578125" customWidth="1"/>
    <col min="539" max="539" width="7" bestFit="1" customWidth="1"/>
    <col min="540" max="552" width="11.42578125" customWidth="1"/>
    <col min="553" max="553" width="7" bestFit="1" customWidth="1"/>
    <col min="554" max="554" width="10.42578125" customWidth="1"/>
    <col min="555" max="556" width="11.42578125" customWidth="1"/>
    <col min="557" max="557" width="11.85546875" customWidth="1"/>
    <col min="558" max="558" width="11.5703125" customWidth="1"/>
    <col min="559" max="559" width="14" customWidth="1"/>
    <col min="560" max="560" width="7" bestFit="1" customWidth="1"/>
    <col min="561" max="566" width="11.42578125" customWidth="1"/>
    <col min="567" max="567" width="11.28515625" customWidth="1"/>
    <col min="575" max="580" width="11.42578125" customWidth="1"/>
    <col min="581" max="581" width="7" bestFit="1" customWidth="1"/>
    <col min="582" max="587" width="11.42578125" customWidth="1"/>
    <col min="588" max="588" width="7" bestFit="1" customWidth="1"/>
    <col min="589" max="589" width="6.7109375" hidden="1" customWidth="1"/>
    <col min="590" max="590" width="12.5703125" hidden="1" customWidth="1"/>
    <col min="591" max="591" width="9" hidden="1" customWidth="1"/>
    <col min="592" max="592" width="9.42578125" hidden="1" customWidth="1"/>
    <col min="593" max="593" width="7.140625" hidden="1" customWidth="1"/>
    <col min="594" max="594" width="6.85546875" hidden="1" customWidth="1"/>
    <col min="595" max="595" width="7" hidden="1" customWidth="1"/>
  </cols>
  <sheetData>
    <row r="1" spans="1:595" ht="33.75">
      <c r="A1" s="1113" t="s">
        <v>115</v>
      </c>
      <c r="B1" s="1113"/>
      <c r="C1" s="1113"/>
      <c r="D1" s="1113"/>
      <c r="E1" s="1113"/>
      <c r="F1" s="1113"/>
      <c r="G1" s="24">
        <v>1</v>
      </c>
      <c r="H1" s="1113" t="s">
        <v>115</v>
      </c>
      <c r="I1" s="1113"/>
      <c r="J1" s="1113"/>
      <c r="K1" s="1113"/>
      <c r="L1" s="1113"/>
      <c r="M1" s="1113"/>
      <c r="N1" s="24">
        <f>G1+1</f>
        <v>2</v>
      </c>
      <c r="O1" s="1113" t="s">
        <v>115</v>
      </c>
      <c r="P1" s="1113"/>
      <c r="Q1" s="1113"/>
      <c r="R1" s="1113"/>
      <c r="S1" s="1113"/>
      <c r="T1" s="1113"/>
      <c r="U1" s="24">
        <f>N1+1</f>
        <v>3</v>
      </c>
      <c r="V1" s="1113" t="s">
        <v>115</v>
      </c>
      <c r="W1" s="1113"/>
      <c r="X1" s="1113"/>
      <c r="Y1" s="1113"/>
      <c r="Z1" s="1113"/>
      <c r="AA1" s="1113"/>
      <c r="AB1" s="24">
        <f>U1+1</f>
        <v>4</v>
      </c>
      <c r="AC1" s="1113" t="s">
        <v>115</v>
      </c>
      <c r="AD1" s="1113"/>
      <c r="AE1" s="1113"/>
      <c r="AF1" s="1113"/>
      <c r="AG1" s="1113"/>
      <c r="AH1" s="1113"/>
      <c r="AJ1" s="1113" t="s">
        <v>115</v>
      </c>
      <c r="AK1" s="1113"/>
      <c r="AL1" s="1113"/>
      <c r="AM1" s="1113"/>
      <c r="AN1" s="1113"/>
      <c r="AO1" s="1113"/>
      <c r="AQ1" s="1113" t="s">
        <v>115</v>
      </c>
      <c r="AR1" s="1113"/>
      <c r="AS1" s="1113"/>
      <c r="AT1" s="1113"/>
      <c r="AU1" s="1113"/>
      <c r="AV1" s="1113"/>
      <c r="AX1" s="1113" t="s">
        <v>115</v>
      </c>
      <c r="AY1" s="1113"/>
      <c r="AZ1" s="1113"/>
      <c r="BA1" s="1113"/>
      <c r="BB1" s="1113"/>
      <c r="BC1" s="1113"/>
      <c r="BE1" s="1113" t="s">
        <v>115</v>
      </c>
      <c r="BF1" s="1113"/>
      <c r="BG1" s="1113"/>
      <c r="BH1" s="1113"/>
      <c r="BI1" s="1113"/>
      <c r="BJ1" s="1113"/>
      <c r="BL1" s="1113" t="s">
        <v>115</v>
      </c>
      <c r="BM1" s="1113"/>
      <c r="BN1" s="1113"/>
      <c r="BO1" s="1113"/>
      <c r="BP1" s="1113"/>
      <c r="BQ1" s="1113"/>
      <c r="BS1" s="1113" t="s">
        <v>115</v>
      </c>
      <c r="BT1" s="1113"/>
      <c r="BU1" s="1113"/>
      <c r="BV1" s="1113"/>
      <c r="BW1" s="1113"/>
      <c r="BX1" s="1113"/>
      <c r="BY1" s="24">
        <f>BR2+1</f>
        <v>10</v>
      </c>
      <c r="BZ1" s="1113" t="s">
        <v>115</v>
      </c>
      <c r="CA1" s="1113"/>
      <c r="CB1" s="1113"/>
      <c r="CC1" s="1113"/>
      <c r="CD1" s="1113"/>
      <c r="CE1" s="1113"/>
      <c r="CF1" s="24">
        <f>BY1</f>
        <v>10</v>
      </c>
      <c r="CG1" s="1113" t="s">
        <v>115</v>
      </c>
      <c r="CH1" s="1113"/>
      <c r="CI1" s="1113"/>
      <c r="CJ1" s="1113"/>
      <c r="CK1" s="1113"/>
      <c r="CL1" s="1113"/>
      <c r="CM1" s="24">
        <f>BY1+1</f>
        <v>11</v>
      </c>
      <c r="CN1" s="1113" t="s">
        <v>115</v>
      </c>
      <c r="CO1" s="1113"/>
      <c r="CP1" s="1113"/>
      <c r="CQ1" s="1113"/>
      <c r="CR1" s="1113"/>
      <c r="CS1" s="1113"/>
      <c r="CT1" s="24">
        <f>CM1+1</f>
        <v>12</v>
      </c>
      <c r="CU1" s="1113" t="s">
        <v>115</v>
      </c>
      <c r="CV1" s="1113"/>
      <c r="CW1" s="1113"/>
      <c r="CX1" s="1113"/>
      <c r="CY1" s="1113"/>
      <c r="CZ1" s="1113"/>
      <c r="DA1" s="150"/>
      <c r="DB1" s="1113" t="s">
        <v>115</v>
      </c>
      <c r="DC1" s="1113"/>
      <c r="DD1" s="1113"/>
      <c r="DE1" s="1113"/>
      <c r="DF1" s="1113"/>
      <c r="DG1" s="1113"/>
      <c r="DI1" s="1113" t="s">
        <v>115</v>
      </c>
      <c r="DJ1" s="1113"/>
      <c r="DK1" s="1113"/>
      <c r="DL1" s="1113"/>
      <c r="DM1" s="1113"/>
      <c r="DN1" s="1113"/>
      <c r="DP1" s="1113" t="s">
        <v>115</v>
      </c>
      <c r="DQ1" s="1113"/>
      <c r="DR1" s="1113"/>
      <c r="DS1" s="1113"/>
      <c r="DT1" s="1113"/>
      <c r="DU1" s="1113"/>
      <c r="DW1" s="1113" t="s">
        <v>115</v>
      </c>
      <c r="DX1" s="1113"/>
      <c r="DY1" s="1113"/>
      <c r="DZ1" s="1113"/>
      <c r="EA1" s="1113"/>
      <c r="EB1" s="1113"/>
      <c r="ED1" s="1113" t="s">
        <v>115</v>
      </c>
      <c r="EE1" s="1113"/>
      <c r="EF1" s="1113"/>
      <c r="EG1" s="1113"/>
      <c r="EH1" s="1113"/>
      <c r="EI1" s="1113"/>
      <c r="EK1" s="1113" t="s">
        <v>115</v>
      </c>
      <c r="EL1" s="1113"/>
      <c r="EM1" s="1113"/>
      <c r="EN1" s="1113"/>
      <c r="EO1" s="1113"/>
      <c r="EP1" s="1113"/>
      <c r="ER1" s="1113" t="s">
        <v>115</v>
      </c>
      <c r="ES1" s="1113"/>
      <c r="ET1" s="1113"/>
      <c r="EU1" s="1113"/>
      <c r="EV1" s="1113"/>
      <c r="EW1" s="1113"/>
      <c r="EY1" s="1113" t="s">
        <v>115</v>
      </c>
      <c r="EZ1" s="1113"/>
      <c r="FA1" s="1113"/>
      <c r="FB1" s="1113"/>
      <c r="FC1" s="1113"/>
      <c r="FD1" s="1113"/>
      <c r="FF1" s="1113" t="s">
        <v>115</v>
      </c>
      <c r="FG1" s="1113"/>
      <c r="FH1" s="1113"/>
      <c r="FI1" s="1113"/>
      <c r="FJ1" s="1113"/>
      <c r="FK1" s="1113"/>
      <c r="FM1" s="1113" t="s">
        <v>115</v>
      </c>
      <c r="FN1" s="1113"/>
      <c r="FO1" s="1113"/>
      <c r="FP1" s="1113"/>
      <c r="FQ1" s="1113"/>
      <c r="FR1" s="1113"/>
      <c r="FT1" s="1113" t="s">
        <v>115</v>
      </c>
      <c r="FU1" s="1113"/>
      <c r="FV1" s="1113"/>
      <c r="FW1" s="1113"/>
      <c r="FX1" s="1113"/>
      <c r="FY1" s="1113"/>
      <c r="GA1" s="1113" t="s">
        <v>115</v>
      </c>
      <c r="GB1" s="1113"/>
      <c r="GC1" s="1113"/>
      <c r="GD1" s="1113"/>
      <c r="GE1" s="1113"/>
      <c r="GF1" s="1113"/>
      <c r="GH1" s="1113" t="s">
        <v>115</v>
      </c>
      <c r="GI1" s="1113"/>
      <c r="GJ1" s="1113"/>
      <c r="GK1" s="1113"/>
      <c r="GL1" s="1113"/>
      <c r="GM1" s="1113"/>
      <c r="GO1" s="1113" t="s">
        <v>115</v>
      </c>
      <c r="GP1" s="1113"/>
      <c r="GQ1" s="1113"/>
      <c r="GR1" s="1113"/>
      <c r="GS1" s="1113"/>
      <c r="GT1" s="1113"/>
      <c r="GV1" s="1113" t="s">
        <v>115</v>
      </c>
      <c r="GW1" s="1113"/>
      <c r="GX1" s="1113"/>
      <c r="GY1" s="1113"/>
      <c r="GZ1" s="1113"/>
      <c r="HA1" s="1113"/>
      <c r="HC1" s="1113" t="s">
        <v>115</v>
      </c>
      <c r="HD1" s="1113"/>
      <c r="HE1" s="1113"/>
      <c r="HF1" s="1113"/>
      <c r="HG1" s="1113"/>
      <c r="HH1" s="1113"/>
      <c r="HJ1" s="1113" t="s">
        <v>115</v>
      </c>
      <c r="HK1" s="1113"/>
      <c r="HL1" s="1113"/>
      <c r="HM1" s="1113"/>
      <c r="HN1" s="1113"/>
      <c r="HO1" s="1113"/>
      <c r="HQ1" s="1113" t="s">
        <v>115</v>
      </c>
      <c r="HR1" s="1113"/>
      <c r="HS1" s="1113"/>
      <c r="HT1" s="1113"/>
      <c r="HU1" s="1113"/>
      <c r="HV1" s="1113"/>
      <c r="HX1" s="1113" t="s">
        <v>115</v>
      </c>
      <c r="HY1" s="1113"/>
      <c r="HZ1" s="1113"/>
      <c r="IA1" s="1113"/>
      <c r="IB1" s="1113"/>
      <c r="IC1" s="1113"/>
      <c r="IE1" s="1113" t="s">
        <v>115</v>
      </c>
      <c r="IF1" s="1113"/>
      <c r="IG1" s="1113"/>
      <c r="IH1" s="1113"/>
      <c r="II1" s="1113"/>
      <c r="IJ1" s="1113"/>
      <c r="IL1" s="1113" t="s">
        <v>115</v>
      </c>
      <c r="IM1" s="1113"/>
      <c r="IN1" s="1113"/>
      <c r="IO1" s="1113"/>
      <c r="IP1" s="1113"/>
      <c r="IQ1" s="1113"/>
      <c r="IS1" s="1113" t="s">
        <v>115</v>
      </c>
      <c r="IT1" s="1113"/>
      <c r="IU1" s="1113"/>
      <c r="IV1" s="1113"/>
      <c r="IW1" s="1113"/>
      <c r="IX1" s="1113"/>
      <c r="IZ1" s="1113" t="s">
        <v>115</v>
      </c>
      <c r="JA1" s="1113"/>
      <c r="JB1" s="1113"/>
      <c r="JC1" s="1113"/>
      <c r="JD1" s="1113"/>
      <c r="JE1" s="1113"/>
      <c r="JG1" s="1113" t="s">
        <v>115</v>
      </c>
      <c r="JH1" s="1113"/>
      <c r="JI1" s="1113"/>
      <c r="JJ1" s="1113"/>
      <c r="JK1" s="1113"/>
      <c r="JL1" s="1113"/>
      <c r="JN1" s="1113" t="s">
        <v>115</v>
      </c>
      <c r="JO1" s="1113"/>
      <c r="JP1" s="1113"/>
      <c r="JQ1" s="1113"/>
      <c r="JR1" s="1113"/>
      <c r="JS1" s="1113"/>
      <c r="JU1" s="1113" t="s">
        <v>115</v>
      </c>
      <c r="JV1" s="1113"/>
      <c r="JW1" s="1113"/>
      <c r="JX1" s="1113"/>
      <c r="JY1" s="1113"/>
      <c r="JZ1" s="1113"/>
      <c r="KB1" s="1113" t="s">
        <v>115</v>
      </c>
      <c r="KC1" s="1113"/>
      <c r="KD1" s="1113"/>
      <c r="KE1" s="1113"/>
      <c r="KF1" s="1113"/>
      <c r="KG1" s="1113"/>
      <c r="KI1" s="1113" t="s">
        <v>115</v>
      </c>
      <c r="KJ1" s="1113"/>
      <c r="KK1" s="1113"/>
      <c r="KL1" s="1113"/>
      <c r="KM1" s="1113"/>
      <c r="KN1" s="1113"/>
      <c r="KP1" s="1113" t="s">
        <v>115</v>
      </c>
      <c r="KQ1" s="1113"/>
      <c r="KR1" s="1113"/>
      <c r="KS1" s="1113"/>
      <c r="KT1" s="1113"/>
      <c r="KU1" s="1113"/>
      <c r="KW1" s="1113" t="s">
        <v>115</v>
      </c>
      <c r="KX1" s="1113"/>
      <c r="KY1" s="1113"/>
      <c r="KZ1" s="1113"/>
      <c r="LA1" s="1113"/>
      <c r="LB1" s="1113"/>
      <c r="LD1" s="1113" t="s">
        <v>115</v>
      </c>
      <c r="LE1" s="1113"/>
      <c r="LF1" s="1113"/>
      <c r="LG1" s="1113"/>
      <c r="LH1" s="1113"/>
      <c r="LI1" s="1113"/>
      <c r="LK1" s="1113" t="s">
        <v>115</v>
      </c>
      <c r="LL1" s="1113"/>
      <c r="LM1" s="1113"/>
      <c r="LN1" s="1113"/>
      <c r="LO1" s="1113"/>
      <c r="LP1" s="1113"/>
      <c r="LR1" s="1113" t="s">
        <v>115</v>
      </c>
      <c r="LS1" s="1113"/>
      <c r="LT1" s="1113"/>
      <c r="LU1" s="1113"/>
      <c r="LV1" s="1113"/>
      <c r="LW1" s="1113"/>
      <c r="LY1" s="1113" t="s">
        <v>115</v>
      </c>
      <c r="LZ1" s="1113"/>
      <c r="MA1" s="1113"/>
      <c r="MB1" s="1113"/>
      <c r="MC1" s="1113"/>
      <c r="MD1" s="1113"/>
      <c r="MF1" s="1113" t="s">
        <v>115</v>
      </c>
      <c r="MG1" s="1113"/>
      <c r="MH1" s="1113"/>
      <c r="MI1" s="1113"/>
      <c r="MJ1" s="1113"/>
      <c r="MK1" s="1113"/>
      <c r="MM1" s="1113" t="s">
        <v>115</v>
      </c>
      <c r="MN1" s="1113"/>
      <c r="MO1" s="1113"/>
      <c r="MP1" s="1113"/>
      <c r="MQ1" s="1113"/>
      <c r="MR1" s="1113"/>
      <c r="MT1" s="1113" t="s">
        <v>115</v>
      </c>
      <c r="MU1" s="1113"/>
      <c r="MV1" s="1113"/>
      <c r="MW1" s="1113"/>
      <c r="MX1" s="1113"/>
      <c r="MY1" s="1113"/>
      <c r="NA1" s="1113" t="s">
        <v>115</v>
      </c>
      <c r="NB1" s="1113"/>
      <c r="NC1" s="1113"/>
      <c r="ND1" s="1113"/>
      <c r="NE1" s="1113"/>
      <c r="NF1" s="1113"/>
      <c r="NH1" s="1113" t="s">
        <v>115</v>
      </c>
      <c r="NI1" s="1113"/>
      <c r="NJ1" s="1113"/>
      <c r="NK1" s="1113"/>
      <c r="NL1" s="1113"/>
      <c r="NM1" s="1113"/>
      <c r="NO1" s="1113" t="s">
        <v>115</v>
      </c>
      <c r="NP1" s="1113"/>
      <c r="NQ1" s="1113"/>
      <c r="NR1" s="1113"/>
      <c r="NS1" s="1113"/>
      <c r="NT1" s="1113"/>
      <c r="NV1" s="1113" t="s">
        <v>115</v>
      </c>
      <c r="NW1" s="1113"/>
      <c r="NX1" s="1113"/>
      <c r="NY1" s="1113"/>
      <c r="NZ1" s="1113"/>
      <c r="OA1" s="1113"/>
      <c r="OC1" s="1113" t="s">
        <v>115</v>
      </c>
      <c r="OD1" s="1113"/>
      <c r="OE1" s="1113"/>
      <c r="OF1" s="1113"/>
      <c r="OG1" s="1113"/>
      <c r="OH1" s="1113"/>
      <c r="OJ1" s="1113" t="s">
        <v>115</v>
      </c>
      <c r="OK1" s="1113"/>
      <c r="OL1" s="1113"/>
      <c r="OM1" s="1113"/>
      <c r="ON1" s="1113"/>
      <c r="OO1" s="1113"/>
      <c r="OQ1" s="1113" t="s">
        <v>115</v>
      </c>
      <c r="OR1" s="1113"/>
      <c r="OS1" s="1113"/>
      <c r="OT1" s="1113"/>
      <c r="OU1" s="1113"/>
      <c r="OV1" s="1113"/>
      <c r="OX1" s="1113" t="s">
        <v>115</v>
      </c>
      <c r="OY1" s="1113"/>
      <c r="OZ1" s="1113"/>
      <c r="PA1" s="1113"/>
      <c r="PB1" s="1113"/>
      <c r="PC1" s="1113"/>
      <c r="PE1" s="1113" t="s">
        <v>115</v>
      </c>
      <c r="PF1" s="1113"/>
      <c r="PG1" s="1113"/>
      <c r="PH1" s="1113"/>
      <c r="PI1" s="1113"/>
      <c r="PJ1" s="1113"/>
      <c r="PL1" s="1113" t="s">
        <v>115</v>
      </c>
      <c r="PM1" s="1113"/>
      <c r="PN1" s="1113"/>
      <c r="PO1" s="1113"/>
      <c r="PP1" s="1113"/>
      <c r="PQ1" s="1113"/>
      <c r="PS1" s="1113" t="s">
        <v>115</v>
      </c>
      <c r="PT1" s="1113"/>
      <c r="PU1" s="1113"/>
      <c r="PV1" s="1113"/>
      <c r="PW1" s="1113"/>
      <c r="PX1" s="1113"/>
      <c r="PZ1" s="1113" t="s">
        <v>115</v>
      </c>
      <c r="QA1" s="1113"/>
      <c r="QB1" s="1113"/>
      <c r="QC1" s="1113"/>
      <c r="QD1" s="1113"/>
      <c r="QE1" s="1113"/>
      <c r="QG1" s="1113" t="s">
        <v>115</v>
      </c>
      <c r="QH1" s="1113"/>
      <c r="QI1" s="1113"/>
      <c r="QJ1" s="1113"/>
      <c r="QK1" s="1113"/>
      <c r="QL1" s="1113"/>
      <c r="QN1" s="1113" t="s">
        <v>115</v>
      </c>
      <c r="QO1" s="1113"/>
      <c r="QP1" s="1113"/>
      <c r="QQ1" s="1113"/>
      <c r="QR1" s="1113"/>
      <c r="QS1" s="1113"/>
      <c r="QU1" s="1113" t="s">
        <v>115</v>
      </c>
      <c r="QV1" s="1113"/>
      <c r="QW1" s="1113"/>
      <c r="QX1" s="1113"/>
      <c r="QY1" s="1113"/>
      <c r="QZ1" s="1113"/>
      <c r="RB1" s="1113" t="s">
        <v>115</v>
      </c>
      <c r="RC1" s="1113"/>
      <c r="RD1" s="1113"/>
      <c r="RE1" s="1113"/>
      <c r="RF1" s="1113"/>
      <c r="RG1" s="1113"/>
      <c r="RI1" s="1113" t="s">
        <v>115</v>
      </c>
      <c r="RJ1" s="1113"/>
      <c r="RK1" s="1113"/>
      <c r="RL1" s="1113"/>
      <c r="RM1" s="1113"/>
      <c r="RN1" s="1113"/>
      <c r="RP1" s="1113" t="s">
        <v>115</v>
      </c>
      <c r="RQ1" s="1113"/>
      <c r="RR1" s="1113"/>
      <c r="RS1" s="1113"/>
      <c r="RT1" s="1113"/>
      <c r="RU1" s="1113"/>
      <c r="RW1" s="1113" t="s">
        <v>115</v>
      </c>
      <c r="RX1" s="1113"/>
      <c r="RY1" s="1113"/>
      <c r="RZ1" s="1113"/>
      <c r="SA1" s="1113"/>
      <c r="SB1" s="1113"/>
      <c r="SD1" s="1113" t="s">
        <v>115</v>
      </c>
      <c r="SE1" s="1113"/>
      <c r="SF1" s="1113"/>
      <c r="SG1" s="1113"/>
      <c r="SH1" s="1113"/>
      <c r="SI1" s="1113"/>
      <c r="SJ1" s="1126" t="s">
        <v>894</v>
      </c>
      <c r="SK1" s="1113" t="s">
        <v>115</v>
      </c>
      <c r="SL1" s="1113"/>
      <c r="SM1" s="1113"/>
      <c r="SN1" s="1113"/>
      <c r="SO1" s="1113"/>
      <c r="SP1" s="1113"/>
      <c r="SR1" s="1113" t="s">
        <v>115</v>
      </c>
      <c r="SS1" s="1113"/>
      <c r="ST1" s="1113"/>
      <c r="SU1" s="1113"/>
      <c r="SV1" s="1113"/>
      <c r="SW1" s="1113"/>
      <c r="SY1" s="1113" t="s">
        <v>115</v>
      </c>
      <c r="SZ1" s="1113"/>
      <c r="TA1" s="1113"/>
      <c r="TB1" s="1113"/>
      <c r="TC1" s="1113"/>
      <c r="TD1" s="1113"/>
      <c r="TF1" s="1113" t="s">
        <v>115</v>
      </c>
      <c r="TG1" s="1113"/>
      <c r="TH1" s="1113"/>
      <c r="TI1" s="1113"/>
      <c r="TJ1" s="1113"/>
      <c r="TK1" s="1113"/>
      <c r="TM1" s="1113" t="s">
        <v>115</v>
      </c>
      <c r="TN1" s="1113"/>
      <c r="TO1" s="1113"/>
      <c r="TP1" s="1113"/>
      <c r="TQ1" s="1113"/>
      <c r="TR1" s="1113"/>
      <c r="TT1" s="1113" t="str">
        <f>TM1</f>
        <v>ESTADO DE CUENTA POR  CLIENTE</v>
      </c>
      <c r="TU1" s="1113"/>
      <c r="TV1" s="1113"/>
      <c r="TW1" s="1113"/>
      <c r="TX1" s="1113"/>
      <c r="TY1" s="1113"/>
      <c r="UA1" s="1113" t="s">
        <v>115</v>
      </c>
      <c r="UB1" s="1113"/>
      <c r="UC1" s="1113"/>
      <c r="UD1" s="1113"/>
      <c r="UE1" s="1113"/>
      <c r="UF1" s="1113"/>
      <c r="UH1" s="1113" t="s">
        <v>115</v>
      </c>
      <c r="UI1" s="1113"/>
      <c r="UJ1" s="1113"/>
      <c r="UK1" s="1113"/>
      <c r="UL1" s="1113"/>
      <c r="UM1" s="1113"/>
      <c r="UO1" s="1113" t="s">
        <v>115</v>
      </c>
      <c r="UP1" s="1113"/>
      <c r="UQ1" s="1113"/>
      <c r="UR1" s="1113"/>
      <c r="US1" s="1113"/>
      <c r="UT1" s="1113"/>
      <c r="UV1" s="1113" t="s">
        <v>115</v>
      </c>
      <c r="UW1" s="1113"/>
      <c r="UX1" s="1113"/>
      <c r="UY1" s="1113"/>
      <c r="UZ1" s="1113"/>
      <c r="VA1" s="1113"/>
      <c r="VC1" s="1113" t="s">
        <v>115</v>
      </c>
      <c r="VD1" s="1113"/>
      <c r="VE1" s="1113"/>
      <c r="VF1" s="1113"/>
      <c r="VG1" s="1113"/>
      <c r="VH1" s="1113"/>
      <c r="VJ1" s="1113" t="s">
        <v>115</v>
      </c>
      <c r="VK1" s="1113"/>
      <c r="VL1" s="1113"/>
      <c r="VM1" s="1113"/>
      <c r="VN1" s="1113"/>
      <c r="VO1" s="1113"/>
      <c r="VQ1" s="1113" t="s">
        <v>115</v>
      </c>
      <c r="VR1" s="1113"/>
      <c r="VS1" s="1113"/>
      <c r="VT1" s="1113"/>
      <c r="VU1" s="1113"/>
      <c r="VV1" s="1113"/>
    </row>
    <row r="2" spans="1:595" ht="32.25" customHeight="1" thickBot="1">
      <c r="A2" s="1107" t="s">
        <v>1484</v>
      </c>
      <c r="B2" s="1107"/>
      <c r="C2" s="1107"/>
      <c r="D2" s="1107"/>
      <c r="E2" s="1107"/>
      <c r="F2" s="159"/>
      <c r="H2" s="1107" t="str">
        <f>A2</f>
        <v>CENTRAL  J U L I O        2010</v>
      </c>
      <c r="I2" s="1107"/>
      <c r="J2" s="1107"/>
      <c r="K2" s="1107"/>
      <c r="L2" s="1107"/>
      <c r="M2" s="453"/>
      <c r="O2" s="1107" t="str">
        <f>H2</f>
        <v>CENTRAL  J U L I O        2010</v>
      </c>
      <c r="P2" s="1107"/>
      <c r="Q2" s="1107"/>
      <c r="R2" s="1107"/>
      <c r="S2" s="1107"/>
      <c r="T2" s="103"/>
      <c r="V2" s="2"/>
      <c r="W2" s="1107" t="str">
        <f>O2</f>
        <v>CENTRAL  J U L I O        2010</v>
      </c>
      <c r="X2" s="1107"/>
      <c r="Y2" s="1107"/>
      <c r="Z2" s="1107"/>
      <c r="AA2" s="1107"/>
      <c r="AC2" s="2"/>
      <c r="AD2" s="1107" t="str">
        <f>W2</f>
        <v>CENTRAL  J U L I O        2010</v>
      </c>
      <c r="AE2" s="1107"/>
      <c r="AF2" s="1107"/>
      <c r="AG2" s="1107"/>
      <c r="AH2" s="1107"/>
      <c r="AI2" s="24">
        <f>AB1+1</f>
        <v>5</v>
      </c>
      <c r="AJ2" s="2"/>
      <c r="AK2" s="1107" t="str">
        <f>AD2</f>
        <v>CENTRAL  J U L I O        2010</v>
      </c>
      <c r="AL2" s="1107"/>
      <c r="AM2" s="1107"/>
      <c r="AN2" s="1107"/>
      <c r="AO2" s="1107"/>
      <c r="AP2" s="24">
        <f>AI1+1</f>
        <v>1</v>
      </c>
      <c r="AQ2" s="2"/>
      <c r="AR2" s="1107" t="str">
        <f>AD2</f>
        <v>CENTRAL  J U L I O        2010</v>
      </c>
      <c r="AS2" s="1107"/>
      <c r="AT2" s="1107"/>
      <c r="AU2" s="1107"/>
      <c r="AV2" s="1107"/>
      <c r="AW2" s="24">
        <f>AI2+1</f>
        <v>6</v>
      </c>
      <c r="AX2" s="2"/>
      <c r="AY2" s="1107" t="str">
        <f>AD2</f>
        <v>CENTRAL  J U L I O        2010</v>
      </c>
      <c r="AZ2" s="1107"/>
      <c r="BA2" s="1107"/>
      <c r="BB2" s="1107"/>
      <c r="BC2" s="1107"/>
      <c r="BD2" s="24">
        <f>AW2+1</f>
        <v>7</v>
      </c>
      <c r="BE2" s="2"/>
      <c r="BF2" s="1107" t="str">
        <f>AR2</f>
        <v>CENTRAL  J U L I O        2010</v>
      </c>
      <c r="BG2" s="1107"/>
      <c r="BH2" s="1107"/>
      <c r="BI2" s="1107"/>
      <c r="BJ2" s="1107"/>
      <c r="BK2" s="24">
        <f>BD2+1</f>
        <v>8</v>
      </c>
      <c r="BL2" s="2"/>
      <c r="BM2" s="1107" t="str">
        <f>AR2</f>
        <v>CENTRAL  J U L I O        2010</v>
      </c>
      <c r="BN2" s="1107"/>
      <c r="BO2" s="1107"/>
      <c r="BP2" s="1107"/>
      <c r="BQ2" s="1107"/>
      <c r="BR2" s="24">
        <f>BK2+1</f>
        <v>9</v>
      </c>
      <c r="BT2" s="1107" t="str">
        <f>AY2</f>
        <v>CENTRAL  J U L I O        2010</v>
      </c>
      <c r="BU2" s="1107"/>
      <c r="BV2" s="1107"/>
      <c r="BW2" s="1107"/>
      <c r="BX2" s="1107"/>
      <c r="BZ2" s="2"/>
      <c r="CA2" s="1107" t="str">
        <f>BT2</f>
        <v>CENTRAL  J U L I O        2010</v>
      </c>
      <c r="CB2" s="1107"/>
      <c r="CC2" s="1107"/>
      <c r="CD2" s="1107"/>
      <c r="CE2" s="1107"/>
      <c r="CF2" s="160" t="s">
        <v>140</v>
      </c>
      <c r="CG2" s="2"/>
      <c r="CH2" s="1107" t="str">
        <f>BT2</f>
        <v>CENTRAL  J U L I O        2010</v>
      </c>
      <c r="CI2" s="1107"/>
      <c r="CJ2" s="1107"/>
      <c r="CK2" s="1107"/>
      <c r="CL2" s="1107"/>
      <c r="CN2" s="2"/>
      <c r="CO2" s="1107" t="str">
        <f>CA2</f>
        <v>CENTRAL  J U L I O        2010</v>
      </c>
      <c r="CP2" s="1107"/>
      <c r="CQ2" s="1107"/>
      <c r="CR2" s="1107"/>
      <c r="CS2" s="1107"/>
      <c r="CU2" s="2"/>
      <c r="CV2" s="1107" t="str">
        <f>CH2</f>
        <v>CENTRAL  J U L I O        2010</v>
      </c>
      <c r="CW2" s="1107"/>
      <c r="CX2" s="1107"/>
      <c r="CY2" s="1107"/>
      <c r="CZ2" s="1107"/>
      <c r="DA2" s="24">
        <f>CT1+1</f>
        <v>13</v>
      </c>
      <c r="DB2" s="2"/>
      <c r="DC2" s="1107" t="str">
        <f>CV2</f>
        <v>CENTRAL  J U L I O        2010</v>
      </c>
      <c r="DD2" s="1107"/>
      <c r="DE2" s="1107"/>
      <c r="DF2" s="1107"/>
      <c r="DG2" s="1107"/>
      <c r="DH2" s="24">
        <f>DA2+1</f>
        <v>14</v>
      </c>
      <c r="DI2" s="2"/>
      <c r="DJ2" s="1107" t="str">
        <f>DC2</f>
        <v>CENTRAL  J U L I O        2010</v>
      </c>
      <c r="DK2" s="1107"/>
      <c r="DL2" s="1107"/>
      <c r="DM2" s="1107"/>
      <c r="DN2" s="1107"/>
      <c r="DO2" s="24">
        <f>DH2+1</f>
        <v>15</v>
      </c>
      <c r="DP2" s="2"/>
      <c r="DQ2" s="1107" t="str">
        <f>DC2</f>
        <v>CENTRAL  J U L I O        2010</v>
      </c>
      <c r="DR2" s="1107"/>
      <c r="DS2" s="1107"/>
      <c r="DT2" s="1107"/>
      <c r="DU2" s="1107"/>
      <c r="DV2" s="24">
        <f>DO2+1</f>
        <v>16</v>
      </c>
      <c r="DW2" s="1107" t="str">
        <f>DC2</f>
        <v>CENTRAL  J U L I O        2010</v>
      </c>
      <c r="DX2" s="1107"/>
      <c r="DY2" s="1107"/>
      <c r="DZ2" s="1107"/>
      <c r="EA2" s="1107"/>
      <c r="EB2" s="1107"/>
      <c r="EC2" s="24">
        <f>DV2+1</f>
        <v>17</v>
      </c>
      <c r="ED2" s="1107" t="str">
        <f>DJ2</f>
        <v>CENTRAL  J U L I O        2010</v>
      </c>
      <c r="EE2" s="1107"/>
      <c r="EF2" s="1107"/>
      <c r="EG2" s="1107"/>
      <c r="EH2" s="1107"/>
      <c r="EI2" s="1107"/>
      <c r="EJ2" s="24">
        <f>EC2+1</f>
        <v>18</v>
      </c>
      <c r="EK2" s="1107" t="str">
        <f>DJ2</f>
        <v>CENTRAL  J U L I O        2010</v>
      </c>
      <c r="EL2" s="1107"/>
      <c r="EM2" s="1107"/>
      <c r="EN2" s="1107"/>
      <c r="EO2" s="1107"/>
      <c r="EP2" s="1107"/>
      <c r="EQ2" s="24">
        <f>EJ2+1</f>
        <v>19</v>
      </c>
      <c r="ER2" s="1107" t="str">
        <f>DJ2</f>
        <v>CENTRAL  J U L I O        2010</v>
      </c>
      <c r="ES2" s="1107"/>
      <c r="ET2" s="1107"/>
      <c r="EU2" s="1107"/>
      <c r="EV2" s="1107"/>
      <c r="EW2" s="1107"/>
      <c r="EX2" s="24">
        <f>EJ2+1</f>
        <v>19</v>
      </c>
      <c r="EY2" s="1107" t="str">
        <f>DJ2</f>
        <v>CENTRAL  J U L I O        2010</v>
      </c>
      <c r="EZ2" s="1107"/>
      <c r="FA2" s="1107"/>
      <c r="FB2" s="1107"/>
      <c r="FC2" s="1107"/>
      <c r="FD2" s="1107"/>
      <c r="FE2" s="24">
        <f>EX2+1</f>
        <v>20</v>
      </c>
      <c r="FF2" s="1107" t="str">
        <f>DW2</f>
        <v>CENTRAL  J U L I O        2010</v>
      </c>
      <c r="FG2" s="1107"/>
      <c r="FH2" s="1107"/>
      <c r="FI2" s="1107"/>
      <c r="FJ2" s="1107"/>
      <c r="FK2" s="1107"/>
      <c r="FL2" s="24">
        <f>FE2+1</f>
        <v>21</v>
      </c>
      <c r="FM2" s="1107" t="str">
        <f>FF2</f>
        <v>CENTRAL  J U L I O        2010</v>
      </c>
      <c r="FN2" s="1107"/>
      <c r="FO2" s="1107"/>
      <c r="FP2" s="1107"/>
      <c r="FQ2" s="1107"/>
      <c r="FR2" s="1107"/>
      <c r="FS2" s="24">
        <f>FL2+1</f>
        <v>22</v>
      </c>
      <c r="FT2" s="1107" t="str">
        <f>FF2</f>
        <v>CENTRAL  J U L I O        2010</v>
      </c>
      <c r="FU2" s="1107"/>
      <c r="FV2" s="1107"/>
      <c r="FW2" s="1107"/>
      <c r="FX2" s="1107"/>
      <c r="FY2" s="1107"/>
      <c r="FZ2" s="24">
        <f>FS2+1</f>
        <v>23</v>
      </c>
      <c r="GA2" s="1107" t="str">
        <f>FM2</f>
        <v>CENTRAL  J U L I O        2010</v>
      </c>
      <c r="GB2" s="1107"/>
      <c r="GC2" s="1107"/>
      <c r="GD2" s="1107"/>
      <c r="GE2" s="1107"/>
      <c r="GF2" s="1107"/>
      <c r="GG2" s="24">
        <f>FZ2+1</f>
        <v>24</v>
      </c>
      <c r="GH2" s="1107" t="str">
        <f>FT2</f>
        <v>CENTRAL  J U L I O        2010</v>
      </c>
      <c r="GI2" s="1107"/>
      <c r="GJ2" s="1107"/>
      <c r="GK2" s="1107"/>
      <c r="GL2" s="1107"/>
      <c r="GM2" s="1107"/>
      <c r="GN2" s="24">
        <f>GG2+1</f>
        <v>25</v>
      </c>
      <c r="GO2" s="1107" t="str">
        <f>FT2</f>
        <v>CENTRAL  J U L I O        2010</v>
      </c>
      <c r="GP2" s="1107"/>
      <c r="GQ2" s="1107"/>
      <c r="GR2" s="1107"/>
      <c r="GS2" s="1107"/>
      <c r="GT2" s="1107"/>
      <c r="GU2" s="24">
        <f>GN2+1</f>
        <v>26</v>
      </c>
      <c r="GV2" s="1107" t="str">
        <f>GO2</f>
        <v>CENTRAL  J U L I O        2010</v>
      </c>
      <c r="GW2" s="1107"/>
      <c r="GX2" s="1107"/>
      <c r="GY2" s="1107"/>
      <c r="GZ2" s="1107"/>
      <c r="HA2" s="1107"/>
      <c r="HB2" s="24">
        <f>GU2+1</f>
        <v>27</v>
      </c>
      <c r="HC2" s="1107" t="str">
        <f>GV2</f>
        <v>CENTRAL  J U L I O        2010</v>
      </c>
      <c r="HD2" s="1107"/>
      <c r="HE2" s="1107"/>
      <c r="HF2" s="1107"/>
      <c r="HG2" s="1107"/>
      <c r="HH2" s="1107"/>
      <c r="HI2" s="24">
        <f>HB2+1</f>
        <v>28</v>
      </c>
      <c r="HJ2" s="1107" t="str">
        <f>GV2</f>
        <v>CENTRAL  J U L I O        2010</v>
      </c>
      <c r="HK2" s="1107"/>
      <c r="HL2" s="1107"/>
      <c r="HM2" s="1107"/>
      <c r="HN2" s="1107"/>
      <c r="HO2" s="1107"/>
      <c r="HP2" s="24">
        <f>HI2+1</f>
        <v>29</v>
      </c>
      <c r="HQ2" s="1107" t="str">
        <f>HJ2</f>
        <v>CENTRAL  J U L I O        2010</v>
      </c>
      <c r="HR2" s="1107"/>
      <c r="HS2" s="1107"/>
      <c r="HT2" s="1107"/>
      <c r="HU2" s="1107"/>
      <c r="HV2" s="1107"/>
      <c r="HW2" s="24">
        <f>HP2+1</f>
        <v>30</v>
      </c>
      <c r="HX2" s="1107" t="str">
        <f>GV2</f>
        <v>CENTRAL  J U L I O        2010</v>
      </c>
      <c r="HY2" s="1107"/>
      <c r="HZ2" s="1107"/>
      <c r="IA2" s="1107"/>
      <c r="IB2" s="1107"/>
      <c r="IC2" s="1107"/>
      <c r="ID2" s="24">
        <f>HW2+1</f>
        <v>31</v>
      </c>
      <c r="IE2" s="1107" t="str">
        <f>HC2</f>
        <v>CENTRAL  J U L I O        2010</v>
      </c>
      <c r="IF2" s="1107"/>
      <c r="IG2" s="1107"/>
      <c r="IH2" s="1107"/>
      <c r="II2" s="1107"/>
      <c r="IJ2" s="1107"/>
      <c r="IK2" s="24">
        <f>ID2+1</f>
        <v>32</v>
      </c>
      <c r="IL2" s="1107" t="str">
        <f>HX2</f>
        <v>CENTRAL  J U L I O        2010</v>
      </c>
      <c r="IM2" s="1107"/>
      <c r="IN2" s="1107"/>
      <c r="IO2" s="1107"/>
      <c r="IP2" s="1107"/>
      <c r="IQ2" s="1107"/>
      <c r="IR2" s="24">
        <f>IK2+1</f>
        <v>33</v>
      </c>
      <c r="IS2" s="1107" t="str">
        <f>IL2</f>
        <v>CENTRAL  J U L I O        2010</v>
      </c>
      <c r="IT2" s="1107"/>
      <c r="IU2" s="1107"/>
      <c r="IV2" s="1107"/>
      <c r="IW2" s="1107"/>
      <c r="IX2" s="1107"/>
      <c r="IY2" s="24">
        <f>IR2+1</f>
        <v>34</v>
      </c>
      <c r="IZ2" s="1107" t="str">
        <f>IS2</f>
        <v>CENTRAL  J U L I O        2010</v>
      </c>
      <c r="JA2" s="1107"/>
      <c r="JB2" s="1107"/>
      <c r="JC2" s="1107"/>
      <c r="JD2" s="1107"/>
      <c r="JE2" s="1107"/>
      <c r="JF2" s="24">
        <f>IY2+1</f>
        <v>35</v>
      </c>
      <c r="JG2" s="1107" t="str">
        <f>IZ2</f>
        <v>CENTRAL  J U L I O        2010</v>
      </c>
      <c r="JH2" s="1107"/>
      <c r="JI2" s="1107"/>
      <c r="JJ2" s="1107"/>
      <c r="JK2" s="1107"/>
      <c r="JL2" s="1107"/>
      <c r="JM2" s="24">
        <f>JF2+1</f>
        <v>36</v>
      </c>
      <c r="JN2" s="1107" t="str">
        <f>JG2</f>
        <v>CENTRAL  J U L I O        2010</v>
      </c>
      <c r="JO2" s="1107"/>
      <c r="JP2" s="1107"/>
      <c r="JQ2" s="1107"/>
      <c r="JR2" s="1107"/>
      <c r="JS2" s="1107"/>
      <c r="JT2" s="24">
        <f>JM2+1</f>
        <v>37</v>
      </c>
      <c r="JU2" s="1107" t="str">
        <f>JN2</f>
        <v>CENTRAL  J U L I O        2010</v>
      </c>
      <c r="JV2" s="1107"/>
      <c r="JW2" s="1107"/>
      <c r="JX2" s="1107"/>
      <c r="JY2" s="1107"/>
      <c r="JZ2" s="1107"/>
      <c r="KA2" s="24">
        <f>JT2+1</f>
        <v>38</v>
      </c>
      <c r="KB2" s="1107" t="str">
        <f>JN2</f>
        <v>CENTRAL  J U L I O        2010</v>
      </c>
      <c r="KC2" s="1107"/>
      <c r="KD2" s="1107"/>
      <c r="KE2" s="1107"/>
      <c r="KF2" s="1107"/>
      <c r="KG2" s="1107"/>
      <c r="KH2" s="24">
        <f>KA2+1</f>
        <v>39</v>
      </c>
      <c r="KI2" s="1107" t="str">
        <f>KB2</f>
        <v>CENTRAL  J U L I O        2010</v>
      </c>
      <c r="KJ2" s="1107"/>
      <c r="KK2" s="1107"/>
      <c r="KL2" s="1107"/>
      <c r="KM2" s="1107"/>
      <c r="KN2" s="1107"/>
      <c r="KO2" s="24">
        <f>KH2+1</f>
        <v>40</v>
      </c>
      <c r="KP2" s="1107" t="str">
        <f>KI2</f>
        <v>CENTRAL  J U L I O        2010</v>
      </c>
      <c r="KQ2" s="1107"/>
      <c r="KR2" s="1107"/>
      <c r="KS2" s="1107"/>
      <c r="KT2" s="1107"/>
      <c r="KU2" s="1107"/>
      <c r="KV2" s="24">
        <f>KO2+1</f>
        <v>41</v>
      </c>
      <c r="KW2" s="1107" t="str">
        <f>KP2</f>
        <v>CENTRAL  J U L I O        2010</v>
      </c>
      <c r="KX2" s="1107"/>
      <c r="KY2" s="1107"/>
      <c r="KZ2" s="1107"/>
      <c r="LA2" s="1107"/>
      <c r="LB2" s="1107"/>
      <c r="LC2" s="24">
        <f>KV2+1</f>
        <v>42</v>
      </c>
      <c r="LD2" s="1107" t="str">
        <f>KI2</f>
        <v>CENTRAL  J U L I O        2010</v>
      </c>
      <c r="LE2" s="1107"/>
      <c r="LF2" s="1107"/>
      <c r="LG2" s="1107"/>
      <c r="LH2" s="1107"/>
      <c r="LI2" s="1107"/>
      <c r="LJ2" s="24">
        <f>LC2+1</f>
        <v>43</v>
      </c>
      <c r="LK2" s="1107" t="str">
        <f>LD2</f>
        <v>CENTRAL  J U L I O        2010</v>
      </c>
      <c r="LL2" s="1107"/>
      <c r="LM2" s="1107"/>
      <c r="LN2" s="1107"/>
      <c r="LO2" s="1107"/>
      <c r="LP2" s="1107"/>
      <c r="LQ2" s="24">
        <f>LJ2+1</f>
        <v>44</v>
      </c>
      <c r="LR2" s="1107" t="str">
        <f>LK2</f>
        <v>CENTRAL  J U L I O        2010</v>
      </c>
      <c r="LS2" s="1107"/>
      <c r="LT2" s="1107"/>
      <c r="LU2" s="1107"/>
      <c r="LV2" s="1107"/>
      <c r="LW2" s="1107"/>
      <c r="LX2" s="24">
        <f>LQ2+1</f>
        <v>45</v>
      </c>
      <c r="LY2" s="1107" t="str">
        <f>LR2</f>
        <v>CENTRAL  J U L I O        2010</v>
      </c>
      <c r="LZ2" s="1107"/>
      <c r="MA2" s="1107"/>
      <c r="MB2" s="1107"/>
      <c r="MC2" s="1107"/>
      <c r="MD2" s="1107"/>
      <c r="ME2" s="24">
        <f>LX2+1</f>
        <v>46</v>
      </c>
      <c r="MF2" s="1107" t="str">
        <f>LR2</f>
        <v>CENTRAL  J U L I O        2010</v>
      </c>
      <c r="MG2" s="1107"/>
      <c r="MH2" s="1107"/>
      <c r="MI2" s="1107"/>
      <c r="MJ2" s="1107"/>
      <c r="MK2" s="1107"/>
      <c r="ML2" s="24">
        <f>LX2+1</f>
        <v>46</v>
      </c>
      <c r="MM2" s="1107" t="str">
        <f>MF2</f>
        <v>CENTRAL  J U L I O        2010</v>
      </c>
      <c r="MN2" s="1107"/>
      <c r="MO2" s="1107"/>
      <c r="MP2" s="1107"/>
      <c r="MQ2" s="1107"/>
      <c r="MR2" s="1107"/>
      <c r="MS2" s="24">
        <f>ML2+1</f>
        <v>47</v>
      </c>
      <c r="MT2" s="1107" t="str">
        <f>MM2</f>
        <v>CENTRAL  J U L I O        2010</v>
      </c>
      <c r="MU2" s="1107"/>
      <c r="MV2" s="1107"/>
      <c r="MW2" s="1107"/>
      <c r="MX2" s="1107"/>
      <c r="MY2" s="1107"/>
      <c r="MZ2" s="24">
        <f>MS2+1</f>
        <v>48</v>
      </c>
      <c r="NA2" s="1107" t="str">
        <f>MT2</f>
        <v>CENTRAL  J U L I O        2010</v>
      </c>
      <c r="NB2" s="1107"/>
      <c r="NC2" s="1107"/>
      <c r="ND2" s="1107"/>
      <c r="NE2" s="1107"/>
      <c r="NF2" s="1107"/>
      <c r="NG2" s="24">
        <f>MZ2+1</f>
        <v>49</v>
      </c>
      <c r="NH2" s="1107" t="str">
        <f>MT2</f>
        <v>CENTRAL  J U L I O        2010</v>
      </c>
      <c r="NI2" s="1107"/>
      <c r="NJ2" s="1107"/>
      <c r="NK2" s="1107"/>
      <c r="NL2" s="1107"/>
      <c r="NM2" s="1107"/>
      <c r="NN2" s="24">
        <f>NG2+1</f>
        <v>50</v>
      </c>
      <c r="NO2" s="1107" t="str">
        <f>MT2</f>
        <v>CENTRAL  J U L I O        2010</v>
      </c>
      <c r="NP2" s="1107"/>
      <c r="NQ2" s="1107"/>
      <c r="NR2" s="1107"/>
      <c r="NS2" s="1107"/>
      <c r="NT2" s="1107"/>
      <c r="NU2" s="24">
        <f>NN2+1</f>
        <v>51</v>
      </c>
      <c r="NV2" s="1107" t="str">
        <f>NA2</f>
        <v>CENTRAL  J U L I O        2010</v>
      </c>
      <c r="NW2" s="1107"/>
      <c r="NX2" s="1107"/>
      <c r="NY2" s="1107"/>
      <c r="NZ2" s="1107"/>
      <c r="OA2" s="1107"/>
      <c r="OB2" s="24">
        <f>NU2+1</f>
        <v>52</v>
      </c>
      <c r="OC2" s="1107" t="str">
        <f>NH2</f>
        <v>CENTRAL  J U L I O        2010</v>
      </c>
      <c r="OD2" s="1107"/>
      <c r="OE2" s="1107"/>
      <c r="OF2" s="1107"/>
      <c r="OG2" s="1107"/>
      <c r="OH2" s="1107"/>
      <c r="OI2" s="24">
        <f>OB2+1</f>
        <v>53</v>
      </c>
      <c r="OJ2" s="1107" t="str">
        <f>NO2</f>
        <v>CENTRAL  J U L I O        2010</v>
      </c>
      <c r="OK2" s="1107"/>
      <c r="OL2" s="1107"/>
      <c r="OM2" s="1107"/>
      <c r="ON2" s="1107"/>
      <c r="OO2" s="1107"/>
      <c r="OP2" s="24">
        <f>OI2+1</f>
        <v>54</v>
      </c>
      <c r="OQ2" s="1107" t="str">
        <f>NO2</f>
        <v>CENTRAL  J U L I O        2010</v>
      </c>
      <c r="OR2" s="1107"/>
      <c r="OS2" s="1107"/>
      <c r="OT2" s="1107"/>
      <c r="OU2" s="1107"/>
      <c r="OV2" s="1107"/>
      <c r="OW2" s="24">
        <f>OP2+1</f>
        <v>55</v>
      </c>
      <c r="OX2" s="1107" t="str">
        <f>OQ2</f>
        <v>CENTRAL  J U L I O        2010</v>
      </c>
      <c r="OY2" s="1107"/>
      <c r="OZ2" s="1107"/>
      <c r="PA2" s="1107"/>
      <c r="PB2" s="1107"/>
      <c r="PC2" s="1107"/>
      <c r="PD2" s="24">
        <f>OW2+1</f>
        <v>56</v>
      </c>
      <c r="PE2" s="1107" t="str">
        <f>OX2</f>
        <v>CENTRAL  J U L I O        2010</v>
      </c>
      <c r="PF2" s="1107"/>
      <c r="PG2" s="1107"/>
      <c r="PH2" s="1107"/>
      <c r="PI2" s="1107"/>
      <c r="PJ2" s="1107"/>
      <c r="PK2" s="24">
        <f>PD2+1</f>
        <v>57</v>
      </c>
      <c r="PL2" s="1107" t="str">
        <f>PE2</f>
        <v>CENTRAL  J U L I O        2010</v>
      </c>
      <c r="PM2" s="1107"/>
      <c r="PN2" s="1107"/>
      <c r="PO2" s="1107"/>
      <c r="PP2" s="1107"/>
      <c r="PQ2" s="1107"/>
      <c r="PR2" s="24">
        <f>PK2+1</f>
        <v>58</v>
      </c>
      <c r="PS2" s="1107" t="str">
        <f>PL2</f>
        <v>CENTRAL  J U L I O        2010</v>
      </c>
      <c r="PT2" s="1107"/>
      <c r="PU2" s="1107"/>
      <c r="PV2" s="1107"/>
      <c r="PW2" s="1107"/>
      <c r="PX2" s="1107"/>
      <c r="PY2" s="24">
        <f>PR2+1</f>
        <v>59</v>
      </c>
      <c r="PZ2" s="1107" t="str">
        <f>PL2</f>
        <v>CENTRAL  J U L I O        2010</v>
      </c>
      <c r="QA2" s="1107"/>
      <c r="QB2" s="1107"/>
      <c r="QC2" s="1107"/>
      <c r="QD2" s="1107"/>
      <c r="QE2" s="1107"/>
      <c r="QF2" s="24">
        <f>PY2+1</f>
        <v>60</v>
      </c>
      <c r="QG2" s="1107" t="str">
        <f>PZ2</f>
        <v>CENTRAL  J U L I O        2010</v>
      </c>
      <c r="QH2" s="1107"/>
      <c r="QI2" s="1107"/>
      <c r="QJ2" s="1107"/>
      <c r="QK2" s="1107"/>
      <c r="QL2" s="1107"/>
      <c r="QM2" s="24">
        <f>QF2+1</f>
        <v>61</v>
      </c>
      <c r="QN2" s="1107" t="str">
        <f>QG2</f>
        <v>CENTRAL  J U L I O        2010</v>
      </c>
      <c r="QO2" s="1107"/>
      <c r="QP2" s="1107"/>
      <c r="QQ2" s="1107"/>
      <c r="QR2" s="1107"/>
      <c r="QS2" s="1107"/>
      <c r="QT2" s="24">
        <f>QM2+1</f>
        <v>62</v>
      </c>
      <c r="QU2" s="1107" t="str">
        <f>QN2</f>
        <v>CENTRAL  J U L I O        2010</v>
      </c>
      <c r="QV2" s="1107"/>
      <c r="QW2" s="1107"/>
      <c r="QX2" s="1107"/>
      <c r="QY2" s="1107"/>
      <c r="QZ2" s="1107"/>
      <c r="RA2" s="24">
        <f>QT2+1</f>
        <v>63</v>
      </c>
      <c r="RB2" s="1107" t="str">
        <f>QU2</f>
        <v>CENTRAL  J U L I O        2010</v>
      </c>
      <c r="RC2" s="1107"/>
      <c r="RD2" s="1107"/>
      <c r="RE2" s="1107"/>
      <c r="RF2" s="1107"/>
      <c r="RG2" s="1107"/>
      <c r="RH2" s="24">
        <f>RA2+1</f>
        <v>64</v>
      </c>
      <c r="RI2" s="1107" t="str">
        <f>RB2</f>
        <v>CENTRAL  J U L I O        2010</v>
      </c>
      <c r="RJ2" s="1107"/>
      <c r="RK2" s="1107"/>
      <c r="RL2" s="1107"/>
      <c r="RM2" s="1107"/>
      <c r="RN2" s="1107"/>
      <c r="RO2" s="24">
        <f>RH2+1</f>
        <v>65</v>
      </c>
      <c r="RP2" s="1107" t="str">
        <f>RB2</f>
        <v>CENTRAL  J U L I O        2010</v>
      </c>
      <c r="RQ2" s="1107"/>
      <c r="RR2" s="1107"/>
      <c r="RS2" s="1107"/>
      <c r="RT2" s="1107"/>
      <c r="RU2" s="1107"/>
      <c r="RV2" s="24">
        <f>RO2+1</f>
        <v>66</v>
      </c>
      <c r="RW2" s="1107" t="str">
        <f>RP2</f>
        <v>CENTRAL  J U L I O        2010</v>
      </c>
      <c r="RX2" s="1107"/>
      <c r="RY2" s="1107"/>
      <c r="RZ2" s="1107"/>
      <c r="SA2" s="1107"/>
      <c r="SB2" s="1107"/>
      <c r="SC2" s="24">
        <f>RV2+1</f>
        <v>67</v>
      </c>
      <c r="SD2" s="1107" t="str">
        <f>RW2</f>
        <v>CENTRAL  J U L I O        2010</v>
      </c>
      <c r="SE2" s="1107"/>
      <c r="SF2" s="1107"/>
      <c r="SG2" s="1107"/>
      <c r="SH2" s="1107"/>
      <c r="SI2" s="1107"/>
      <c r="SJ2" s="1126"/>
      <c r="SK2" s="1107" t="str">
        <f>SD2</f>
        <v>CENTRAL  J U L I O        2010</v>
      </c>
      <c r="SL2" s="1107"/>
      <c r="SM2" s="1107"/>
      <c r="SN2" s="1107"/>
      <c r="SO2" s="1107"/>
      <c r="SP2" s="1107"/>
      <c r="SQ2" s="24">
        <v>67</v>
      </c>
      <c r="SR2" s="1107" t="str">
        <f>SK2</f>
        <v>CENTRAL  J U L I O        2010</v>
      </c>
      <c r="SS2" s="1107"/>
      <c r="ST2" s="1107"/>
      <c r="SU2" s="1107"/>
      <c r="SV2" s="1107"/>
      <c r="SW2" s="1107"/>
      <c r="SX2" s="24">
        <f>SQ2+1</f>
        <v>68</v>
      </c>
      <c r="SY2" s="1107" t="str">
        <f>SK2</f>
        <v>CENTRAL  J U L I O        2010</v>
      </c>
      <c r="SZ2" s="1107"/>
      <c r="TA2" s="1107"/>
      <c r="TB2" s="1107"/>
      <c r="TC2" s="1107"/>
      <c r="TD2" s="1107"/>
      <c r="TE2" s="24">
        <f>SX2+1</f>
        <v>69</v>
      </c>
      <c r="TF2" s="1107" t="str">
        <f>SY2</f>
        <v>CENTRAL  J U L I O        2010</v>
      </c>
      <c r="TG2" s="1107"/>
      <c r="TH2" s="1107"/>
      <c r="TI2" s="1107"/>
      <c r="TJ2" s="1107"/>
      <c r="TK2" s="1107"/>
      <c r="TL2" s="24">
        <f>TE2+1</f>
        <v>70</v>
      </c>
      <c r="TM2" s="1107" t="str">
        <f>TF2</f>
        <v>CENTRAL  J U L I O        2010</v>
      </c>
      <c r="TN2" s="1107"/>
      <c r="TO2" s="1107"/>
      <c r="TP2" s="1107"/>
      <c r="TQ2" s="1107"/>
      <c r="TR2" s="1107"/>
      <c r="TS2" s="24">
        <f>TL2+1</f>
        <v>71</v>
      </c>
      <c r="TT2" s="1107" t="str">
        <f>TM2</f>
        <v>CENTRAL  J U L I O        2010</v>
      </c>
      <c r="TU2" s="1107"/>
      <c r="TV2" s="1107"/>
      <c r="TW2" s="1107"/>
      <c r="TX2" s="1107"/>
      <c r="TY2" s="1107"/>
      <c r="TZ2" s="24">
        <f>TS2+1</f>
        <v>72</v>
      </c>
      <c r="UA2" s="1107" t="str">
        <f>TT2</f>
        <v>CENTRAL  J U L I O        2010</v>
      </c>
      <c r="UB2" s="1107"/>
      <c r="UC2" s="1107"/>
      <c r="UD2" s="1107"/>
      <c r="UE2" s="1107"/>
      <c r="UF2" s="1107"/>
      <c r="UG2" s="24">
        <f>TZ2+1</f>
        <v>73</v>
      </c>
      <c r="UH2" s="1107" t="str">
        <f>UA2</f>
        <v>CENTRAL  J U L I O        2010</v>
      </c>
      <c r="UI2" s="1107"/>
      <c r="UJ2" s="1107"/>
      <c r="UK2" s="1107"/>
      <c r="UL2" s="1107"/>
      <c r="UM2" s="1107"/>
      <c r="UN2" s="24">
        <f>UG2+1</f>
        <v>74</v>
      </c>
      <c r="UO2" s="1107" t="str">
        <f>UH2</f>
        <v>CENTRAL  J U L I O        2010</v>
      </c>
      <c r="UP2" s="1107"/>
      <c r="UQ2" s="1107"/>
      <c r="UR2" s="1107"/>
      <c r="US2" s="1107"/>
      <c r="UT2" s="1107"/>
      <c r="UU2" s="24">
        <f>UN2+1</f>
        <v>75</v>
      </c>
      <c r="UV2" s="1107" t="str">
        <f>UO2</f>
        <v>CENTRAL  J U L I O        2010</v>
      </c>
      <c r="UW2" s="1107"/>
      <c r="UX2" s="1107"/>
      <c r="UY2" s="1107"/>
      <c r="UZ2" s="1107"/>
      <c r="VA2" s="1107"/>
      <c r="VB2" s="24">
        <f>UU2+1</f>
        <v>76</v>
      </c>
      <c r="VC2" s="1107" t="str">
        <f>UV2</f>
        <v>CENTRAL  J U L I O        2010</v>
      </c>
      <c r="VD2" s="1107"/>
      <c r="VE2" s="1107"/>
      <c r="VF2" s="1107"/>
      <c r="VG2" s="1107"/>
      <c r="VH2" s="1107"/>
      <c r="VI2" s="24">
        <f>VB2+1</f>
        <v>77</v>
      </c>
      <c r="VJ2" s="1107" t="str">
        <f>VC2</f>
        <v>CENTRAL  J U L I O        2010</v>
      </c>
      <c r="VK2" s="1107"/>
      <c r="VL2" s="1107"/>
      <c r="VM2" s="1107"/>
      <c r="VN2" s="1107"/>
      <c r="VO2" s="1107"/>
      <c r="VP2" s="24">
        <f>VI2+1</f>
        <v>78</v>
      </c>
      <c r="VQ2" s="1107" t="str">
        <f>VC2</f>
        <v>CENTRAL  J U L I O        2010</v>
      </c>
      <c r="VR2" s="1107"/>
      <c r="VS2" s="1107"/>
      <c r="VT2" s="1107"/>
      <c r="VU2" s="1107"/>
      <c r="VV2" s="1107"/>
      <c r="VW2" s="24">
        <f>VI2+1</f>
        <v>78</v>
      </c>
    </row>
    <row r="3" spans="1:595" ht="19.5" thickBot="1">
      <c r="A3" s="2"/>
      <c r="B3" s="11" t="s">
        <v>40</v>
      </c>
      <c r="C3" s="1108" t="s">
        <v>673</v>
      </c>
      <c r="D3" s="1109"/>
      <c r="E3" s="1109"/>
      <c r="F3" s="1110"/>
      <c r="H3" s="2"/>
      <c r="I3" s="11" t="s">
        <v>40</v>
      </c>
      <c r="J3" s="1108" t="s">
        <v>16</v>
      </c>
      <c r="K3" s="1109"/>
      <c r="L3" s="1109"/>
      <c r="M3" s="1110"/>
      <c r="O3" s="2"/>
      <c r="P3" s="11" t="s">
        <v>40</v>
      </c>
      <c r="Q3" s="1108" t="s">
        <v>49</v>
      </c>
      <c r="R3" s="1109"/>
      <c r="S3" s="1109"/>
      <c r="T3" s="1110"/>
      <c r="V3" s="2"/>
      <c r="W3" s="11" t="s">
        <v>40</v>
      </c>
      <c r="X3" s="1114" t="s">
        <v>26</v>
      </c>
      <c r="Y3" s="1115"/>
      <c r="Z3" s="1115"/>
      <c r="AA3" s="1116"/>
      <c r="AC3" s="2"/>
      <c r="AD3" s="11" t="s">
        <v>40</v>
      </c>
      <c r="AE3" s="1108" t="s">
        <v>81</v>
      </c>
      <c r="AF3" s="1109"/>
      <c r="AG3" s="1109"/>
      <c r="AH3" s="1110"/>
      <c r="AJ3" s="2"/>
      <c r="AK3" s="11" t="s">
        <v>40</v>
      </c>
      <c r="AL3" s="1108" t="s">
        <v>423</v>
      </c>
      <c r="AM3" s="1109"/>
      <c r="AN3" s="1109"/>
      <c r="AO3" s="1110"/>
      <c r="AQ3" s="2"/>
      <c r="AR3" s="11" t="s">
        <v>40</v>
      </c>
      <c r="AS3" s="1108" t="s">
        <v>120</v>
      </c>
      <c r="AT3" s="1109"/>
      <c r="AU3" s="1109"/>
      <c r="AV3" s="1110"/>
      <c r="AX3" s="2"/>
      <c r="AY3" s="11" t="s">
        <v>40</v>
      </c>
      <c r="AZ3" s="1108" t="s">
        <v>86</v>
      </c>
      <c r="BA3" s="1109"/>
      <c r="BB3" s="1109"/>
      <c r="BC3" s="1110"/>
      <c r="BE3" s="2"/>
      <c r="BF3" s="11" t="s">
        <v>40</v>
      </c>
      <c r="BG3" s="1108"/>
      <c r="BH3" s="1109"/>
      <c r="BI3" s="1109"/>
      <c r="BJ3" s="1110"/>
      <c r="BL3" s="2"/>
      <c r="BM3" s="11" t="s">
        <v>40</v>
      </c>
      <c r="BN3" s="1108" t="s">
        <v>1060</v>
      </c>
      <c r="BO3" s="1109"/>
      <c r="BP3" s="1109"/>
      <c r="BQ3" s="1110"/>
      <c r="BT3" s="11" t="s">
        <v>40</v>
      </c>
      <c r="BU3" s="1108" t="s">
        <v>6</v>
      </c>
      <c r="BV3" s="1109"/>
      <c r="BW3" s="1109"/>
      <c r="BX3" s="1110"/>
      <c r="BZ3" s="2"/>
      <c r="CA3" s="11" t="s">
        <v>40</v>
      </c>
      <c r="CB3" s="1108" t="s">
        <v>6</v>
      </c>
      <c r="CC3" s="1109"/>
      <c r="CD3" s="1109"/>
      <c r="CE3" s="1110"/>
      <c r="CG3" s="2"/>
      <c r="CH3" s="11" t="s">
        <v>40</v>
      </c>
      <c r="CI3" s="1108" t="s">
        <v>1190</v>
      </c>
      <c r="CJ3" s="1109"/>
      <c r="CK3" s="1109"/>
      <c r="CL3" s="1110"/>
      <c r="CN3" s="2"/>
      <c r="CO3" s="11" t="s">
        <v>40</v>
      </c>
      <c r="CP3" s="1108" t="s">
        <v>204</v>
      </c>
      <c r="CQ3" s="1109"/>
      <c r="CR3" s="1109"/>
      <c r="CS3" s="1110"/>
      <c r="CU3" s="2"/>
      <c r="CV3" s="11" t="s">
        <v>40</v>
      </c>
      <c r="CW3" s="1108" t="s">
        <v>100</v>
      </c>
      <c r="CX3" s="1109"/>
      <c r="CY3" s="1109"/>
      <c r="CZ3" s="1110"/>
      <c r="DB3" s="2"/>
      <c r="DC3" s="11" t="s">
        <v>40</v>
      </c>
      <c r="DD3" s="1108" t="s">
        <v>1196</v>
      </c>
      <c r="DE3" s="1109"/>
      <c r="DF3" s="1109"/>
      <c r="DG3" s="1110"/>
      <c r="DI3" s="2"/>
      <c r="DJ3" s="11" t="s">
        <v>40</v>
      </c>
      <c r="DK3" s="1108" t="s">
        <v>749</v>
      </c>
      <c r="DL3" s="1109"/>
      <c r="DM3" s="1109"/>
      <c r="DN3" s="1110"/>
      <c r="DP3" s="2"/>
      <c r="DQ3" s="11" t="s">
        <v>40</v>
      </c>
      <c r="DR3" s="1108" t="s">
        <v>755</v>
      </c>
      <c r="DS3" s="1109"/>
      <c r="DT3" s="1109"/>
      <c r="DU3" s="1110"/>
      <c r="DW3" s="2"/>
      <c r="DX3" s="11" t="s">
        <v>40</v>
      </c>
      <c r="DY3" s="1108" t="s">
        <v>78</v>
      </c>
      <c r="DZ3" s="1109"/>
      <c r="EA3" s="1109"/>
      <c r="EB3" s="1110"/>
      <c r="ED3" s="2"/>
      <c r="EE3" s="11" t="s">
        <v>40</v>
      </c>
      <c r="EF3" s="1108" t="s">
        <v>399</v>
      </c>
      <c r="EG3" s="1109"/>
      <c r="EH3" s="1109"/>
      <c r="EI3" s="1110"/>
      <c r="EK3" s="2"/>
      <c r="EL3" s="11" t="s">
        <v>40</v>
      </c>
      <c r="EM3" s="1108" t="s">
        <v>187</v>
      </c>
      <c r="EN3" s="1109"/>
      <c r="EO3" s="1109"/>
      <c r="EP3" s="1110"/>
      <c r="ER3" s="2"/>
      <c r="ES3" s="11" t="s">
        <v>40</v>
      </c>
      <c r="ET3" s="1108" t="s">
        <v>938</v>
      </c>
      <c r="EU3" s="1109"/>
      <c r="EV3" s="1109"/>
      <c r="EW3" s="1110"/>
      <c r="EY3" s="2"/>
      <c r="EZ3" s="11" t="s">
        <v>40</v>
      </c>
      <c r="FA3" s="1114" t="s">
        <v>333</v>
      </c>
      <c r="FB3" s="1115"/>
      <c r="FC3" s="1115"/>
      <c r="FD3" s="1116"/>
      <c r="FG3" s="11" t="s">
        <v>40</v>
      </c>
      <c r="FH3" s="1108" t="s">
        <v>15</v>
      </c>
      <c r="FI3" s="1109"/>
      <c r="FJ3" s="1109"/>
      <c r="FK3" s="1110"/>
      <c r="FM3" s="2"/>
      <c r="FN3" s="11" t="s">
        <v>40</v>
      </c>
      <c r="FO3" s="1108" t="s">
        <v>72</v>
      </c>
      <c r="FP3" s="1109"/>
      <c r="FQ3" s="1109"/>
      <c r="FR3" s="1110"/>
      <c r="FT3" s="2"/>
      <c r="FU3" s="11" t="s">
        <v>40</v>
      </c>
      <c r="FV3" s="1108" t="s">
        <v>672</v>
      </c>
      <c r="FW3" s="1109"/>
      <c r="FX3" s="1109"/>
      <c r="FY3" s="1110"/>
      <c r="GA3" s="2"/>
      <c r="GB3" s="11" t="s">
        <v>40</v>
      </c>
      <c r="GC3" s="1108" t="s">
        <v>907</v>
      </c>
      <c r="GD3" s="1109"/>
      <c r="GE3" s="1109"/>
      <c r="GF3" s="1110"/>
      <c r="GH3" s="2"/>
      <c r="GI3" s="11" t="s">
        <v>40</v>
      </c>
      <c r="GJ3" s="1108" t="s">
        <v>982</v>
      </c>
      <c r="GK3" s="1109"/>
      <c r="GL3" s="1109"/>
      <c r="GM3" s="1110"/>
      <c r="GO3" s="2"/>
      <c r="GP3" s="11" t="s">
        <v>40</v>
      </c>
      <c r="GQ3" s="1108" t="s">
        <v>1185</v>
      </c>
      <c r="GR3" s="1109"/>
      <c r="GS3" s="1109"/>
      <c r="GT3" s="1110"/>
      <c r="GV3" s="2"/>
      <c r="GW3" s="11" t="s">
        <v>40</v>
      </c>
      <c r="GX3" s="1114" t="s">
        <v>177</v>
      </c>
      <c r="GY3" s="1115"/>
      <c r="GZ3" s="1115"/>
      <c r="HA3" s="1116"/>
      <c r="HC3" s="2"/>
      <c r="HD3" s="11" t="s">
        <v>40</v>
      </c>
      <c r="HE3" s="1108" t="s">
        <v>1323</v>
      </c>
      <c r="HF3" s="1109"/>
      <c r="HG3" s="1109"/>
      <c r="HH3" s="1110"/>
      <c r="HJ3" s="2"/>
      <c r="HK3" s="11" t="s">
        <v>40</v>
      </c>
      <c r="HL3" s="1114" t="s">
        <v>322</v>
      </c>
      <c r="HM3" s="1115"/>
      <c r="HN3" s="1115"/>
      <c r="HO3" s="1116"/>
      <c r="HQ3" s="2"/>
      <c r="HR3" s="11" t="s">
        <v>40</v>
      </c>
      <c r="HS3" s="1108" t="s">
        <v>533</v>
      </c>
      <c r="HT3" s="1109"/>
      <c r="HU3" s="1109"/>
      <c r="HV3" s="1110"/>
      <c r="HX3" s="2"/>
      <c r="HY3" s="11" t="s">
        <v>40</v>
      </c>
      <c r="HZ3" s="1108" t="s">
        <v>12</v>
      </c>
      <c r="IA3" s="1109"/>
      <c r="IB3" s="1109"/>
      <c r="IC3" s="1110"/>
      <c r="IE3" s="2"/>
      <c r="IF3" s="11" t="s">
        <v>40</v>
      </c>
      <c r="IG3" s="1108" t="s">
        <v>923</v>
      </c>
      <c r="IH3" s="1109"/>
      <c r="II3" s="1109"/>
      <c r="IJ3" s="1110"/>
      <c r="IL3" s="2"/>
      <c r="IM3" s="11" t="s">
        <v>40</v>
      </c>
      <c r="IN3" s="1108" t="s">
        <v>876</v>
      </c>
      <c r="IO3" s="1109"/>
      <c r="IP3" s="1109"/>
      <c r="IQ3" s="1110"/>
      <c r="IS3" s="2"/>
      <c r="IT3" s="11" t="s">
        <v>40</v>
      </c>
      <c r="IU3" s="1119" t="s">
        <v>242</v>
      </c>
      <c r="IV3" s="1120"/>
      <c r="IW3" s="1120"/>
      <c r="IX3" s="1121"/>
      <c r="IZ3" s="2"/>
      <c r="JA3" s="11" t="s">
        <v>40</v>
      </c>
      <c r="JB3" s="1108" t="s">
        <v>904</v>
      </c>
      <c r="JC3" s="1109"/>
      <c r="JD3" s="1109"/>
      <c r="JE3" s="1110"/>
      <c r="JH3" s="11" t="s">
        <v>40</v>
      </c>
      <c r="JI3" s="1108" t="s">
        <v>17</v>
      </c>
      <c r="JJ3" s="1109"/>
      <c r="JK3" s="1109"/>
      <c r="JL3" s="1110"/>
      <c r="JN3" s="2"/>
      <c r="JO3" s="11" t="s">
        <v>40</v>
      </c>
      <c r="JP3" s="1108"/>
      <c r="JQ3" s="1109"/>
      <c r="JR3" s="1109"/>
      <c r="JS3" s="1110"/>
      <c r="JU3" s="2"/>
      <c r="JV3" s="11" t="s">
        <v>40</v>
      </c>
      <c r="JW3" s="1108"/>
      <c r="JX3" s="1109"/>
      <c r="JY3" s="1109"/>
      <c r="JZ3" s="1110"/>
      <c r="KB3" s="2"/>
      <c r="KC3" s="11" t="s">
        <v>40</v>
      </c>
      <c r="KD3" s="1108" t="s">
        <v>1057</v>
      </c>
      <c r="KE3" s="1109"/>
      <c r="KF3" s="1109"/>
      <c r="KG3" s="1110"/>
      <c r="KI3" s="2"/>
      <c r="KJ3" s="11" t="s">
        <v>40</v>
      </c>
      <c r="KK3" s="1108" t="s">
        <v>248</v>
      </c>
      <c r="KL3" s="1109"/>
      <c r="KM3" s="1109"/>
      <c r="KN3" s="1110"/>
      <c r="KP3" s="2"/>
      <c r="KQ3" s="11" t="s">
        <v>40</v>
      </c>
      <c r="KR3" s="1108" t="s">
        <v>466</v>
      </c>
      <c r="KS3" s="1109"/>
      <c r="KT3" s="1109"/>
      <c r="KU3" s="1110"/>
      <c r="KW3" s="2"/>
      <c r="KX3" s="11" t="s">
        <v>40</v>
      </c>
      <c r="KY3" s="1108" t="s">
        <v>740</v>
      </c>
      <c r="KZ3" s="1109"/>
      <c r="LA3" s="1109"/>
      <c r="LB3" s="1110"/>
      <c r="LD3" s="2"/>
      <c r="LE3" s="11" t="s">
        <v>40</v>
      </c>
      <c r="LF3" s="1108" t="s">
        <v>1047</v>
      </c>
      <c r="LG3" s="1109"/>
      <c r="LH3" s="1109"/>
      <c r="LI3" s="1110"/>
      <c r="LK3" s="2"/>
      <c r="LL3" s="11" t="s">
        <v>40</v>
      </c>
      <c r="LM3" s="1108" t="s">
        <v>8</v>
      </c>
      <c r="LN3" s="1109"/>
      <c r="LO3" s="1109"/>
      <c r="LP3" s="1110"/>
      <c r="LR3" s="2"/>
      <c r="LS3" s="11" t="s">
        <v>40</v>
      </c>
      <c r="LT3" s="1108" t="s">
        <v>147</v>
      </c>
      <c r="LU3" s="1109"/>
      <c r="LV3" s="1109"/>
      <c r="LW3" s="1110"/>
      <c r="LY3" s="2"/>
      <c r="LZ3" s="11" t="s">
        <v>40</v>
      </c>
      <c r="MA3" s="1108" t="s">
        <v>1275</v>
      </c>
      <c r="MB3" s="1109"/>
      <c r="MC3" s="1109"/>
      <c r="MD3" s="1110"/>
      <c r="MF3" s="2"/>
      <c r="MG3" s="11" t="s">
        <v>40</v>
      </c>
      <c r="MH3" s="1108" t="s">
        <v>109</v>
      </c>
      <c r="MI3" s="1109"/>
      <c r="MJ3" s="1109"/>
      <c r="MK3" s="1110"/>
      <c r="MM3" s="2"/>
      <c r="MN3" s="11" t="s">
        <v>40</v>
      </c>
      <c r="MO3" s="1108" t="s">
        <v>7</v>
      </c>
      <c r="MP3" s="1109"/>
      <c r="MQ3" s="1109"/>
      <c r="MR3" s="1110"/>
      <c r="MT3" s="2"/>
      <c r="MU3" s="11" t="s">
        <v>40</v>
      </c>
      <c r="MV3" s="1108" t="s">
        <v>1223</v>
      </c>
      <c r="MW3" s="1109"/>
      <c r="MX3" s="1109"/>
      <c r="MY3" s="1110"/>
      <c r="NA3" s="2"/>
      <c r="NB3" s="11" t="s">
        <v>40</v>
      </c>
      <c r="NC3" s="1108" t="s">
        <v>429</v>
      </c>
      <c r="ND3" s="1109"/>
      <c r="NE3" s="1109"/>
      <c r="NF3" s="1110"/>
      <c r="NH3" s="2"/>
      <c r="NI3" s="11" t="s">
        <v>40</v>
      </c>
      <c r="NJ3" s="1114" t="s">
        <v>453</v>
      </c>
      <c r="NK3" s="1115"/>
      <c r="NL3" s="1115"/>
      <c r="NM3" s="1116"/>
      <c r="NO3" s="2"/>
      <c r="NP3" s="11" t="s">
        <v>40</v>
      </c>
      <c r="NQ3" s="1119" t="s">
        <v>521</v>
      </c>
      <c r="NR3" s="1120"/>
      <c r="NS3" s="1120"/>
      <c r="NT3" s="1121"/>
      <c r="NV3" s="2"/>
      <c r="NW3" s="11" t="s">
        <v>40</v>
      </c>
      <c r="NX3" s="1119" t="s">
        <v>456</v>
      </c>
      <c r="NY3" s="1120"/>
      <c r="NZ3" s="1120"/>
      <c r="OA3" s="1121"/>
      <c r="OC3" s="2"/>
      <c r="OD3" s="11" t="s">
        <v>40</v>
      </c>
      <c r="OE3" s="1119" t="s">
        <v>3</v>
      </c>
      <c r="OF3" s="1120"/>
      <c r="OG3" s="1120"/>
      <c r="OH3" s="1121"/>
      <c r="OJ3" s="2"/>
      <c r="OK3" s="11" t="s">
        <v>40</v>
      </c>
      <c r="OL3" s="1119"/>
      <c r="OM3" s="1120"/>
      <c r="ON3" s="1120"/>
      <c r="OO3" s="1121"/>
      <c r="OR3" s="11" t="s">
        <v>40</v>
      </c>
      <c r="OS3" s="1108" t="s">
        <v>167</v>
      </c>
      <c r="OT3" s="1109"/>
      <c r="OU3" s="1109"/>
      <c r="OV3" s="1110"/>
      <c r="OX3" s="2"/>
      <c r="OY3" s="11" t="s">
        <v>40</v>
      </c>
      <c r="OZ3" s="1108" t="s">
        <v>91</v>
      </c>
      <c r="PA3" s="1109"/>
      <c r="PB3" s="1109"/>
      <c r="PC3" s="1110"/>
      <c r="PE3" s="2"/>
      <c r="PF3" s="11" t="s">
        <v>40</v>
      </c>
      <c r="PG3" s="1108" t="s">
        <v>36</v>
      </c>
      <c r="PH3" s="1109"/>
      <c r="PI3" s="1109"/>
      <c r="PJ3" s="1110"/>
      <c r="PL3" s="2"/>
      <c r="PM3" s="11" t="s">
        <v>40</v>
      </c>
      <c r="PN3" s="1108" t="s">
        <v>21</v>
      </c>
      <c r="PO3" s="1109"/>
      <c r="PP3" s="1109"/>
      <c r="PQ3" s="1110"/>
      <c r="PS3" s="2"/>
      <c r="PT3" s="11" t="s">
        <v>40</v>
      </c>
      <c r="PU3" s="1108" t="s">
        <v>1199</v>
      </c>
      <c r="PV3" s="1109"/>
      <c r="PW3" s="1109"/>
      <c r="PX3" s="1110"/>
      <c r="PZ3" s="2"/>
      <c r="QA3" s="11" t="s">
        <v>40</v>
      </c>
      <c r="QB3" s="1108" t="s">
        <v>51</v>
      </c>
      <c r="QC3" s="1109"/>
      <c r="QD3" s="1109"/>
      <c r="QE3" s="1110"/>
      <c r="QG3" s="671"/>
      <c r="QH3" s="11" t="s">
        <v>40</v>
      </c>
      <c r="QI3" s="1108" t="s">
        <v>860</v>
      </c>
      <c r="QJ3" s="1109"/>
      <c r="QK3" s="1109"/>
      <c r="QL3" s="1110"/>
      <c r="QN3" s="2"/>
      <c r="QO3" s="11" t="s">
        <v>40</v>
      </c>
      <c r="QP3" s="1108" t="s">
        <v>42</v>
      </c>
      <c r="QQ3" s="1109"/>
      <c r="QR3" s="1109"/>
      <c r="QS3" s="1110"/>
      <c r="QU3" s="2"/>
      <c r="QV3" s="11" t="s">
        <v>40</v>
      </c>
      <c r="QW3" s="1108" t="s">
        <v>181</v>
      </c>
      <c r="QX3" s="1109"/>
      <c r="QY3" s="1109"/>
      <c r="QZ3" s="1110"/>
      <c r="RB3" s="2"/>
      <c r="RC3" s="11" t="s">
        <v>40</v>
      </c>
      <c r="RD3" s="1108" t="s">
        <v>18</v>
      </c>
      <c r="RE3" s="1109"/>
      <c r="RF3" s="1109"/>
      <c r="RG3" s="1110"/>
      <c r="RI3" s="2"/>
      <c r="RJ3" s="11" t="s">
        <v>40</v>
      </c>
      <c r="RK3" s="1108" t="s">
        <v>151</v>
      </c>
      <c r="RL3" s="1109"/>
      <c r="RM3" s="1109"/>
      <c r="RN3" s="1110"/>
      <c r="RP3" s="2"/>
      <c r="RQ3" s="11" t="s">
        <v>40</v>
      </c>
      <c r="RR3" s="1108" t="s">
        <v>910</v>
      </c>
      <c r="RS3" s="1109"/>
      <c r="RT3" s="1109"/>
      <c r="RU3" s="1110"/>
      <c r="RX3" s="11" t="s">
        <v>40</v>
      </c>
      <c r="RY3" s="1108" t="s">
        <v>5</v>
      </c>
      <c r="RZ3" s="1109"/>
      <c r="SA3" s="1109"/>
      <c r="SB3" s="1110"/>
      <c r="SD3" s="2"/>
      <c r="SE3" s="11" t="s">
        <v>40</v>
      </c>
      <c r="SF3" s="1108" t="s">
        <v>893</v>
      </c>
      <c r="SG3" s="1109"/>
      <c r="SH3" s="1109"/>
      <c r="SI3" s="1110"/>
      <c r="SK3" s="2"/>
      <c r="SL3" s="11" t="s">
        <v>40</v>
      </c>
      <c r="SM3" s="1108" t="s">
        <v>68</v>
      </c>
      <c r="SN3" s="1109"/>
      <c r="SO3" s="1109"/>
      <c r="SP3" s="1110"/>
      <c r="SR3" s="2"/>
      <c r="SS3" s="11" t="s">
        <v>40</v>
      </c>
      <c r="ST3" s="1108" t="s">
        <v>577</v>
      </c>
      <c r="SU3" s="1109"/>
      <c r="SV3" s="1109"/>
      <c r="SW3" s="1110"/>
      <c r="SY3" s="2"/>
      <c r="SZ3" s="11" t="s">
        <v>40</v>
      </c>
      <c r="TA3" s="1108" t="s">
        <v>41</v>
      </c>
      <c r="TB3" s="1109"/>
      <c r="TC3" s="1109"/>
      <c r="TD3" s="1110"/>
      <c r="TF3" s="2"/>
      <c r="TG3" s="11" t="s">
        <v>40</v>
      </c>
      <c r="TH3" s="1108" t="s">
        <v>718</v>
      </c>
      <c r="TI3" s="1109"/>
      <c r="TJ3" s="1109"/>
      <c r="TK3" s="1110"/>
      <c r="TM3" s="2"/>
      <c r="TN3" s="11" t="s">
        <v>40</v>
      </c>
      <c r="TO3" s="1108" t="s">
        <v>918</v>
      </c>
      <c r="TP3" s="1109"/>
      <c r="TQ3" s="1109"/>
      <c r="TR3" s="1110"/>
      <c r="TT3" s="2"/>
      <c r="TU3" s="11" t="s">
        <v>40</v>
      </c>
      <c r="TV3" s="1108" t="s">
        <v>4</v>
      </c>
      <c r="TW3" s="1109"/>
      <c r="TX3" s="1109"/>
      <c r="TY3" s="1110"/>
      <c r="UA3" s="2"/>
      <c r="UB3" s="11" t="s">
        <v>40</v>
      </c>
      <c r="UC3" s="1108" t="s">
        <v>1103</v>
      </c>
      <c r="UD3" s="1109"/>
      <c r="UE3" s="1109"/>
      <c r="UF3" s="1110"/>
      <c r="UH3" s="2"/>
      <c r="UI3" s="11" t="s">
        <v>40</v>
      </c>
      <c r="UJ3" s="1108" t="s">
        <v>80</v>
      </c>
      <c r="UK3" s="1109"/>
      <c r="UL3" s="1109"/>
      <c r="UM3" s="1110"/>
      <c r="UO3" s="2"/>
      <c r="UP3" s="11" t="s">
        <v>40</v>
      </c>
      <c r="UQ3" s="1108" t="s">
        <v>25</v>
      </c>
      <c r="UR3" s="1109"/>
      <c r="US3" s="1109"/>
      <c r="UT3" s="1110"/>
      <c r="UV3" s="2"/>
      <c r="UW3" s="11" t="s">
        <v>40</v>
      </c>
      <c r="UX3" s="1108" t="s">
        <v>1339</v>
      </c>
      <c r="UY3" s="1109"/>
      <c r="UZ3" s="1109"/>
      <c r="VA3" s="1110"/>
      <c r="VC3" s="2"/>
      <c r="VD3" s="11" t="s">
        <v>40</v>
      </c>
      <c r="VE3" s="1108" t="s">
        <v>1149</v>
      </c>
      <c r="VF3" s="1109"/>
      <c r="VG3" s="1109"/>
      <c r="VH3" s="1110"/>
      <c r="VJ3" s="2"/>
      <c r="VK3" s="11" t="s">
        <v>40</v>
      </c>
      <c r="VL3" s="1108" t="s">
        <v>1340</v>
      </c>
      <c r="VM3" s="1109"/>
      <c r="VN3" s="1109"/>
      <c r="VO3" s="1110"/>
      <c r="VR3" s="11" t="s">
        <v>40</v>
      </c>
      <c r="VS3" s="1123" t="s">
        <v>35</v>
      </c>
      <c r="VT3" s="1124"/>
      <c r="VU3" s="1124"/>
      <c r="VV3" s="1125"/>
    </row>
    <row r="4" spans="1:595" ht="19.5" thickBot="1">
      <c r="A4" s="2"/>
      <c r="B4" s="11"/>
      <c r="C4" s="10"/>
      <c r="D4" s="505" t="s">
        <v>959</v>
      </c>
      <c r="E4" s="10"/>
      <c r="F4" s="10"/>
      <c r="H4" s="2"/>
      <c r="I4" s="11"/>
      <c r="J4" s="454"/>
      <c r="K4" s="87"/>
      <c r="L4" s="454"/>
      <c r="M4" s="454"/>
      <c r="O4" s="2"/>
      <c r="P4" s="11"/>
      <c r="Q4" s="10"/>
      <c r="R4" s="87"/>
      <c r="S4" s="10"/>
      <c r="T4" s="10"/>
      <c r="V4" s="2"/>
      <c r="W4" s="11"/>
      <c r="X4" s="620"/>
      <c r="Y4" s="620"/>
      <c r="Z4" s="620"/>
      <c r="AA4" s="620"/>
      <c r="AC4" s="2"/>
      <c r="AD4" s="11"/>
      <c r="AE4" s="10"/>
      <c r="AF4" s="10"/>
      <c r="AG4" s="10"/>
      <c r="AH4" s="10"/>
      <c r="AJ4" s="2"/>
      <c r="AK4" s="11"/>
      <c r="AL4" s="459"/>
      <c r="AM4" s="459"/>
      <c r="AN4" s="459"/>
      <c r="AO4" s="459"/>
      <c r="AQ4" s="2"/>
      <c r="AR4" s="11"/>
      <c r="AS4" s="10"/>
      <c r="AT4" s="10"/>
      <c r="AU4" s="10"/>
      <c r="AV4" s="10"/>
      <c r="AX4" s="2"/>
      <c r="AY4" s="11"/>
      <c r="AZ4" s="10"/>
      <c r="BA4" s="10"/>
      <c r="BB4" s="10"/>
      <c r="BC4" s="10"/>
      <c r="BE4" s="2"/>
      <c r="BF4" s="11"/>
      <c r="BG4" s="409"/>
      <c r="BH4" s="409"/>
      <c r="BI4" s="409"/>
      <c r="BJ4" s="409"/>
      <c r="BL4" s="2"/>
      <c r="BM4" s="11"/>
      <c r="BN4" s="208"/>
      <c r="BO4" s="87"/>
      <c r="BP4" s="208"/>
      <c r="BQ4" s="208"/>
      <c r="BT4" s="11"/>
      <c r="BU4" s="10"/>
      <c r="BV4" s="10"/>
      <c r="BW4" s="10"/>
      <c r="BX4" s="10"/>
      <c r="BZ4" s="2"/>
      <c r="CA4" s="11"/>
      <c r="CB4" s="10"/>
      <c r="CC4" s="10"/>
      <c r="CD4" s="10"/>
      <c r="CE4" s="10"/>
      <c r="CG4" s="2"/>
      <c r="CH4" s="11"/>
      <c r="CI4" s="10"/>
      <c r="CJ4" s="87"/>
      <c r="CK4" s="10"/>
      <c r="CL4" s="87"/>
      <c r="CN4" s="2"/>
      <c r="CO4" s="11"/>
      <c r="CP4" s="222"/>
      <c r="CQ4" s="222"/>
      <c r="CR4" s="222"/>
      <c r="CS4" s="87"/>
      <c r="CU4" s="2"/>
      <c r="CV4" s="11"/>
      <c r="CW4" s="10"/>
      <c r="CX4" s="10"/>
      <c r="CY4" s="10"/>
      <c r="CZ4" s="87"/>
      <c r="DB4" s="2"/>
      <c r="DC4" s="11"/>
      <c r="DD4" s="10"/>
      <c r="DE4" s="10"/>
      <c r="DF4" s="10"/>
      <c r="DG4" s="87"/>
      <c r="DI4" s="2"/>
      <c r="DJ4" s="11"/>
      <c r="DK4" s="237"/>
      <c r="DL4" s="505" t="s">
        <v>914</v>
      </c>
      <c r="DM4" s="237"/>
      <c r="DN4" s="87"/>
      <c r="DP4" s="2"/>
      <c r="DQ4" s="11"/>
      <c r="DR4" s="10"/>
      <c r="DS4" s="10"/>
      <c r="DT4" s="10"/>
      <c r="DU4" s="87"/>
      <c r="DW4" s="2"/>
      <c r="DX4" s="11"/>
      <c r="DY4" s="10"/>
      <c r="DZ4" s="10"/>
      <c r="EA4" s="10"/>
      <c r="EB4" s="87"/>
      <c r="ED4" s="2"/>
      <c r="EE4" s="11"/>
      <c r="EF4" s="451"/>
      <c r="EG4" s="451"/>
      <c r="EH4" s="451"/>
      <c r="EI4" s="87"/>
      <c r="EK4" s="2"/>
      <c r="EL4" s="11"/>
      <c r="EM4" s="447"/>
      <c r="EN4" s="87"/>
      <c r="EO4" s="447"/>
      <c r="EP4" s="87"/>
      <c r="ER4" s="2"/>
      <c r="ES4" s="11"/>
      <c r="ET4" s="409"/>
      <c r="EU4" s="409"/>
      <c r="EV4" s="409"/>
      <c r="EW4" s="87"/>
      <c r="EY4" s="2"/>
      <c r="EZ4" s="11"/>
      <c r="FA4" s="620"/>
      <c r="FB4" s="620" t="s">
        <v>356</v>
      </c>
      <c r="FC4" s="620"/>
      <c r="FD4" s="620"/>
      <c r="FG4" s="11"/>
      <c r="FH4" s="10"/>
      <c r="FI4" s="10"/>
      <c r="FJ4" s="10"/>
      <c r="FK4" s="10"/>
      <c r="FM4" s="2"/>
      <c r="FN4" s="11"/>
      <c r="FO4" s="10"/>
      <c r="FP4" s="10"/>
      <c r="FQ4" s="10"/>
      <c r="FR4" s="10"/>
      <c r="FT4" s="2"/>
      <c r="FU4" s="11"/>
      <c r="FV4" s="10"/>
      <c r="FW4" s="506" t="s">
        <v>68</v>
      </c>
      <c r="FX4" s="10"/>
      <c r="FY4" s="10"/>
      <c r="GA4" s="2"/>
      <c r="GB4" s="11"/>
      <c r="GC4" s="10"/>
      <c r="GD4" s="10"/>
      <c r="GE4" s="10"/>
      <c r="GF4" s="10"/>
      <c r="GH4" s="2"/>
      <c r="GI4" s="11"/>
      <c r="GJ4" s="505"/>
      <c r="GK4" s="505" t="s">
        <v>924</v>
      </c>
      <c r="GL4" s="505"/>
      <c r="GM4" s="505"/>
      <c r="GO4" s="2"/>
      <c r="GP4" s="11"/>
      <c r="GQ4" s="10"/>
      <c r="GR4" s="10"/>
      <c r="GS4" s="10"/>
      <c r="GT4" s="10"/>
      <c r="GV4" s="2"/>
      <c r="GW4" s="11"/>
      <c r="GX4" s="10"/>
      <c r="GY4" s="10"/>
      <c r="GZ4" s="10"/>
      <c r="HA4" s="10"/>
      <c r="HC4" s="2"/>
      <c r="HD4" s="11"/>
      <c r="HE4" s="505"/>
      <c r="HF4" s="505"/>
      <c r="HG4" s="505"/>
      <c r="HH4" s="505"/>
      <c r="HJ4" s="2"/>
      <c r="HK4" s="11"/>
      <c r="HL4" s="620"/>
      <c r="HM4" s="620" t="s">
        <v>356</v>
      </c>
      <c r="HN4" s="620"/>
      <c r="HO4" s="620"/>
      <c r="HQ4" s="2"/>
      <c r="HR4" s="11"/>
      <c r="HS4" s="493" t="s">
        <v>119</v>
      </c>
      <c r="HT4" s="506" t="s">
        <v>68</v>
      </c>
      <c r="HU4" s="409"/>
      <c r="HV4" s="409"/>
      <c r="HX4" s="2"/>
      <c r="HY4" s="11"/>
      <c r="HZ4" s="10"/>
      <c r="IA4" s="361" t="s">
        <v>173</v>
      </c>
      <c r="IB4" s="10"/>
      <c r="IC4" s="10"/>
      <c r="IE4" s="2"/>
      <c r="IF4" s="11"/>
      <c r="IG4" s="505"/>
      <c r="IH4" s="87"/>
      <c r="II4" s="505"/>
      <c r="IJ4" s="505"/>
      <c r="IL4" s="2"/>
      <c r="IM4" s="11"/>
      <c r="IN4" s="10"/>
      <c r="IO4" s="10"/>
      <c r="IP4" s="10"/>
      <c r="IQ4" s="10"/>
      <c r="IS4" s="2"/>
      <c r="IT4" s="11"/>
      <c r="IU4" s="10"/>
      <c r="IV4" s="10"/>
      <c r="IW4" s="10"/>
      <c r="IX4" s="87"/>
      <c r="IZ4" s="2"/>
      <c r="JA4" s="11"/>
      <c r="JB4" s="10"/>
      <c r="JC4" s="505" t="s">
        <v>924</v>
      </c>
      <c r="JD4" s="10"/>
      <c r="JE4" s="87"/>
      <c r="JH4" s="11"/>
      <c r="JI4" s="10"/>
      <c r="JJ4" s="10"/>
      <c r="JK4" s="10"/>
      <c r="JL4" s="10"/>
      <c r="JN4" s="2"/>
      <c r="JO4" s="11"/>
      <c r="JP4" s="10"/>
      <c r="JQ4" s="87"/>
      <c r="JR4" s="10"/>
      <c r="JS4" s="10"/>
      <c r="JU4" s="2"/>
      <c r="JV4" s="11"/>
      <c r="JW4" s="505"/>
      <c r="JX4" s="87"/>
      <c r="JY4" s="505"/>
      <c r="JZ4" s="505"/>
      <c r="KB4" s="2"/>
      <c r="KC4" s="11"/>
      <c r="KD4" s="10"/>
      <c r="KE4" s="505" t="s">
        <v>924</v>
      </c>
      <c r="KF4" s="10"/>
      <c r="KG4" s="10"/>
      <c r="KI4" s="2"/>
      <c r="KJ4" s="11"/>
      <c r="KK4" s="10"/>
      <c r="KL4" s="506" t="s">
        <v>249</v>
      </c>
      <c r="KM4" s="10"/>
      <c r="KN4" s="87"/>
      <c r="KP4" s="2"/>
      <c r="KQ4" s="11"/>
      <c r="KR4" s="490"/>
      <c r="KS4" s="87"/>
      <c r="KT4" s="490"/>
      <c r="KU4" s="87"/>
      <c r="KW4" s="2"/>
      <c r="KX4" s="11"/>
      <c r="KY4" s="505"/>
      <c r="KZ4" s="87"/>
      <c r="LA4" s="505"/>
      <c r="LB4" s="87"/>
      <c r="LD4" s="2"/>
      <c r="LE4" s="11"/>
      <c r="LF4" s="10"/>
      <c r="LG4" s="87"/>
      <c r="LH4" s="10"/>
      <c r="LI4" s="10"/>
      <c r="LK4" s="2"/>
      <c r="LL4" s="11"/>
      <c r="LM4" s="10"/>
      <c r="LN4" s="10"/>
      <c r="LO4" s="10"/>
      <c r="LP4" s="10"/>
      <c r="LR4" s="2"/>
      <c r="LS4" s="11"/>
      <c r="LT4" s="10"/>
      <c r="LU4" s="10"/>
      <c r="LV4" s="10"/>
      <c r="LW4" s="87"/>
      <c r="LY4" s="2"/>
      <c r="LZ4" s="11"/>
      <c r="MA4" s="505"/>
      <c r="MB4" s="505"/>
      <c r="MC4" s="505"/>
      <c r="MD4" s="87"/>
      <c r="MF4" s="2"/>
      <c r="MG4" s="11"/>
      <c r="MH4" s="10"/>
      <c r="MI4" s="10"/>
      <c r="MJ4" s="10"/>
      <c r="MK4" s="87"/>
      <c r="MM4" s="2"/>
      <c r="MN4" s="11"/>
      <c r="MO4" s="10"/>
      <c r="MP4" s="10"/>
      <c r="MQ4" s="10"/>
      <c r="MR4" s="10"/>
      <c r="MT4" s="2"/>
      <c r="MU4" s="11"/>
      <c r="MV4" s="10"/>
      <c r="MW4" s="10"/>
      <c r="MX4" s="10"/>
      <c r="MY4" s="10"/>
      <c r="NA4" s="2"/>
      <c r="NB4" s="11"/>
      <c r="NC4" s="461"/>
      <c r="ND4" s="461"/>
      <c r="NE4" s="461"/>
      <c r="NF4" s="461"/>
      <c r="NH4" s="2"/>
      <c r="NI4" s="11"/>
      <c r="NJ4" s="301"/>
      <c r="NK4" s="620" t="s">
        <v>356</v>
      </c>
      <c r="NL4" s="301"/>
      <c r="NM4" s="301"/>
      <c r="NO4" s="2"/>
      <c r="NP4" s="11"/>
      <c r="NQ4" s="10"/>
      <c r="NR4" s="10"/>
      <c r="NS4" s="10"/>
      <c r="NT4" s="87"/>
      <c r="NV4" s="2"/>
      <c r="NW4" s="11"/>
      <c r="NX4" s="481"/>
      <c r="NY4" s="481"/>
      <c r="NZ4" s="481"/>
      <c r="OA4" s="87"/>
      <c r="OC4" s="2"/>
      <c r="OD4" s="11"/>
      <c r="OE4" s="495"/>
      <c r="OF4" s="495"/>
      <c r="OG4" s="495"/>
      <c r="OH4" s="87"/>
      <c r="OJ4" s="2"/>
      <c r="OK4" s="11"/>
      <c r="OL4" s="498"/>
      <c r="OM4" s="505" t="s">
        <v>513</v>
      </c>
      <c r="ON4" s="498"/>
      <c r="OO4" s="87"/>
      <c r="OR4" s="11"/>
      <c r="OS4" s="10"/>
      <c r="OT4" s="10"/>
      <c r="OU4" s="10"/>
      <c r="OV4" s="10"/>
      <c r="OX4" s="2"/>
      <c r="OY4" s="11"/>
      <c r="OZ4" s="10"/>
      <c r="PA4" s="10"/>
      <c r="PB4" s="10"/>
      <c r="PC4" s="10"/>
      <c r="PE4" s="2"/>
      <c r="PF4" s="11"/>
      <c r="PG4" s="10"/>
      <c r="PH4" s="10"/>
      <c r="PI4" s="506" t="s">
        <v>68</v>
      </c>
      <c r="PJ4" s="10"/>
      <c r="PL4" s="2"/>
      <c r="PM4" s="11"/>
      <c r="PN4" s="10"/>
      <c r="PO4" s="10"/>
      <c r="PP4" s="10"/>
      <c r="PQ4" s="10"/>
      <c r="PS4" s="2"/>
      <c r="PT4" s="11"/>
      <c r="PU4" s="269"/>
      <c r="PV4" s="269"/>
      <c r="PW4" s="269"/>
      <c r="PX4" s="269"/>
      <c r="PZ4" s="2"/>
      <c r="QA4" s="11"/>
      <c r="QB4" s="10"/>
      <c r="QC4" s="506" t="s">
        <v>68</v>
      </c>
      <c r="QD4" s="10"/>
      <c r="QE4" s="87"/>
      <c r="QG4" s="2"/>
      <c r="QH4" s="11"/>
      <c r="QI4" s="10"/>
      <c r="QJ4" s="361" t="s">
        <v>68</v>
      </c>
      <c r="QK4" s="10"/>
      <c r="QL4" s="87"/>
      <c r="QN4" s="2"/>
      <c r="QO4" s="11"/>
      <c r="QP4" s="10"/>
      <c r="QQ4" s="10"/>
      <c r="QR4" s="10"/>
      <c r="QS4" s="87"/>
      <c r="QU4" s="2"/>
      <c r="QV4" s="11"/>
      <c r="QW4" s="10"/>
      <c r="QX4" s="10"/>
      <c r="QY4" s="10"/>
      <c r="QZ4" s="10"/>
      <c r="RB4" s="2"/>
      <c r="RC4" s="11"/>
      <c r="RD4" s="10"/>
      <c r="RE4" s="10"/>
      <c r="RF4" s="10"/>
      <c r="RG4" s="10"/>
      <c r="RI4" s="2"/>
      <c r="RJ4" s="11"/>
      <c r="RK4" s="10"/>
      <c r="RL4" s="10"/>
      <c r="RM4" s="10"/>
      <c r="RN4" s="10"/>
      <c r="RP4" s="2"/>
      <c r="RQ4" s="11"/>
      <c r="RR4" s="10"/>
      <c r="RS4" s="10"/>
      <c r="RT4" s="10"/>
      <c r="RU4" s="10"/>
      <c r="RX4" s="11"/>
      <c r="RY4" s="10"/>
      <c r="RZ4" s="10"/>
      <c r="SA4" s="10"/>
      <c r="SB4" s="10"/>
      <c r="SD4" s="2"/>
      <c r="SE4" s="11"/>
      <c r="SF4" s="10"/>
      <c r="SG4" s="10"/>
      <c r="SH4" s="10"/>
      <c r="SI4" s="10"/>
      <c r="SK4" s="2"/>
      <c r="SL4" s="11"/>
      <c r="SM4" s="10"/>
      <c r="SN4" s="10"/>
      <c r="SO4" s="10"/>
      <c r="SP4" s="10"/>
      <c r="SR4" s="2"/>
      <c r="SS4" s="11"/>
      <c r="ST4" s="505"/>
      <c r="SU4" s="505"/>
      <c r="SV4" s="505"/>
      <c r="SW4" s="505"/>
      <c r="SY4" s="2"/>
      <c r="SZ4" s="11"/>
      <c r="TA4" s="10"/>
      <c r="TB4" s="10"/>
      <c r="TC4" s="10"/>
      <c r="TD4" s="87"/>
      <c r="TF4" s="2"/>
      <c r="TG4" s="11"/>
      <c r="TH4" s="10"/>
      <c r="TI4" s="87"/>
      <c r="TJ4" s="10"/>
      <c r="TK4" s="10"/>
      <c r="TM4" s="2"/>
      <c r="TN4" s="11"/>
      <c r="TO4" s="10"/>
      <c r="TP4" s="10"/>
      <c r="TQ4" s="10"/>
      <c r="TR4" s="10"/>
      <c r="TT4" s="2"/>
      <c r="TU4" s="11"/>
      <c r="TV4" s="10"/>
      <c r="TW4" s="10"/>
      <c r="TX4" s="10"/>
      <c r="TY4" s="10"/>
      <c r="UA4" s="2"/>
      <c r="UB4" s="11"/>
      <c r="UC4" s="10"/>
      <c r="UD4" s="10"/>
      <c r="UE4" s="10"/>
      <c r="UF4" s="87"/>
      <c r="UH4" s="2"/>
      <c r="UI4" s="11"/>
      <c r="UJ4" s="10"/>
      <c r="UK4" s="10"/>
      <c r="UL4" s="10"/>
      <c r="UM4" s="10"/>
      <c r="UO4" s="2"/>
      <c r="UP4" s="11"/>
      <c r="UQ4" s="505"/>
      <c r="UR4" s="620"/>
      <c r="US4" s="620"/>
      <c r="UT4" s="505"/>
      <c r="UV4" s="2"/>
      <c r="UW4" s="11"/>
      <c r="UX4" s="10"/>
      <c r="UY4" s="87"/>
      <c r="UZ4" s="87"/>
      <c r="VA4" s="10"/>
      <c r="VC4" s="2"/>
      <c r="VD4" s="11"/>
      <c r="VE4" s="10"/>
      <c r="VF4" s="505" t="s">
        <v>1041</v>
      </c>
      <c r="VG4" s="10"/>
      <c r="VH4" s="10"/>
      <c r="VJ4" s="2"/>
      <c r="VK4" s="11"/>
      <c r="VL4" s="1117"/>
      <c r="VM4" s="1117"/>
      <c r="VN4" s="303"/>
      <c r="VO4" s="303"/>
      <c r="VQ4" s="2"/>
      <c r="VR4" s="11"/>
      <c r="VS4" s="10"/>
      <c r="VT4" s="10"/>
      <c r="VU4" s="10"/>
      <c r="VV4" s="10"/>
    </row>
    <row r="5" spans="1:595" ht="31.5" thickTop="1" thickBot="1">
      <c r="A5" s="12" t="s">
        <v>0</v>
      </c>
      <c r="B5" s="13" t="s">
        <v>38</v>
      </c>
      <c r="C5" s="14" t="s">
        <v>2</v>
      </c>
      <c r="D5" s="33" t="s">
        <v>54</v>
      </c>
      <c r="E5" s="14" t="s">
        <v>39</v>
      </c>
      <c r="F5" s="15" t="s">
        <v>11</v>
      </c>
      <c r="H5" s="12" t="s">
        <v>0</v>
      </c>
      <c r="I5" s="13" t="s">
        <v>38</v>
      </c>
      <c r="J5" s="14" t="s">
        <v>2</v>
      </c>
      <c r="K5" s="33" t="s">
        <v>54</v>
      </c>
      <c r="L5" s="14" t="s">
        <v>39</v>
      </c>
      <c r="M5" s="15" t="s">
        <v>11</v>
      </c>
      <c r="O5" s="12" t="s">
        <v>0</v>
      </c>
      <c r="P5" s="13" t="s">
        <v>38</v>
      </c>
      <c r="Q5" s="14" t="s">
        <v>2</v>
      </c>
      <c r="R5" s="33" t="s">
        <v>54</v>
      </c>
      <c r="S5" s="14" t="s">
        <v>39</v>
      </c>
      <c r="T5" s="15" t="s">
        <v>11</v>
      </c>
      <c r="V5" s="12" t="s">
        <v>0</v>
      </c>
      <c r="W5" s="13" t="s">
        <v>38</v>
      </c>
      <c r="X5" s="14" t="s">
        <v>2</v>
      </c>
      <c r="Y5" s="33" t="s">
        <v>54</v>
      </c>
      <c r="Z5" s="14" t="s">
        <v>39</v>
      </c>
      <c r="AA5" s="15" t="s">
        <v>11</v>
      </c>
      <c r="AC5" s="12" t="s">
        <v>0</v>
      </c>
      <c r="AD5" s="13" t="s">
        <v>38</v>
      </c>
      <c r="AE5" s="14" t="s">
        <v>2</v>
      </c>
      <c r="AF5" s="33" t="s">
        <v>54</v>
      </c>
      <c r="AG5" s="14" t="s">
        <v>39</v>
      </c>
      <c r="AH5" s="15" t="s">
        <v>11</v>
      </c>
      <c r="AJ5" s="12" t="s">
        <v>0</v>
      </c>
      <c r="AK5" s="13" t="s">
        <v>38</v>
      </c>
      <c r="AL5" s="14" t="s">
        <v>2</v>
      </c>
      <c r="AM5" s="33" t="s">
        <v>54</v>
      </c>
      <c r="AN5" s="14" t="s">
        <v>39</v>
      </c>
      <c r="AO5" s="15" t="s">
        <v>11</v>
      </c>
      <c r="AQ5" s="12" t="s">
        <v>0</v>
      </c>
      <c r="AR5" s="13" t="s">
        <v>38</v>
      </c>
      <c r="AS5" s="14" t="s">
        <v>119</v>
      </c>
      <c r="AT5" s="33" t="s">
        <v>54</v>
      </c>
      <c r="AU5" s="14" t="s">
        <v>39</v>
      </c>
      <c r="AV5" s="15" t="s">
        <v>11</v>
      </c>
      <c r="AX5" s="12" t="s">
        <v>0</v>
      </c>
      <c r="AY5" s="13" t="s">
        <v>38</v>
      </c>
      <c r="AZ5" s="14" t="s">
        <v>2</v>
      </c>
      <c r="BA5" s="33" t="s">
        <v>54</v>
      </c>
      <c r="BB5" s="14" t="s">
        <v>39</v>
      </c>
      <c r="BC5" s="15" t="s">
        <v>11</v>
      </c>
      <c r="BE5" s="12" t="s">
        <v>0</v>
      </c>
      <c r="BF5" s="13" t="s">
        <v>38</v>
      </c>
      <c r="BG5" s="14" t="s">
        <v>2</v>
      </c>
      <c r="BH5" s="33" t="s">
        <v>54</v>
      </c>
      <c r="BI5" s="14" t="s">
        <v>39</v>
      </c>
      <c r="BJ5" s="15" t="s">
        <v>11</v>
      </c>
      <c r="BL5" s="12" t="s">
        <v>0</v>
      </c>
      <c r="BM5" s="13" t="s">
        <v>38</v>
      </c>
      <c r="BN5" s="14" t="s">
        <v>2</v>
      </c>
      <c r="BO5" s="33" t="s">
        <v>54</v>
      </c>
      <c r="BP5" s="14" t="s">
        <v>39</v>
      </c>
      <c r="BQ5" s="15" t="s">
        <v>11</v>
      </c>
      <c r="BS5" s="12" t="s">
        <v>0</v>
      </c>
      <c r="BT5" s="13" t="s">
        <v>38</v>
      </c>
      <c r="BU5" s="14" t="s">
        <v>2</v>
      </c>
      <c r="BV5" s="33" t="s">
        <v>54</v>
      </c>
      <c r="BW5" s="14" t="s">
        <v>39</v>
      </c>
      <c r="BX5" s="15" t="s">
        <v>11</v>
      </c>
      <c r="BZ5" s="12" t="s">
        <v>0</v>
      </c>
      <c r="CA5" s="936" t="s">
        <v>38</v>
      </c>
      <c r="CB5" s="106" t="s">
        <v>2</v>
      </c>
      <c r="CC5" s="937" t="s">
        <v>54</v>
      </c>
      <c r="CD5" s="14" t="s">
        <v>39</v>
      </c>
      <c r="CE5" s="15" t="s">
        <v>11</v>
      </c>
      <c r="CG5" s="12" t="s">
        <v>0</v>
      </c>
      <c r="CH5" s="13" t="s">
        <v>38</v>
      </c>
      <c r="CI5" s="14" t="s">
        <v>2</v>
      </c>
      <c r="CJ5" s="33" t="s">
        <v>54</v>
      </c>
      <c r="CK5" s="14" t="s">
        <v>39</v>
      </c>
      <c r="CL5" s="15" t="s">
        <v>11</v>
      </c>
      <c r="CN5" s="12" t="s">
        <v>0</v>
      </c>
      <c r="CO5" s="13" t="s">
        <v>38</v>
      </c>
      <c r="CP5" s="14" t="s">
        <v>2</v>
      </c>
      <c r="CQ5" s="33" t="s">
        <v>54</v>
      </c>
      <c r="CR5" s="14" t="s">
        <v>39</v>
      </c>
      <c r="CS5" s="15" t="s">
        <v>11</v>
      </c>
      <c r="CU5" s="12" t="s">
        <v>0</v>
      </c>
      <c r="CV5" s="13" t="s">
        <v>38</v>
      </c>
      <c r="CW5" s="14" t="s">
        <v>2</v>
      </c>
      <c r="CX5" s="33" t="s">
        <v>54</v>
      </c>
      <c r="CY5" s="14" t="s">
        <v>39</v>
      </c>
      <c r="CZ5" s="15" t="s">
        <v>11</v>
      </c>
      <c r="DB5" s="12" t="s">
        <v>0</v>
      </c>
      <c r="DC5" s="13" t="s">
        <v>38</v>
      </c>
      <c r="DD5" s="14" t="s">
        <v>2</v>
      </c>
      <c r="DE5" s="46" t="s">
        <v>54</v>
      </c>
      <c r="DF5" s="14" t="s">
        <v>39</v>
      </c>
      <c r="DG5" s="15" t="s">
        <v>11</v>
      </c>
      <c r="DI5" s="12" t="s">
        <v>0</v>
      </c>
      <c r="DJ5" s="13" t="s">
        <v>38</v>
      </c>
      <c r="DK5" s="14" t="s">
        <v>2</v>
      </c>
      <c r="DL5" s="46" t="s">
        <v>54</v>
      </c>
      <c r="DM5" s="14" t="s">
        <v>39</v>
      </c>
      <c r="DN5" s="15" t="s">
        <v>11</v>
      </c>
      <c r="DP5" s="12" t="s">
        <v>0</v>
      </c>
      <c r="DQ5" s="13" t="s">
        <v>38</v>
      </c>
      <c r="DR5" s="14" t="s">
        <v>2</v>
      </c>
      <c r="DS5" s="46" t="s">
        <v>54</v>
      </c>
      <c r="DT5" s="14" t="s">
        <v>39</v>
      </c>
      <c r="DU5" s="15" t="s">
        <v>11</v>
      </c>
      <c r="DW5" s="12" t="s">
        <v>0</v>
      </c>
      <c r="DX5" s="13" t="s">
        <v>38</v>
      </c>
      <c r="DY5" s="14" t="s">
        <v>2</v>
      </c>
      <c r="DZ5" s="33" t="s">
        <v>54</v>
      </c>
      <c r="EA5" s="14" t="s">
        <v>39</v>
      </c>
      <c r="EB5" s="15" t="s">
        <v>11</v>
      </c>
      <c r="ED5" s="12" t="s">
        <v>0</v>
      </c>
      <c r="EE5" s="13" t="s">
        <v>38</v>
      </c>
      <c r="EF5" s="14" t="s">
        <v>2</v>
      </c>
      <c r="EG5" s="33" t="s">
        <v>54</v>
      </c>
      <c r="EH5" s="14" t="s">
        <v>39</v>
      </c>
      <c r="EI5" s="15" t="s">
        <v>11</v>
      </c>
      <c r="EK5" s="12" t="s">
        <v>0</v>
      </c>
      <c r="EL5" s="13" t="s">
        <v>38</v>
      </c>
      <c r="EM5" s="14" t="s">
        <v>2</v>
      </c>
      <c r="EN5" s="33" t="s">
        <v>54</v>
      </c>
      <c r="EO5" s="14" t="s">
        <v>39</v>
      </c>
      <c r="EP5" s="15" t="s">
        <v>11</v>
      </c>
      <c r="ER5" s="12" t="s">
        <v>0</v>
      </c>
      <c r="ES5" s="13" t="s">
        <v>38</v>
      </c>
      <c r="ET5" s="14" t="s">
        <v>2</v>
      </c>
      <c r="EU5" s="33" t="s">
        <v>54</v>
      </c>
      <c r="EV5" s="14" t="s">
        <v>39</v>
      </c>
      <c r="EW5" s="15" t="s">
        <v>11</v>
      </c>
      <c r="EY5" s="12" t="s">
        <v>0</v>
      </c>
      <c r="EZ5" s="13" t="s">
        <v>38</v>
      </c>
      <c r="FA5" s="14" t="s">
        <v>2</v>
      </c>
      <c r="FB5" s="33" t="s">
        <v>54</v>
      </c>
      <c r="FC5" s="14" t="s">
        <v>39</v>
      </c>
      <c r="FD5" s="15" t="s">
        <v>11</v>
      </c>
      <c r="FF5" s="12" t="s">
        <v>0</v>
      </c>
      <c r="FG5" s="13" t="s">
        <v>38</v>
      </c>
      <c r="FH5" s="14" t="s">
        <v>2</v>
      </c>
      <c r="FI5" s="33" t="s">
        <v>54</v>
      </c>
      <c r="FJ5" s="14" t="s">
        <v>39</v>
      </c>
      <c r="FK5" s="15" t="s">
        <v>11</v>
      </c>
      <c r="FM5" s="12" t="s">
        <v>0</v>
      </c>
      <c r="FN5" s="13" t="s">
        <v>38</v>
      </c>
      <c r="FO5" s="14" t="s">
        <v>2</v>
      </c>
      <c r="FP5" s="33" t="s">
        <v>54</v>
      </c>
      <c r="FQ5" s="14" t="s">
        <v>39</v>
      </c>
      <c r="FR5" s="15" t="s">
        <v>11</v>
      </c>
      <c r="FT5" s="12" t="s">
        <v>0</v>
      </c>
      <c r="FU5" s="13" t="s">
        <v>38</v>
      </c>
      <c r="FV5" s="14" t="s">
        <v>2</v>
      </c>
      <c r="FW5" s="33" t="s">
        <v>54</v>
      </c>
      <c r="FX5" s="14" t="s">
        <v>39</v>
      </c>
      <c r="FY5" s="15" t="s">
        <v>11</v>
      </c>
      <c r="GA5" s="12" t="s">
        <v>0</v>
      </c>
      <c r="GB5" s="13" t="s">
        <v>38</v>
      </c>
      <c r="GC5" s="14" t="s">
        <v>2</v>
      </c>
      <c r="GD5" s="33" t="s">
        <v>54</v>
      </c>
      <c r="GE5" s="14" t="s">
        <v>39</v>
      </c>
      <c r="GF5" s="15" t="s">
        <v>11</v>
      </c>
      <c r="GH5" s="12" t="s">
        <v>0</v>
      </c>
      <c r="GI5" s="13" t="s">
        <v>38</v>
      </c>
      <c r="GJ5" s="14" t="s">
        <v>2</v>
      </c>
      <c r="GK5" s="33" t="s">
        <v>54</v>
      </c>
      <c r="GL5" s="14" t="s">
        <v>39</v>
      </c>
      <c r="GM5" s="15" t="s">
        <v>11</v>
      </c>
      <c r="GO5" s="12" t="s">
        <v>0</v>
      </c>
      <c r="GP5" s="13" t="s">
        <v>38</v>
      </c>
      <c r="GQ5" s="14" t="s">
        <v>2</v>
      </c>
      <c r="GR5" s="33" t="s">
        <v>54</v>
      </c>
      <c r="GS5" s="14" t="s">
        <v>39</v>
      </c>
      <c r="GT5" s="15" t="s">
        <v>11</v>
      </c>
      <c r="GV5" s="12" t="s">
        <v>0</v>
      </c>
      <c r="GW5" s="13" t="s">
        <v>38</v>
      </c>
      <c r="GX5" s="14" t="s">
        <v>2</v>
      </c>
      <c r="GY5" s="33" t="s">
        <v>54</v>
      </c>
      <c r="GZ5" s="14" t="s">
        <v>39</v>
      </c>
      <c r="HA5" s="15" t="s">
        <v>11</v>
      </c>
      <c r="HC5" s="12" t="s">
        <v>0</v>
      </c>
      <c r="HD5" s="13" t="s">
        <v>38</v>
      </c>
      <c r="HE5" s="14" t="s">
        <v>2</v>
      </c>
      <c r="HF5" s="33" t="s">
        <v>54</v>
      </c>
      <c r="HG5" s="14" t="s">
        <v>39</v>
      </c>
      <c r="HH5" s="15" t="s">
        <v>11</v>
      </c>
      <c r="HJ5" s="12" t="s">
        <v>0</v>
      </c>
      <c r="HK5" s="13" t="s">
        <v>38</v>
      </c>
      <c r="HL5" s="14" t="s">
        <v>2</v>
      </c>
      <c r="HM5" s="33" t="s">
        <v>54</v>
      </c>
      <c r="HN5" s="14" t="s">
        <v>39</v>
      </c>
      <c r="HO5" s="15" t="s">
        <v>11</v>
      </c>
      <c r="HQ5" s="12" t="s">
        <v>0</v>
      </c>
      <c r="HR5" s="13" t="s">
        <v>38</v>
      </c>
      <c r="HS5" s="14" t="s">
        <v>2</v>
      </c>
      <c r="HT5" s="33" t="s">
        <v>54</v>
      </c>
      <c r="HU5" s="14" t="s">
        <v>39</v>
      </c>
      <c r="HV5" s="15" t="s">
        <v>11</v>
      </c>
      <c r="HX5" s="12" t="s">
        <v>0</v>
      </c>
      <c r="HY5" s="13" t="s">
        <v>38</v>
      </c>
      <c r="HZ5" s="14" t="s">
        <v>2</v>
      </c>
      <c r="IA5" s="33" t="s">
        <v>54</v>
      </c>
      <c r="IB5" s="14" t="s">
        <v>39</v>
      </c>
      <c r="IC5" s="15" t="s">
        <v>11</v>
      </c>
      <c r="IE5" s="12" t="s">
        <v>0</v>
      </c>
      <c r="IF5" s="13" t="s">
        <v>38</v>
      </c>
      <c r="IG5" s="14" t="s">
        <v>2</v>
      </c>
      <c r="IH5" s="33" t="s">
        <v>54</v>
      </c>
      <c r="II5" s="14" t="s">
        <v>39</v>
      </c>
      <c r="IJ5" s="15" t="s">
        <v>11</v>
      </c>
      <c r="IL5" s="12" t="s">
        <v>0</v>
      </c>
      <c r="IM5" s="13" t="s">
        <v>38</v>
      </c>
      <c r="IN5" s="14" t="s">
        <v>2</v>
      </c>
      <c r="IO5" s="33" t="s">
        <v>54</v>
      </c>
      <c r="IP5" s="14" t="s">
        <v>39</v>
      </c>
      <c r="IQ5" s="15" t="s">
        <v>11</v>
      </c>
      <c r="IS5" s="12" t="s">
        <v>0</v>
      </c>
      <c r="IT5" s="13" t="s">
        <v>38</v>
      </c>
      <c r="IU5" s="14" t="s">
        <v>2</v>
      </c>
      <c r="IV5" s="33" t="s">
        <v>54</v>
      </c>
      <c r="IW5" s="14" t="s">
        <v>39</v>
      </c>
      <c r="IX5" s="15" t="s">
        <v>11</v>
      </c>
      <c r="IZ5" s="12" t="s">
        <v>0</v>
      </c>
      <c r="JA5" s="13" t="s">
        <v>38</v>
      </c>
      <c r="JB5" s="14" t="s">
        <v>2</v>
      </c>
      <c r="JC5" s="33" t="s">
        <v>54</v>
      </c>
      <c r="JD5" s="14" t="s">
        <v>39</v>
      </c>
      <c r="JE5" s="15" t="s">
        <v>11</v>
      </c>
      <c r="JG5" s="12" t="s">
        <v>0</v>
      </c>
      <c r="JH5" s="13" t="s">
        <v>38</v>
      </c>
      <c r="JI5" s="14" t="s">
        <v>2</v>
      </c>
      <c r="JJ5" s="33" t="s">
        <v>54</v>
      </c>
      <c r="JK5" s="14" t="s">
        <v>39</v>
      </c>
      <c r="JL5" s="15" t="s">
        <v>11</v>
      </c>
      <c r="JN5" s="12" t="s">
        <v>0</v>
      </c>
      <c r="JO5" s="13" t="s">
        <v>38</v>
      </c>
      <c r="JP5" s="14" t="s">
        <v>2</v>
      </c>
      <c r="JQ5" s="33" t="s">
        <v>54</v>
      </c>
      <c r="JR5" s="14" t="s">
        <v>39</v>
      </c>
      <c r="JS5" s="15" t="s">
        <v>11</v>
      </c>
      <c r="JU5" s="12" t="s">
        <v>0</v>
      </c>
      <c r="JV5" s="13" t="s">
        <v>38</v>
      </c>
      <c r="JW5" s="14" t="s">
        <v>2</v>
      </c>
      <c r="JX5" s="33" t="s">
        <v>54</v>
      </c>
      <c r="JY5" s="14" t="s">
        <v>39</v>
      </c>
      <c r="JZ5" s="15" t="s">
        <v>11</v>
      </c>
      <c r="KB5" s="12" t="s">
        <v>0</v>
      </c>
      <c r="KC5" s="13" t="s">
        <v>38</v>
      </c>
      <c r="KD5" s="14" t="s">
        <v>2</v>
      </c>
      <c r="KE5" s="33" t="s">
        <v>54</v>
      </c>
      <c r="KF5" s="14" t="s">
        <v>39</v>
      </c>
      <c r="KG5" s="15" t="s">
        <v>11</v>
      </c>
      <c r="KI5" s="12" t="s">
        <v>0</v>
      </c>
      <c r="KJ5" s="13" t="s">
        <v>38</v>
      </c>
      <c r="KK5" s="14" t="s">
        <v>2</v>
      </c>
      <c r="KL5" s="33" t="s">
        <v>54</v>
      </c>
      <c r="KM5" s="14" t="s">
        <v>39</v>
      </c>
      <c r="KN5" s="15" t="s">
        <v>11</v>
      </c>
      <c r="KP5" s="12" t="s">
        <v>0</v>
      </c>
      <c r="KQ5" s="13" t="s">
        <v>38</v>
      </c>
      <c r="KR5" s="14" t="s">
        <v>2</v>
      </c>
      <c r="KS5" s="33" t="s">
        <v>54</v>
      </c>
      <c r="KT5" s="14" t="s">
        <v>39</v>
      </c>
      <c r="KU5" s="15" t="s">
        <v>11</v>
      </c>
      <c r="KW5" s="12" t="s">
        <v>0</v>
      </c>
      <c r="KX5" s="13" t="s">
        <v>38</v>
      </c>
      <c r="KY5" s="14" t="s">
        <v>2</v>
      </c>
      <c r="KZ5" s="33" t="s">
        <v>54</v>
      </c>
      <c r="LA5" s="14" t="s">
        <v>39</v>
      </c>
      <c r="LB5" s="15" t="s">
        <v>11</v>
      </c>
      <c r="LD5" s="12" t="s">
        <v>0</v>
      </c>
      <c r="LE5" s="13" t="s">
        <v>38</v>
      </c>
      <c r="LF5" s="14" t="s">
        <v>2</v>
      </c>
      <c r="LG5" s="33" t="s">
        <v>54</v>
      </c>
      <c r="LH5" s="14" t="s">
        <v>39</v>
      </c>
      <c r="LI5" s="15" t="s">
        <v>11</v>
      </c>
      <c r="LK5" s="12" t="s">
        <v>0</v>
      </c>
      <c r="LL5" s="13" t="s">
        <v>38</v>
      </c>
      <c r="LM5" s="14" t="s">
        <v>2</v>
      </c>
      <c r="LN5" s="33" t="s">
        <v>54</v>
      </c>
      <c r="LO5" s="14" t="s">
        <v>39</v>
      </c>
      <c r="LP5" s="15" t="s">
        <v>11</v>
      </c>
      <c r="LR5" s="12" t="s">
        <v>0</v>
      </c>
      <c r="LS5" s="13" t="s">
        <v>38</v>
      </c>
      <c r="LT5" s="14" t="s">
        <v>2</v>
      </c>
      <c r="LU5" s="33" t="s">
        <v>54</v>
      </c>
      <c r="LV5" s="14" t="s">
        <v>39</v>
      </c>
      <c r="LW5" s="161" t="s">
        <v>11</v>
      </c>
      <c r="LY5" s="12" t="s">
        <v>0</v>
      </c>
      <c r="LZ5" s="13" t="s">
        <v>38</v>
      </c>
      <c r="MA5" s="14" t="s">
        <v>2</v>
      </c>
      <c r="MB5" s="33" t="s">
        <v>54</v>
      </c>
      <c r="MC5" s="14" t="s">
        <v>39</v>
      </c>
      <c r="MD5" s="161" t="s">
        <v>11</v>
      </c>
      <c r="MF5" s="12" t="s">
        <v>0</v>
      </c>
      <c r="MG5" s="13" t="s">
        <v>38</v>
      </c>
      <c r="MH5" s="14" t="s">
        <v>2</v>
      </c>
      <c r="MI5" s="33" t="s">
        <v>54</v>
      </c>
      <c r="MJ5" s="14" t="s">
        <v>39</v>
      </c>
      <c r="MK5" s="15" t="s">
        <v>11</v>
      </c>
      <c r="MM5" s="12" t="s">
        <v>0</v>
      </c>
      <c r="MN5" s="13" t="s">
        <v>38</v>
      </c>
      <c r="MO5" s="14" t="s">
        <v>2</v>
      </c>
      <c r="MP5" s="33" t="s">
        <v>54</v>
      </c>
      <c r="MQ5" s="14" t="s">
        <v>39</v>
      </c>
      <c r="MR5" s="15" t="s">
        <v>11</v>
      </c>
      <c r="MT5" s="12" t="s">
        <v>0</v>
      </c>
      <c r="MU5" s="13" t="s">
        <v>38</v>
      </c>
      <c r="MV5" s="14" t="s">
        <v>2</v>
      </c>
      <c r="MW5" s="33" t="s">
        <v>54</v>
      </c>
      <c r="MX5" s="14" t="s">
        <v>39</v>
      </c>
      <c r="MY5" s="15" t="s">
        <v>11</v>
      </c>
      <c r="NA5" s="12" t="s">
        <v>0</v>
      </c>
      <c r="NB5" s="13" t="s">
        <v>38</v>
      </c>
      <c r="NC5" s="14" t="s">
        <v>2</v>
      </c>
      <c r="ND5" s="33" t="s">
        <v>54</v>
      </c>
      <c r="NE5" s="14" t="s">
        <v>39</v>
      </c>
      <c r="NF5" s="15" t="s">
        <v>11</v>
      </c>
      <c r="NH5" s="12" t="s">
        <v>0</v>
      </c>
      <c r="NI5" s="13" t="s">
        <v>38</v>
      </c>
      <c r="NJ5" s="14" t="s">
        <v>2</v>
      </c>
      <c r="NK5" s="33" t="s">
        <v>54</v>
      </c>
      <c r="NL5" s="14" t="s">
        <v>39</v>
      </c>
      <c r="NM5" s="15" t="s">
        <v>11</v>
      </c>
      <c r="NO5" s="12" t="s">
        <v>0</v>
      </c>
      <c r="NP5" s="13" t="s">
        <v>38</v>
      </c>
      <c r="NQ5" s="14" t="s">
        <v>2</v>
      </c>
      <c r="NR5" s="33" t="s">
        <v>54</v>
      </c>
      <c r="NS5" s="14" t="s">
        <v>39</v>
      </c>
      <c r="NT5" s="15" t="s">
        <v>11</v>
      </c>
      <c r="NV5" s="12" t="s">
        <v>0</v>
      </c>
      <c r="NW5" s="13" t="s">
        <v>38</v>
      </c>
      <c r="NX5" s="14" t="s">
        <v>2</v>
      </c>
      <c r="NY5" s="33" t="s">
        <v>54</v>
      </c>
      <c r="NZ5" s="14" t="s">
        <v>39</v>
      </c>
      <c r="OA5" s="15" t="s">
        <v>11</v>
      </c>
      <c r="OC5" s="12" t="s">
        <v>0</v>
      </c>
      <c r="OD5" s="13" t="s">
        <v>38</v>
      </c>
      <c r="OE5" s="14" t="s">
        <v>2</v>
      </c>
      <c r="OF5" s="33" t="s">
        <v>54</v>
      </c>
      <c r="OG5" s="14" t="s">
        <v>39</v>
      </c>
      <c r="OH5" s="15" t="s">
        <v>11</v>
      </c>
      <c r="OJ5" s="12" t="s">
        <v>0</v>
      </c>
      <c r="OK5" s="13" t="s">
        <v>38</v>
      </c>
      <c r="OL5" s="14" t="s">
        <v>2</v>
      </c>
      <c r="OM5" s="33" t="s">
        <v>54</v>
      </c>
      <c r="ON5" s="14" t="s">
        <v>39</v>
      </c>
      <c r="OO5" s="15" t="s">
        <v>11</v>
      </c>
      <c r="OQ5" s="12" t="s">
        <v>0</v>
      </c>
      <c r="OR5" s="13" t="s">
        <v>38</v>
      </c>
      <c r="OS5" s="14" t="s">
        <v>2</v>
      </c>
      <c r="OT5" s="33" t="s">
        <v>54</v>
      </c>
      <c r="OU5" s="14" t="s">
        <v>39</v>
      </c>
      <c r="OV5" s="15" t="s">
        <v>11</v>
      </c>
      <c r="OX5" s="12" t="s">
        <v>0</v>
      </c>
      <c r="OY5" s="13" t="s">
        <v>38</v>
      </c>
      <c r="OZ5" s="14" t="s">
        <v>2</v>
      </c>
      <c r="PA5" s="33" t="s">
        <v>54</v>
      </c>
      <c r="PB5" s="14" t="s">
        <v>39</v>
      </c>
      <c r="PC5" s="15" t="s">
        <v>11</v>
      </c>
      <c r="PE5" s="12" t="s">
        <v>0</v>
      </c>
      <c r="PF5" s="13" t="s">
        <v>38</v>
      </c>
      <c r="PG5" s="14" t="s">
        <v>2</v>
      </c>
      <c r="PH5" s="33" t="s">
        <v>54</v>
      </c>
      <c r="PI5" s="14" t="s">
        <v>39</v>
      </c>
      <c r="PJ5" s="15" t="s">
        <v>11</v>
      </c>
      <c r="PL5" s="12" t="s">
        <v>0</v>
      </c>
      <c r="PM5" s="13" t="s">
        <v>38</v>
      </c>
      <c r="PN5" s="14" t="s">
        <v>2</v>
      </c>
      <c r="PO5" s="33" t="s">
        <v>54</v>
      </c>
      <c r="PP5" s="14" t="s">
        <v>39</v>
      </c>
      <c r="PQ5" s="15" t="s">
        <v>11</v>
      </c>
      <c r="PS5" s="12" t="s">
        <v>0</v>
      </c>
      <c r="PT5" s="13" t="s">
        <v>38</v>
      </c>
      <c r="PU5" s="14" t="s">
        <v>2</v>
      </c>
      <c r="PV5" s="33" t="s">
        <v>54</v>
      </c>
      <c r="PW5" s="14" t="s">
        <v>39</v>
      </c>
      <c r="PX5" s="15" t="s">
        <v>11</v>
      </c>
      <c r="PZ5" s="13" t="s">
        <v>0</v>
      </c>
      <c r="QA5" s="13" t="s">
        <v>38</v>
      </c>
      <c r="QB5" s="14" t="s">
        <v>2</v>
      </c>
      <c r="QC5" s="33" t="s">
        <v>54</v>
      </c>
      <c r="QD5" s="14" t="s">
        <v>39</v>
      </c>
      <c r="QE5" s="15" t="s">
        <v>11</v>
      </c>
      <c r="QG5" s="12" t="s">
        <v>0</v>
      </c>
      <c r="QH5" s="13" t="s">
        <v>38</v>
      </c>
      <c r="QI5" s="14" t="s">
        <v>2</v>
      </c>
      <c r="QJ5" s="33" t="s">
        <v>54</v>
      </c>
      <c r="QK5" s="14" t="s">
        <v>39</v>
      </c>
      <c r="QL5" s="15" t="s">
        <v>11</v>
      </c>
      <c r="QN5" s="12" t="s">
        <v>0</v>
      </c>
      <c r="QO5" s="13" t="s">
        <v>38</v>
      </c>
      <c r="QP5" s="14" t="s">
        <v>2</v>
      </c>
      <c r="QQ5" s="33" t="s">
        <v>54</v>
      </c>
      <c r="QR5" s="14" t="s">
        <v>39</v>
      </c>
      <c r="QS5" s="15" t="s">
        <v>11</v>
      </c>
      <c r="QU5" s="12" t="s">
        <v>0</v>
      </c>
      <c r="QV5" s="13" t="s">
        <v>38</v>
      </c>
      <c r="QW5" s="14" t="s">
        <v>2</v>
      </c>
      <c r="QX5" s="33" t="s">
        <v>54</v>
      </c>
      <c r="QY5" s="14" t="s">
        <v>39</v>
      </c>
      <c r="QZ5" s="15" t="s">
        <v>11</v>
      </c>
      <c r="RB5" s="12" t="s">
        <v>0</v>
      </c>
      <c r="RC5" s="13" t="s">
        <v>38</v>
      </c>
      <c r="RD5" s="14" t="s">
        <v>2</v>
      </c>
      <c r="RE5" s="33" t="s">
        <v>54</v>
      </c>
      <c r="RF5" s="14" t="s">
        <v>39</v>
      </c>
      <c r="RG5" s="15" t="s">
        <v>11</v>
      </c>
      <c r="RI5" s="12" t="s">
        <v>0</v>
      </c>
      <c r="RJ5" s="13" t="s">
        <v>38</v>
      </c>
      <c r="RK5" s="14" t="s">
        <v>2</v>
      </c>
      <c r="RL5" s="33" t="s">
        <v>54</v>
      </c>
      <c r="RM5" s="14" t="s">
        <v>39</v>
      </c>
      <c r="RN5" s="15" t="s">
        <v>11</v>
      </c>
      <c r="RP5" s="12" t="s">
        <v>0</v>
      </c>
      <c r="RQ5" s="13" t="s">
        <v>38</v>
      </c>
      <c r="RR5" s="14" t="s">
        <v>2</v>
      </c>
      <c r="RS5" s="33" t="s">
        <v>54</v>
      </c>
      <c r="RT5" s="14" t="s">
        <v>39</v>
      </c>
      <c r="RU5" s="15" t="s">
        <v>11</v>
      </c>
      <c r="RW5" s="12" t="s">
        <v>0</v>
      </c>
      <c r="RX5" s="13" t="s">
        <v>38</v>
      </c>
      <c r="RY5" s="14" t="s">
        <v>2</v>
      </c>
      <c r="RZ5" s="33" t="s">
        <v>54</v>
      </c>
      <c r="SA5" s="14" t="s">
        <v>39</v>
      </c>
      <c r="SB5" s="15" t="s">
        <v>11</v>
      </c>
      <c r="SD5" s="12" t="s">
        <v>0</v>
      </c>
      <c r="SE5" s="13" t="s">
        <v>38</v>
      </c>
      <c r="SF5" s="14" t="s">
        <v>2</v>
      </c>
      <c r="SG5" s="33" t="s">
        <v>54</v>
      </c>
      <c r="SH5" s="14" t="s">
        <v>39</v>
      </c>
      <c r="SI5" s="15" t="s">
        <v>11</v>
      </c>
      <c r="SK5" s="12" t="s">
        <v>0</v>
      </c>
      <c r="SL5" s="13" t="s">
        <v>38</v>
      </c>
      <c r="SM5" s="14" t="s">
        <v>2</v>
      </c>
      <c r="SN5" s="33" t="s">
        <v>54</v>
      </c>
      <c r="SO5" s="14" t="s">
        <v>39</v>
      </c>
      <c r="SP5" s="15" t="s">
        <v>11</v>
      </c>
      <c r="SR5" s="12" t="s">
        <v>0</v>
      </c>
      <c r="SS5" s="13" t="s">
        <v>38</v>
      </c>
      <c r="ST5" s="14" t="s">
        <v>2</v>
      </c>
      <c r="SU5" s="33" t="s">
        <v>54</v>
      </c>
      <c r="SV5" s="14" t="s">
        <v>39</v>
      </c>
      <c r="SW5" s="15" t="s">
        <v>11</v>
      </c>
      <c r="SY5" s="12" t="s">
        <v>0</v>
      </c>
      <c r="SZ5" s="13" t="s">
        <v>38</v>
      </c>
      <c r="TA5" s="14" t="s">
        <v>2</v>
      </c>
      <c r="TB5" s="33" t="s">
        <v>54</v>
      </c>
      <c r="TC5" s="14" t="s">
        <v>39</v>
      </c>
      <c r="TD5" s="15" t="s">
        <v>11</v>
      </c>
      <c r="TF5" s="12" t="s">
        <v>0</v>
      </c>
      <c r="TG5" s="13" t="s">
        <v>38</v>
      </c>
      <c r="TH5" s="14" t="s">
        <v>2</v>
      </c>
      <c r="TI5" s="33" t="s">
        <v>54</v>
      </c>
      <c r="TJ5" s="14" t="s">
        <v>39</v>
      </c>
      <c r="TK5" s="15" t="s">
        <v>11</v>
      </c>
      <c r="TM5" s="12" t="s">
        <v>0</v>
      </c>
      <c r="TN5" s="13" t="s">
        <v>38</v>
      </c>
      <c r="TO5" s="14" t="s">
        <v>2</v>
      </c>
      <c r="TP5" s="33" t="s">
        <v>54</v>
      </c>
      <c r="TQ5" s="14" t="s">
        <v>39</v>
      </c>
      <c r="TR5" s="15" t="s">
        <v>11</v>
      </c>
      <c r="TT5" s="12" t="s">
        <v>0</v>
      </c>
      <c r="TU5" s="13" t="s">
        <v>38</v>
      </c>
      <c r="TV5" s="14" t="s">
        <v>2</v>
      </c>
      <c r="TW5" s="33" t="s">
        <v>54</v>
      </c>
      <c r="TX5" s="14" t="s">
        <v>39</v>
      </c>
      <c r="TY5" s="15" t="s">
        <v>11</v>
      </c>
      <c r="UA5" s="12" t="s">
        <v>0</v>
      </c>
      <c r="UB5" s="13" t="s">
        <v>38</v>
      </c>
      <c r="UC5" s="14" t="s">
        <v>2</v>
      </c>
      <c r="UD5" s="33" t="s">
        <v>54</v>
      </c>
      <c r="UE5" s="14" t="s">
        <v>39</v>
      </c>
      <c r="UF5" s="15" t="s">
        <v>11</v>
      </c>
      <c r="UH5" s="12" t="s">
        <v>0</v>
      </c>
      <c r="UI5" s="13" t="s">
        <v>38</v>
      </c>
      <c r="UJ5" s="14" t="s">
        <v>2</v>
      </c>
      <c r="UK5" s="33" t="s">
        <v>54</v>
      </c>
      <c r="UL5" s="14" t="s">
        <v>39</v>
      </c>
      <c r="UM5" s="15" t="s">
        <v>11</v>
      </c>
      <c r="UO5" s="12" t="s">
        <v>0</v>
      </c>
      <c r="UP5" s="13" t="s">
        <v>38</v>
      </c>
      <c r="UQ5" s="14" t="s">
        <v>2</v>
      </c>
      <c r="UR5" s="33" t="s">
        <v>54</v>
      </c>
      <c r="US5" s="14" t="s">
        <v>39</v>
      </c>
      <c r="UT5" s="15" t="s">
        <v>11</v>
      </c>
      <c r="UV5" s="12" t="s">
        <v>0</v>
      </c>
      <c r="UW5" s="13" t="s">
        <v>38</v>
      </c>
      <c r="UX5" s="14" t="s">
        <v>2</v>
      </c>
      <c r="UY5" s="33" t="s">
        <v>54</v>
      </c>
      <c r="UZ5" s="14" t="s">
        <v>39</v>
      </c>
      <c r="VA5" s="15" t="s">
        <v>11</v>
      </c>
      <c r="VC5" s="12" t="s">
        <v>0</v>
      </c>
      <c r="VD5" s="13" t="s">
        <v>38</v>
      </c>
      <c r="VE5" s="14" t="s">
        <v>2</v>
      </c>
      <c r="VF5" s="33" t="s">
        <v>54</v>
      </c>
      <c r="VG5" s="14" t="s">
        <v>39</v>
      </c>
      <c r="VH5" s="15" t="s">
        <v>11</v>
      </c>
      <c r="VJ5" s="12" t="s">
        <v>0</v>
      </c>
      <c r="VK5" s="13" t="s">
        <v>38</v>
      </c>
      <c r="VL5" s="14" t="s">
        <v>2</v>
      </c>
      <c r="VM5" s="33" t="s">
        <v>54</v>
      </c>
      <c r="VN5" s="14" t="s">
        <v>39</v>
      </c>
      <c r="VO5" s="15" t="s">
        <v>11</v>
      </c>
      <c r="VQ5" s="12" t="s">
        <v>0</v>
      </c>
      <c r="VR5" s="13" t="s">
        <v>38</v>
      </c>
      <c r="VS5" s="14" t="s">
        <v>2</v>
      </c>
      <c r="VT5" s="33" t="s">
        <v>54</v>
      </c>
      <c r="VU5" s="14" t="s">
        <v>39</v>
      </c>
      <c r="VV5" s="15" t="s">
        <v>11</v>
      </c>
    </row>
    <row r="6" spans="1:595" ht="15.75" thickTop="1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>
        <v>39701</v>
      </c>
      <c r="W6" s="2" t="s">
        <v>105</v>
      </c>
      <c r="X6" s="18">
        <v>3208.6</v>
      </c>
      <c r="Y6" s="9"/>
      <c r="Z6" s="17"/>
      <c r="AA6" s="20">
        <f>X6-Z6</f>
        <v>3208.6</v>
      </c>
      <c r="AC6" s="9"/>
      <c r="AD6" s="2"/>
      <c r="AE6" s="16"/>
      <c r="AF6" s="89"/>
      <c r="AG6" s="17"/>
      <c r="AH6" s="20">
        <f>AE6-AG6</f>
        <v>0</v>
      </c>
      <c r="AJ6" s="244"/>
      <c r="AK6" s="29"/>
      <c r="AL6" s="30"/>
      <c r="AM6" s="458"/>
      <c r="AN6" s="31"/>
      <c r="AO6" s="20">
        <f>AL6-AN6</f>
        <v>0</v>
      </c>
      <c r="AQ6" s="28"/>
      <c r="AR6" s="29"/>
      <c r="AS6" s="30"/>
      <c r="AT6" s="28"/>
      <c r="AU6" s="31"/>
      <c r="AV6" s="20">
        <f>AS6-AU6</f>
        <v>0</v>
      </c>
      <c r="AX6" s="244"/>
      <c r="AY6" s="29"/>
      <c r="AZ6" s="30"/>
      <c r="BA6" s="244"/>
      <c r="BB6" s="31"/>
      <c r="BC6" s="20">
        <f>AZ6-BB6</f>
        <v>0</v>
      </c>
      <c r="BE6" s="244"/>
      <c r="BF6" s="29"/>
      <c r="BG6" s="30"/>
      <c r="BH6" s="244"/>
      <c r="BI6" s="31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241" t="s">
        <v>660</v>
      </c>
      <c r="BT6" s="669" t="s">
        <v>661</v>
      </c>
      <c r="BU6" s="96">
        <v>162796.85999999999</v>
      </c>
      <c r="BV6" s="674" t="s">
        <v>663</v>
      </c>
      <c r="BW6" s="32">
        <v>4810</v>
      </c>
      <c r="BX6" s="20">
        <f>BU6-BW6</f>
        <v>157986.85999999999</v>
      </c>
      <c r="BZ6" s="1"/>
      <c r="CA6" s="29"/>
      <c r="CB6" s="43"/>
      <c r="CC6" s="244"/>
      <c r="CD6" s="16"/>
      <c r="CE6" s="20">
        <v>0</v>
      </c>
      <c r="CG6" s="244"/>
      <c r="CH6" s="29"/>
      <c r="CI6" s="30"/>
      <c r="CJ6" s="414"/>
      <c r="CK6" s="101"/>
      <c r="CL6" s="20">
        <f>CI6-CK6</f>
        <v>0</v>
      </c>
      <c r="CN6" s="9"/>
      <c r="CO6" s="2"/>
      <c r="CP6" s="16"/>
      <c r="CQ6" s="221"/>
      <c r="CR6" s="17"/>
      <c r="CS6" s="20">
        <f>CP6-CR6</f>
        <v>0</v>
      </c>
      <c r="CU6" s="9"/>
      <c r="CV6" s="2"/>
      <c r="CW6" s="16"/>
      <c r="CX6" s="28"/>
      <c r="CY6" s="17"/>
      <c r="CZ6" s="113">
        <f>CW6-CY6</f>
        <v>0</v>
      </c>
      <c r="DB6" s="9"/>
      <c r="DC6" s="2"/>
      <c r="DD6" s="16"/>
      <c r="DE6" s="95"/>
      <c r="DF6" s="17"/>
      <c r="DG6" s="20">
        <f>DD6-DF6</f>
        <v>0</v>
      </c>
      <c r="DI6" s="9"/>
      <c r="DJ6" s="2"/>
      <c r="DK6" s="16"/>
      <c r="DL6" s="95"/>
      <c r="DM6" s="17"/>
      <c r="DN6" s="20">
        <f>DK6-DM6</f>
        <v>0</v>
      </c>
      <c r="DP6" s="9"/>
      <c r="DQ6" s="2"/>
      <c r="DR6" s="16"/>
      <c r="DS6" s="95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16"/>
      <c r="FI6" s="9"/>
      <c r="FJ6" s="17"/>
      <c r="FK6" s="20">
        <f>FH6-FJ6</f>
        <v>0</v>
      </c>
      <c r="FM6" s="9"/>
      <c r="FN6" s="2"/>
      <c r="FO6" s="16"/>
      <c r="FP6" s="17"/>
      <c r="FQ6" s="17"/>
      <c r="FR6" s="20">
        <f>FO6-FQ6</f>
        <v>0</v>
      </c>
      <c r="FT6" s="9"/>
      <c r="FU6" s="2"/>
      <c r="FV6" s="16"/>
      <c r="FW6" s="28"/>
      <c r="FX6" s="17"/>
      <c r="FY6" s="20">
        <f>FV6-FX6</f>
        <v>0</v>
      </c>
      <c r="GA6" s="9"/>
      <c r="GB6" s="2"/>
      <c r="GC6" s="16"/>
      <c r="GD6" s="28"/>
      <c r="GE6" s="17"/>
      <c r="GF6" s="20">
        <f>GC6-GE6</f>
        <v>0</v>
      </c>
      <c r="GH6" s="9"/>
      <c r="GI6" s="2"/>
      <c r="GJ6" s="16"/>
      <c r="GK6" s="244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89"/>
      <c r="GZ6" s="17"/>
      <c r="HA6" s="20">
        <f>GX6-GZ6</f>
        <v>0</v>
      </c>
      <c r="HC6" s="9"/>
      <c r="HD6" s="2"/>
      <c r="HE6" s="16"/>
      <c r="HF6" s="89"/>
      <c r="HG6" s="17"/>
      <c r="HH6" s="20">
        <f>HE6-HG6</f>
        <v>0</v>
      </c>
      <c r="HJ6" s="9"/>
      <c r="HK6" s="2"/>
      <c r="HL6" s="16"/>
      <c r="HM6" s="89"/>
      <c r="HN6" s="17"/>
      <c r="HO6" s="20">
        <f>HL6-HN6</f>
        <v>0</v>
      </c>
      <c r="HQ6" s="9"/>
      <c r="HR6" s="2"/>
      <c r="HS6" s="16"/>
      <c r="HT6" s="89"/>
      <c r="HU6" s="17"/>
      <c r="HV6" s="20">
        <f>HS6-HU6</f>
        <v>0</v>
      </c>
      <c r="HX6" s="9">
        <v>39717</v>
      </c>
      <c r="HY6" s="2" t="s">
        <v>138</v>
      </c>
      <c r="HZ6" s="18">
        <v>2880</v>
      </c>
      <c r="IA6" s="9">
        <v>39723</v>
      </c>
      <c r="IB6" s="17">
        <v>2848</v>
      </c>
      <c r="IC6" s="163">
        <f>HZ6-IB6</f>
        <v>32</v>
      </c>
      <c r="IE6" s="244"/>
      <c r="IF6" s="29"/>
      <c r="IG6" s="27"/>
      <c r="IH6" s="244"/>
      <c r="II6" s="31"/>
      <c r="IJ6" s="297">
        <f>IG6-II6</f>
        <v>0</v>
      </c>
      <c r="IL6" s="9"/>
      <c r="IM6" s="2"/>
      <c r="IN6" s="16"/>
      <c r="IO6" s="62"/>
      <c r="IP6" s="17"/>
      <c r="IQ6" s="20">
        <f>IN6-IP6</f>
        <v>0</v>
      </c>
      <c r="IS6" s="28"/>
      <c r="IT6" s="29"/>
      <c r="IU6" s="30"/>
      <c r="IV6" s="62"/>
      <c r="IW6" s="31"/>
      <c r="IX6" s="20">
        <f>IU6-IW6</f>
        <v>0</v>
      </c>
      <c r="IZ6" s="9"/>
      <c r="JA6" s="2"/>
      <c r="JB6" s="16"/>
      <c r="JC6" s="62"/>
      <c r="JD6" s="17"/>
      <c r="JE6" s="20">
        <f>JB6-JD6</f>
        <v>0</v>
      </c>
      <c r="JG6" s="9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51"/>
      <c r="JW6" s="16"/>
      <c r="JX6" s="9"/>
      <c r="JY6" s="17"/>
      <c r="JZ6" s="20">
        <f>JW6-JY6</f>
        <v>0</v>
      </c>
      <c r="KB6" s="9"/>
      <c r="KC6" s="2"/>
      <c r="KD6" s="16"/>
      <c r="KE6" s="9"/>
      <c r="KF6" s="17"/>
      <c r="KG6" s="20">
        <f>KD6-KF6</f>
        <v>0</v>
      </c>
      <c r="KI6" s="9"/>
      <c r="KJ6" s="2"/>
      <c r="KK6" s="3"/>
      <c r="KL6" s="89"/>
      <c r="KM6" s="17"/>
      <c r="KN6" s="20">
        <f>KK6-KM6</f>
        <v>0</v>
      </c>
      <c r="KP6" s="9"/>
      <c r="KQ6" s="2"/>
      <c r="KR6" s="3"/>
      <c r="KS6" s="89"/>
      <c r="KT6" s="17"/>
      <c r="KU6" s="20">
        <f>KR6-KT6</f>
        <v>0</v>
      </c>
      <c r="KW6" s="9"/>
      <c r="KX6" s="2"/>
      <c r="KY6" s="3"/>
      <c r="KZ6" s="89"/>
      <c r="LA6" s="17"/>
      <c r="LB6" s="20">
        <f>KY6-LA6</f>
        <v>0</v>
      </c>
      <c r="LD6" s="9"/>
      <c r="LE6" s="2"/>
      <c r="LF6" s="16"/>
      <c r="LG6" s="28"/>
      <c r="LH6" s="17"/>
      <c r="LI6" s="20">
        <f>LF6-LH6</f>
        <v>0</v>
      </c>
      <c r="LK6" s="723"/>
      <c r="LL6" s="29"/>
      <c r="LM6" s="30"/>
      <c r="LN6" s="244"/>
      <c r="LO6" s="31"/>
      <c r="LP6" s="51">
        <f>LM6-LO6</f>
        <v>0</v>
      </c>
      <c r="LR6" s="9"/>
      <c r="LS6" s="2"/>
      <c r="LT6" s="16"/>
      <c r="LU6" s="9"/>
      <c r="LV6" s="17"/>
      <c r="LW6" s="20">
        <f>LT6-LV6</f>
        <v>0</v>
      </c>
      <c r="LY6" s="9"/>
      <c r="LZ6" s="2"/>
      <c r="MA6" s="16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28"/>
      <c r="MN6" s="99"/>
      <c r="MO6" s="32"/>
      <c r="MP6" s="28"/>
      <c r="MQ6" s="32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28"/>
      <c r="NP6" s="29"/>
      <c r="NQ6" s="30"/>
      <c r="NR6" s="226"/>
      <c r="NS6" s="31"/>
      <c r="NT6" s="20">
        <f>NQ6-NS6</f>
        <v>0</v>
      </c>
      <c r="NV6" s="244"/>
      <c r="NW6" s="29"/>
      <c r="NX6" s="30"/>
      <c r="NY6" s="244"/>
      <c r="NZ6" s="31"/>
      <c r="OA6" s="20">
        <f>NX6-NZ6</f>
        <v>0</v>
      </c>
      <c r="OC6" s="244"/>
      <c r="OD6" s="29"/>
      <c r="OE6" s="30"/>
      <c r="OF6" s="244"/>
      <c r="OG6" s="31"/>
      <c r="OH6" s="20">
        <f>OE6-OG6</f>
        <v>0</v>
      </c>
      <c r="OJ6" s="244"/>
      <c r="OK6" s="29"/>
      <c r="OL6" s="30"/>
      <c r="OM6" s="244"/>
      <c r="ON6" s="31"/>
      <c r="OO6" s="20">
        <f>OL6-ON6</f>
        <v>0</v>
      </c>
      <c r="OQ6" s="9"/>
      <c r="OS6" s="16"/>
      <c r="OT6" s="62"/>
      <c r="OU6" s="17"/>
      <c r="OV6" s="20">
        <f>OS6-OU6</f>
        <v>0</v>
      </c>
      <c r="OX6" s="9"/>
      <c r="OY6" s="2"/>
      <c r="OZ6" s="16"/>
      <c r="PA6" s="90"/>
      <c r="PB6" s="17"/>
      <c r="PC6" s="20">
        <f>OZ6-PB6</f>
        <v>0</v>
      </c>
      <c r="PE6" s="9"/>
      <c r="PF6" s="2"/>
      <c r="PG6" s="16"/>
      <c r="PH6" s="28"/>
      <c r="PI6" s="17"/>
      <c r="PJ6" s="20">
        <f>PG6-PI6</f>
        <v>0</v>
      </c>
      <c r="PL6" s="9"/>
      <c r="PM6" s="2"/>
      <c r="PN6" s="16"/>
      <c r="PO6" s="9"/>
      <c r="PP6" s="17"/>
      <c r="PQ6" s="20">
        <f>PN6-PP6</f>
        <v>0</v>
      </c>
      <c r="PS6" s="9"/>
      <c r="PT6" s="2"/>
      <c r="PU6" s="16"/>
      <c r="PV6" s="9"/>
      <c r="PW6" s="17"/>
      <c r="PX6" s="20">
        <f>PU6-PW6</f>
        <v>0</v>
      </c>
      <c r="PZ6" s="9"/>
      <c r="QA6" s="2"/>
      <c r="QB6" s="18"/>
      <c r="QC6" s="95"/>
      <c r="QD6" s="111"/>
      <c r="QE6" s="20">
        <f>QB6-QD6</f>
        <v>0</v>
      </c>
      <c r="QG6" s="244"/>
      <c r="QH6" s="29"/>
      <c r="QI6" s="30"/>
      <c r="QJ6" s="244"/>
      <c r="QK6" s="31"/>
      <c r="QL6" s="20">
        <f>QI6-QK6</f>
        <v>0</v>
      </c>
      <c r="QN6" s="9" t="s">
        <v>633</v>
      </c>
      <c r="QO6" s="2" t="s">
        <v>95</v>
      </c>
      <c r="QP6" s="16">
        <v>9815.4</v>
      </c>
      <c r="QQ6" s="9">
        <v>39662</v>
      </c>
      <c r="QR6" s="17">
        <v>9315</v>
      </c>
      <c r="QS6" s="141">
        <f>QP6-QR6</f>
        <v>500.39999999999964</v>
      </c>
      <c r="QU6" s="1"/>
      <c r="QW6" s="3"/>
      <c r="QX6" s="256"/>
      <c r="QY6" s="3"/>
      <c r="QZ6" s="20">
        <f>QW6-QY6</f>
        <v>0</v>
      </c>
      <c r="RB6" s="9"/>
      <c r="RC6" s="2"/>
      <c r="RD6" s="18"/>
      <c r="RE6" s="28"/>
      <c r="RF6" s="17"/>
      <c r="RG6" s="20">
        <f>RD6-RF6</f>
        <v>0</v>
      </c>
      <c r="RI6" s="9"/>
      <c r="RJ6" s="2"/>
      <c r="RK6" s="18"/>
      <c r="RL6" s="28"/>
      <c r="RM6" s="17"/>
      <c r="RN6" s="20">
        <f>RK6-RM6</f>
        <v>0</v>
      </c>
      <c r="RP6" s="9"/>
      <c r="RQ6" s="2"/>
      <c r="RR6" s="16"/>
      <c r="RS6" s="9"/>
      <c r="RT6" s="17"/>
      <c r="RU6" s="20">
        <f>RR6-RT6</f>
        <v>0</v>
      </c>
      <c r="RW6" s="9"/>
      <c r="RX6" s="39"/>
      <c r="RY6" s="32"/>
      <c r="RZ6" s="95"/>
      <c r="SA6" s="32"/>
      <c r="SB6" s="20">
        <f>RY6-SA6</f>
        <v>0</v>
      </c>
      <c r="SD6" s="244"/>
      <c r="SE6" s="29"/>
      <c r="SF6" s="30"/>
      <c r="SG6" s="382"/>
      <c r="SH6" s="31"/>
      <c r="SI6" s="20">
        <f>SB73</f>
        <v>44400</v>
      </c>
      <c r="SK6" s="9"/>
      <c r="SL6" s="2"/>
      <c r="SM6" s="16"/>
      <c r="SN6" s="90"/>
      <c r="SO6" s="17"/>
      <c r="SP6" s="20">
        <f>SM6-SO6</f>
        <v>0</v>
      </c>
      <c r="SR6" s="9"/>
      <c r="SS6" s="2"/>
      <c r="ST6" s="16"/>
      <c r="SU6" s="624"/>
      <c r="SV6" s="17"/>
      <c r="SW6" s="20">
        <f>ST6-SV6</f>
        <v>0</v>
      </c>
      <c r="SY6" s="9"/>
      <c r="SZ6" s="2"/>
      <c r="TA6" s="16"/>
      <c r="TB6" s="95"/>
      <c r="TC6" s="17"/>
      <c r="TD6" s="20">
        <f>TA6-TC6</f>
        <v>0</v>
      </c>
      <c r="TF6" s="9"/>
      <c r="TG6" s="2"/>
      <c r="TH6" s="16"/>
      <c r="TI6" s="88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9"/>
      <c r="UB6" s="2"/>
      <c r="UC6" s="16"/>
      <c r="UD6" s="9"/>
      <c r="UE6" s="17"/>
      <c r="UF6" s="20">
        <f>UC6-UE6</f>
        <v>0</v>
      </c>
      <c r="UH6" s="9"/>
      <c r="UI6" s="2"/>
      <c r="UJ6" s="16"/>
      <c r="UK6" s="89"/>
      <c r="UL6" s="98"/>
      <c r="UM6" s="20">
        <f>UJ6-UL6</f>
        <v>0</v>
      </c>
      <c r="UO6" s="9"/>
      <c r="UP6" s="2"/>
      <c r="UQ6" s="16"/>
      <c r="UR6" s="9"/>
      <c r="US6" s="17"/>
      <c r="UT6" s="20">
        <f>UQ6-US6</f>
        <v>0</v>
      </c>
      <c r="UV6" s="9"/>
      <c r="UW6" s="2"/>
      <c r="UX6" s="16"/>
      <c r="UY6" s="9"/>
      <c r="UZ6" s="17"/>
      <c r="VA6" s="20">
        <f>UX6-UZ6</f>
        <v>0</v>
      </c>
      <c r="VC6" s="9"/>
      <c r="VD6" s="2"/>
      <c r="VE6" s="16"/>
      <c r="VF6" s="90"/>
      <c r="VG6" s="17"/>
      <c r="VH6" s="20">
        <f>VE6-VG6</f>
        <v>0</v>
      </c>
      <c r="VJ6" s="9"/>
      <c r="VK6" s="2"/>
      <c r="VL6" s="16"/>
      <c r="VM6" s="302"/>
      <c r="VN6" s="17"/>
      <c r="VO6" s="20">
        <f>VL6-VN6</f>
        <v>0</v>
      </c>
      <c r="VQ6" s="9"/>
      <c r="VR6" s="2"/>
      <c r="VS6" s="16"/>
      <c r="VT6" s="9"/>
      <c r="VU6" s="17"/>
      <c r="VV6" s="20">
        <f>VS6-VU6</f>
        <v>0</v>
      </c>
    </row>
    <row r="7" spans="1:595">
      <c r="A7" s="9">
        <v>40297</v>
      </c>
      <c r="B7" s="2" t="s">
        <v>948</v>
      </c>
      <c r="C7" s="18">
        <v>243055</v>
      </c>
      <c r="D7" s="89">
        <v>40303</v>
      </c>
      <c r="E7" s="19">
        <v>79000</v>
      </c>
      <c r="F7" s="20">
        <f>F6+C7-E7</f>
        <v>164055</v>
      </c>
      <c r="H7" s="9">
        <v>40358</v>
      </c>
      <c r="I7" s="39" t="s">
        <v>1381</v>
      </c>
      <c r="J7" s="32">
        <v>1698</v>
      </c>
      <c r="K7" s="95">
        <v>40362</v>
      </c>
      <c r="L7" s="112">
        <v>1698</v>
      </c>
      <c r="M7" s="20">
        <f>M6+J7-L7</f>
        <v>0</v>
      </c>
      <c r="O7" s="9">
        <v>40362</v>
      </c>
      <c r="P7" s="2" t="s">
        <v>1795</v>
      </c>
      <c r="Q7" s="18">
        <v>504</v>
      </c>
      <c r="R7" s="244">
        <v>40362</v>
      </c>
      <c r="S7" s="19">
        <v>504</v>
      </c>
      <c r="T7" s="20">
        <f>T6+Q7-S7</f>
        <v>0</v>
      </c>
      <c r="V7" s="9">
        <v>39705</v>
      </c>
      <c r="W7" s="2" t="s">
        <v>114</v>
      </c>
      <c r="X7" s="18">
        <v>2674.5</v>
      </c>
      <c r="Y7" s="9"/>
      <c r="Z7" s="19"/>
      <c r="AA7" s="20">
        <f>AA6+X7-Z7</f>
        <v>5883.1</v>
      </c>
      <c r="AC7" s="9">
        <v>39725</v>
      </c>
      <c r="AD7" s="2" t="s">
        <v>153</v>
      </c>
      <c r="AE7" s="27">
        <v>0</v>
      </c>
      <c r="AF7" s="9" t="s">
        <v>166</v>
      </c>
      <c r="AG7" s="19"/>
      <c r="AH7" s="20">
        <f>AH6+AE7-AG7</f>
        <v>0</v>
      </c>
      <c r="AJ7" s="244"/>
      <c r="AK7" s="29"/>
      <c r="AL7" s="27"/>
      <c r="AM7" s="244"/>
      <c r="AN7" s="32"/>
      <c r="AO7" s="20">
        <f>AO6+AL7-AN7</f>
        <v>0</v>
      </c>
      <c r="AQ7" s="244">
        <v>40331</v>
      </c>
      <c r="AR7" s="29" t="s">
        <v>1176</v>
      </c>
      <c r="AS7" s="27">
        <v>785.7</v>
      </c>
      <c r="AT7" s="244"/>
      <c r="AU7" s="32"/>
      <c r="AV7" s="20">
        <f>AV6+AS7-AU7</f>
        <v>785.7</v>
      </c>
      <c r="AX7" s="9">
        <v>40117</v>
      </c>
      <c r="AY7" s="2" t="s">
        <v>715</v>
      </c>
      <c r="AZ7" s="18">
        <v>27151.5</v>
      </c>
      <c r="BA7" s="564"/>
      <c r="BB7" s="32"/>
      <c r="BC7" s="20">
        <f>BC6+AZ7-BB7</f>
        <v>27151.5</v>
      </c>
      <c r="BJ7" s="20">
        <f>BJ6+DY9-EA9</f>
        <v>0</v>
      </c>
      <c r="BL7" s="9"/>
      <c r="BM7" s="2"/>
      <c r="BN7" s="18"/>
      <c r="BO7" s="9"/>
      <c r="BP7" s="19"/>
      <c r="BQ7" s="20">
        <f>BQ6+BN7-BP7</f>
        <v>0</v>
      </c>
      <c r="BV7" s="674" t="s">
        <v>664</v>
      </c>
      <c r="BW7" s="3">
        <v>6133</v>
      </c>
      <c r="BX7" s="20">
        <f>BX6+BU7-BW7</f>
        <v>151853.85999999999</v>
      </c>
      <c r="BZ7" s="9"/>
      <c r="CA7" s="29"/>
      <c r="CB7" s="49"/>
      <c r="CC7" s="62"/>
      <c r="CD7" s="18"/>
      <c r="CE7" s="20">
        <f>CE6+CB7-CD7</f>
        <v>0</v>
      </c>
      <c r="CG7" s="244">
        <v>40369</v>
      </c>
      <c r="CH7" s="29" t="s">
        <v>2136</v>
      </c>
      <c r="CI7" s="49">
        <v>1520</v>
      </c>
      <c r="CJ7" s="62">
        <v>40369</v>
      </c>
      <c r="CK7" s="57">
        <v>1520</v>
      </c>
      <c r="CL7" s="20">
        <f>CL6+CI7-CK7</f>
        <v>0</v>
      </c>
      <c r="CN7" s="1">
        <v>40323</v>
      </c>
      <c r="CO7" t="s">
        <v>1105</v>
      </c>
      <c r="CP7" s="3">
        <v>867</v>
      </c>
      <c r="CQ7" s="221">
        <v>40362</v>
      </c>
      <c r="CR7" s="3">
        <v>867</v>
      </c>
      <c r="CS7" s="20">
        <f>CS6+CP7-CR7</f>
        <v>0</v>
      </c>
      <c r="CU7" s="9">
        <v>40362</v>
      </c>
      <c r="CV7" s="2" t="s">
        <v>1791</v>
      </c>
      <c r="CW7" s="18">
        <v>137</v>
      </c>
      <c r="CX7" s="9">
        <v>40369</v>
      </c>
      <c r="CY7" s="19">
        <v>137</v>
      </c>
      <c r="CZ7" s="113">
        <f>CZ6+CW7-CY7</f>
        <v>0</v>
      </c>
      <c r="DB7" s="9"/>
      <c r="DC7" s="2"/>
      <c r="DD7" s="18"/>
      <c r="DE7" s="95"/>
      <c r="DF7" s="19"/>
      <c r="DG7" s="20">
        <f>DG6+DD7-DF7</f>
        <v>0</v>
      </c>
      <c r="DI7" s="758">
        <v>40163</v>
      </c>
      <c r="DJ7" s="2" t="s">
        <v>767</v>
      </c>
      <c r="DK7" s="18">
        <v>5020</v>
      </c>
      <c r="DL7" s="95"/>
      <c r="DM7" s="19"/>
      <c r="DN7" s="20">
        <f>DN6+DK7-DM7</f>
        <v>5020</v>
      </c>
      <c r="DP7" s="9">
        <v>40373</v>
      </c>
      <c r="DQ7" s="2" t="s">
        <v>2188</v>
      </c>
      <c r="DR7" s="18">
        <v>10865.5</v>
      </c>
      <c r="DS7" s="95">
        <v>40373</v>
      </c>
      <c r="DT7" s="19">
        <v>10865.5</v>
      </c>
      <c r="DU7" s="20">
        <f>DU6+DR7-DT7</f>
        <v>0</v>
      </c>
      <c r="DW7" s="244">
        <v>40361</v>
      </c>
      <c r="DX7" s="448" t="s">
        <v>1778</v>
      </c>
      <c r="DY7" s="27">
        <v>667</v>
      </c>
      <c r="DZ7" s="244">
        <v>40361</v>
      </c>
      <c r="EA7" s="32">
        <v>667</v>
      </c>
      <c r="EB7" s="20">
        <f>EB6+DY7-EA7</f>
        <v>0</v>
      </c>
      <c r="ED7" s="9">
        <v>40360</v>
      </c>
      <c r="EE7" s="2" t="s">
        <v>1771</v>
      </c>
      <c r="EF7" s="18">
        <v>655</v>
      </c>
      <c r="EG7" s="38">
        <v>40360</v>
      </c>
      <c r="EH7" s="19">
        <v>655</v>
      </c>
      <c r="EI7" s="20">
        <f>EI6+EF7-EH7</f>
        <v>0</v>
      </c>
      <c r="EK7" s="9"/>
      <c r="EL7" s="2"/>
      <c r="EM7" s="18"/>
      <c r="EN7" s="38"/>
      <c r="EO7" s="19"/>
      <c r="EP7" s="20">
        <f>EP6+EM7-EO7</f>
        <v>0</v>
      </c>
      <c r="ER7" s="9"/>
      <c r="ES7" s="2"/>
      <c r="ET7" s="18"/>
      <c r="EU7" s="38"/>
      <c r="EV7" s="19"/>
      <c r="EW7" s="20">
        <f>EW6+ET7-EV7</f>
        <v>0</v>
      </c>
      <c r="EY7" s="9">
        <v>39854</v>
      </c>
      <c r="EZ7" s="268" t="s">
        <v>344</v>
      </c>
      <c r="FA7" s="18">
        <v>10534</v>
      </c>
      <c r="FB7" s="38"/>
      <c r="FC7" s="19"/>
      <c r="FD7" s="20">
        <f>FD6+FA7-FC7</f>
        <v>10534</v>
      </c>
      <c r="FF7" s="9"/>
      <c r="FG7" s="2"/>
      <c r="FH7" s="18"/>
      <c r="FI7" s="9"/>
      <c r="FJ7" s="19"/>
      <c r="FK7" s="51">
        <f>FK6+FH7-FJ7</f>
        <v>0</v>
      </c>
      <c r="FM7" s="9"/>
      <c r="FN7" s="2"/>
      <c r="FO7" s="18"/>
      <c r="FP7" s="9"/>
      <c r="FQ7" s="19"/>
      <c r="FR7" s="20">
        <f>FR6+FO7-FQ7</f>
        <v>0</v>
      </c>
      <c r="FT7" s="9"/>
      <c r="FU7" s="2"/>
      <c r="FV7" s="18"/>
      <c r="FW7" s="28"/>
      <c r="FX7" s="19"/>
      <c r="FY7" s="20">
        <f>FY6+FV7-FX7</f>
        <v>0</v>
      </c>
      <c r="GA7" s="9"/>
      <c r="GB7" s="2"/>
      <c r="GC7" s="18"/>
      <c r="GD7" s="28"/>
      <c r="GE7" s="19"/>
      <c r="GF7" s="20">
        <f>GF6+GC7-GE7</f>
        <v>0</v>
      </c>
      <c r="GH7" s="9"/>
      <c r="GI7" s="251"/>
      <c r="GJ7" s="18"/>
      <c r="GK7" s="244"/>
      <c r="GL7" s="19"/>
      <c r="GM7" s="20">
        <f>GM6+GJ7-GL7</f>
        <v>0</v>
      </c>
      <c r="GO7" s="9">
        <v>40364</v>
      </c>
      <c r="GP7" s="2" t="s">
        <v>1813</v>
      </c>
      <c r="GQ7" s="18">
        <v>415</v>
      </c>
      <c r="GR7" s="9">
        <v>40364</v>
      </c>
      <c r="GS7" s="19">
        <v>415</v>
      </c>
      <c r="GT7" s="20">
        <f>GT6+GQ7-GS7</f>
        <v>0</v>
      </c>
      <c r="GV7" s="9" t="s">
        <v>809</v>
      </c>
      <c r="GW7" s="2" t="s">
        <v>223</v>
      </c>
      <c r="GX7" s="18">
        <v>1278</v>
      </c>
      <c r="GY7" s="9"/>
      <c r="GZ7" s="19"/>
      <c r="HA7" s="20">
        <f>HA6+GX7-GZ7</f>
        <v>1278</v>
      </c>
      <c r="HC7" s="9"/>
      <c r="HD7" s="2"/>
      <c r="HE7" s="18"/>
      <c r="HF7" s="9"/>
      <c r="HG7" s="19"/>
      <c r="HH7" s="20">
        <f>HH6+HE7-HG7</f>
        <v>0</v>
      </c>
      <c r="HJ7" s="9">
        <v>39860</v>
      </c>
      <c r="HK7" s="2" t="s">
        <v>354</v>
      </c>
      <c r="HL7" s="18">
        <v>6605</v>
      </c>
      <c r="HM7" s="9">
        <v>39874</v>
      </c>
      <c r="HN7" s="19">
        <v>6605</v>
      </c>
      <c r="HO7" s="20">
        <f>HO6+HL7-HN7</f>
        <v>0</v>
      </c>
      <c r="HQ7" s="9"/>
      <c r="HR7" s="2"/>
      <c r="HS7" s="18"/>
      <c r="HT7" s="9"/>
      <c r="HU7" s="19"/>
      <c r="HV7" s="20">
        <f>HV6+HS7-HU7</f>
        <v>0</v>
      </c>
      <c r="HX7" s="9">
        <v>39751</v>
      </c>
      <c r="HY7" s="2" t="s">
        <v>169</v>
      </c>
      <c r="HZ7" s="142">
        <v>2880</v>
      </c>
      <c r="IA7" s="259">
        <v>39758</v>
      </c>
      <c r="IB7" s="260">
        <v>1200</v>
      </c>
      <c r="IC7" s="20">
        <f>IC6+HZ7-IB7</f>
        <v>1712</v>
      </c>
      <c r="IE7" s="244"/>
      <c r="IF7" s="29"/>
      <c r="IG7" s="27"/>
      <c r="IH7" s="62"/>
      <c r="II7" s="67"/>
      <c r="IJ7" s="20">
        <f>IJ6+IG7-II7</f>
        <v>0</v>
      </c>
      <c r="IL7" s="9">
        <v>40361</v>
      </c>
      <c r="IM7" s="2" t="s">
        <v>1783</v>
      </c>
      <c r="IN7" s="18">
        <v>869.5</v>
      </c>
      <c r="IO7" s="9">
        <v>40361</v>
      </c>
      <c r="IP7" s="19">
        <v>869.5</v>
      </c>
      <c r="IQ7" s="20">
        <f>IQ6+IN7-IP7</f>
        <v>0</v>
      </c>
      <c r="IS7" s="244">
        <v>40365</v>
      </c>
      <c r="IT7" s="469" t="s">
        <v>1827</v>
      </c>
      <c r="IU7" s="27">
        <v>73.5</v>
      </c>
      <c r="IV7" s="62">
        <v>40365</v>
      </c>
      <c r="IW7" s="32">
        <v>73.5</v>
      </c>
      <c r="IX7" s="20">
        <f>IX6+IU7-IW7</f>
        <v>0</v>
      </c>
      <c r="IZ7" s="9"/>
      <c r="JA7" s="251"/>
      <c r="JB7" s="18"/>
      <c r="JC7" s="9"/>
      <c r="JD7" s="19"/>
      <c r="JE7" s="20">
        <f>JE6+JB7-JD7</f>
        <v>0</v>
      </c>
      <c r="JG7" s="9">
        <v>39935</v>
      </c>
      <c r="JH7" s="2" t="s">
        <v>518</v>
      </c>
      <c r="JI7" s="403">
        <v>1320</v>
      </c>
      <c r="JJ7" s="596">
        <v>39979</v>
      </c>
      <c r="JK7" s="404"/>
      <c r="JL7" s="51">
        <f>JL6+JI7-JK7</f>
        <v>1320</v>
      </c>
      <c r="JN7" s="9"/>
      <c r="JO7" s="2"/>
      <c r="JP7" s="18"/>
      <c r="JQ7" s="9"/>
      <c r="JR7" s="19"/>
      <c r="JS7" s="20">
        <f>JS6+JP7-JR7</f>
        <v>0</v>
      </c>
      <c r="JU7" s="9"/>
      <c r="JV7" s="251"/>
      <c r="JW7" s="18"/>
      <c r="JX7" s="9"/>
      <c r="JY7" s="19"/>
      <c r="JZ7" s="20">
        <f>JZ6+JW7-JY7</f>
        <v>0</v>
      </c>
      <c r="KB7" s="9"/>
      <c r="KC7" s="251"/>
      <c r="KD7" s="18"/>
      <c r="KE7" s="9"/>
      <c r="KF7" s="19"/>
      <c r="KG7" s="20">
        <f>KG6+KD7-KF7</f>
        <v>0</v>
      </c>
      <c r="KI7" s="9"/>
      <c r="KJ7" s="2"/>
      <c r="KK7" s="18"/>
      <c r="KL7" s="244"/>
      <c r="KM7" s="32"/>
      <c r="KN7" s="20">
        <f>KN6+KK7-KM7</f>
        <v>0</v>
      </c>
      <c r="KP7" s="9"/>
      <c r="KQ7" s="2"/>
      <c r="KR7" s="18"/>
      <c r="KS7" s="62"/>
      <c r="KT7" s="19"/>
      <c r="KU7" s="20">
        <f>KU6+KR7-KT7</f>
        <v>0</v>
      </c>
      <c r="KW7" s="9"/>
      <c r="KX7" s="2"/>
      <c r="KY7" s="18"/>
      <c r="KZ7" s="62"/>
      <c r="LA7" s="19"/>
      <c r="LB7" s="20">
        <f>LB6+KY7-LA7</f>
        <v>0</v>
      </c>
      <c r="LD7" s="9">
        <v>40365</v>
      </c>
      <c r="LE7" s="2" t="s">
        <v>1824</v>
      </c>
      <c r="LF7" s="18">
        <v>274</v>
      </c>
      <c r="LG7" s="9">
        <v>40365</v>
      </c>
      <c r="LH7" s="19">
        <v>274</v>
      </c>
      <c r="LI7" s="20">
        <f>LI6+LF7-LH7</f>
        <v>0</v>
      </c>
      <c r="LK7" s="9"/>
      <c r="LL7" s="39"/>
      <c r="LM7" s="32"/>
      <c r="LN7" s="62"/>
      <c r="LO7" s="67"/>
      <c r="LP7" s="51">
        <f>LP6+LM7-LO7</f>
        <v>0</v>
      </c>
      <c r="LR7" s="9">
        <v>40361</v>
      </c>
      <c r="LS7" s="2" t="s">
        <v>1779</v>
      </c>
      <c r="LT7" s="18">
        <v>1968</v>
      </c>
      <c r="LU7" s="560">
        <v>40361</v>
      </c>
      <c r="LV7" s="561">
        <v>1968</v>
      </c>
      <c r="LW7" s="20">
        <f>LW6+LT7-LV7</f>
        <v>0</v>
      </c>
      <c r="LY7" s="9">
        <v>40368</v>
      </c>
      <c r="LZ7" s="2" t="s">
        <v>2127</v>
      </c>
      <c r="MA7" s="18">
        <v>375</v>
      </c>
      <c r="MB7" s="560">
        <v>40368</v>
      </c>
      <c r="MC7" s="561">
        <v>375</v>
      </c>
      <c r="MD7" s="20">
        <f>MD6+MA7-MC7</f>
        <v>0</v>
      </c>
      <c r="MF7" s="9"/>
      <c r="MG7" s="2"/>
      <c r="MH7" s="18"/>
      <c r="MI7" s="28"/>
      <c r="MJ7" s="19"/>
      <c r="MK7" s="20">
        <f>MK6+MH7-MJ7</f>
        <v>0</v>
      </c>
      <c r="MM7" s="244">
        <v>40361</v>
      </c>
      <c r="MN7" s="29" t="s">
        <v>1784</v>
      </c>
      <c r="MO7" s="57">
        <v>137</v>
      </c>
      <c r="MP7" s="244">
        <v>40361</v>
      </c>
      <c r="MQ7" s="67">
        <v>137</v>
      </c>
      <c r="MR7" s="51">
        <f>MR6+MO7-MQ7</f>
        <v>0</v>
      </c>
      <c r="MT7" s="244"/>
      <c r="MU7" s="29"/>
      <c r="MV7" s="27"/>
      <c r="MW7" s="62"/>
      <c r="MX7" s="67"/>
      <c r="MY7" s="20">
        <f>MY6+MV7-MX7</f>
        <v>0</v>
      </c>
      <c r="NA7" s="244"/>
      <c r="NB7" s="29"/>
      <c r="NC7" s="27"/>
      <c r="ND7" s="244"/>
      <c r="NE7" s="32"/>
      <c r="NF7" s="20">
        <f>NF6+NC7-NE7</f>
        <v>0</v>
      </c>
      <c r="NH7" s="244"/>
      <c r="NI7" s="29"/>
      <c r="NJ7" s="27"/>
      <c r="NK7" s="244"/>
      <c r="NL7" s="32"/>
      <c r="NM7" s="20">
        <f>NM6+NJ7-NL7</f>
        <v>0</v>
      </c>
      <c r="NO7" s="28"/>
      <c r="NP7" s="29"/>
      <c r="NQ7" s="27"/>
      <c r="NR7" s="62"/>
      <c r="NS7" s="32"/>
      <c r="NT7" s="20">
        <f>NT6+NQ7-NS7</f>
        <v>0</v>
      </c>
      <c r="NV7" s="244"/>
      <c r="NW7" s="29"/>
      <c r="NX7" s="27"/>
      <c r="NY7" s="62"/>
      <c r="NZ7" s="32"/>
      <c r="OA7" s="20">
        <f>OA6+NX7-NZ7</f>
        <v>0</v>
      </c>
      <c r="OC7" s="244">
        <v>40363</v>
      </c>
      <c r="OD7" s="29" t="s">
        <v>1803</v>
      </c>
      <c r="OE7" s="27">
        <v>6027</v>
      </c>
      <c r="OF7" s="62">
        <v>40363</v>
      </c>
      <c r="OG7" s="32">
        <v>6027</v>
      </c>
      <c r="OH7" s="20">
        <f>OH6+OE7-OG7</f>
        <v>0</v>
      </c>
      <c r="OJ7" s="244"/>
      <c r="OK7" s="29"/>
      <c r="OL7" s="27"/>
      <c r="OM7" s="62"/>
      <c r="ON7" s="32"/>
      <c r="OO7" s="20">
        <f>OO6+OL7-ON7</f>
        <v>0</v>
      </c>
      <c r="OQ7" s="9">
        <v>39672</v>
      </c>
      <c r="OR7" s="2" t="s">
        <v>31</v>
      </c>
      <c r="OS7" s="18">
        <v>11827.2</v>
      </c>
      <c r="OT7" s="9">
        <v>39724</v>
      </c>
      <c r="OU7" s="19">
        <v>11827.2</v>
      </c>
      <c r="OV7" s="20">
        <f>OV6+OS7-OU7</f>
        <v>0</v>
      </c>
      <c r="OX7" s="9"/>
      <c r="OY7" s="2"/>
      <c r="OZ7" s="18"/>
      <c r="PA7" s="9"/>
      <c r="PB7" s="19"/>
      <c r="PC7" s="20">
        <f>PC6+OZ7-PB7</f>
        <v>0</v>
      </c>
      <c r="PE7" s="9"/>
      <c r="PF7" s="2"/>
      <c r="PG7" s="18"/>
      <c r="PH7" s="9"/>
      <c r="PI7" s="19"/>
      <c r="PJ7" s="51">
        <f>PJ6+PG7-PI7</f>
        <v>0</v>
      </c>
      <c r="PL7" s="9">
        <v>40360</v>
      </c>
      <c r="PM7" s="2" t="s">
        <v>1772</v>
      </c>
      <c r="PN7" s="18">
        <v>7200</v>
      </c>
      <c r="PO7" s="200">
        <v>40360</v>
      </c>
      <c r="PP7" s="32">
        <v>7200</v>
      </c>
      <c r="PQ7" s="51">
        <f>PQ6+PN7-PP7</f>
        <v>0</v>
      </c>
      <c r="PS7" s="9">
        <v>40361</v>
      </c>
      <c r="PT7" s="251" t="s">
        <v>1785</v>
      </c>
      <c r="PU7" s="18">
        <v>6183</v>
      </c>
      <c r="PV7" s="9">
        <v>40361</v>
      </c>
      <c r="PW7" s="110">
        <v>6183</v>
      </c>
      <c r="PX7" s="20">
        <f>PX6+PU7-PW7</f>
        <v>0</v>
      </c>
      <c r="PZ7" s="9"/>
      <c r="QA7" s="39"/>
      <c r="QB7" s="67"/>
      <c r="QC7" s="9"/>
      <c r="QD7" s="310"/>
      <c r="QE7" s="20">
        <f>QE6+QB7-QD7</f>
        <v>0</v>
      </c>
      <c r="QG7" s="62"/>
      <c r="QH7" s="244"/>
      <c r="QI7" s="592"/>
      <c r="QJ7" s="529"/>
      <c r="QK7" s="32"/>
      <c r="QL7" s="20">
        <f>QL6+QI7-QK7</f>
        <v>0</v>
      </c>
      <c r="QN7" s="9"/>
      <c r="QO7" s="2"/>
      <c r="QP7" s="3"/>
      <c r="QQ7" s="9"/>
      <c r="QR7" s="3"/>
      <c r="QS7" s="20">
        <f>QS6+QP7-QR7</f>
        <v>500.39999999999964</v>
      </c>
      <c r="QU7" s="28"/>
      <c r="QV7" s="29"/>
      <c r="QW7" s="27"/>
      <c r="QX7" s="228"/>
      <c r="QY7" s="32"/>
      <c r="QZ7" s="20">
        <f>QZ6+QW7-QY7</f>
        <v>0</v>
      </c>
      <c r="RB7" s="9"/>
      <c r="RC7" s="2"/>
      <c r="RD7" s="18"/>
      <c r="RE7" s="9"/>
      <c r="RF7" s="19"/>
      <c r="RG7" s="20">
        <f>RG6+RD7-RF7</f>
        <v>0</v>
      </c>
      <c r="RI7" s="9"/>
      <c r="RJ7" s="2"/>
      <c r="RK7" s="18"/>
      <c r="RL7" s="9"/>
      <c r="RM7" s="19"/>
      <c r="RN7" s="20">
        <f>RN6+RK7-RM7</f>
        <v>0</v>
      </c>
      <c r="RP7" s="9"/>
      <c r="RQ7" s="2"/>
      <c r="RR7" s="18"/>
      <c r="RS7" s="9"/>
      <c r="RT7" s="19"/>
      <c r="RU7" s="20">
        <f>RU6+RR7-RT7</f>
        <v>0</v>
      </c>
      <c r="RW7" s="9">
        <v>40328</v>
      </c>
      <c r="RX7" s="39" t="s">
        <v>1134</v>
      </c>
      <c r="RY7" s="918">
        <v>2000</v>
      </c>
      <c r="RZ7" s="95">
        <v>40365</v>
      </c>
      <c r="SA7" s="32">
        <v>2000</v>
      </c>
      <c r="SB7" s="20">
        <f>SB6+RY7-SA7</f>
        <v>0</v>
      </c>
      <c r="SD7" s="244"/>
      <c r="SE7" s="29"/>
      <c r="SF7" s="27"/>
      <c r="SG7" s="445"/>
      <c r="SH7" s="32"/>
      <c r="SI7" s="20">
        <f>SI6+SF7-SH7</f>
        <v>44400</v>
      </c>
      <c r="SK7" s="244"/>
      <c r="SL7" s="29"/>
      <c r="SM7" s="27"/>
      <c r="SN7" s="624"/>
      <c r="SO7" s="32"/>
      <c r="SP7" s="20">
        <f>SP6+SM7-SO7</f>
        <v>0</v>
      </c>
      <c r="SR7" s="9"/>
      <c r="SS7" s="2"/>
      <c r="ST7" s="18"/>
      <c r="SU7" s="9"/>
      <c r="SV7" s="19"/>
      <c r="SW7" s="20">
        <f>SW6+ST7-SV7</f>
        <v>0</v>
      </c>
      <c r="SY7" s="9">
        <v>40362</v>
      </c>
      <c r="SZ7" s="2" t="s">
        <v>1796</v>
      </c>
      <c r="TA7" s="18">
        <v>934</v>
      </c>
      <c r="TB7" s="9">
        <v>40362</v>
      </c>
      <c r="TC7" s="19">
        <v>934</v>
      </c>
      <c r="TD7" s="20">
        <f>TD6+TA7-TC7</f>
        <v>0</v>
      </c>
      <c r="TF7" s="9"/>
      <c r="TG7" s="2"/>
      <c r="TH7" s="18"/>
      <c r="TI7" s="9"/>
      <c r="TJ7" s="19"/>
      <c r="TK7" s="20">
        <f>TK6+TH7-TJ7</f>
        <v>0</v>
      </c>
      <c r="TM7" s="244"/>
      <c r="TN7" s="29"/>
      <c r="TO7" s="27"/>
      <c r="TP7" s="445"/>
      <c r="TQ7" s="32"/>
      <c r="TR7" s="20">
        <f>TR6+TO7-TQ7</f>
        <v>0</v>
      </c>
      <c r="TT7" s="257">
        <v>39764</v>
      </c>
      <c r="TU7" s="2" t="s">
        <v>178</v>
      </c>
      <c r="TV7" s="18">
        <v>462</v>
      </c>
      <c r="TW7" s="89"/>
      <c r="TX7" s="32"/>
      <c r="TY7" s="20">
        <f>TY6+TV7-TX7</f>
        <v>462</v>
      </c>
      <c r="UA7" s="9">
        <v>40322</v>
      </c>
      <c r="UB7" s="2" t="s">
        <v>1104</v>
      </c>
      <c r="UC7" s="18">
        <v>867</v>
      </c>
      <c r="UD7" s="9">
        <v>40362</v>
      </c>
      <c r="UE7" s="19">
        <v>867</v>
      </c>
      <c r="UF7" s="20">
        <f>UF6+UC7-UE7</f>
        <v>0</v>
      </c>
      <c r="UH7" s="9"/>
      <c r="UI7" s="39"/>
      <c r="UJ7" s="32"/>
      <c r="UK7" s="244"/>
      <c r="UL7" s="19"/>
      <c r="UM7" s="20">
        <f>UM6+UJ7-UL7</f>
        <v>0</v>
      </c>
      <c r="UO7" s="666">
        <v>39670</v>
      </c>
      <c r="UP7" s="2" t="s">
        <v>29</v>
      </c>
      <c r="UQ7" s="18">
        <v>761</v>
      </c>
      <c r="UR7" s="9"/>
      <c r="US7" s="19"/>
      <c r="UT7" s="20">
        <f>UT6+UQ7-US7</f>
        <v>761</v>
      </c>
      <c r="UV7" s="667"/>
      <c r="UW7" s="29"/>
      <c r="UX7" s="27"/>
      <c r="UY7" s="244"/>
      <c r="UZ7" s="32"/>
      <c r="VA7" s="20">
        <f>VA6+UX7-UZ7</f>
        <v>0</v>
      </c>
      <c r="VC7" s="9">
        <v>40355</v>
      </c>
      <c r="VD7" s="2" t="s">
        <v>1327</v>
      </c>
      <c r="VE7" s="959">
        <v>204</v>
      </c>
      <c r="VF7" s="244">
        <v>40360</v>
      </c>
      <c r="VG7" s="32">
        <v>204</v>
      </c>
      <c r="VH7" s="20">
        <f>VH6+VE7-VG7</f>
        <v>0</v>
      </c>
      <c r="VJ7" s="244"/>
      <c r="VK7" s="470"/>
      <c r="VL7" s="730"/>
      <c r="VM7" s="244"/>
      <c r="VN7" s="32"/>
      <c r="VO7" s="51">
        <f>VO6+VL7-VN7</f>
        <v>0</v>
      </c>
      <c r="VQ7" s="9"/>
      <c r="VR7" s="2"/>
      <c r="VS7" s="18"/>
      <c r="VT7" s="9"/>
      <c r="VU7" s="19"/>
      <c r="VV7" s="20">
        <f>VV6+VS7-VU7</f>
        <v>0</v>
      </c>
    </row>
    <row r="8" spans="1:595">
      <c r="A8" s="9"/>
      <c r="B8" s="39"/>
      <c r="C8" s="691"/>
      <c r="D8" s="9">
        <v>40315</v>
      </c>
      <c r="E8" s="691">
        <v>60000</v>
      </c>
      <c r="F8" s="20">
        <f t="shared" ref="F8:F43" si="0">F7+C8-E8</f>
        <v>104055</v>
      </c>
      <c r="H8" s="9">
        <v>40362</v>
      </c>
      <c r="I8" s="39" t="s">
        <v>1793</v>
      </c>
      <c r="J8" s="32">
        <v>688</v>
      </c>
      <c r="K8" s="9">
        <v>40371</v>
      </c>
      <c r="L8" s="3">
        <v>688</v>
      </c>
      <c r="M8" s="20">
        <f t="shared" ref="M8:M15" si="1">M7+J8-L8</f>
        <v>0</v>
      </c>
      <c r="O8" s="9">
        <v>40368</v>
      </c>
      <c r="P8" s="39" t="s">
        <v>2126</v>
      </c>
      <c r="Q8" s="32">
        <v>240</v>
      </c>
      <c r="R8" s="9">
        <v>40368</v>
      </c>
      <c r="S8" s="19">
        <v>240</v>
      </c>
      <c r="T8" s="20">
        <f t="shared" ref="T8:T21" si="2">T7+Q8-S8</f>
        <v>0</v>
      </c>
      <c r="V8" s="9">
        <v>39729</v>
      </c>
      <c r="W8" s="2" t="s">
        <v>157</v>
      </c>
      <c r="X8" s="18">
        <v>4022.5</v>
      </c>
      <c r="Y8" s="89"/>
      <c r="Z8" s="19"/>
      <c r="AA8" s="20">
        <f t="shared" ref="AA8:AA65" si="3">AA7+X8-Z8</f>
        <v>9905.6</v>
      </c>
      <c r="AC8" s="9">
        <v>39729</v>
      </c>
      <c r="AD8" s="2" t="s">
        <v>155</v>
      </c>
      <c r="AE8" s="27">
        <v>3648</v>
      </c>
      <c r="AF8" s="9"/>
      <c r="AG8" s="19"/>
      <c r="AH8" s="20">
        <f t="shared" ref="AH8:AH39" si="4">AH7+AE8-AG8</f>
        <v>3648</v>
      </c>
      <c r="AJ8" s="244"/>
      <c r="AK8" s="29"/>
      <c r="AL8" s="27"/>
      <c r="AM8" s="244"/>
      <c r="AN8" s="32"/>
      <c r="AO8" s="20">
        <f t="shared" ref="AO8:AO43" si="5">AO7+AL8-AN8</f>
        <v>0</v>
      </c>
      <c r="AQ8" s="244">
        <v>40334</v>
      </c>
      <c r="AR8" s="29" t="s">
        <v>1181</v>
      </c>
      <c r="AS8" s="27">
        <v>249.5</v>
      </c>
      <c r="AT8" s="244"/>
      <c r="AU8" s="32"/>
      <c r="AV8" s="51">
        <f t="shared" ref="AV8:AV42" si="6">AV7+AS8-AU8</f>
        <v>1035.2</v>
      </c>
      <c r="AX8" s="95">
        <v>40121</v>
      </c>
      <c r="AY8" s="29" t="s">
        <v>720</v>
      </c>
      <c r="AZ8" s="27">
        <v>1309</v>
      </c>
      <c r="BA8" s="624"/>
      <c r="BB8" s="32"/>
      <c r="BC8" s="20">
        <f t="shared" ref="BC8:BC38" si="7">BC7+AZ8-BB8</f>
        <v>28460.5</v>
      </c>
      <c r="BE8" s="244"/>
      <c r="BF8" s="29"/>
      <c r="BG8" s="27"/>
      <c r="BH8" s="408"/>
      <c r="BI8" s="32"/>
      <c r="BJ8" s="20">
        <f t="shared" ref="BJ8:BJ43" si="8">BJ7+BG8-BI8</f>
        <v>0</v>
      </c>
      <c r="BL8" s="9"/>
      <c r="BM8" s="2"/>
      <c r="BN8" s="18"/>
      <c r="BO8" s="9"/>
      <c r="BP8" s="19"/>
      <c r="BQ8" s="20">
        <f t="shared" ref="BQ8:BQ17" si="9">BQ7+BN8-BP8</f>
        <v>0</v>
      </c>
      <c r="BV8" s="674" t="s">
        <v>665</v>
      </c>
      <c r="BW8" s="3">
        <v>5786</v>
      </c>
      <c r="BX8" s="20">
        <f t="shared" ref="BX8:BX34" si="10">BX7+BU8-BW8</f>
        <v>146067.85999999999</v>
      </c>
      <c r="BZ8" s="9"/>
      <c r="CA8" s="2"/>
      <c r="CB8" s="19"/>
      <c r="CC8" s="779"/>
      <c r="CD8" s="829"/>
      <c r="CE8" s="20">
        <f t="shared" ref="CE8:CE24" si="11">CE7+CB8-CD8</f>
        <v>0</v>
      </c>
      <c r="CG8" s="244"/>
      <c r="CH8" s="29"/>
      <c r="CI8" s="49"/>
      <c r="CJ8" s="416"/>
      <c r="CK8" s="417"/>
      <c r="CL8" s="20">
        <f t="shared" ref="CL8:CL18" si="12">CL7+CI8-CK8</f>
        <v>0</v>
      </c>
      <c r="CQ8" s="89"/>
      <c r="CR8" s="147"/>
      <c r="CS8" s="20">
        <f t="shared" ref="CS8:CS43" si="13">CS7+CP8-CR8</f>
        <v>0</v>
      </c>
      <c r="CU8" s="9">
        <v>40369</v>
      </c>
      <c r="CV8" s="2" t="s">
        <v>1848</v>
      </c>
      <c r="CW8" s="18">
        <v>147</v>
      </c>
      <c r="CX8" s="62">
        <v>40373</v>
      </c>
      <c r="CY8" s="19">
        <v>147</v>
      </c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"/>
      <c r="DM8" s="19"/>
      <c r="DN8" s="20">
        <f t="shared" ref="DN8:DN43" si="16">DN7+DK8-DM8</f>
        <v>5020</v>
      </c>
      <c r="DP8" s="9"/>
      <c r="DQ8" s="2"/>
      <c r="DR8" s="18"/>
      <c r="DS8" s="9"/>
      <c r="DT8" s="19"/>
      <c r="DU8" s="20">
        <f t="shared" ref="DU8:DU43" si="17">DU7+DR8-DT8</f>
        <v>0</v>
      </c>
      <c r="DW8" s="244">
        <v>40362</v>
      </c>
      <c r="DX8" s="448" t="s">
        <v>1790</v>
      </c>
      <c r="DY8" s="27">
        <v>1895.5</v>
      </c>
      <c r="DZ8" s="244">
        <v>40362</v>
      </c>
      <c r="EA8" s="310">
        <v>1895.5</v>
      </c>
      <c r="EB8" s="20">
        <f t="shared" ref="EB8:EB43" si="18">EB7+DY8-EA8</f>
        <v>0</v>
      </c>
      <c r="ED8" s="9">
        <v>40361</v>
      </c>
      <c r="EE8" s="2" t="s">
        <v>1782</v>
      </c>
      <c r="EF8" s="18">
        <v>281</v>
      </c>
      <c r="EG8" s="9">
        <v>40361</v>
      </c>
      <c r="EH8" s="19">
        <v>281</v>
      </c>
      <c r="EI8" s="20">
        <f t="shared" ref="EI8:EI43" si="19">EI7+EF8-EH8</f>
        <v>0</v>
      </c>
      <c r="EK8" s="9"/>
      <c r="EL8" s="2"/>
      <c r="EM8" s="18"/>
      <c r="EN8" s="9"/>
      <c r="EO8" s="110"/>
      <c r="EP8" s="20">
        <f t="shared" ref="EP8:EP43" si="20">EP7+EM8-EO8</f>
        <v>0</v>
      </c>
      <c r="ER8" s="9"/>
      <c r="ES8" s="251"/>
      <c r="ET8" s="18"/>
      <c r="EU8" s="9"/>
      <c r="EV8" s="19"/>
      <c r="EW8" s="20">
        <f t="shared" ref="EW8:EW43" si="21">EW7+ET8-EV8</f>
        <v>0</v>
      </c>
      <c r="EY8" s="9">
        <v>39874</v>
      </c>
      <c r="EZ8" s="309" t="s">
        <v>391</v>
      </c>
      <c r="FA8" s="3">
        <v>6653.5</v>
      </c>
      <c r="FB8" s="9"/>
      <c r="FC8" s="19"/>
      <c r="FD8" s="20">
        <f t="shared" ref="FD8:FD15" si="22">FD7+FA8-FC8</f>
        <v>17187.5</v>
      </c>
      <c r="FF8" s="9"/>
      <c r="FG8" s="2"/>
      <c r="FH8" s="18"/>
      <c r="FI8" s="244"/>
      <c r="FJ8" s="32"/>
      <c r="FK8" s="51">
        <f t="shared" ref="FK8:FK25" si="23">FK7+FH8-FJ8</f>
        <v>0</v>
      </c>
      <c r="FM8" s="9"/>
      <c r="FN8" s="2"/>
      <c r="FO8" s="18"/>
      <c r="FP8" s="9"/>
      <c r="FQ8" s="19"/>
      <c r="FR8" s="20">
        <f t="shared" ref="FR8:FR17" si="24">FR7+FO8-FQ8</f>
        <v>0</v>
      </c>
      <c r="FT8" s="9"/>
      <c r="FU8" s="2"/>
      <c r="FV8" s="18"/>
      <c r="FW8" s="95"/>
      <c r="FX8" s="112"/>
      <c r="FY8" s="175">
        <f t="shared" ref="FY8:FY35" si="25">FY7+FV8-FX8</f>
        <v>0</v>
      </c>
      <c r="GA8" s="9"/>
      <c r="GB8" s="2"/>
      <c r="GC8" s="18"/>
      <c r="GD8" s="89"/>
      <c r="GE8" s="97"/>
      <c r="GF8" s="175">
        <f t="shared" ref="GF8:GF43" si="26">GF7+GC8-GE8</f>
        <v>0</v>
      </c>
      <c r="GH8" s="9"/>
      <c r="GI8" s="251"/>
      <c r="GJ8" s="18"/>
      <c r="GK8" s="95"/>
      <c r="GL8" s="112"/>
      <c r="GM8" s="175">
        <f t="shared" ref="GM8:GM43" si="27">GM7+GJ8-GL8</f>
        <v>0</v>
      </c>
      <c r="GO8" s="9"/>
      <c r="GP8" s="29"/>
      <c r="GQ8" s="18"/>
      <c r="GR8" s="89"/>
      <c r="GS8" s="19"/>
      <c r="GT8" s="20">
        <f t="shared" ref="GT8:GT43" si="28">GT7+GQ8-GS8</f>
        <v>0</v>
      </c>
      <c r="GV8" s="9"/>
      <c r="GW8" s="2"/>
      <c r="GX8" s="18"/>
      <c r="GY8" s="9"/>
      <c r="GZ8" s="19"/>
      <c r="HA8" s="20">
        <f t="shared" ref="HA8:HA20" si="29">HA7+GX8-GZ8</f>
        <v>1278</v>
      </c>
      <c r="HC8" s="9"/>
      <c r="HD8" s="2"/>
      <c r="HE8" s="18"/>
      <c r="HF8" s="9"/>
      <c r="HG8" s="19"/>
      <c r="HH8" s="20">
        <f t="shared" ref="HH8:HH43" si="30">HH7+HE8-HG8</f>
        <v>0</v>
      </c>
      <c r="HJ8" s="9">
        <v>39882</v>
      </c>
      <c r="HK8" s="2" t="s">
        <v>402</v>
      </c>
      <c r="HL8" s="18">
        <v>3082</v>
      </c>
      <c r="HM8" s="244">
        <v>39932</v>
      </c>
      <c r="HN8" s="32">
        <v>3082</v>
      </c>
      <c r="HO8" s="20">
        <f t="shared" ref="HO8:HO42" si="31">HO7+HL8-HN8</f>
        <v>0</v>
      </c>
      <c r="HQ8" s="9"/>
      <c r="HR8" s="2"/>
      <c r="HS8" s="18"/>
      <c r="HT8" s="9"/>
      <c r="HU8" s="19"/>
      <c r="HV8" s="20">
        <f t="shared" ref="HV8:HV43" si="32">HV7+HS8-HU8</f>
        <v>0</v>
      </c>
      <c r="HX8" s="9"/>
      <c r="HY8" s="47"/>
      <c r="HZ8" s="19"/>
      <c r="IA8" s="1"/>
      <c r="IB8" s="3"/>
      <c r="IC8" s="20">
        <f t="shared" ref="IC8:IC21" si="33">IC7+HZ8-IB8</f>
        <v>1712</v>
      </c>
      <c r="IE8" s="244"/>
      <c r="IF8" s="99"/>
      <c r="IG8" s="32"/>
      <c r="IH8" s="55"/>
      <c r="II8" s="57"/>
      <c r="IJ8" s="20">
        <f t="shared" ref="IJ8:IJ43" si="34">IJ7+IG8-II8</f>
        <v>0</v>
      </c>
      <c r="IL8" s="9"/>
      <c r="IM8" s="2"/>
      <c r="IN8" s="18"/>
      <c r="IO8" s="36"/>
      <c r="IP8" s="19"/>
      <c r="IQ8" s="20">
        <f t="shared" ref="IQ8:IQ43" si="35">IQ7+IN8-IP8</f>
        <v>0</v>
      </c>
      <c r="IS8" s="244">
        <v>40368</v>
      </c>
      <c r="IT8" s="469" t="s">
        <v>2122</v>
      </c>
      <c r="IU8" s="27">
        <v>2217</v>
      </c>
      <c r="IV8" s="28">
        <v>40368</v>
      </c>
      <c r="IW8" s="32">
        <v>2217</v>
      </c>
      <c r="IX8" s="20">
        <f t="shared" ref="IX8:IX21" si="36">IX7+IU8-IW8</f>
        <v>0</v>
      </c>
      <c r="IZ8" s="9"/>
      <c r="JA8" s="251"/>
      <c r="JB8" s="18"/>
      <c r="JC8" s="9"/>
      <c r="JD8" s="19"/>
      <c r="JE8" s="20">
        <f t="shared" ref="JE8:JE66" si="37">JE7+JB8-JD8</f>
        <v>0</v>
      </c>
      <c r="JG8" s="9">
        <v>39935</v>
      </c>
      <c r="JH8" s="2" t="s">
        <v>519</v>
      </c>
      <c r="JI8" s="403">
        <v>3579</v>
      </c>
      <c r="JJ8" s="596">
        <v>39979</v>
      </c>
      <c r="JK8" s="403"/>
      <c r="JL8" s="51">
        <f t="shared" ref="JL8:JL71" si="38">JL7+JI8-JK8</f>
        <v>4899</v>
      </c>
      <c r="JN8" s="9"/>
      <c r="JO8" s="2"/>
      <c r="JP8" s="18"/>
      <c r="JQ8" s="9"/>
      <c r="JR8" s="3"/>
      <c r="JS8" s="20">
        <f t="shared" ref="JS8:JS20" si="39">JS7+JP8-JR8</f>
        <v>0</v>
      </c>
      <c r="JU8" s="9"/>
      <c r="JV8" s="251"/>
      <c r="JW8" s="18"/>
      <c r="JX8" s="9"/>
      <c r="JY8" s="3"/>
      <c r="JZ8" s="20">
        <f t="shared" ref="JZ8:JZ43" si="40">JZ7+JW8-JY8</f>
        <v>0</v>
      </c>
      <c r="KB8" s="9"/>
      <c r="KC8" s="251"/>
      <c r="KD8" s="18"/>
      <c r="KE8" s="9"/>
      <c r="KF8" s="19"/>
      <c r="KG8" s="20">
        <f t="shared" ref="KG8:KG27" si="41">KG7+KD8-KF8</f>
        <v>0</v>
      </c>
      <c r="KI8" s="244"/>
      <c r="KJ8" s="39"/>
      <c r="KK8" s="49"/>
      <c r="KL8" s="244"/>
      <c r="KM8" s="703"/>
      <c r="KN8" s="20">
        <f t="shared" ref="KN8:KN15" si="42">KN7+KK8-KM8</f>
        <v>0</v>
      </c>
      <c r="KP8" s="9"/>
      <c r="KQ8" s="2"/>
      <c r="KR8" s="18"/>
      <c r="KS8" s="62"/>
      <c r="KT8" s="19"/>
      <c r="KU8" s="20">
        <f t="shared" ref="KU8:KU43" si="43">KU7+KR8-KT8</f>
        <v>0</v>
      </c>
      <c r="KW8" s="9"/>
      <c r="KX8" s="2"/>
      <c r="KY8" s="18"/>
      <c r="KZ8" s="62"/>
      <c r="LA8" s="19"/>
      <c r="LB8" s="20">
        <f t="shared" ref="LB8:LB43" si="44">LB7+KY8-LA8</f>
        <v>0</v>
      </c>
      <c r="LD8" s="9"/>
      <c r="LE8" s="2"/>
      <c r="LF8" s="18"/>
      <c r="LG8" s="9"/>
      <c r="LH8" s="19"/>
      <c r="LI8" s="20">
        <f t="shared" ref="LI8:LI29" si="45">LI7+LF8-LH8</f>
        <v>0</v>
      </c>
      <c r="LK8" s="9"/>
      <c r="LL8" s="39"/>
      <c r="LM8" s="32"/>
      <c r="LN8" s="62"/>
      <c r="LO8" s="57"/>
      <c r="LP8" s="51">
        <f t="shared" ref="LP8:LP18" si="46">LP7+LM8-LO8</f>
        <v>0</v>
      </c>
      <c r="LR8" s="9">
        <v>40362</v>
      </c>
      <c r="LS8" s="2" t="s">
        <v>1799</v>
      </c>
      <c r="LT8" s="18">
        <v>1305</v>
      </c>
      <c r="LU8" s="95">
        <v>40376</v>
      </c>
      <c r="LV8" s="122">
        <v>1305</v>
      </c>
      <c r="LW8" s="20">
        <f t="shared" ref="LW8:LW35" si="47">LW7+LT8-LV8</f>
        <v>0</v>
      </c>
      <c r="LY8" s="9"/>
      <c r="LZ8" s="2"/>
      <c r="MA8" s="18"/>
      <c r="MB8" s="95"/>
      <c r="MC8" s="122"/>
      <c r="MD8" s="20">
        <f t="shared" ref="MD8:MD43" si="48">MD7+MA8-MC8</f>
        <v>0</v>
      </c>
      <c r="MF8" s="9"/>
      <c r="MG8" s="39"/>
      <c r="MH8" s="3"/>
      <c r="MI8" s="28"/>
      <c r="MJ8" s="19"/>
      <c r="MK8" s="20">
        <f t="shared" ref="MK8:MK43" si="49">MK7+MH8-MJ8</f>
        <v>0</v>
      </c>
      <c r="MM8" s="244">
        <v>40363</v>
      </c>
      <c r="MN8" s="99" t="s">
        <v>1801</v>
      </c>
      <c r="MO8" s="32">
        <v>273.7</v>
      </c>
      <c r="MP8" s="62">
        <v>40365</v>
      </c>
      <c r="MQ8" s="32">
        <v>273.7</v>
      </c>
      <c r="MR8" s="20">
        <f t="shared" ref="MR8:MR26" si="50">MR7+MO8-MQ8</f>
        <v>0</v>
      </c>
      <c r="MT8" s="9"/>
      <c r="MU8" s="39"/>
      <c r="MV8" s="32"/>
      <c r="MW8" s="62"/>
      <c r="MX8" s="32"/>
      <c r="MY8" s="20">
        <f t="shared" ref="MY8:MY22" si="51">MY7+MV8-MX8</f>
        <v>0</v>
      </c>
      <c r="NA8" s="62"/>
      <c r="NB8" s="235"/>
      <c r="NC8" s="123"/>
      <c r="ND8" s="62"/>
      <c r="NE8" s="32"/>
      <c r="NF8" s="20">
        <f t="shared" ref="NF8:NF41" si="52">NF7+NC8-NE8</f>
        <v>0</v>
      </c>
      <c r="NH8" s="244">
        <v>39885</v>
      </c>
      <c r="NI8" s="29" t="s">
        <v>419</v>
      </c>
      <c r="NJ8" s="27">
        <v>7013</v>
      </c>
      <c r="NK8" s="61"/>
      <c r="NL8" s="32"/>
      <c r="NM8" s="20">
        <f t="shared" ref="NM8:NM43" si="53">NM7+NJ8-NL8</f>
        <v>7013</v>
      </c>
      <c r="NO8" s="28"/>
      <c r="NP8" s="29"/>
      <c r="NQ8" s="27"/>
      <c r="NR8" s="28"/>
      <c r="NS8" s="32"/>
      <c r="NT8" s="20">
        <f t="shared" ref="NT8:NT43" si="54">NT7+NQ8-NS8</f>
        <v>0</v>
      </c>
      <c r="NV8" s="244"/>
      <c r="NW8" s="29"/>
      <c r="NX8" s="27"/>
      <c r="NY8" s="244"/>
      <c r="NZ8" s="32"/>
      <c r="OA8" s="20">
        <f t="shared" ref="OA8:OA43" si="55">OA7+NX8-NZ8</f>
        <v>0</v>
      </c>
      <c r="OC8" s="244">
        <v>40363</v>
      </c>
      <c r="OD8" s="29" t="s">
        <v>1805</v>
      </c>
      <c r="OE8" s="27">
        <v>5255</v>
      </c>
      <c r="OF8" s="244">
        <v>40365</v>
      </c>
      <c r="OG8" s="32">
        <v>5255</v>
      </c>
      <c r="OH8" s="20">
        <f t="shared" ref="OH8:OH43" si="56">OH7+OE8-OG8</f>
        <v>0</v>
      </c>
      <c r="OJ8" s="244"/>
      <c r="OK8" s="29"/>
      <c r="OL8" s="27"/>
      <c r="OM8" s="244"/>
      <c r="ON8" s="32"/>
      <c r="OO8" s="20">
        <f t="shared" ref="OO8:OO43" si="57">OO7+OL8-ON8</f>
        <v>0</v>
      </c>
      <c r="OQ8" s="9">
        <v>39679</v>
      </c>
      <c r="OR8" s="2" t="s">
        <v>79</v>
      </c>
      <c r="OS8" s="18">
        <v>24516</v>
      </c>
      <c r="OT8" s="89">
        <v>39756</v>
      </c>
      <c r="OU8" s="97">
        <v>2620</v>
      </c>
      <c r="OV8" s="20">
        <f t="shared" ref="OV8:OV30" si="58">OV7+OS8-OU8</f>
        <v>21896</v>
      </c>
      <c r="OX8" s="2"/>
      <c r="OY8" s="2"/>
      <c r="OZ8" s="18"/>
      <c r="PA8" s="9"/>
      <c r="PB8" s="19"/>
      <c r="PC8" s="20">
        <f t="shared" ref="PC8:PC43" si="59">PC7+OZ8-PB8</f>
        <v>0</v>
      </c>
      <c r="PE8" s="9"/>
      <c r="PF8" s="2"/>
      <c r="PG8" s="18"/>
      <c r="PH8" s="9"/>
      <c r="PI8" s="19"/>
      <c r="PJ8" s="20">
        <f t="shared" ref="PJ8:PJ43" si="60">PJ7+PG8-PI8</f>
        <v>0</v>
      </c>
      <c r="PL8" s="9">
        <v>40363</v>
      </c>
      <c r="PM8" s="2" t="s">
        <v>1806</v>
      </c>
      <c r="PN8" s="18">
        <v>4640</v>
      </c>
      <c r="PO8" s="9">
        <v>40363</v>
      </c>
      <c r="PP8" s="112">
        <v>4640</v>
      </c>
      <c r="PQ8" s="20">
        <f t="shared" ref="PQ8:PQ41" si="61">PQ7+PN8-PP8</f>
        <v>0</v>
      </c>
      <c r="PS8" s="9"/>
      <c r="PT8" s="2"/>
      <c r="PU8" s="18"/>
      <c r="PV8" s="9"/>
      <c r="PW8" s="110"/>
      <c r="PX8" s="20">
        <f t="shared" ref="PX8:PX43" si="62">PX7+PU8-PW8</f>
        <v>0</v>
      </c>
      <c r="PZ8" s="9"/>
      <c r="QA8" s="39"/>
      <c r="QB8" s="32"/>
      <c r="QC8" s="9"/>
      <c r="QD8" s="67"/>
      <c r="QE8" s="20">
        <f t="shared" ref="QE8:QE16" si="63">QE7+QB8-QD8</f>
        <v>0</v>
      </c>
      <c r="QG8" s="244">
        <v>40256</v>
      </c>
      <c r="QH8" s="29" t="s">
        <v>886</v>
      </c>
      <c r="QI8" s="142">
        <v>0</v>
      </c>
      <c r="QJ8" s="1127" t="s">
        <v>892</v>
      </c>
      <c r="QK8" s="32"/>
      <c r="QL8" s="20">
        <f t="shared" ref="QL8:QL43" si="64">QL7+QI8-QK8</f>
        <v>0</v>
      </c>
      <c r="QN8" s="9"/>
      <c r="QO8" s="39"/>
      <c r="QP8" s="3"/>
      <c r="QQ8" s="9"/>
      <c r="QR8" s="3"/>
      <c r="QS8" s="20">
        <f t="shared" ref="QS8:QS43" si="65">QS7+QP8-QR8</f>
        <v>500.39999999999964</v>
      </c>
      <c r="QU8" s="29"/>
      <c r="QV8" s="29"/>
      <c r="QW8" s="27"/>
      <c r="QX8" s="228"/>
      <c r="QY8" s="32"/>
      <c r="QZ8" s="20">
        <f t="shared" ref="QZ8:QZ43" si="66">QZ7+QW8-QY8</f>
        <v>0</v>
      </c>
      <c r="RB8" s="9"/>
      <c r="RC8" s="2"/>
      <c r="RD8" s="18"/>
      <c r="RE8" s="95"/>
      <c r="RF8" s="112"/>
      <c r="RG8" s="20">
        <f t="shared" ref="RG8:RG43" si="67">RG7+RD8-RF8</f>
        <v>0</v>
      </c>
      <c r="RI8" s="9"/>
      <c r="RJ8" s="2"/>
      <c r="RK8" s="18"/>
      <c r="RL8" s="9"/>
      <c r="RM8" s="19"/>
      <c r="RN8" s="20">
        <f t="shared" ref="RN8:RN43" si="68">RN7+RK8-RM8</f>
        <v>0</v>
      </c>
      <c r="RP8" s="2"/>
      <c r="RQ8" s="2"/>
      <c r="RR8" s="18"/>
      <c r="RS8" s="9"/>
      <c r="RT8" s="19"/>
      <c r="RU8" s="20">
        <f t="shared" ref="RU8:RU43" si="69">RU7+RR8-RT8</f>
        <v>0</v>
      </c>
      <c r="RW8" s="244"/>
      <c r="RX8" s="29"/>
      <c r="RY8" s="27"/>
      <c r="RZ8" s="62"/>
      <c r="SA8" s="32"/>
      <c r="SB8" s="20">
        <f t="shared" ref="SB8:SB71" si="70">SB7+RY8-SA8</f>
        <v>0</v>
      </c>
      <c r="SD8" s="244"/>
      <c r="SE8" s="29"/>
      <c r="SF8" s="27"/>
      <c r="SG8" s="767"/>
      <c r="SH8" s="32"/>
      <c r="SI8" s="20">
        <f t="shared" ref="SI8:SI43" si="71">SI7+SF8-SH8</f>
        <v>44400</v>
      </c>
      <c r="SK8" s="244"/>
      <c r="SL8" s="29"/>
      <c r="SM8" s="27"/>
      <c r="SN8" s="767"/>
      <c r="SO8" s="32"/>
      <c r="SP8" s="20">
        <f t="shared" ref="SP8:SP43" si="72">SP7+SM8-SO8</f>
        <v>0</v>
      </c>
      <c r="SR8" s="9"/>
      <c r="SS8" s="2"/>
      <c r="ST8" s="18"/>
      <c r="SU8" s="9"/>
      <c r="SV8" s="19"/>
      <c r="SW8" s="20">
        <f t="shared" ref="SW8:SW43" si="73">SW7+ST8-SV8</f>
        <v>0</v>
      </c>
      <c r="SY8" s="9">
        <v>40369</v>
      </c>
      <c r="SZ8" s="2" t="s">
        <v>2137</v>
      </c>
      <c r="TA8" s="18">
        <v>474</v>
      </c>
      <c r="TB8" s="9">
        <v>40369</v>
      </c>
      <c r="TC8" s="19">
        <v>474</v>
      </c>
      <c r="TD8" s="20">
        <f t="shared" ref="TD8:TD43" si="74">TD7+TA8-TC8</f>
        <v>0</v>
      </c>
      <c r="TF8" s="9"/>
      <c r="TG8" s="2"/>
      <c r="TH8" s="18"/>
      <c r="TI8" s="9"/>
      <c r="TJ8" s="19"/>
      <c r="TK8" s="20">
        <f t="shared" ref="TK8:TK43" si="75">TK7+TH8-TJ8</f>
        <v>0</v>
      </c>
      <c r="TM8" s="244"/>
      <c r="TN8" s="91"/>
      <c r="TO8" s="27"/>
      <c r="TP8" s="244"/>
      <c r="TQ8" s="32"/>
      <c r="TR8" s="20">
        <f t="shared" ref="TR8:TR43" si="76">TR7+TO8-TQ8</f>
        <v>0</v>
      </c>
      <c r="TT8" s="257">
        <v>39766</v>
      </c>
      <c r="TU8" s="2" t="s">
        <v>179</v>
      </c>
      <c r="TV8" s="18">
        <v>1554.5</v>
      </c>
      <c r="TW8" s="89"/>
      <c r="TX8" s="32"/>
      <c r="TY8" s="20">
        <f t="shared" ref="TY8:TY38" si="77">TY7+TV8-TX8</f>
        <v>2016.5</v>
      </c>
      <c r="UA8" s="2"/>
      <c r="UB8" s="2"/>
      <c r="UC8" s="18"/>
      <c r="UD8" s="9"/>
      <c r="UE8" s="19"/>
      <c r="UF8" s="20">
        <f t="shared" ref="UF8:UF43" si="78">UF7+UC8-UE8</f>
        <v>0</v>
      </c>
      <c r="UH8" s="9"/>
      <c r="UI8" s="39"/>
      <c r="UJ8" s="32"/>
      <c r="UK8" s="9"/>
      <c r="UL8" s="110"/>
      <c r="UM8" s="20">
        <f t="shared" ref="UM8:UM33" si="79">UM7+UJ8-UL8</f>
        <v>0</v>
      </c>
      <c r="UO8" s="666">
        <v>39671</v>
      </c>
      <c r="UP8" s="2" t="s">
        <v>30</v>
      </c>
      <c r="UQ8" s="18">
        <v>404</v>
      </c>
      <c r="UR8" s="666">
        <v>39675</v>
      </c>
      <c r="US8" s="26">
        <v>398.5</v>
      </c>
      <c r="UT8" s="20">
        <f t="shared" ref="UT8:UT15" si="80">UT7+UQ8-US8</f>
        <v>766.5</v>
      </c>
      <c r="UV8" s="667"/>
      <c r="UW8" s="29"/>
      <c r="UX8" s="27"/>
      <c r="UY8" s="667"/>
      <c r="UZ8" s="32"/>
      <c r="VA8" s="20">
        <f t="shared" ref="VA8:VA39" si="81">VA7+UX8-UZ8</f>
        <v>0</v>
      </c>
      <c r="VC8" s="9">
        <v>40360</v>
      </c>
      <c r="VD8" s="2" t="s">
        <v>1769</v>
      </c>
      <c r="VE8" s="959">
        <v>204</v>
      </c>
      <c r="VF8" s="244">
        <v>40360</v>
      </c>
      <c r="VG8" s="32">
        <v>204</v>
      </c>
      <c r="VH8" s="51">
        <f t="shared" ref="VH8:VH44" si="82">VH7+VE8-VG8</f>
        <v>0</v>
      </c>
      <c r="VJ8" s="244"/>
      <c r="VK8" s="470"/>
      <c r="VL8" s="730"/>
      <c r="VM8" s="244"/>
      <c r="VN8" s="32"/>
      <c r="VO8" s="51">
        <f t="shared" ref="VO8:VO43" si="83">VO7+VL8-VN8</f>
        <v>0</v>
      </c>
      <c r="VQ8" s="2"/>
      <c r="VR8" s="2"/>
      <c r="VS8" s="18"/>
      <c r="VT8" s="9"/>
      <c r="VU8" s="19"/>
      <c r="VV8" s="20">
        <f t="shared" ref="VV8:VV43" si="84">VV7+VS8-VU8</f>
        <v>0</v>
      </c>
    </row>
    <row r="9" spans="1:595">
      <c r="A9" s="9"/>
      <c r="B9" s="2"/>
      <c r="C9" s="18"/>
      <c r="D9" s="95">
        <v>40320</v>
      </c>
      <c r="E9" s="19">
        <v>50000</v>
      </c>
      <c r="F9" s="20">
        <f t="shared" si="0"/>
        <v>54055</v>
      </c>
      <c r="H9" s="9">
        <v>40371</v>
      </c>
      <c r="I9" s="29" t="s">
        <v>2144</v>
      </c>
      <c r="J9" s="27">
        <v>1334.5</v>
      </c>
      <c r="K9" s="95"/>
      <c r="L9" s="112"/>
      <c r="M9" s="20">
        <f t="shared" si="1"/>
        <v>1334.5</v>
      </c>
      <c r="O9" s="9">
        <v>40376</v>
      </c>
      <c r="P9" s="39" t="s">
        <v>2532</v>
      </c>
      <c r="Q9" s="3">
        <v>459</v>
      </c>
      <c r="R9" s="9">
        <v>40376</v>
      </c>
      <c r="S9" s="19">
        <v>459</v>
      </c>
      <c r="T9" s="20">
        <f t="shared" si="2"/>
        <v>0</v>
      </c>
      <c r="V9" s="9">
        <v>39848</v>
      </c>
      <c r="W9" s="2" t="s">
        <v>331</v>
      </c>
      <c r="X9" s="27">
        <v>2683</v>
      </c>
      <c r="Y9" s="9">
        <v>39861</v>
      </c>
      <c r="Z9" s="19">
        <v>2683</v>
      </c>
      <c r="AA9" s="20">
        <f t="shared" si="3"/>
        <v>9905.6</v>
      </c>
      <c r="AC9" s="9">
        <v>39733</v>
      </c>
      <c r="AD9" s="2" t="s">
        <v>161</v>
      </c>
      <c r="AE9" s="27">
        <v>6961.44</v>
      </c>
      <c r="AF9" s="9"/>
      <c r="AG9" s="19"/>
      <c r="AH9" s="20">
        <f t="shared" si="4"/>
        <v>10609.439999999999</v>
      </c>
      <c r="AJ9" s="244"/>
      <c r="AK9" s="29"/>
      <c r="AL9" s="27"/>
      <c r="AM9" s="244"/>
      <c r="AN9" s="32"/>
      <c r="AO9" s="20">
        <f t="shared" si="5"/>
        <v>0</v>
      </c>
      <c r="AQ9" s="244">
        <v>40341</v>
      </c>
      <c r="AR9" s="29" t="s">
        <v>1210</v>
      </c>
      <c r="AS9" s="27">
        <v>1031</v>
      </c>
      <c r="AT9" s="244"/>
      <c r="AU9" s="32"/>
      <c r="AV9" s="20">
        <f t="shared" si="6"/>
        <v>2066.1999999999998</v>
      </c>
      <c r="AX9" s="9">
        <v>40158</v>
      </c>
      <c r="AY9" s="29" t="s">
        <v>763</v>
      </c>
      <c r="AZ9" s="27">
        <v>2352</v>
      </c>
      <c r="BA9" s="624"/>
      <c r="BB9" s="32"/>
      <c r="BC9" s="20">
        <f t="shared" si="7"/>
        <v>30812.5</v>
      </c>
      <c r="BE9" s="244"/>
      <c r="BF9" s="29"/>
      <c r="BG9" s="27"/>
      <c r="BH9" s="408"/>
      <c r="BI9" s="32"/>
      <c r="BJ9" s="20">
        <f t="shared" si="8"/>
        <v>0</v>
      </c>
      <c r="BO9" s="9"/>
      <c r="BP9" s="19"/>
      <c r="BQ9" s="20">
        <f t="shared" si="9"/>
        <v>0</v>
      </c>
      <c r="BV9" s="674" t="s">
        <v>666</v>
      </c>
      <c r="BW9" s="3">
        <v>4773</v>
      </c>
      <c r="BX9" s="20">
        <f t="shared" si="10"/>
        <v>141294.85999999999</v>
      </c>
      <c r="BZ9" s="9"/>
      <c r="CA9" s="2"/>
      <c r="CB9" s="3"/>
      <c r="CC9" s="95"/>
      <c r="CD9" s="18"/>
      <c r="CE9" s="20">
        <f t="shared" si="11"/>
        <v>0</v>
      </c>
      <c r="CG9" s="244"/>
      <c r="CH9" s="29"/>
      <c r="CI9" s="27"/>
      <c r="CJ9" s="244"/>
      <c r="CK9" s="32"/>
      <c r="CL9" s="20">
        <f t="shared" si="12"/>
        <v>0</v>
      </c>
      <c r="CN9" s="9"/>
      <c r="CO9" s="2"/>
      <c r="CP9" s="18"/>
      <c r="CQ9" s="9"/>
      <c r="CR9" s="19"/>
      <c r="CS9" s="20">
        <f t="shared" si="13"/>
        <v>0</v>
      </c>
      <c r="CU9" s="9">
        <v>40375</v>
      </c>
      <c r="CV9" s="2" t="s">
        <v>2528</v>
      </c>
      <c r="CW9" s="18">
        <v>220</v>
      </c>
      <c r="CX9" s="62"/>
      <c r="CY9" s="110"/>
      <c r="CZ9" s="20">
        <f t="shared" si="14"/>
        <v>220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8"/>
      <c r="DL9" s="9"/>
      <c r="DM9" s="19"/>
      <c r="DN9" s="20">
        <f t="shared" si="16"/>
        <v>5020</v>
      </c>
      <c r="DP9" s="9"/>
      <c r="DQ9" s="2"/>
      <c r="DR9" s="18"/>
      <c r="DS9" s="9"/>
      <c r="DT9" s="19"/>
      <c r="DU9" s="20">
        <f t="shared" si="17"/>
        <v>0</v>
      </c>
      <c r="DW9" s="244">
        <v>40362</v>
      </c>
      <c r="DX9" s="448" t="s">
        <v>1794</v>
      </c>
      <c r="DY9" s="27">
        <v>2269.5</v>
      </c>
      <c r="DZ9" s="244">
        <v>40362</v>
      </c>
      <c r="EA9" s="310">
        <v>2269.5</v>
      </c>
      <c r="EB9" s="20">
        <f t="shared" si="18"/>
        <v>0</v>
      </c>
      <c r="ED9" s="244">
        <v>40362</v>
      </c>
      <c r="EE9" s="29" t="s">
        <v>1797</v>
      </c>
      <c r="EF9" s="27">
        <v>666</v>
      </c>
      <c r="EG9" s="62">
        <v>40362</v>
      </c>
      <c r="EH9" s="32">
        <v>666</v>
      </c>
      <c r="EI9" s="20">
        <f t="shared" si="19"/>
        <v>0</v>
      </c>
      <c r="EK9" s="244"/>
      <c r="EL9" s="235"/>
      <c r="EM9" s="27"/>
      <c r="EN9" s="62"/>
      <c r="EO9" s="32"/>
      <c r="EP9" s="20">
        <f t="shared" si="20"/>
        <v>0</v>
      </c>
      <c r="ER9" s="9"/>
      <c r="ES9" s="40"/>
      <c r="ET9" s="18"/>
      <c r="EU9" s="244"/>
      <c r="EV9" s="19"/>
      <c r="EW9" s="20">
        <f t="shared" si="21"/>
        <v>0</v>
      </c>
      <c r="EY9" s="9">
        <v>39890</v>
      </c>
      <c r="EZ9" s="309" t="s">
        <v>428</v>
      </c>
      <c r="FA9" s="3">
        <v>1045</v>
      </c>
      <c r="FB9" s="244"/>
      <c r="FC9" s="19"/>
      <c r="FD9" s="20">
        <f t="shared" si="22"/>
        <v>18232.5</v>
      </c>
      <c r="FF9" s="9"/>
      <c r="FG9" s="2"/>
      <c r="FH9" s="18"/>
      <c r="FI9" s="62"/>
      <c r="FJ9" s="32"/>
      <c r="FK9" s="51">
        <f t="shared" si="23"/>
        <v>0</v>
      </c>
      <c r="FM9" s="9"/>
      <c r="FN9" s="2"/>
      <c r="FO9" s="18"/>
      <c r="FP9" s="9"/>
      <c r="FQ9" s="19"/>
      <c r="FR9" s="20">
        <f t="shared" si="24"/>
        <v>0</v>
      </c>
      <c r="FT9" s="9"/>
      <c r="FU9" s="39"/>
      <c r="FV9" s="3"/>
      <c r="FW9" s="36"/>
      <c r="FX9" s="3"/>
      <c r="FY9" s="175">
        <f t="shared" si="25"/>
        <v>0</v>
      </c>
      <c r="GA9" s="9"/>
      <c r="GB9" s="2"/>
      <c r="GC9" s="18"/>
      <c r="GD9" s="89"/>
      <c r="GE9" s="97"/>
      <c r="GF9" s="20">
        <f t="shared" si="26"/>
        <v>0</v>
      </c>
      <c r="GH9" s="9"/>
      <c r="GI9" s="251"/>
      <c r="GJ9" s="18"/>
      <c r="GK9" s="95"/>
      <c r="GL9" s="112"/>
      <c r="GM9" s="20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Y9" s="9"/>
      <c r="GZ9" s="19"/>
      <c r="HA9" s="20">
        <f t="shared" si="29"/>
        <v>1278</v>
      </c>
      <c r="HC9" s="9"/>
      <c r="HD9" s="39"/>
      <c r="HE9" s="3"/>
      <c r="HF9" s="9"/>
      <c r="HG9" s="19"/>
      <c r="HH9" s="20">
        <f t="shared" si="30"/>
        <v>0</v>
      </c>
      <c r="HJ9" s="36">
        <v>39918</v>
      </c>
      <c r="HK9" s="2" t="s">
        <v>469</v>
      </c>
      <c r="HL9" s="18">
        <v>14527.66</v>
      </c>
      <c r="HM9" s="9"/>
      <c r="HN9" s="19"/>
      <c r="HO9" s="20">
        <f t="shared" si="31"/>
        <v>14527.66</v>
      </c>
      <c r="HQ9" s="9"/>
      <c r="HR9" s="2"/>
      <c r="HS9" s="18"/>
      <c r="HT9" s="9"/>
      <c r="HU9" s="19"/>
      <c r="HV9" s="20">
        <f t="shared" si="32"/>
        <v>0</v>
      </c>
      <c r="HX9" s="9"/>
      <c r="HY9" s="47"/>
      <c r="HZ9" s="19"/>
      <c r="IA9" s="28"/>
      <c r="IB9" s="32"/>
      <c r="IC9" s="20">
        <f t="shared" si="33"/>
        <v>1712</v>
      </c>
      <c r="IE9" s="62"/>
      <c r="IF9" s="99"/>
      <c r="IG9" s="32"/>
      <c r="IH9" s="62"/>
      <c r="II9" s="67"/>
      <c r="IJ9" s="20">
        <f t="shared" si="34"/>
        <v>0</v>
      </c>
      <c r="IL9" s="9"/>
      <c r="IM9" s="2"/>
      <c r="IN9" s="18"/>
      <c r="IO9" s="95"/>
      <c r="IP9" s="19"/>
      <c r="IQ9" s="20">
        <f t="shared" si="35"/>
        <v>0</v>
      </c>
      <c r="IS9" s="9">
        <v>40374</v>
      </c>
      <c r="IT9" s="58" t="s">
        <v>2199</v>
      </c>
      <c r="IU9" s="32">
        <v>2341</v>
      </c>
      <c r="IV9" s="28">
        <v>40374</v>
      </c>
      <c r="IW9" s="32">
        <v>2341</v>
      </c>
      <c r="IX9" s="20">
        <f t="shared" si="36"/>
        <v>0</v>
      </c>
      <c r="IZ9" s="9"/>
      <c r="JA9" s="251"/>
      <c r="JB9" s="18"/>
      <c r="JC9" s="9"/>
      <c r="JD9" s="19"/>
      <c r="JE9" s="20">
        <f t="shared" si="37"/>
        <v>0</v>
      </c>
      <c r="JG9" s="9">
        <v>39940</v>
      </c>
      <c r="JH9" s="39" t="s">
        <v>527</v>
      </c>
      <c r="JI9" s="403">
        <v>5064</v>
      </c>
      <c r="JJ9" s="596">
        <v>39979</v>
      </c>
      <c r="JK9" s="403"/>
      <c r="JL9" s="51">
        <f t="shared" si="38"/>
        <v>9963</v>
      </c>
      <c r="JQ9" s="9"/>
      <c r="JR9" s="3"/>
      <c r="JS9" s="20">
        <f t="shared" si="39"/>
        <v>0</v>
      </c>
      <c r="JU9" s="9"/>
      <c r="JV9" s="251"/>
      <c r="JW9" s="18"/>
      <c r="JX9" s="9"/>
      <c r="JY9" s="3"/>
      <c r="JZ9" s="20">
        <f t="shared" si="40"/>
        <v>0</v>
      </c>
      <c r="KB9" s="9"/>
      <c r="KC9" s="251"/>
      <c r="KD9" s="18"/>
      <c r="KE9" s="9"/>
      <c r="KF9" s="19"/>
      <c r="KG9" s="20">
        <f t="shared" si="41"/>
        <v>0</v>
      </c>
      <c r="KI9" s="244"/>
      <c r="KJ9" s="29"/>
      <c r="KK9" s="27"/>
      <c r="KL9" s="624"/>
      <c r="KM9" s="32"/>
      <c r="KN9" s="20">
        <f t="shared" si="42"/>
        <v>0</v>
      </c>
      <c r="KP9" s="9"/>
      <c r="KQ9" s="2"/>
      <c r="KR9" s="18"/>
      <c r="KS9" s="489"/>
      <c r="KT9" s="19"/>
      <c r="KU9" s="20">
        <f t="shared" si="43"/>
        <v>0</v>
      </c>
      <c r="KW9" s="9"/>
      <c r="KX9" s="2"/>
      <c r="KY9" s="18"/>
      <c r="KZ9" s="624"/>
      <c r="LA9" s="19"/>
      <c r="LB9" s="20">
        <f t="shared" si="44"/>
        <v>0</v>
      </c>
      <c r="LD9" s="9"/>
      <c r="LE9" s="2"/>
      <c r="LF9" s="18"/>
      <c r="LG9" s="36"/>
      <c r="LH9" s="19"/>
      <c r="LI9" s="20">
        <f t="shared" si="45"/>
        <v>0</v>
      </c>
      <c r="LK9" s="9"/>
      <c r="LL9" s="39"/>
      <c r="LM9" s="32"/>
      <c r="LN9" s="62"/>
      <c r="LO9" s="57"/>
      <c r="LP9" s="51">
        <f t="shared" si="46"/>
        <v>0</v>
      </c>
      <c r="LR9" s="36">
        <v>40363</v>
      </c>
      <c r="LS9" s="39" t="s">
        <v>1802</v>
      </c>
      <c r="LT9" s="32">
        <v>977</v>
      </c>
      <c r="LU9" s="9">
        <v>40363</v>
      </c>
      <c r="LV9" s="19">
        <v>977</v>
      </c>
      <c r="LW9" s="20">
        <f t="shared" si="47"/>
        <v>0</v>
      </c>
      <c r="LY9" s="36"/>
      <c r="LZ9" s="39"/>
      <c r="MA9" s="32"/>
      <c r="MB9" s="9"/>
      <c r="MC9" s="19"/>
      <c r="MD9" s="20">
        <f t="shared" si="48"/>
        <v>0</v>
      </c>
      <c r="MF9" s="9"/>
      <c r="MG9" s="2"/>
      <c r="MH9" s="18"/>
      <c r="MI9" s="9"/>
      <c r="MJ9" s="19"/>
      <c r="MK9" s="20">
        <f t="shared" si="49"/>
        <v>0</v>
      </c>
      <c r="MM9" s="28">
        <v>40365</v>
      </c>
      <c r="MN9" s="99" t="s">
        <v>1820</v>
      </c>
      <c r="MO9" s="32">
        <v>146</v>
      </c>
      <c r="MP9" s="62">
        <v>40365</v>
      </c>
      <c r="MQ9" s="32">
        <v>146</v>
      </c>
      <c r="MR9" s="20">
        <f t="shared" si="50"/>
        <v>0</v>
      </c>
      <c r="MT9" s="9"/>
      <c r="MU9" s="29"/>
      <c r="MV9" s="27"/>
      <c r="MW9" s="61"/>
      <c r="MX9" s="67"/>
      <c r="MY9" s="20">
        <f t="shared" si="51"/>
        <v>0</v>
      </c>
      <c r="NA9" s="62"/>
      <c r="NB9" s="235"/>
      <c r="NC9" s="57"/>
      <c r="ND9" s="244"/>
      <c r="NE9" s="32"/>
      <c r="NF9" s="20">
        <f t="shared" si="52"/>
        <v>0</v>
      </c>
      <c r="NH9" s="244"/>
      <c r="NI9" s="29"/>
      <c r="NJ9" s="27"/>
      <c r="NK9" s="244"/>
      <c r="NL9" s="32"/>
      <c r="NM9" s="20">
        <f t="shared" si="53"/>
        <v>7013</v>
      </c>
      <c r="NO9" s="28"/>
      <c r="NP9" s="29"/>
      <c r="NQ9" s="27"/>
      <c r="NR9" s="28"/>
      <c r="NS9" s="32"/>
      <c r="NT9" s="20">
        <f t="shared" si="54"/>
        <v>0</v>
      </c>
      <c r="NV9" s="244"/>
      <c r="NW9" s="29"/>
      <c r="NX9" s="27"/>
      <c r="NY9" s="244"/>
      <c r="NZ9" s="32"/>
      <c r="OA9" s="20">
        <f t="shared" si="55"/>
        <v>0</v>
      </c>
      <c r="OC9" s="244">
        <v>40366</v>
      </c>
      <c r="OD9" s="29" t="s">
        <v>1858</v>
      </c>
      <c r="OE9" s="27">
        <v>292</v>
      </c>
      <c r="OF9" s="244">
        <v>40368</v>
      </c>
      <c r="OG9" s="32">
        <v>292</v>
      </c>
      <c r="OH9" s="20">
        <f t="shared" si="56"/>
        <v>0</v>
      </c>
      <c r="OJ9" s="244"/>
      <c r="OK9" s="29"/>
      <c r="OL9" s="27"/>
      <c r="OM9" s="244"/>
      <c r="ON9" s="32"/>
      <c r="OO9" s="20">
        <f t="shared" si="57"/>
        <v>0</v>
      </c>
      <c r="OT9" s="9">
        <v>39826</v>
      </c>
      <c r="OU9" s="3">
        <v>400</v>
      </c>
      <c r="OV9" s="20">
        <f t="shared" si="58"/>
        <v>21496</v>
      </c>
      <c r="OX9" s="2"/>
      <c r="OY9" s="2"/>
      <c r="OZ9" s="18"/>
      <c r="PA9" s="9"/>
      <c r="PB9" s="19"/>
      <c r="PC9" s="20">
        <f t="shared" si="59"/>
        <v>0</v>
      </c>
      <c r="PE9" s="9"/>
      <c r="PF9" s="2"/>
      <c r="PG9" s="18"/>
      <c r="PH9" s="9"/>
      <c r="PI9" s="19"/>
      <c r="PJ9" s="20">
        <f t="shared" si="60"/>
        <v>0</v>
      </c>
      <c r="PL9" s="9"/>
      <c r="PM9" s="2"/>
      <c r="PN9" s="18"/>
      <c r="PO9" s="9"/>
      <c r="PP9" s="110"/>
      <c r="PQ9" s="20">
        <f t="shared" si="61"/>
        <v>0</v>
      </c>
      <c r="PS9" s="9"/>
      <c r="PT9" s="2"/>
      <c r="PU9" s="18"/>
      <c r="PV9" s="9"/>
      <c r="PW9" s="110"/>
      <c r="PX9" s="20">
        <f t="shared" si="62"/>
        <v>0</v>
      </c>
      <c r="QC9" s="424"/>
      <c r="QD9" s="3"/>
      <c r="QE9" s="20">
        <f t="shared" si="63"/>
        <v>0</v>
      </c>
      <c r="QG9" s="2"/>
      <c r="QH9" s="2"/>
      <c r="QI9" s="142"/>
      <c r="QJ9" s="1127"/>
      <c r="QK9" s="19"/>
      <c r="QL9" s="20">
        <f t="shared" si="64"/>
        <v>0</v>
      </c>
      <c r="QN9" s="9"/>
      <c r="QO9" s="2"/>
      <c r="QP9" s="18"/>
      <c r="QQ9" s="9"/>
      <c r="QR9" s="18"/>
      <c r="QS9" s="20">
        <f t="shared" si="65"/>
        <v>500.39999999999964</v>
      </c>
      <c r="QU9" s="2"/>
      <c r="QW9" s="18"/>
      <c r="QX9" s="225"/>
      <c r="QY9" s="19"/>
      <c r="QZ9" s="20">
        <f t="shared" si="66"/>
        <v>0</v>
      </c>
      <c r="RB9" s="9"/>
      <c r="RC9" s="2"/>
      <c r="RD9" s="18"/>
      <c r="RE9" s="95"/>
      <c r="RF9" s="112"/>
      <c r="RG9" s="20">
        <f t="shared" si="67"/>
        <v>0</v>
      </c>
      <c r="RI9" s="9"/>
      <c r="RJ9" s="2"/>
      <c r="RK9" s="18"/>
      <c r="RL9" s="9"/>
      <c r="RM9" s="19"/>
      <c r="RN9" s="20">
        <f t="shared" si="68"/>
        <v>0</v>
      </c>
      <c r="RP9" s="2"/>
      <c r="RQ9" s="2"/>
      <c r="RR9" s="18"/>
      <c r="RS9" s="9"/>
      <c r="RT9" s="19"/>
      <c r="RU9" s="20">
        <f t="shared" si="69"/>
        <v>0</v>
      </c>
      <c r="RW9" s="9">
        <v>40329</v>
      </c>
      <c r="RX9" s="39" t="s">
        <v>1135</v>
      </c>
      <c r="RY9" s="3">
        <v>800</v>
      </c>
      <c r="RZ9" s="62">
        <v>40365</v>
      </c>
      <c r="SA9" s="32">
        <v>800</v>
      </c>
      <c r="SB9" s="20">
        <f t="shared" si="70"/>
        <v>0</v>
      </c>
      <c r="SD9" s="244"/>
      <c r="SE9" s="29"/>
      <c r="SF9" s="27"/>
      <c r="SG9" s="382"/>
      <c r="SH9" s="32"/>
      <c r="SI9" s="20">
        <f t="shared" si="71"/>
        <v>44400</v>
      </c>
      <c r="SK9" s="9"/>
      <c r="SL9" s="2"/>
      <c r="SM9" s="18"/>
      <c r="SN9" s="9"/>
      <c r="SO9" s="19"/>
      <c r="SP9" s="20">
        <f t="shared" si="72"/>
        <v>0</v>
      </c>
      <c r="SR9" s="9"/>
      <c r="SS9" s="2"/>
      <c r="ST9" s="18"/>
      <c r="SU9" s="9"/>
      <c r="SV9" s="19"/>
      <c r="SW9" s="20">
        <f t="shared" si="73"/>
        <v>0</v>
      </c>
      <c r="SY9" s="9">
        <v>40375</v>
      </c>
      <c r="SZ9" s="2" t="s">
        <v>2525</v>
      </c>
      <c r="TA9" s="18">
        <v>466</v>
      </c>
      <c r="TB9" s="9">
        <v>40375</v>
      </c>
      <c r="TC9" s="19">
        <v>466</v>
      </c>
      <c r="TD9" s="20">
        <f t="shared" si="74"/>
        <v>0</v>
      </c>
      <c r="TF9" s="9"/>
      <c r="TG9" s="2"/>
      <c r="TH9" s="18"/>
      <c r="TI9" s="9"/>
      <c r="TJ9" s="19"/>
      <c r="TK9" s="20">
        <f t="shared" si="75"/>
        <v>0</v>
      </c>
      <c r="TM9" s="244"/>
      <c r="TN9" s="29"/>
      <c r="TO9" s="27"/>
      <c r="TP9" s="244"/>
      <c r="TQ9" s="32"/>
      <c r="TR9" s="20">
        <f t="shared" si="76"/>
        <v>0</v>
      </c>
      <c r="TT9" s="257">
        <v>39773</v>
      </c>
      <c r="TU9" s="2" t="s">
        <v>184</v>
      </c>
      <c r="TV9" s="18">
        <v>1084</v>
      </c>
      <c r="TW9" s="89"/>
      <c r="TX9" s="27"/>
      <c r="TY9" s="20">
        <f t="shared" si="77"/>
        <v>3100.5</v>
      </c>
      <c r="UA9" s="2"/>
      <c r="UB9" s="2"/>
      <c r="UC9" s="18"/>
      <c r="UD9" s="9"/>
      <c r="UE9" s="19"/>
      <c r="UF9" s="20">
        <f t="shared" si="78"/>
        <v>0</v>
      </c>
      <c r="UH9" s="9"/>
      <c r="UI9" s="2"/>
      <c r="UJ9" s="18"/>
      <c r="UK9" s="9"/>
      <c r="UL9" s="19"/>
      <c r="UM9" s="20">
        <f t="shared" si="79"/>
        <v>0</v>
      </c>
      <c r="UO9" s="666">
        <v>39674</v>
      </c>
      <c r="UP9" s="2" t="s">
        <v>34</v>
      </c>
      <c r="UQ9" s="27">
        <v>1791.5</v>
      </c>
      <c r="UR9" s="667">
        <v>39688</v>
      </c>
      <c r="US9" s="26">
        <v>1382</v>
      </c>
      <c r="UT9" s="20">
        <f t="shared" si="80"/>
        <v>1176</v>
      </c>
      <c r="UV9" s="667"/>
      <c r="UW9" s="29"/>
      <c r="UX9" s="27"/>
      <c r="UY9" s="667"/>
      <c r="UZ9" s="32"/>
      <c r="VA9" s="20">
        <f t="shared" si="81"/>
        <v>0</v>
      </c>
      <c r="VC9" s="1051">
        <v>40358</v>
      </c>
      <c r="VD9" s="1052" t="s">
        <v>1548</v>
      </c>
      <c r="VE9" s="1053"/>
      <c r="VF9" s="734">
        <v>40360</v>
      </c>
      <c r="VG9" s="26">
        <v>211</v>
      </c>
      <c r="VH9" s="51">
        <f t="shared" si="82"/>
        <v>-211</v>
      </c>
      <c r="VJ9" s="608"/>
      <c r="VK9" s="689"/>
      <c r="VL9" s="731"/>
      <c r="VM9" s="244"/>
      <c r="VN9" s="32"/>
      <c r="VO9" s="51">
        <f t="shared" si="83"/>
        <v>0</v>
      </c>
      <c r="VQ9" s="2"/>
      <c r="VR9" s="2"/>
      <c r="VS9" s="18"/>
      <c r="VT9" s="9"/>
      <c r="VU9" s="19"/>
      <c r="VV9" s="20">
        <f t="shared" si="84"/>
        <v>0</v>
      </c>
    </row>
    <row r="10" spans="1:595">
      <c r="A10" s="9"/>
      <c r="B10" s="39"/>
      <c r="C10" s="32"/>
      <c r="D10" s="9">
        <v>40338</v>
      </c>
      <c r="E10" s="19">
        <v>25000</v>
      </c>
      <c r="F10" s="20">
        <f t="shared" si="0"/>
        <v>29055</v>
      </c>
      <c r="H10" s="9"/>
      <c r="I10" s="2"/>
      <c r="J10" s="18"/>
      <c r="K10" s="95"/>
      <c r="L10" s="112"/>
      <c r="M10" s="20">
        <f t="shared" si="1"/>
        <v>1334.5</v>
      </c>
      <c r="O10" s="9"/>
      <c r="P10" s="39"/>
      <c r="Q10" s="32"/>
      <c r="R10" s="9"/>
      <c r="S10" s="19"/>
      <c r="T10" s="20">
        <f t="shared" si="2"/>
        <v>0</v>
      </c>
      <c r="V10" s="9">
        <v>39855</v>
      </c>
      <c r="W10" s="2" t="s">
        <v>345</v>
      </c>
      <c r="X10" s="32">
        <v>2045</v>
      </c>
      <c r="Y10" s="9"/>
      <c r="Z10" s="19"/>
      <c r="AA10" s="20">
        <f t="shared" si="3"/>
        <v>11950.6</v>
      </c>
      <c r="AC10" s="9">
        <v>39753</v>
      </c>
      <c r="AD10" s="2" t="s">
        <v>172</v>
      </c>
      <c r="AE10" s="18">
        <v>0</v>
      </c>
      <c r="AF10" s="9" t="s">
        <v>166</v>
      </c>
      <c r="AG10" s="19"/>
      <c r="AH10" s="20">
        <f t="shared" si="4"/>
        <v>10609.439999999999</v>
      </c>
      <c r="AJ10" s="244"/>
      <c r="AK10" s="29"/>
      <c r="AL10" s="27"/>
      <c r="AM10" s="244"/>
      <c r="AN10" s="32"/>
      <c r="AO10" s="20">
        <f t="shared" si="5"/>
        <v>0</v>
      </c>
      <c r="AQ10" s="244">
        <v>40342</v>
      </c>
      <c r="AR10" s="29" t="s">
        <v>1225</v>
      </c>
      <c r="AS10" s="27">
        <v>3883</v>
      </c>
      <c r="AT10" s="244"/>
      <c r="AU10" s="32"/>
      <c r="AV10" s="20">
        <f t="shared" si="6"/>
        <v>5949.2</v>
      </c>
      <c r="AX10" s="9">
        <v>40160</v>
      </c>
      <c r="AY10" s="29" t="s">
        <v>764</v>
      </c>
      <c r="AZ10" s="705"/>
      <c r="BA10" s="624"/>
      <c r="BB10" s="32"/>
      <c r="BC10" s="20">
        <f t="shared" si="7"/>
        <v>30812.5</v>
      </c>
      <c r="BE10" s="244"/>
      <c r="BF10" s="29"/>
      <c r="BG10" s="27"/>
      <c r="BH10" s="408"/>
      <c r="BI10" s="32"/>
      <c r="BJ10" s="20">
        <f t="shared" si="8"/>
        <v>0</v>
      </c>
      <c r="BL10" s="2"/>
      <c r="BM10" s="2"/>
      <c r="BN10" s="18"/>
      <c r="BO10" s="9"/>
      <c r="BP10" s="19"/>
      <c r="BQ10" s="20">
        <f t="shared" si="9"/>
        <v>0</v>
      </c>
      <c r="BV10" s="673" t="s">
        <v>682</v>
      </c>
      <c r="BW10" s="3">
        <v>6100</v>
      </c>
      <c r="BX10" s="20">
        <f t="shared" si="10"/>
        <v>135194.85999999999</v>
      </c>
      <c r="BZ10" s="9"/>
      <c r="CA10" s="2"/>
      <c r="CB10" s="3"/>
      <c r="CC10" s="95"/>
      <c r="CD10" s="25"/>
      <c r="CE10" s="20">
        <f t="shared" si="11"/>
        <v>0</v>
      </c>
      <c r="CG10" s="244"/>
      <c r="CH10" s="29"/>
      <c r="CI10" s="27"/>
      <c r="CJ10" s="416"/>
      <c r="CK10" s="418"/>
      <c r="CL10" s="20">
        <f t="shared" si="12"/>
        <v>0</v>
      </c>
      <c r="CN10" s="9"/>
      <c r="CO10" s="2"/>
      <c r="CP10" s="18"/>
      <c r="CQ10" s="9"/>
      <c r="CR10" s="19"/>
      <c r="CS10" s="20">
        <f t="shared" si="13"/>
        <v>0</v>
      </c>
      <c r="CU10" s="9"/>
      <c r="CV10" s="2"/>
      <c r="CW10" s="18"/>
      <c r="CX10" s="9"/>
      <c r="CY10" s="19"/>
      <c r="CZ10" s="20">
        <f>CZ9+CW10-CY10</f>
        <v>220</v>
      </c>
      <c r="DB10" s="9"/>
      <c r="DC10" s="2"/>
      <c r="DD10" s="32"/>
      <c r="DE10" s="9"/>
      <c r="DF10" s="19"/>
      <c r="DG10" s="20">
        <f t="shared" si="15"/>
        <v>0</v>
      </c>
      <c r="DI10" s="9"/>
      <c r="DJ10" s="2"/>
      <c r="DK10" s="32"/>
      <c r="DL10" s="9"/>
      <c r="DM10" s="19"/>
      <c r="DN10" s="20">
        <f t="shared" si="16"/>
        <v>5020</v>
      </c>
      <c r="DP10" s="9"/>
      <c r="DQ10" s="2"/>
      <c r="DR10" s="32"/>
      <c r="DS10" s="9"/>
      <c r="DT10" s="19"/>
      <c r="DU10" s="20">
        <f t="shared" si="17"/>
        <v>0</v>
      </c>
      <c r="DW10" s="244">
        <v>40364</v>
      </c>
      <c r="DX10" s="413" t="s">
        <v>1810</v>
      </c>
      <c r="DY10" s="32">
        <v>3123</v>
      </c>
      <c r="DZ10" s="244">
        <v>40365</v>
      </c>
      <c r="EA10" s="32">
        <v>3123</v>
      </c>
      <c r="EB10" s="20">
        <f t="shared" si="18"/>
        <v>0</v>
      </c>
      <c r="ED10" s="9">
        <v>40364</v>
      </c>
      <c r="EE10" s="39" t="s">
        <v>1812</v>
      </c>
      <c r="EF10" s="32">
        <v>615.5</v>
      </c>
      <c r="EG10" s="9">
        <v>40364</v>
      </c>
      <c r="EH10" s="19">
        <v>615.5</v>
      </c>
      <c r="EI10" s="20">
        <f t="shared" si="19"/>
        <v>0</v>
      </c>
      <c r="EK10" s="9"/>
      <c r="EL10" s="413"/>
      <c r="EM10" s="32"/>
      <c r="EN10" s="9"/>
      <c r="EO10" s="19"/>
      <c r="EP10" s="20">
        <f t="shared" si="20"/>
        <v>0</v>
      </c>
      <c r="ER10" s="9"/>
      <c r="ES10" s="102"/>
      <c r="ET10" s="32"/>
      <c r="EU10" s="9"/>
      <c r="EV10" s="19"/>
      <c r="EW10" s="20">
        <f t="shared" si="21"/>
        <v>0</v>
      </c>
      <c r="EY10" s="9">
        <v>39899</v>
      </c>
      <c r="EZ10" s="268" t="s">
        <v>434</v>
      </c>
      <c r="FA10" s="18">
        <v>4120</v>
      </c>
      <c r="FB10" s="9"/>
      <c r="FC10" s="19"/>
      <c r="FD10" s="20">
        <f t="shared" si="22"/>
        <v>22352.5</v>
      </c>
      <c r="FF10" s="9"/>
      <c r="FG10" s="2"/>
      <c r="FH10" s="18"/>
      <c r="FI10" s="9"/>
      <c r="FJ10" s="32"/>
      <c r="FK10" s="51">
        <f t="shared" si="23"/>
        <v>0</v>
      </c>
      <c r="FM10" s="9"/>
      <c r="FN10" s="2"/>
      <c r="FO10" s="18"/>
      <c r="FP10" s="9"/>
      <c r="FQ10" s="19"/>
      <c r="FR10" s="20">
        <f t="shared" si="24"/>
        <v>0</v>
      </c>
      <c r="FT10" s="9"/>
      <c r="FU10" s="2"/>
      <c r="FV10" s="18"/>
      <c r="FW10" s="95"/>
      <c r="FX10" s="112"/>
      <c r="FY10" s="175">
        <f t="shared" si="25"/>
        <v>0</v>
      </c>
      <c r="GA10" s="95"/>
      <c r="GB10" s="39"/>
      <c r="GC10" s="32"/>
      <c r="GD10" s="89"/>
      <c r="GE10" s="100"/>
      <c r="GF10" s="20">
        <f t="shared" si="26"/>
        <v>0</v>
      </c>
      <c r="GH10" s="95"/>
      <c r="GI10" s="413"/>
      <c r="GJ10" s="32"/>
      <c r="GK10" s="95"/>
      <c r="GL10" s="112"/>
      <c r="GM10" s="20">
        <f t="shared" si="27"/>
        <v>0</v>
      </c>
      <c r="GO10" s="9"/>
      <c r="GP10" s="2"/>
      <c r="GQ10" s="18"/>
      <c r="GR10" s="9"/>
      <c r="GS10" s="19"/>
      <c r="GT10" s="20">
        <f t="shared" si="28"/>
        <v>0</v>
      </c>
      <c r="GV10" s="2"/>
      <c r="GW10" s="2"/>
      <c r="GX10" s="18"/>
      <c r="GY10" s="9"/>
      <c r="GZ10" s="19"/>
      <c r="HA10" s="20">
        <f t="shared" si="29"/>
        <v>1278</v>
      </c>
      <c r="HC10" s="9"/>
      <c r="HD10" s="2"/>
      <c r="HE10" s="18"/>
      <c r="HF10" s="9"/>
      <c r="HG10" s="19"/>
      <c r="HH10" s="20">
        <f t="shared" si="30"/>
        <v>0</v>
      </c>
      <c r="HJ10" s="2"/>
      <c r="HK10" s="2"/>
      <c r="HL10" s="18"/>
      <c r="HM10" s="9"/>
      <c r="HN10" s="19"/>
      <c r="HO10" s="20">
        <f t="shared" si="31"/>
        <v>14527.66</v>
      </c>
      <c r="HQ10" s="9"/>
      <c r="HR10" s="2"/>
      <c r="HS10" s="18"/>
      <c r="HT10" s="9"/>
      <c r="HU10" s="19"/>
      <c r="HV10" s="20">
        <f t="shared" si="32"/>
        <v>0</v>
      </c>
      <c r="HX10" s="244"/>
      <c r="HY10" s="99"/>
      <c r="HZ10" s="32"/>
      <c r="IA10" s="200"/>
      <c r="IB10" s="19"/>
      <c r="IC10" s="20">
        <f t="shared" si="33"/>
        <v>1712</v>
      </c>
      <c r="IE10" s="244"/>
      <c r="IF10" s="99"/>
      <c r="IG10" s="32"/>
      <c r="IH10" s="62"/>
      <c r="II10" s="67"/>
      <c r="IJ10" s="20">
        <f t="shared" si="34"/>
        <v>0</v>
      </c>
      <c r="IL10" s="9"/>
      <c r="IM10" s="2"/>
      <c r="IN10" s="18"/>
      <c r="IO10" s="9"/>
      <c r="IP10" s="19"/>
      <c r="IQ10" s="20">
        <f t="shared" si="35"/>
        <v>0</v>
      </c>
      <c r="IS10" s="244"/>
      <c r="IT10" s="665"/>
      <c r="IU10" s="32"/>
      <c r="IV10" s="28"/>
      <c r="IW10" s="32"/>
      <c r="IX10" s="20">
        <f t="shared" si="36"/>
        <v>0</v>
      </c>
      <c r="IZ10" s="9"/>
      <c r="JA10" s="251"/>
      <c r="JB10" s="18"/>
      <c r="JC10" s="9"/>
      <c r="JD10" s="19"/>
      <c r="JE10" s="20">
        <f t="shared" si="37"/>
        <v>0</v>
      </c>
      <c r="JG10" s="9">
        <v>39941</v>
      </c>
      <c r="JH10" s="2" t="s">
        <v>531</v>
      </c>
      <c r="JI10" s="403">
        <v>2378.34</v>
      </c>
      <c r="JJ10" s="596">
        <v>39979</v>
      </c>
      <c r="JK10" s="403"/>
      <c r="JL10" s="51">
        <f t="shared" si="38"/>
        <v>12341.34</v>
      </c>
      <c r="JN10" s="9"/>
      <c r="JO10" s="39"/>
      <c r="JP10" s="32"/>
      <c r="JQ10" s="61"/>
      <c r="JR10" s="310"/>
      <c r="JS10" s="20">
        <f t="shared" si="39"/>
        <v>0</v>
      </c>
      <c r="JU10" s="9"/>
      <c r="JV10" s="251"/>
      <c r="JW10" s="18"/>
      <c r="JX10" s="244"/>
      <c r="JY10" s="19"/>
      <c r="JZ10" s="20">
        <f t="shared" si="40"/>
        <v>0</v>
      </c>
      <c r="KB10" s="9"/>
      <c r="KC10" s="251"/>
      <c r="KD10" s="18"/>
      <c r="KE10" s="9"/>
      <c r="KF10" s="19"/>
      <c r="KG10" s="20">
        <f t="shared" si="41"/>
        <v>0</v>
      </c>
      <c r="KI10" s="244"/>
      <c r="KJ10" s="29"/>
      <c r="KK10" s="27"/>
      <c r="KL10" s="244"/>
      <c r="KM10" s="32"/>
      <c r="KN10" s="20">
        <f t="shared" si="42"/>
        <v>0</v>
      </c>
      <c r="KP10" s="9"/>
      <c r="KQ10" s="255"/>
      <c r="KR10" s="18"/>
      <c r="KS10" s="9"/>
      <c r="KT10" s="19"/>
      <c r="KU10" s="20">
        <f t="shared" si="43"/>
        <v>0</v>
      </c>
      <c r="KW10" s="9"/>
      <c r="KX10" s="2"/>
      <c r="KY10" s="18"/>
      <c r="KZ10" s="9"/>
      <c r="LA10" s="19"/>
      <c r="LB10" s="20">
        <f t="shared" si="44"/>
        <v>0</v>
      </c>
      <c r="LD10" s="9"/>
      <c r="LE10" s="2"/>
      <c r="LF10" s="18"/>
      <c r="LG10" s="9"/>
      <c r="LH10" s="19"/>
      <c r="LI10" s="20">
        <f t="shared" si="45"/>
        <v>0</v>
      </c>
      <c r="LK10" s="9"/>
      <c r="LL10" s="39"/>
      <c r="LM10" s="32"/>
      <c r="LN10" s="219"/>
      <c r="LO10" s="57"/>
      <c r="LP10" s="51">
        <f t="shared" si="46"/>
        <v>0</v>
      </c>
      <c r="LR10" s="9">
        <v>40365</v>
      </c>
      <c r="LS10" s="2" t="s">
        <v>1822</v>
      </c>
      <c r="LT10" s="18">
        <v>2113</v>
      </c>
      <c r="LU10" s="95">
        <v>40365</v>
      </c>
      <c r="LV10" s="19">
        <v>2113</v>
      </c>
      <c r="LW10" s="20">
        <f t="shared" si="47"/>
        <v>0</v>
      </c>
      <c r="LY10" s="9"/>
      <c r="LZ10" s="2"/>
      <c r="MA10" s="18"/>
      <c r="MB10" s="95"/>
      <c r="MC10" s="19"/>
      <c r="MD10" s="20">
        <f t="shared" si="48"/>
        <v>0</v>
      </c>
      <c r="MF10" s="9"/>
      <c r="MG10" s="2"/>
      <c r="MH10" s="18"/>
      <c r="MI10" s="9"/>
      <c r="MJ10" s="19"/>
      <c r="MK10" s="20">
        <f t="shared" si="49"/>
        <v>0</v>
      </c>
      <c r="MM10" s="244">
        <v>40368</v>
      </c>
      <c r="MN10" s="58" t="s">
        <v>2123</v>
      </c>
      <c r="MO10" s="32">
        <v>204</v>
      </c>
      <c r="MP10" s="244">
        <v>40371</v>
      </c>
      <c r="MQ10" s="32">
        <v>204</v>
      </c>
      <c r="MR10" s="20">
        <f t="shared" si="50"/>
        <v>0</v>
      </c>
      <c r="MT10" s="244"/>
      <c r="MU10" s="39"/>
      <c r="MV10" s="32"/>
      <c r="MW10" s="244"/>
      <c r="MX10" s="32"/>
      <c r="MY10" s="20">
        <f t="shared" si="51"/>
        <v>0</v>
      </c>
      <c r="NA10" s="244"/>
      <c r="NB10" s="39"/>
      <c r="NC10" s="32"/>
      <c r="ND10" s="244"/>
      <c r="NE10" s="32"/>
      <c r="NF10" s="20">
        <f t="shared" si="52"/>
        <v>0</v>
      </c>
      <c r="NH10" s="244"/>
      <c r="NI10" s="39"/>
      <c r="NJ10" s="32"/>
      <c r="NK10" s="244"/>
      <c r="NL10" s="32"/>
      <c r="NM10" s="20">
        <f t="shared" si="53"/>
        <v>7013</v>
      </c>
      <c r="NO10" s="28"/>
      <c r="NP10" s="29"/>
      <c r="NQ10" s="27"/>
      <c r="NR10" s="28"/>
      <c r="NS10" s="32"/>
      <c r="NT10" s="20">
        <f t="shared" si="54"/>
        <v>0</v>
      </c>
      <c r="NV10" s="244"/>
      <c r="NW10" s="29"/>
      <c r="NX10" s="27"/>
      <c r="NY10" s="244"/>
      <c r="NZ10" s="32"/>
      <c r="OA10" s="20">
        <f t="shared" si="55"/>
        <v>0</v>
      </c>
      <c r="OC10" s="244">
        <v>40369</v>
      </c>
      <c r="OD10" s="29" t="s">
        <v>1851</v>
      </c>
      <c r="OE10" s="27">
        <v>320</v>
      </c>
      <c r="OF10" s="244">
        <v>40369</v>
      </c>
      <c r="OG10" s="32">
        <v>320</v>
      </c>
      <c r="OH10" s="20">
        <f t="shared" si="56"/>
        <v>0</v>
      </c>
      <c r="OJ10" s="244"/>
      <c r="OK10" s="29"/>
      <c r="OL10" s="27"/>
      <c r="OM10" s="244"/>
      <c r="ON10" s="32"/>
      <c r="OO10" s="20">
        <f t="shared" si="57"/>
        <v>0</v>
      </c>
      <c r="OQ10" s="36">
        <v>39687</v>
      </c>
      <c r="OR10" s="2" t="s">
        <v>87</v>
      </c>
      <c r="OS10" s="18">
        <v>16925</v>
      </c>
      <c r="OT10" s="9"/>
      <c r="OU10" s="19"/>
      <c r="OV10" s="20">
        <f t="shared" si="58"/>
        <v>38421</v>
      </c>
      <c r="OX10" s="2"/>
      <c r="OY10" s="2"/>
      <c r="OZ10" s="18"/>
      <c r="PA10" s="9"/>
      <c r="PB10" s="19"/>
      <c r="PC10" s="20">
        <f t="shared" si="59"/>
        <v>0</v>
      </c>
      <c r="PE10" s="9"/>
      <c r="PF10" s="2"/>
      <c r="PG10" s="18"/>
      <c r="PH10" s="9"/>
      <c r="PI10" s="19"/>
      <c r="PJ10" s="20">
        <f t="shared" si="60"/>
        <v>0</v>
      </c>
      <c r="PL10" s="9"/>
      <c r="PM10" s="2"/>
      <c r="PN10" s="18"/>
      <c r="PO10" s="9"/>
      <c r="PP10" s="110"/>
      <c r="PQ10" s="20">
        <f t="shared" si="61"/>
        <v>0</v>
      </c>
      <c r="PS10" s="9"/>
      <c r="PT10" s="2"/>
      <c r="PU10" s="18"/>
      <c r="PV10" s="9"/>
      <c r="PW10" s="110"/>
      <c r="PX10" s="20">
        <f t="shared" si="62"/>
        <v>0</v>
      </c>
      <c r="PZ10" s="9"/>
      <c r="QA10" s="39"/>
      <c r="QB10" s="67"/>
      <c r="QC10" s="95"/>
      <c r="QD10" s="112"/>
      <c r="QE10" s="20">
        <f t="shared" si="63"/>
        <v>0</v>
      </c>
      <c r="QG10" s="2"/>
      <c r="QH10" s="2"/>
      <c r="QI10" s="18"/>
      <c r="QJ10" s="9"/>
      <c r="QK10" s="19"/>
      <c r="QL10" s="20">
        <f t="shared" si="64"/>
        <v>0</v>
      </c>
      <c r="QN10" s="9"/>
      <c r="QO10" s="2"/>
      <c r="QP10" s="18"/>
      <c r="QQ10" s="9"/>
      <c r="QR10" s="18"/>
      <c r="QS10" s="20">
        <f t="shared" si="65"/>
        <v>500.39999999999964</v>
      </c>
      <c r="QU10" s="2"/>
      <c r="QW10" s="18"/>
      <c r="QX10" s="225"/>
      <c r="QY10" s="19"/>
      <c r="QZ10" s="20">
        <f t="shared" si="66"/>
        <v>0</v>
      </c>
      <c r="RB10" s="9"/>
      <c r="RC10" s="2"/>
      <c r="RD10" s="18"/>
      <c r="RE10" s="95"/>
      <c r="RF10" s="112"/>
      <c r="RG10" s="20">
        <f t="shared" si="67"/>
        <v>0</v>
      </c>
      <c r="RI10" s="9"/>
      <c r="RJ10" s="2"/>
      <c r="RK10" s="18"/>
      <c r="RL10" s="89"/>
      <c r="RM10" s="97"/>
      <c r="RN10" s="20">
        <f t="shared" si="68"/>
        <v>0</v>
      </c>
      <c r="RP10" s="2"/>
      <c r="RQ10" s="2"/>
      <c r="RR10" s="18"/>
      <c r="RS10" s="9"/>
      <c r="RT10" s="19"/>
      <c r="RU10" s="20">
        <f t="shared" si="69"/>
        <v>0</v>
      </c>
      <c r="RW10" s="9">
        <v>40330</v>
      </c>
      <c r="RX10" s="39" t="s">
        <v>1160</v>
      </c>
      <c r="RY10" s="3">
        <v>800</v>
      </c>
      <c r="RZ10" s="62">
        <v>40365</v>
      </c>
      <c r="SA10" s="32">
        <v>800</v>
      </c>
      <c r="SB10" s="20">
        <f t="shared" si="70"/>
        <v>0</v>
      </c>
      <c r="SD10" s="244"/>
      <c r="SE10" s="29"/>
      <c r="SF10" s="27"/>
      <c r="SG10" s="382"/>
      <c r="SH10" s="32"/>
      <c r="SI10" s="20">
        <f t="shared" si="71"/>
        <v>44400</v>
      </c>
      <c r="SK10" s="2"/>
      <c r="SL10" s="2"/>
      <c r="SM10" s="18"/>
      <c r="SN10" s="9"/>
      <c r="SO10" s="110"/>
      <c r="SP10" s="20">
        <f t="shared" si="72"/>
        <v>0</v>
      </c>
      <c r="SR10" s="2"/>
      <c r="SS10" s="2"/>
      <c r="ST10" s="18"/>
      <c r="SU10" s="9"/>
      <c r="SV10" s="110"/>
      <c r="SW10" s="20">
        <f t="shared" si="73"/>
        <v>0</v>
      </c>
      <c r="SY10" s="9">
        <v>40376</v>
      </c>
      <c r="SZ10" s="2" t="s">
        <v>2536</v>
      </c>
      <c r="TA10" s="18">
        <v>468.5</v>
      </c>
      <c r="TB10" s="9">
        <v>40376</v>
      </c>
      <c r="TC10" s="19">
        <v>468.5</v>
      </c>
      <c r="TD10" s="20">
        <f t="shared" si="74"/>
        <v>0</v>
      </c>
      <c r="TF10" s="9"/>
      <c r="TG10" s="2"/>
      <c r="TH10" s="18"/>
      <c r="TI10" s="9"/>
      <c r="TJ10" s="110"/>
      <c r="TK10" s="20">
        <f t="shared" si="75"/>
        <v>0</v>
      </c>
      <c r="TM10" s="9"/>
      <c r="TN10" s="2"/>
      <c r="TO10" s="18"/>
      <c r="TP10" s="9"/>
      <c r="TQ10" s="19"/>
      <c r="TR10" s="20">
        <f t="shared" si="76"/>
        <v>0</v>
      </c>
      <c r="TT10" s="257">
        <v>39780</v>
      </c>
      <c r="TU10" s="2" t="s">
        <v>185</v>
      </c>
      <c r="TV10" s="18">
        <v>1425</v>
      </c>
      <c r="TW10" s="89"/>
      <c r="TX10" s="27"/>
      <c r="TY10" s="20">
        <f t="shared" si="77"/>
        <v>4525.5</v>
      </c>
      <c r="UA10" s="2"/>
      <c r="UB10" s="2"/>
      <c r="UC10" s="18"/>
      <c r="UD10" s="9"/>
      <c r="UE10" s="19"/>
      <c r="UF10" s="20">
        <f t="shared" si="78"/>
        <v>0</v>
      </c>
      <c r="UH10" s="9"/>
      <c r="UI10" s="39"/>
      <c r="UJ10" s="32"/>
      <c r="UK10" s="210"/>
      <c r="UL10" s="19"/>
      <c r="UM10" s="20">
        <f t="shared" si="79"/>
        <v>0</v>
      </c>
      <c r="UO10" s="666">
        <v>39697</v>
      </c>
      <c r="UP10" s="2" t="s">
        <v>102</v>
      </c>
      <c r="UQ10" s="18">
        <v>4217</v>
      </c>
      <c r="UT10" s="20">
        <f t="shared" si="80"/>
        <v>5393</v>
      </c>
      <c r="UV10" s="667"/>
      <c r="UW10" s="29"/>
      <c r="UX10" s="27"/>
      <c r="UY10" s="43"/>
      <c r="UZ10" s="43"/>
      <c r="VA10" s="20">
        <f t="shared" si="81"/>
        <v>0</v>
      </c>
      <c r="VC10" s="608"/>
      <c r="VD10" s="689"/>
      <c r="VE10" s="731"/>
      <c r="VF10" s="244"/>
      <c r="VG10" s="32"/>
      <c r="VH10" s="51">
        <f t="shared" si="82"/>
        <v>-211</v>
      </c>
      <c r="VJ10" s="467"/>
      <c r="VK10" s="467"/>
      <c r="VL10" s="692"/>
      <c r="VM10" s="244"/>
      <c r="VN10" s="32"/>
      <c r="VO10" s="51">
        <f t="shared" si="83"/>
        <v>0</v>
      </c>
      <c r="VQ10" s="2"/>
      <c r="VR10" s="2"/>
      <c r="VS10" s="18"/>
      <c r="VT10" s="9"/>
      <c r="VU10" s="19"/>
      <c r="VV10" s="20">
        <f t="shared" si="84"/>
        <v>0</v>
      </c>
    </row>
    <row r="11" spans="1:595">
      <c r="A11" s="9"/>
      <c r="B11" s="2"/>
      <c r="C11" s="18"/>
      <c r="D11" s="9">
        <v>40378</v>
      </c>
      <c r="E11" s="19">
        <v>10000</v>
      </c>
      <c r="F11" s="20">
        <f t="shared" si="0"/>
        <v>19055</v>
      </c>
      <c r="H11" s="9"/>
      <c r="I11" s="39"/>
      <c r="J11" s="32"/>
      <c r="K11" s="95"/>
      <c r="L11" s="112"/>
      <c r="M11" s="20">
        <f t="shared" si="1"/>
        <v>1334.5</v>
      </c>
      <c r="O11" s="9"/>
      <c r="P11" s="39"/>
      <c r="Q11" s="32"/>
      <c r="R11" s="9"/>
      <c r="S11" s="19"/>
      <c r="T11" s="20">
        <f t="shared" si="2"/>
        <v>0</v>
      </c>
      <c r="V11" s="9">
        <v>39863</v>
      </c>
      <c r="W11" s="2" t="s">
        <v>355</v>
      </c>
      <c r="X11" s="18">
        <v>2701.5</v>
      </c>
      <c r="Y11" s="9">
        <v>39876</v>
      </c>
      <c r="Z11" s="19">
        <v>2701.5</v>
      </c>
      <c r="AA11" s="20">
        <f t="shared" si="3"/>
        <v>11950.6</v>
      </c>
      <c r="AC11" s="9">
        <v>39759</v>
      </c>
      <c r="AD11" s="2" t="s">
        <v>175</v>
      </c>
      <c r="AE11" s="18">
        <v>1733.6</v>
      </c>
      <c r="AF11" s="9"/>
      <c r="AG11" s="19"/>
      <c r="AH11" s="20">
        <f t="shared" si="4"/>
        <v>12343.039999999999</v>
      </c>
      <c r="AJ11" s="244"/>
      <c r="AK11" s="29"/>
      <c r="AL11" s="27"/>
      <c r="AM11" s="244"/>
      <c r="AN11" s="32"/>
      <c r="AO11" s="20">
        <f t="shared" si="5"/>
        <v>0</v>
      </c>
      <c r="AQ11" s="244">
        <v>40344</v>
      </c>
      <c r="AR11" s="29" t="s">
        <v>1229</v>
      </c>
      <c r="AS11" s="27">
        <v>801</v>
      </c>
      <c r="AT11" s="244"/>
      <c r="AU11" s="32"/>
      <c r="AV11" s="20">
        <f t="shared" si="6"/>
        <v>6750.2</v>
      </c>
      <c r="AX11" s="9">
        <v>40163</v>
      </c>
      <c r="AY11" s="29" t="s">
        <v>766</v>
      </c>
      <c r="AZ11" s="27">
        <v>407.5</v>
      </c>
      <c r="BA11" s="624"/>
      <c r="BB11" s="32"/>
      <c r="BC11" s="20">
        <f t="shared" si="7"/>
        <v>31220</v>
      </c>
      <c r="BE11" s="244"/>
      <c r="BF11" s="29"/>
      <c r="BG11" s="27"/>
      <c r="BH11" s="408"/>
      <c r="BI11" s="32"/>
      <c r="BJ11" s="20">
        <f t="shared" si="8"/>
        <v>0</v>
      </c>
      <c r="BL11" s="2"/>
      <c r="BM11" s="2"/>
      <c r="BN11" s="18"/>
      <c r="BO11" s="9"/>
      <c r="BP11" s="19"/>
      <c r="BQ11" s="20">
        <f t="shared" si="9"/>
        <v>0</v>
      </c>
      <c r="BV11" s="672">
        <v>40079</v>
      </c>
      <c r="BW11" s="3">
        <v>5000</v>
      </c>
      <c r="BX11" s="682">
        <f t="shared" si="10"/>
        <v>130194.85999999999</v>
      </c>
      <c r="BZ11" s="9"/>
      <c r="CA11" s="2"/>
      <c r="CB11" s="3"/>
      <c r="CC11" s="95"/>
      <c r="CD11" s="18"/>
      <c r="CE11" s="20">
        <f t="shared" si="11"/>
        <v>0</v>
      </c>
      <c r="CG11" s="29"/>
      <c r="CH11" s="29"/>
      <c r="CI11" s="49"/>
      <c r="CJ11" s="247"/>
      <c r="CK11" s="419"/>
      <c r="CL11" s="20">
        <f t="shared" si="12"/>
        <v>0</v>
      </c>
      <c r="CN11" s="9"/>
      <c r="CO11" s="39"/>
      <c r="CP11" s="32"/>
      <c r="CQ11" s="221"/>
      <c r="CR11" s="32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220</v>
      </c>
      <c r="DB11" s="9"/>
      <c r="DC11" s="2"/>
      <c r="DD11" s="18"/>
      <c r="DE11" s="28"/>
      <c r="DF11" s="19"/>
      <c r="DG11" s="20">
        <f t="shared" si="15"/>
        <v>0</v>
      </c>
      <c r="DI11" s="9"/>
      <c r="DJ11" s="2"/>
      <c r="DK11" s="18"/>
      <c r="DL11" s="236"/>
      <c r="DM11" s="19"/>
      <c r="DN11" s="20">
        <f t="shared" si="16"/>
        <v>5020</v>
      </c>
      <c r="DP11" s="9"/>
      <c r="DQ11" s="2"/>
      <c r="DR11" s="18"/>
      <c r="DS11" s="28"/>
      <c r="DT11" s="19"/>
      <c r="DU11" s="20">
        <f t="shared" si="17"/>
        <v>0</v>
      </c>
      <c r="DW11" s="244">
        <v>40365</v>
      </c>
      <c r="DX11" s="102" t="s">
        <v>1821</v>
      </c>
      <c r="DY11" s="32">
        <v>4155</v>
      </c>
      <c r="DZ11" s="244">
        <v>40365</v>
      </c>
      <c r="EA11" s="32">
        <v>4155</v>
      </c>
      <c r="EB11" s="20">
        <f t="shared" si="18"/>
        <v>0</v>
      </c>
      <c r="ED11" s="9">
        <v>40365</v>
      </c>
      <c r="EE11" s="39" t="s">
        <v>1825</v>
      </c>
      <c r="EF11" s="32">
        <v>559.5</v>
      </c>
      <c r="EG11" s="9">
        <v>40365</v>
      </c>
      <c r="EH11" s="19">
        <v>559.5</v>
      </c>
      <c r="EI11" s="20">
        <f t="shared" si="19"/>
        <v>0</v>
      </c>
      <c r="EK11" s="9"/>
      <c r="EL11" s="102"/>
      <c r="EM11" s="32"/>
      <c r="EN11" s="9"/>
      <c r="EO11" s="19"/>
      <c r="EP11" s="20">
        <f t="shared" si="20"/>
        <v>0</v>
      </c>
      <c r="ER11" s="9"/>
      <c r="ES11" s="102"/>
      <c r="ET11" s="32"/>
      <c r="EU11" s="9"/>
      <c r="EV11" s="19"/>
      <c r="EW11" s="20">
        <f t="shared" si="21"/>
        <v>0</v>
      </c>
      <c r="EY11" s="9"/>
      <c r="EZ11" s="102"/>
      <c r="FA11" s="32"/>
      <c r="FB11" s="9"/>
      <c r="FC11" s="19"/>
      <c r="FD11" s="20">
        <f t="shared" si="22"/>
        <v>22352.5</v>
      </c>
      <c r="FF11" s="9"/>
      <c r="FG11" s="2"/>
      <c r="FH11" s="18"/>
      <c r="FI11" s="244"/>
      <c r="FJ11" s="32"/>
      <c r="FK11" s="51">
        <f t="shared" si="23"/>
        <v>0</v>
      </c>
      <c r="FM11" s="9"/>
      <c r="FN11" s="2"/>
      <c r="FO11" s="18"/>
      <c r="FP11" s="9"/>
      <c r="FQ11" s="19"/>
      <c r="FR11" s="20">
        <f t="shared" si="24"/>
        <v>0</v>
      </c>
      <c r="FT11" s="95"/>
      <c r="FU11" s="39"/>
      <c r="FV11" s="32"/>
      <c r="FW11" s="95"/>
      <c r="FX11" s="112"/>
      <c r="FY11" s="175">
        <f t="shared" si="25"/>
        <v>0</v>
      </c>
      <c r="GA11" s="9"/>
      <c r="GB11" s="2"/>
      <c r="GC11" s="18"/>
      <c r="GD11" s="9"/>
      <c r="GE11" s="19"/>
      <c r="GF11" s="20">
        <f t="shared" si="26"/>
        <v>0</v>
      </c>
      <c r="GH11" s="9"/>
      <c r="GI11" s="251"/>
      <c r="GJ11" s="18"/>
      <c r="GK11" s="95"/>
      <c r="GL11" s="112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2"/>
      <c r="GW11" s="2"/>
      <c r="GX11" s="18"/>
      <c r="GY11" s="9"/>
      <c r="GZ11" s="19"/>
      <c r="HA11" s="20">
        <f t="shared" si="29"/>
        <v>1278</v>
      </c>
      <c r="HC11" s="2"/>
      <c r="HD11" s="2"/>
      <c r="HE11" s="18"/>
      <c r="HF11" s="9"/>
      <c r="HG11" s="19"/>
      <c r="HH11" s="20">
        <f t="shared" si="30"/>
        <v>0</v>
      </c>
      <c r="HJ11" s="2"/>
      <c r="HK11" s="2"/>
      <c r="HL11" s="18"/>
      <c r="HM11" s="9"/>
      <c r="HN11" s="19"/>
      <c r="HO11" s="20">
        <f t="shared" si="31"/>
        <v>14527.66</v>
      </c>
      <c r="HQ11" s="9"/>
      <c r="HR11" s="2"/>
      <c r="HS11" s="18"/>
      <c r="HT11" s="9"/>
      <c r="HU11" s="19"/>
      <c r="HV11" s="20">
        <f t="shared" si="32"/>
        <v>0</v>
      </c>
      <c r="HX11" s="9"/>
      <c r="HY11" s="99"/>
      <c r="HZ11" s="32"/>
      <c r="IA11" s="62"/>
      <c r="IB11" s="112"/>
      <c r="IC11" s="20">
        <f t="shared" si="33"/>
        <v>1712</v>
      </c>
      <c r="IE11" s="244"/>
      <c r="IF11" s="99"/>
      <c r="IG11" s="32"/>
      <c r="IH11" s="62"/>
      <c r="II11" s="67"/>
      <c r="IJ11" s="20">
        <f t="shared" si="34"/>
        <v>0</v>
      </c>
      <c r="IL11" s="9"/>
      <c r="IM11" s="2"/>
      <c r="IN11" s="18"/>
      <c r="IO11" s="36"/>
      <c r="IP11" s="19"/>
      <c r="IQ11" s="20">
        <f t="shared" si="35"/>
        <v>0</v>
      </c>
      <c r="IS11" s="244"/>
      <c r="IT11" s="469"/>
      <c r="IU11" s="27"/>
      <c r="IV11" s="28"/>
      <c r="IW11" s="32"/>
      <c r="IX11" s="20">
        <f t="shared" si="36"/>
        <v>0</v>
      </c>
      <c r="IZ11" s="9"/>
      <c r="JA11" s="251"/>
      <c r="JB11" s="18"/>
      <c r="JC11" s="9"/>
      <c r="JD11" s="19"/>
      <c r="JE11" s="20">
        <f t="shared" si="37"/>
        <v>0</v>
      </c>
      <c r="JG11" s="9">
        <v>39944</v>
      </c>
      <c r="JH11" s="39" t="s">
        <v>534</v>
      </c>
      <c r="JI11" s="403">
        <v>4027</v>
      </c>
      <c r="JJ11" s="596">
        <v>39979</v>
      </c>
      <c r="JK11" s="403"/>
      <c r="JL11" s="51">
        <f t="shared" si="38"/>
        <v>16368.34</v>
      </c>
      <c r="JN11" s="9"/>
      <c r="JO11" s="39"/>
      <c r="JP11" s="32"/>
      <c r="JQ11" s="200"/>
      <c r="JR11" s="19"/>
      <c r="JS11" s="20">
        <f t="shared" si="39"/>
        <v>0</v>
      </c>
      <c r="JU11" s="9"/>
      <c r="JV11" s="251"/>
      <c r="JW11" s="18"/>
      <c r="JX11" s="244"/>
      <c r="JY11" s="19"/>
      <c r="JZ11" s="20">
        <f t="shared" si="40"/>
        <v>0</v>
      </c>
      <c r="KB11" s="9"/>
      <c r="KC11" s="251"/>
      <c r="KD11" s="27"/>
      <c r="KE11" s="9"/>
      <c r="KF11" s="19"/>
      <c r="KG11" s="20">
        <f t="shared" si="41"/>
        <v>0</v>
      </c>
      <c r="KI11" s="9"/>
      <c r="KJ11" s="2"/>
      <c r="KK11" s="18"/>
      <c r="KL11" s="62"/>
      <c r="KM11" s="19"/>
      <c r="KN11" s="20">
        <f t="shared" si="42"/>
        <v>0</v>
      </c>
      <c r="KP11" s="9"/>
      <c r="KQ11" s="2"/>
      <c r="KR11" s="18"/>
      <c r="KS11" s="95"/>
      <c r="KT11" s="19"/>
      <c r="KU11" s="20">
        <f t="shared" si="43"/>
        <v>0</v>
      </c>
      <c r="KW11" s="9"/>
      <c r="KX11" s="2"/>
      <c r="KY11" s="18"/>
      <c r="KZ11" s="95"/>
      <c r="LA11" s="19"/>
      <c r="LB11" s="20">
        <f t="shared" si="44"/>
        <v>0</v>
      </c>
      <c r="LD11" s="9"/>
      <c r="LE11" s="2"/>
      <c r="LF11" s="18"/>
      <c r="LG11" s="9"/>
      <c r="LH11" s="19"/>
      <c r="LI11" s="20">
        <f t="shared" si="45"/>
        <v>0</v>
      </c>
      <c r="LK11" s="9"/>
      <c r="LL11" s="39"/>
      <c r="LM11" s="32"/>
      <c r="LN11" s="820"/>
      <c r="LO11" s="57"/>
      <c r="LP11" s="51">
        <f t="shared" si="46"/>
        <v>0</v>
      </c>
      <c r="LR11" s="9">
        <v>40369</v>
      </c>
      <c r="LS11" s="2" t="s">
        <v>1849</v>
      </c>
      <c r="LT11" s="18">
        <v>1200</v>
      </c>
      <c r="LU11" s="62">
        <v>40369</v>
      </c>
      <c r="LV11" s="19">
        <v>1200</v>
      </c>
      <c r="LW11" s="20">
        <f t="shared" si="47"/>
        <v>0</v>
      </c>
      <c r="LY11" s="9"/>
      <c r="LZ11" s="2"/>
      <c r="MA11" s="18"/>
      <c r="MB11" s="62"/>
      <c r="MC11" s="19"/>
      <c r="MD11" s="20">
        <f t="shared" si="48"/>
        <v>0</v>
      </c>
      <c r="MF11" s="2"/>
      <c r="MG11" s="2"/>
      <c r="MH11" s="18"/>
      <c r="MI11" s="9"/>
      <c r="MJ11" s="19"/>
      <c r="MK11" s="20">
        <f t="shared" si="49"/>
        <v>0</v>
      </c>
      <c r="MM11" s="9">
        <v>40372</v>
      </c>
      <c r="MN11" s="39" t="s">
        <v>2148</v>
      </c>
      <c r="MO11" s="32">
        <v>143</v>
      </c>
      <c r="MP11" s="62">
        <v>40373</v>
      </c>
      <c r="MQ11" s="32">
        <v>143</v>
      </c>
      <c r="MR11" s="20">
        <f t="shared" si="50"/>
        <v>0</v>
      </c>
      <c r="MT11" s="244"/>
      <c r="MU11" s="29"/>
      <c r="MV11" s="27"/>
      <c r="MW11" s="244"/>
      <c r="MX11" s="67"/>
      <c r="MY11" s="20">
        <f t="shared" si="51"/>
        <v>0</v>
      </c>
      <c r="NA11" s="244"/>
      <c r="NB11" s="29"/>
      <c r="NC11" s="27"/>
      <c r="ND11" s="244"/>
      <c r="NE11" s="32"/>
      <c r="NF11" s="20">
        <f t="shared" si="52"/>
        <v>0</v>
      </c>
      <c r="NH11" s="244"/>
      <c r="NI11" s="29"/>
      <c r="NJ11" s="27"/>
      <c r="NK11" s="244"/>
      <c r="NL11" s="32"/>
      <c r="NM11" s="20">
        <f t="shared" si="53"/>
        <v>7013</v>
      </c>
      <c r="NO11" s="28"/>
      <c r="NP11" s="29"/>
      <c r="NQ11" s="27"/>
      <c r="NR11" s="28"/>
      <c r="NS11" s="32"/>
      <c r="NT11" s="20">
        <f t="shared" si="54"/>
        <v>0</v>
      </c>
      <c r="NV11" s="244"/>
      <c r="NW11" s="29"/>
      <c r="NX11" s="27"/>
      <c r="NY11" s="244"/>
      <c r="NZ11" s="32"/>
      <c r="OA11" s="20">
        <f t="shared" si="55"/>
        <v>0</v>
      </c>
      <c r="OC11" s="244">
        <v>40370</v>
      </c>
      <c r="OD11" s="29" t="s">
        <v>2141</v>
      </c>
      <c r="OE11" s="27">
        <v>5905</v>
      </c>
      <c r="OF11" s="244">
        <v>40370</v>
      </c>
      <c r="OG11" s="32">
        <v>5905</v>
      </c>
      <c r="OH11" s="20">
        <f t="shared" si="56"/>
        <v>0</v>
      </c>
      <c r="OJ11" s="244"/>
      <c r="OK11" s="29"/>
      <c r="OL11" s="27"/>
      <c r="OM11" s="244"/>
      <c r="ON11" s="32"/>
      <c r="OO11" s="20">
        <f t="shared" si="57"/>
        <v>0</v>
      </c>
      <c r="OQ11" s="9">
        <v>39690</v>
      </c>
      <c r="OR11" s="2" t="s">
        <v>89</v>
      </c>
      <c r="OS11" s="18">
        <v>6855.12</v>
      </c>
      <c r="OT11" s="28">
        <v>39730</v>
      </c>
      <c r="OU11" s="19">
        <v>6855.12</v>
      </c>
      <c r="OV11" s="20">
        <f t="shared" si="58"/>
        <v>38421</v>
      </c>
      <c r="OX11" s="2"/>
      <c r="OY11" s="2"/>
      <c r="OZ11" s="18"/>
      <c r="PA11" s="9"/>
      <c r="PB11" s="19"/>
      <c r="PC11" s="20">
        <f t="shared" si="59"/>
        <v>0</v>
      </c>
      <c r="PE11" s="2"/>
      <c r="PF11" s="2"/>
      <c r="PG11" s="18"/>
      <c r="PH11" s="9"/>
      <c r="PI11" s="19"/>
      <c r="PJ11" s="20">
        <f t="shared" si="60"/>
        <v>0</v>
      </c>
      <c r="PL11" s="9"/>
      <c r="PM11" s="2"/>
      <c r="PN11" s="27"/>
      <c r="PO11" s="9"/>
      <c r="PP11" s="310"/>
      <c r="PQ11" s="20">
        <f t="shared" si="61"/>
        <v>0</v>
      </c>
      <c r="PS11" s="9"/>
      <c r="PT11" s="2"/>
      <c r="PU11" s="27"/>
      <c r="PV11" s="244"/>
      <c r="PW11" s="19"/>
      <c r="PX11" s="51">
        <f t="shared" si="62"/>
        <v>0</v>
      </c>
      <c r="PZ11" s="9"/>
      <c r="QA11" s="39"/>
      <c r="QB11" s="32"/>
      <c r="QC11" s="9"/>
      <c r="QD11" s="112"/>
      <c r="QE11" s="20">
        <f t="shared" si="63"/>
        <v>0</v>
      </c>
      <c r="QG11" s="62">
        <v>40229</v>
      </c>
      <c r="QH11" s="244" t="s">
        <v>861</v>
      </c>
      <c r="QI11" s="592">
        <v>381.08</v>
      </c>
      <c r="QJ11" s="61">
        <v>40364</v>
      </c>
      <c r="QK11" s="310">
        <v>381.08</v>
      </c>
      <c r="QL11" s="20">
        <f t="shared" si="64"/>
        <v>0</v>
      </c>
      <c r="QN11" s="9"/>
      <c r="QO11" s="2"/>
      <c r="QP11" s="18"/>
      <c r="QQ11" s="9"/>
      <c r="QR11" s="18"/>
      <c r="QS11" s="20">
        <f t="shared" si="65"/>
        <v>500.39999999999964</v>
      </c>
      <c r="QU11" s="2"/>
      <c r="QW11" s="18"/>
      <c r="QX11" s="225"/>
      <c r="QY11" s="19"/>
      <c r="QZ11" s="20">
        <f t="shared" si="66"/>
        <v>0</v>
      </c>
      <c r="RB11" s="9"/>
      <c r="RC11" s="2"/>
      <c r="RD11" s="18"/>
      <c r="RE11" s="89"/>
      <c r="RF11" s="97"/>
      <c r="RG11" s="20">
        <f t="shared" si="67"/>
        <v>0</v>
      </c>
      <c r="RI11" s="9"/>
      <c r="RJ11" s="2"/>
      <c r="RK11" s="18"/>
      <c r="RL11" s="89"/>
      <c r="RM11" s="97"/>
      <c r="RN11" s="20">
        <f t="shared" si="68"/>
        <v>0</v>
      </c>
      <c r="RP11" s="2"/>
      <c r="RQ11" s="2"/>
      <c r="RR11" s="18"/>
      <c r="RS11" s="9"/>
      <c r="RT11" s="19"/>
      <c r="RU11" s="20">
        <f t="shared" si="69"/>
        <v>0</v>
      </c>
      <c r="RW11" s="9">
        <v>40331</v>
      </c>
      <c r="RX11" s="39" t="s">
        <v>1177</v>
      </c>
      <c r="RY11" s="3">
        <v>800</v>
      </c>
      <c r="RZ11" s="62">
        <v>40365</v>
      </c>
      <c r="SA11" s="32">
        <v>800</v>
      </c>
      <c r="SB11" s="20">
        <f t="shared" si="70"/>
        <v>0</v>
      </c>
      <c r="SD11" s="244"/>
      <c r="SE11" s="29"/>
      <c r="SF11" s="27"/>
      <c r="SG11" s="382"/>
      <c r="SH11" s="32"/>
      <c r="SI11" s="20">
        <f t="shared" si="71"/>
        <v>44400</v>
      </c>
      <c r="SK11" s="2"/>
      <c r="SL11" s="2"/>
      <c r="SM11" s="18"/>
      <c r="SN11" s="9"/>
      <c r="SO11" s="19"/>
      <c r="SP11" s="20">
        <f t="shared" si="72"/>
        <v>0</v>
      </c>
      <c r="SR11" s="2"/>
      <c r="SS11" s="2"/>
      <c r="ST11" s="18"/>
      <c r="SU11" s="9"/>
      <c r="SV11" s="19"/>
      <c r="SW11" s="20">
        <f t="shared" si="73"/>
        <v>0</v>
      </c>
      <c r="SY11" s="9"/>
      <c r="SZ11" s="2"/>
      <c r="TA11" s="18"/>
      <c r="TB11" s="95"/>
      <c r="TC11" s="19"/>
      <c r="TD11" s="20">
        <f t="shared" si="74"/>
        <v>0</v>
      </c>
      <c r="TF11" s="9"/>
      <c r="TG11" s="2"/>
      <c r="TH11" s="18"/>
      <c r="TI11" s="9"/>
      <c r="TJ11" s="19"/>
      <c r="TK11" s="20">
        <f t="shared" si="75"/>
        <v>0</v>
      </c>
      <c r="TM11" s="9"/>
      <c r="TN11" s="2"/>
      <c r="TO11" s="18"/>
      <c r="TP11" s="9"/>
      <c r="TQ11" s="19"/>
      <c r="TR11" s="20">
        <f t="shared" si="76"/>
        <v>0</v>
      </c>
      <c r="TT11" s="9">
        <v>39788</v>
      </c>
      <c r="TU11" s="394" t="s">
        <v>190</v>
      </c>
      <c r="TV11" s="18">
        <v>1068</v>
      </c>
      <c r="TW11" s="89">
        <v>39848</v>
      </c>
      <c r="TX11" s="27"/>
      <c r="TY11" s="20">
        <f t="shared" si="77"/>
        <v>5593.5</v>
      </c>
      <c r="UA11" s="2"/>
      <c r="UB11" s="2"/>
      <c r="UC11" s="18"/>
      <c r="UD11" s="9"/>
      <c r="UE11" s="19"/>
      <c r="UF11" s="20">
        <f t="shared" si="78"/>
        <v>0</v>
      </c>
      <c r="UH11" s="9"/>
      <c r="UI11" s="39"/>
      <c r="UJ11" s="32"/>
      <c r="UK11" s="210"/>
      <c r="UL11" s="19"/>
      <c r="UM11" s="20">
        <f t="shared" si="79"/>
        <v>0</v>
      </c>
      <c r="UO11" s="666">
        <v>39699</v>
      </c>
      <c r="UP11" s="2" t="s">
        <v>103</v>
      </c>
      <c r="UQ11" s="18">
        <v>1545</v>
      </c>
      <c r="UT11" s="20">
        <f t="shared" si="80"/>
        <v>6938</v>
      </c>
      <c r="UV11" s="667"/>
      <c r="UW11" s="29"/>
      <c r="UX11" s="27"/>
      <c r="UY11" s="43"/>
      <c r="UZ11" s="43"/>
      <c r="VA11" s="20">
        <f t="shared" si="81"/>
        <v>0</v>
      </c>
      <c r="VC11" s="244">
        <v>40361</v>
      </c>
      <c r="VD11" s="29" t="s">
        <v>1780</v>
      </c>
      <c r="VE11" s="958">
        <v>209</v>
      </c>
      <c r="VF11" s="244">
        <v>40361</v>
      </c>
      <c r="VG11" s="32">
        <v>209</v>
      </c>
      <c r="VH11" s="51">
        <f t="shared" si="82"/>
        <v>-211</v>
      </c>
      <c r="VJ11" s="29"/>
      <c r="VK11" s="29"/>
      <c r="VL11" s="710"/>
      <c r="VM11" s="244"/>
      <c r="VN11" s="32"/>
      <c r="VO11" s="51">
        <f t="shared" si="83"/>
        <v>0</v>
      </c>
      <c r="VQ11" s="2"/>
      <c r="VR11" s="2"/>
      <c r="VS11" s="18"/>
      <c r="VT11" s="9"/>
      <c r="VU11" s="19"/>
      <c r="VV11" s="20">
        <f t="shared" si="84"/>
        <v>0</v>
      </c>
    </row>
    <row r="12" spans="1:595">
      <c r="A12" s="9"/>
      <c r="B12" s="2"/>
      <c r="C12" s="18"/>
      <c r="D12" s="9"/>
      <c r="E12" s="19"/>
      <c r="F12" s="20">
        <f t="shared" si="0"/>
        <v>19055</v>
      </c>
      <c r="H12" s="9"/>
      <c r="I12" s="2"/>
      <c r="J12" s="18"/>
      <c r="K12" s="95"/>
      <c r="L12" s="112"/>
      <c r="M12" s="20">
        <f t="shared" si="1"/>
        <v>1334.5</v>
      </c>
      <c r="O12" s="9"/>
      <c r="P12" s="39"/>
      <c r="Q12" s="32"/>
      <c r="R12" s="36"/>
      <c r="S12" s="19"/>
      <c r="T12" s="20">
        <f t="shared" si="2"/>
        <v>0</v>
      </c>
      <c r="V12" s="9">
        <v>39869</v>
      </c>
      <c r="W12" s="2" t="s">
        <v>373</v>
      </c>
      <c r="X12" s="18">
        <v>2671.5</v>
      </c>
      <c r="Y12" s="9"/>
      <c r="Z12" s="19"/>
      <c r="AA12" s="20">
        <f t="shared" si="3"/>
        <v>14622.1</v>
      </c>
      <c r="AC12" s="9">
        <v>39776</v>
      </c>
      <c r="AD12" s="2" t="s">
        <v>189</v>
      </c>
      <c r="AE12" s="18">
        <v>6487</v>
      </c>
      <c r="AF12" s="9"/>
      <c r="AG12" s="19"/>
      <c r="AH12" s="20">
        <f t="shared" si="4"/>
        <v>18830.04</v>
      </c>
      <c r="AJ12" s="244"/>
      <c r="AK12" s="29"/>
      <c r="AL12" s="27"/>
      <c r="AM12" s="244"/>
      <c r="AN12" s="32"/>
      <c r="AO12" s="20">
        <f t="shared" si="5"/>
        <v>0</v>
      </c>
      <c r="AQ12" s="244">
        <v>40349</v>
      </c>
      <c r="AR12" s="29" t="s">
        <v>1276</v>
      </c>
      <c r="AS12" s="27">
        <v>954</v>
      </c>
      <c r="AT12" s="244"/>
      <c r="AU12" s="32"/>
      <c r="AV12" s="20">
        <f t="shared" si="6"/>
        <v>7704.2</v>
      </c>
      <c r="AX12" s="9">
        <v>40229</v>
      </c>
      <c r="AY12" s="29" t="s">
        <v>862</v>
      </c>
      <c r="AZ12" s="27">
        <v>19424</v>
      </c>
      <c r="BA12" s="624"/>
      <c r="BB12" s="19"/>
      <c r="BC12" s="20">
        <f t="shared" si="7"/>
        <v>50644</v>
      </c>
      <c r="BE12" s="244"/>
      <c r="BF12" s="29"/>
      <c r="BG12" s="27"/>
      <c r="BH12" s="244"/>
      <c r="BI12" s="32"/>
      <c r="BJ12" s="20">
        <f t="shared" si="8"/>
        <v>0</v>
      </c>
      <c r="BL12" s="2"/>
      <c r="BM12" s="2"/>
      <c r="BN12" s="18"/>
      <c r="BO12" s="9"/>
      <c r="BP12" s="19"/>
      <c r="BQ12" s="20">
        <f t="shared" si="9"/>
        <v>0</v>
      </c>
      <c r="BV12" s="1">
        <v>40099</v>
      </c>
      <c r="BW12" s="3">
        <v>7250</v>
      </c>
      <c r="BX12" s="682">
        <f t="shared" si="10"/>
        <v>122944.85999999999</v>
      </c>
      <c r="BZ12" s="9"/>
      <c r="CA12" s="2"/>
      <c r="CB12" s="3"/>
      <c r="CC12" s="95"/>
      <c r="CD12" s="18"/>
      <c r="CE12" s="20">
        <f t="shared" si="11"/>
        <v>0</v>
      </c>
      <c r="CG12" s="244"/>
      <c r="CH12" s="39"/>
      <c r="CI12" s="32"/>
      <c r="CJ12" s="414"/>
      <c r="CK12" s="96"/>
      <c r="CL12" s="20">
        <f t="shared" si="12"/>
        <v>0</v>
      </c>
      <c r="CN12" s="2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220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5020</v>
      </c>
      <c r="DP12" s="9"/>
      <c r="DQ12" s="2"/>
      <c r="DR12" s="18"/>
      <c r="DS12" s="9"/>
      <c r="DT12" s="19"/>
      <c r="DU12" s="20">
        <f t="shared" si="17"/>
        <v>0</v>
      </c>
      <c r="DW12" s="61">
        <v>40365</v>
      </c>
      <c r="DX12" s="448" t="s">
        <v>1828</v>
      </c>
      <c r="DY12" s="27">
        <v>708</v>
      </c>
      <c r="DZ12" s="244">
        <v>40365</v>
      </c>
      <c r="EA12" s="32">
        <v>708</v>
      </c>
      <c r="EB12" s="20">
        <f t="shared" si="18"/>
        <v>0</v>
      </c>
      <c r="ED12" s="95">
        <v>40369</v>
      </c>
      <c r="EE12" s="2" t="s">
        <v>2135</v>
      </c>
      <c r="EF12" s="18">
        <v>1163</v>
      </c>
      <c r="EG12" s="9">
        <v>40369</v>
      </c>
      <c r="EH12" s="19">
        <v>1163</v>
      </c>
      <c r="EI12" s="20">
        <f t="shared" si="19"/>
        <v>0</v>
      </c>
      <c r="EK12" s="36"/>
      <c r="EL12" s="251"/>
      <c r="EM12" s="18"/>
      <c r="EN12" s="9"/>
      <c r="EO12" s="19"/>
      <c r="EP12" s="20">
        <f t="shared" si="20"/>
        <v>0</v>
      </c>
      <c r="ER12" s="36"/>
      <c r="ES12" s="2"/>
      <c r="ET12" s="18"/>
      <c r="EU12" s="9"/>
      <c r="EV12" s="19"/>
      <c r="EW12" s="20">
        <f t="shared" si="21"/>
        <v>0</v>
      </c>
      <c r="EY12" s="36"/>
      <c r="EZ12" s="2"/>
      <c r="FA12" s="18"/>
      <c r="FB12" s="9"/>
      <c r="FC12" s="19"/>
      <c r="FD12" s="20">
        <f t="shared" si="22"/>
        <v>22352.5</v>
      </c>
      <c r="FF12" s="9"/>
      <c r="FG12" s="554"/>
      <c r="FH12" s="32"/>
      <c r="FI12" s="820"/>
      <c r="FJ12" s="32"/>
      <c r="FK12" s="51">
        <f t="shared" si="23"/>
        <v>0</v>
      </c>
      <c r="FM12" s="9"/>
      <c r="FN12" s="2"/>
      <c r="FO12" s="18"/>
      <c r="FP12" s="9"/>
      <c r="FQ12" s="19"/>
      <c r="FR12" s="20">
        <f t="shared" si="24"/>
        <v>0</v>
      </c>
      <c r="FT12" s="9"/>
      <c r="FU12" s="2"/>
      <c r="FV12" s="18"/>
      <c r="FW12" s="9"/>
      <c r="FX12" s="19"/>
      <c r="FY12" s="175">
        <f t="shared" si="25"/>
        <v>0</v>
      </c>
      <c r="GD12" s="9"/>
      <c r="GE12" s="19"/>
      <c r="GF12" s="20">
        <f t="shared" si="26"/>
        <v>0</v>
      </c>
      <c r="GI12" s="858"/>
      <c r="GK12" s="95"/>
      <c r="GL12" s="112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2"/>
      <c r="GW12" s="2"/>
      <c r="GX12" s="18"/>
      <c r="GY12" s="9"/>
      <c r="GZ12" s="19"/>
      <c r="HA12" s="20">
        <f t="shared" si="29"/>
        <v>1278</v>
      </c>
      <c r="HC12" s="2"/>
      <c r="HD12" s="2"/>
      <c r="HE12" s="18"/>
      <c r="HF12" s="9"/>
      <c r="HG12" s="19"/>
      <c r="HH12" s="20">
        <f t="shared" si="30"/>
        <v>0</v>
      </c>
      <c r="HJ12" s="2"/>
      <c r="HK12" s="2"/>
      <c r="HL12" s="18"/>
      <c r="HM12" s="9"/>
      <c r="HN12" s="19"/>
      <c r="HO12" s="20">
        <f t="shared" si="31"/>
        <v>14527.66</v>
      </c>
      <c r="HQ12" s="2"/>
      <c r="HR12" s="2"/>
      <c r="HS12" s="18"/>
      <c r="HT12" s="9"/>
      <c r="HU12" s="19"/>
      <c r="HV12" s="20">
        <f t="shared" si="32"/>
        <v>0</v>
      </c>
      <c r="HX12" s="9"/>
      <c r="HY12" s="99"/>
      <c r="HZ12" s="32"/>
      <c r="IA12" s="9"/>
      <c r="IB12" s="19"/>
      <c r="IC12" s="20">
        <f t="shared" si="33"/>
        <v>1712</v>
      </c>
      <c r="IE12" s="244"/>
      <c r="IF12" s="99"/>
      <c r="IG12" s="32"/>
      <c r="IH12" s="62"/>
      <c r="II12" s="67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39"/>
      <c r="IU12" s="32"/>
      <c r="IV12" s="62"/>
      <c r="IW12" s="67"/>
      <c r="IX12" s="20">
        <f t="shared" si="36"/>
        <v>0</v>
      </c>
      <c r="IZ12" s="9"/>
      <c r="JA12" s="251"/>
      <c r="JB12" s="18"/>
      <c r="JC12" s="9"/>
      <c r="JD12" s="19"/>
      <c r="JE12" s="20">
        <f t="shared" si="37"/>
        <v>0</v>
      </c>
      <c r="JG12" s="9">
        <v>39945</v>
      </c>
      <c r="JH12" s="39" t="s">
        <v>535</v>
      </c>
      <c r="JI12" s="403">
        <v>6588.5</v>
      </c>
      <c r="JJ12" s="596">
        <v>39979</v>
      </c>
      <c r="JK12" s="403"/>
      <c r="JL12" s="51">
        <f t="shared" si="38"/>
        <v>22956.84</v>
      </c>
      <c r="JN12" s="9"/>
      <c r="JO12" s="2"/>
      <c r="JP12" s="18"/>
      <c r="JQ12" s="200"/>
      <c r="JR12" s="19"/>
      <c r="JS12" s="20">
        <f t="shared" si="39"/>
        <v>0</v>
      </c>
      <c r="JU12" s="9"/>
      <c r="JV12" s="251"/>
      <c r="JW12" s="18"/>
      <c r="JX12" s="244"/>
      <c r="JY12" s="19"/>
      <c r="JZ12" s="20">
        <f t="shared" si="40"/>
        <v>0</v>
      </c>
      <c r="KB12" s="9"/>
      <c r="KC12" s="251"/>
      <c r="KD12" s="18"/>
      <c r="KE12" s="9"/>
      <c r="KF12" s="110"/>
      <c r="KG12" s="20">
        <f t="shared" si="41"/>
        <v>0</v>
      </c>
      <c r="KI12" s="9"/>
      <c r="KJ12" s="2"/>
      <c r="KK12" s="18"/>
      <c r="KL12" s="9"/>
      <c r="KM12" s="19"/>
      <c r="KN12" s="20">
        <f t="shared" si="42"/>
        <v>0</v>
      </c>
      <c r="KP12" s="9"/>
      <c r="KQ12" s="2"/>
      <c r="KR12" s="18"/>
      <c r="KS12" s="9"/>
      <c r="KT12" s="19"/>
      <c r="KU12" s="20">
        <f t="shared" si="43"/>
        <v>0</v>
      </c>
      <c r="KW12" s="9"/>
      <c r="KX12" s="2"/>
      <c r="KY12" s="18"/>
      <c r="KZ12" s="9"/>
      <c r="LA12" s="19"/>
      <c r="LB12" s="20">
        <f t="shared" si="44"/>
        <v>0</v>
      </c>
      <c r="LD12" s="9"/>
      <c r="LE12" s="2"/>
      <c r="LF12" s="18"/>
      <c r="LG12" s="9"/>
      <c r="LH12" s="19"/>
      <c r="LI12" s="20">
        <f t="shared" si="45"/>
        <v>0</v>
      </c>
      <c r="LK12" s="9"/>
      <c r="LL12" s="39"/>
      <c r="LM12" s="859"/>
      <c r="LN12" s="593"/>
      <c r="LO12" s="67"/>
      <c r="LP12" s="51">
        <f t="shared" si="46"/>
        <v>0</v>
      </c>
      <c r="LR12" s="9">
        <v>40375</v>
      </c>
      <c r="LS12" s="39" t="s">
        <v>2523</v>
      </c>
      <c r="LT12" s="32">
        <v>1445</v>
      </c>
      <c r="LU12" s="210">
        <v>40376</v>
      </c>
      <c r="LV12" s="32">
        <v>1445</v>
      </c>
      <c r="LW12" s="20">
        <f t="shared" si="47"/>
        <v>0</v>
      </c>
      <c r="LY12" s="9"/>
      <c r="LZ12" s="39"/>
      <c r="MA12" s="32"/>
      <c r="MB12" s="244"/>
      <c r="MC12" s="32"/>
      <c r="MD12" s="20">
        <f t="shared" si="48"/>
        <v>0</v>
      </c>
      <c r="MF12" s="2"/>
      <c r="MG12" s="2"/>
      <c r="MH12" s="18"/>
      <c r="MI12" s="9"/>
      <c r="MJ12" s="19"/>
      <c r="MK12" s="20">
        <f t="shared" si="49"/>
        <v>0</v>
      </c>
      <c r="MM12" s="28">
        <v>40374</v>
      </c>
      <c r="MN12" s="99" t="s">
        <v>2195</v>
      </c>
      <c r="MO12" s="32">
        <v>528</v>
      </c>
      <c r="MP12" s="62">
        <v>40374</v>
      </c>
      <c r="MQ12" s="32">
        <v>528</v>
      </c>
      <c r="MR12" s="20">
        <f t="shared" si="50"/>
        <v>0</v>
      </c>
      <c r="MT12" s="9"/>
      <c r="MU12" s="39"/>
      <c r="MV12" s="32"/>
      <c r="MW12" s="9"/>
      <c r="MX12" s="67"/>
      <c r="MY12" s="20">
        <f t="shared" si="51"/>
        <v>0</v>
      </c>
      <c r="NA12" s="244"/>
      <c r="NB12" s="29"/>
      <c r="NC12" s="27"/>
      <c r="ND12" s="62"/>
      <c r="NE12" s="32"/>
      <c r="NF12" s="20">
        <f t="shared" si="52"/>
        <v>0</v>
      </c>
      <c r="NH12" s="244"/>
      <c r="NI12" s="29"/>
      <c r="NJ12" s="27"/>
      <c r="NK12" s="62"/>
      <c r="NL12" s="32"/>
      <c r="NM12" s="20">
        <f t="shared" si="53"/>
        <v>7013</v>
      </c>
      <c r="NO12" s="28"/>
      <c r="NP12" s="29"/>
      <c r="NQ12" s="27"/>
      <c r="NR12" s="28"/>
      <c r="NS12" s="32"/>
      <c r="NT12" s="20">
        <f t="shared" si="54"/>
        <v>0</v>
      </c>
      <c r="NV12" s="244"/>
      <c r="NW12" s="29"/>
      <c r="NX12" s="27"/>
      <c r="NY12" s="244"/>
      <c r="NZ12" s="32"/>
      <c r="OA12" s="20">
        <f t="shared" si="55"/>
        <v>0</v>
      </c>
      <c r="OC12" s="244">
        <v>40377</v>
      </c>
      <c r="OD12" s="29" t="s">
        <v>2538</v>
      </c>
      <c r="OE12" s="27">
        <v>5668.5</v>
      </c>
      <c r="OF12" s="244">
        <v>40377</v>
      </c>
      <c r="OG12" s="32">
        <v>5668.5</v>
      </c>
      <c r="OH12" s="20">
        <f t="shared" si="56"/>
        <v>0</v>
      </c>
      <c r="OJ12" s="244"/>
      <c r="OK12" s="29"/>
      <c r="OL12" s="27"/>
      <c r="OM12" s="244"/>
      <c r="ON12" s="32"/>
      <c r="OO12" s="20">
        <f t="shared" si="57"/>
        <v>0</v>
      </c>
      <c r="OQ12" s="9">
        <v>39694</v>
      </c>
      <c r="OR12" s="2" t="s">
        <v>97</v>
      </c>
      <c r="OS12" s="18">
        <v>11151.6</v>
      </c>
      <c r="OT12" s="28">
        <v>39730</v>
      </c>
      <c r="OU12" s="19">
        <v>11151.6</v>
      </c>
      <c r="OV12" s="20">
        <f t="shared" si="58"/>
        <v>38421</v>
      </c>
      <c r="OX12" s="2"/>
      <c r="OY12" s="2"/>
      <c r="OZ12" s="18"/>
      <c r="PA12" s="9"/>
      <c r="PB12" s="19"/>
      <c r="PC12" s="20">
        <f t="shared" si="59"/>
        <v>0</v>
      </c>
      <c r="PE12" s="2"/>
      <c r="PF12" s="2"/>
      <c r="PG12" s="18"/>
      <c r="PH12" s="9"/>
      <c r="PI12" s="19"/>
      <c r="PJ12" s="20">
        <f t="shared" si="60"/>
        <v>0</v>
      </c>
      <c r="PL12" s="9"/>
      <c r="PM12" s="2"/>
      <c r="PN12" s="27"/>
      <c r="PO12" s="210"/>
      <c r="PP12" s="19"/>
      <c r="PQ12" s="20">
        <f t="shared" si="61"/>
        <v>0</v>
      </c>
      <c r="PS12" s="9"/>
      <c r="PT12" s="2"/>
      <c r="PU12" s="27"/>
      <c r="PV12" s="244"/>
      <c r="PW12" s="19"/>
      <c r="PX12" s="20">
        <f t="shared" si="62"/>
        <v>0</v>
      </c>
      <c r="PZ12" s="9"/>
      <c r="QA12" s="39"/>
      <c r="QB12" s="67"/>
      <c r="QC12" s="95"/>
      <c r="QD12" s="112"/>
      <c r="QE12" s="20">
        <f t="shared" si="63"/>
        <v>0</v>
      </c>
      <c r="QG12" s="2"/>
      <c r="QH12" s="2"/>
      <c r="QJ12" s="9"/>
      <c r="QK12" s="19"/>
      <c r="QL12" s="20">
        <f t="shared" si="64"/>
        <v>0</v>
      </c>
      <c r="QN12" s="9"/>
      <c r="QO12" s="2"/>
      <c r="QP12" s="18"/>
      <c r="QQ12" s="9"/>
      <c r="QR12" s="18"/>
      <c r="QS12" s="20">
        <f t="shared" si="65"/>
        <v>500.39999999999964</v>
      </c>
      <c r="QU12" s="2"/>
      <c r="QW12" s="18"/>
      <c r="QX12" s="225"/>
      <c r="QY12" s="19"/>
      <c r="QZ12" s="20">
        <f t="shared" si="66"/>
        <v>0</v>
      </c>
      <c r="RB12" s="9"/>
      <c r="RC12" s="2"/>
      <c r="RD12" s="18"/>
      <c r="RE12" s="89"/>
      <c r="RF12" s="97"/>
      <c r="RG12" s="20">
        <f t="shared" si="67"/>
        <v>0</v>
      </c>
      <c r="RI12" s="9"/>
      <c r="RJ12" s="2"/>
      <c r="RK12" s="18"/>
      <c r="RL12" s="89"/>
      <c r="RM12" s="97"/>
      <c r="RN12" s="20">
        <f t="shared" si="68"/>
        <v>0</v>
      </c>
      <c r="RP12" s="2"/>
      <c r="RQ12" s="2"/>
      <c r="RR12" s="18"/>
      <c r="RS12" s="9"/>
      <c r="RT12" s="19"/>
      <c r="RU12" s="20">
        <f t="shared" si="69"/>
        <v>0</v>
      </c>
      <c r="RW12" s="9">
        <v>40332</v>
      </c>
      <c r="RX12" s="39" t="s">
        <v>1178</v>
      </c>
      <c r="RY12" s="3">
        <v>1200</v>
      </c>
      <c r="RZ12" s="62">
        <v>40365</v>
      </c>
      <c r="SA12" s="32">
        <v>1200</v>
      </c>
      <c r="SB12" s="20">
        <f t="shared" si="70"/>
        <v>0</v>
      </c>
      <c r="SD12" s="244"/>
      <c r="SE12" s="29"/>
      <c r="SF12" s="27"/>
      <c r="SG12" s="382"/>
      <c r="SH12" s="32"/>
      <c r="SI12" s="20">
        <f t="shared" si="71"/>
        <v>44400</v>
      </c>
      <c r="SK12" s="2"/>
      <c r="SL12" s="2"/>
      <c r="SM12" s="18"/>
      <c r="SN12" s="9"/>
      <c r="SO12" s="19"/>
      <c r="SP12" s="20">
        <f t="shared" si="72"/>
        <v>0</v>
      </c>
      <c r="SR12" s="2"/>
      <c r="SS12" s="2"/>
      <c r="ST12" s="18"/>
      <c r="SU12" s="9"/>
      <c r="SV12" s="19"/>
      <c r="SW12" s="20">
        <f t="shared" si="73"/>
        <v>0</v>
      </c>
      <c r="SY12" s="9"/>
      <c r="SZ12" s="2"/>
      <c r="TA12" s="27"/>
      <c r="TB12" s="9"/>
      <c r="TC12" s="19"/>
      <c r="TD12" s="20">
        <f t="shared" si="74"/>
        <v>0</v>
      </c>
      <c r="TF12" s="9"/>
      <c r="TG12" s="2"/>
      <c r="TH12" s="18"/>
      <c r="TI12" s="9"/>
      <c r="TJ12" s="19"/>
      <c r="TK12" s="20">
        <f t="shared" si="75"/>
        <v>0</v>
      </c>
      <c r="TM12" s="9"/>
      <c r="TN12" s="2"/>
      <c r="TO12" s="18"/>
      <c r="TP12" s="9"/>
      <c r="TQ12" s="19"/>
      <c r="TR12" s="20">
        <f t="shared" si="76"/>
        <v>0</v>
      </c>
      <c r="TT12" s="9">
        <v>39794</v>
      </c>
      <c r="TU12" s="394" t="s">
        <v>195</v>
      </c>
      <c r="TV12" s="18">
        <v>1205.5</v>
      </c>
      <c r="TW12" s="89">
        <v>39848</v>
      </c>
      <c r="TX12" s="27"/>
      <c r="TY12" s="20">
        <f t="shared" si="77"/>
        <v>6799</v>
      </c>
      <c r="UA12" s="2"/>
      <c r="UB12" s="2"/>
      <c r="UC12" s="18"/>
      <c r="UD12" s="9"/>
      <c r="UE12" s="19"/>
      <c r="UF12" s="20">
        <f t="shared" si="78"/>
        <v>0</v>
      </c>
      <c r="UH12" s="9"/>
      <c r="UI12" s="39"/>
      <c r="UJ12" s="32"/>
      <c r="UK12" s="210"/>
      <c r="UL12" s="19"/>
      <c r="UM12" s="20">
        <f t="shared" si="79"/>
        <v>0</v>
      </c>
      <c r="UO12" s="9"/>
      <c r="UP12" s="2"/>
      <c r="UQ12" s="18"/>
      <c r="UR12" s="9"/>
      <c r="US12" s="19"/>
      <c r="UT12" s="20">
        <f t="shared" si="80"/>
        <v>6938</v>
      </c>
      <c r="UV12" s="244"/>
      <c r="UW12" s="29"/>
      <c r="UX12" s="27"/>
      <c r="UY12" s="244"/>
      <c r="UZ12" s="32"/>
      <c r="VA12" s="20">
        <f t="shared" si="81"/>
        <v>0</v>
      </c>
      <c r="VC12" s="244">
        <v>40362</v>
      </c>
      <c r="VD12" s="29" t="s">
        <v>1792</v>
      </c>
      <c r="VE12" s="958">
        <v>204</v>
      </c>
      <c r="VF12" s="244">
        <v>40365</v>
      </c>
      <c r="VG12" s="310">
        <v>204</v>
      </c>
      <c r="VH12" s="51">
        <f t="shared" si="82"/>
        <v>-211</v>
      </c>
      <c r="VJ12" s="29"/>
      <c r="VK12" s="29"/>
      <c r="VL12" s="710"/>
      <c r="VM12" s="244"/>
      <c r="VN12" s="310"/>
      <c r="VO12" s="51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</row>
    <row r="13" spans="1:595">
      <c r="D13" s="9"/>
      <c r="E13" s="19"/>
      <c r="F13" s="20">
        <f t="shared" si="0"/>
        <v>19055</v>
      </c>
      <c r="H13" s="9"/>
      <c r="I13" s="39"/>
      <c r="J13" s="32"/>
      <c r="K13" s="95"/>
      <c r="L13" s="112"/>
      <c r="M13" s="20">
        <f t="shared" si="1"/>
        <v>1334.5</v>
      </c>
      <c r="O13" s="9"/>
      <c r="P13" s="39"/>
      <c r="Q13" s="32"/>
      <c r="R13" s="9"/>
      <c r="S13" s="19"/>
      <c r="T13" s="20">
        <f t="shared" si="2"/>
        <v>0</v>
      </c>
      <c r="V13" s="9">
        <v>39876</v>
      </c>
      <c r="W13" s="2" t="s">
        <v>395</v>
      </c>
      <c r="X13" s="18">
        <v>2580.5</v>
      </c>
      <c r="Y13" s="9">
        <v>39880</v>
      </c>
      <c r="Z13" s="19">
        <v>2580.5</v>
      </c>
      <c r="AA13" s="20">
        <f t="shared" si="3"/>
        <v>14622.099999999999</v>
      </c>
      <c r="AC13" s="9">
        <v>39790</v>
      </c>
      <c r="AD13" s="2" t="s">
        <v>191</v>
      </c>
      <c r="AE13" s="18">
        <v>0</v>
      </c>
      <c r="AF13" s="9" t="s">
        <v>193</v>
      </c>
      <c r="AG13" s="19"/>
      <c r="AH13" s="20">
        <f t="shared" si="4"/>
        <v>18830.04</v>
      </c>
      <c r="AJ13" s="244"/>
      <c r="AK13" s="29"/>
      <c r="AL13" s="27"/>
      <c r="AM13" s="244"/>
      <c r="AN13" s="32"/>
      <c r="AO13" s="20">
        <f t="shared" si="5"/>
        <v>0</v>
      </c>
      <c r="AQ13" s="244">
        <v>40352</v>
      </c>
      <c r="AR13" s="29" t="s">
        <v>1309</v>
      </c>
      <c r="AS13" s="27">
        <v>414</v>
      </c>
      <c r="AT13" s="244"/>
      <c r="AU13" s="32"/>
      <c r="AV13" s="20">
        <f t="shared" si="6"/>
        <v>8118.2</v>
      </c>
      <c r="AX13" s="9">
        <v>40243</v>
      </c>
      <c r="AY13" s="29" t="s">
        <v>875</v>
      </c>
      <c r="AZ13" s="27">
        <v>3258</v>
      </c>
      <c r="BA13" s="624"/>
      <c r="BB13" s="19"/>
      <c r="BC13" s="20">
        <f t="shared" si="7"/>
        <v>53902</v>
      </c>
      <c r="BE13" s="2"/>
      <c r="BF13" s="2"/>
      <c r="BG13" s="18"/>
      <c r="BH13" s="9"/>
      <c r="BI13" s="19"/>
      <c r="BJ13" s="20">
        <f t="shared" si="8"/>
        <v>0</v>
      </c>
      <c r="BL13" s="2"/>
      <c r="BM13" s="2"/>
      <c r="BN13" s="18"/>
      <c r="BO13" s="9"/>
      <c r="BP13" s="110"/>
      <c r="BQ13" s="20">
        <f t="shared" si="9"/>
        <v>0</v>
      </c>
      <c r="BV13" s="1">
        <v>40147</v>
      </c>
      <c r="BW13" s="3">
        <v>5415</v>
      </c>
      <c r="BX13" s="175">
        <f t="shared" si="10"/>
        <v>117529.85999999999</v>
      </c>
      <c r="BZ13" s="9"/>
      <c r="CA13" s="2"/>
      <c r="CB13" s="3"/>
      <c r="CC13" s="95"/>
      <c r="CD13" s="18"/>
      <c r="CE13" s="20">
        <f t="shared" si="11"/>
        <v>0</v>
      </c>
      <c r="CG13" s="29"/>
      <c r="CH13" s="29"/>
      <c r="CI13" s="27"/>
      <c r="CJ13" s="244"/>
      <c r="CK13" s="32"/>
      <c r="CL13" s="20">
        <f t="shared" si="12"/>
        <v>0</v>
      </c>
      <c r="CN13" s="2"/>
      <c r="CO13" s="2"/>
      <c r="CP13" s="18"/>
      <c r="CQ13" s="9"/>
      <c r="CR13" s="19"/>
      <c r="CS13" s="20">
        <f t="shared" si="13"/>
        <v>0</v>
      </c>
      <c r="CU13" s="9"/>
      <c r="CV13" s="2"/>
      <c r="CW13" s="27"/>
      <c r="CX13" s="9"/>
      <c r="CY13" s="19"/>
      <c r="CZ13" s="20">
        <f t="shared" si="14"/>
        <v>220</v>
      </c>
      <c r="DB13" s="2"/>
      <c r="DC13" s="2"/>
      <c r="DD13" s="18"/>
      <c r="DE13" s="9"/>
      <c r="DF13" s="19"/>
      <c r="DG13" s="20">
        <f t="shared" si="15"/>
        <v>0</v>
      </c>
      <c r="DI13" s="2"/>
      <c r="DJ13" s="2"/>
      <c r="DK13" s="18"/>
      <c r="DL13" s="9"/>
      <c r="DM13" s="19"/>
      <c r="DN13" s="20">
        <f t="shared" si="16"/>
        <v>5020</v>
      </c>
      <c r="DP13" s="2"/>
      <c r="DQ13" s="2"/>
      <c r="DR13" s="18"/>
      <c r="DS13" s="9"/>
      <c r="DT13" s="19"/>
      <c r="DU13" s="20">
        <f t="shared" si="17"/>
        <v>0</v>
      </c>
      <c r="DW13" s="244">
        <v>40366</v>
      </c>
      <c r="DX13" s="448" t="s">
        <v>1860</v>
      </c>
      <c r="DY13" s="27">
        <v>4027</v>
      </c>
      <c r="DZ13" s="244">
        <v>40366</v>
      </c>
      <c r="EA13" s="32">
        <v>4027</v>
      </c>
      <c r="EB13" s="20">
        <f t="shared" si="18"/>
        <v>0</v>
      </c>
      <c r="ED13" s="9">
        <v>40371</v>
      </c>
      <c r="EE13" s="2" t="s">
        <v>2145</v>
      </c>
      <c r="EF13" s="18">
        <v>380</v>
      </c>
      <c r="EG13" s="244">
        <v>40371</v>
      </c>
      <c r="EH13" s="19">
        <v>380</v>
      </c>
      <c r="EI13" s="20">
        <f t="shared" si="19"/>
        <v>0</v>
      </c>
      <c r="EK13" s="9"/>
      <c r="EL13" s="251"/>
      <c r="EM13" s="18"/>
      <c r="EN13" s="244"/>
      <c r="EO13" s="19"/>
      <c r="EP13" s="20">
        <f t="shared" si="20"/>
        <v>0</v>
      </c>
      <c r="ER13" s="9"/>
      <c r="ES13" s="2"/>
      <c r="ET13" s="18"/>
      <c r="EU13" s="244"/>
      <c r="EV13" s="19"/>
      <c r="EW13" s="20">
        <f t="shared" si="21"/>
        <v>0</v>
      </c>
      <c r="EY13" s="9"/>
      <c r="EZ13" s="2"/>
      <c r="FA13" s="18"/>
      <c r="FB13" s="244"/>
      <c r="FC13" s="19"/>
      <c r="FD13" s="20">
        <f t="shared" si="22"/>
        <v>22352.5</v>
      </c>
      <c r="FF13" s="9"/>
      <c r="FG13" s="2"/>
      <c r="FH13" s="18"/>
      <c r="FI13" s="226"/>
      <c r="FJ13" s="19"/>
      <c r="FK13" s="51">
        <f t="shared" si="23"/>
        <v>0</v>
      </c>
      <c r="FM13" s="9"/>
      <c r="FN13" s="2"/>
      <c r="FO13" s="18"/>
      <c r="FP13" s="9"/>
      <c r="FQ13" s="19"/>
      <c r="FR13" s="20">
        <f t="shared" si="24"/>
        <v>0</v>
      </c>
      <c r="FT13" s="9"/>
      <c r="FU13" s="39"/>
      <c r="FV13" s="32"/>
      <c r="FW13" s="9"/>
      <c r="FX13" s="19"/>
      <c r="FY13" s="175">
        <f t="shared" si="25"/>
        <v>0</v>
      </c>
      <c r="GD13" s="9"/>
      <c r="GE13" s="19"/>
      <c r="GF13" s="20">
        <f t="shared" si="26"/>
        <v>0</v>
      </c>
      <c r="GI13" s="858"/>
      <c r="GK13" s="95"/>
      <c r="GL13" s="112"/>
      <c r="GM13" s="20">
        <f t="shared" si="27"/>
        <v>0</v>
      </c>
      <c r="GO13" s="9"/>
      <c r="GP13" s="251"/>
      <c r="GQ13" s="18"/>
      <c r="GR13" s="9"/>
      <c r="GS13" s="19"/>
      <c r="GT13" s="20">
        <f t="shared" si="28"/>
        <v>0</v>
      </c>
      <c r="GV13" s="2"/>
      <c r="GW13" s="2"/>
      <c r="GX13" s="18"/>
      <c r="GY13" s="9"/>
      <c r="GZ13" s="19"/>
      <c r="HA13" s="20">
        <f t="shared" si="29"/>
        <v>1278</v>
      </c>
      <c r="HC13" s="2"/>
      <c r="HD13" s="2"/>
      <c r="HE13" s="18"/>
      <c r="HF13" s="9"/>
      <c r="HG13" s="19"/>
      <c r="HH13" s="20">
        <f t="shared" si="30"/>
        <v>0</v>
      </c>
      <c r="HJ13" s="2"/>
      <c r="HK13" s="2"/>
      <c r="HL13" s="18"/>
      <c r="HM13" s="9"/>
      <c r="HN13" s="19"/>
      <c r="HO13" s="20">
        <f t="shared" si="31"/>
        <v>14527.66</v>
      </c>
      <c r="HQ13" s="2"/>
      <c r="HR13" s="2"/>
      <c r="HS13" s="18"/>
      <c r="HT13" s="9"/>
      <c r="HU13" s="19"/>
      <c r="HV13" s="20">
        <f t="shared" si="32"/>
        <v>0</v>
      </c>
      <c r="HX13" s="9"/>
      <c r="HY13" s="99"/>
      <c r="HZ13" s="32"/>
      <c r="IA13" s="95"/>
      <c r="IB13" s="19"/>
      <c r="IC13" s="20">
        <f t="shared" si="33"/>
        <v>1712</v>
      </c>
      <c r="IE13" s="9"/>
      <c r="IF13" s="47"/>
      <c r="IG13" s="19"/>
      <c r="IH13" s="95"/>
      <c r="II13" s="112"/>
      <c r="IJ13" s="20">
        <f t="shared" si="34"/>
        <v>0</v>
      </c>
      <c r="IL13" s="9"/>
      <c r="IM13" s="2"/>
      <c r="IN13" s="18"/>
      <c r="IO13" s="9"/>
      <c r="IP13" s="19"/>
      <c r="IQ13" s="20">
        <f t="shared" si="35"/>
        <v>0</v>
      </c>
      <c r="IS13" s="28"/>
      <c r="IT13" s="469"/>
      <c r="IU13" s="27"/>
      <c r="IV13" s="28"/>
      <c r="IW13" s="32"/>
      <c r="IX13" s="20">
        <f t="shared" si="36"/>
        <v>0</v>
      </c>
      <c r="IZ13" s="9"/>
      <c r="JA13" s="251"/>
      <c r="JB13" s="18"/>
      <c r="JC13" s="9"/>
      <c r="JD13" s="19"/>
      <c r="JE13" s="20">
        <f t="shared" si="37"/>
        <v>0</v>
      </c>
      <c r="JG13" s="9"/>
      <c r="JI13" s="403"/>
      <c r="JJ13" s="563"/>
      <c r="JK13" s="403"/>
      <c r="JL13" s="51">
        <f t="shared" si="38"/>
        <v>22956.84</v>
      </c>
      <c r="JN13" s="9"/>
      <c r="JO13" s="2"/>
      <c r="JP13" s="18"/>
      <c r="JQ13" s="226"/>
      <c r="JR13" s="19"/>
      <c r="JS13" s="20">
        <f t="shared" si="39"/>
        <v>0</v>
      </c>
      <c r="JU13" s="9"/>
      <c r="JV13" s="251"/>
      <c r="JW13" s="18"/>
      <c r="JX13" s="244"/>
      <c r="JY13" s="19"/>
      <c r="JZ13" s="20">
        <f t="shared" si="40"/>
        <v>0</v>
      </c>
      <c r="KB13" s="9"/>
      <c r="KC13" s="251"/>
      <c r="KD13" s="18"/>
      <c r="KE13" s="9"/>
      <c r="KF13" s="19"/>
      <c r="KG13" s="20">
        <f t="shared" si="41"/>
        <v>0</v>
      </c>
      <c r="KI13" s="9"/>
      <c r="KJ13" s="2"/>
      <c r="KK13" s="18"/>
      <c r="KL13" s="9"/>
      <c r="KM13" s="19"/>
      <c r="KN13" s="20">
        <f t="shared" si="42"/>
        <v>0</v>
      </c>
      <c r="KP13" s="2"/>
      <c r="KQ13" s="2"/>
      <c r="KR13" s="18"/>
      <c r="KS13" s="9"/>
      <c r="KT13" s="19"/>
      <c r="KU13" s="20">
        <f t="shared" si="43"/>
        <v>0</v>
      </c>
      <c r="KW13" s="2"/>
      <c r="KX13" s="2"/>
      <c r="KY13" s="18"/>
      <c r="KZ13" s="9"/>
      <c r="LA13" s="19"/>
      <c r="LB13" s="20">
        <f t="shared" si="44"/>
        <v>0</v>
      </c>
      <c r="LD13" s="9"/>
      <c r="LE13" s="2"/>
      <c r="LF13" s="18"/>
      <c r="LG13" s="9"/>
      <c r="LH13" s="19"/>
      <c r="LI13" s="20">
        <f t="shared" si="45"/>
        <v>0</v>
      </c>
      <c r="LK13" s="9"/>
      <c r="LL13" s="39"/>
      <c r="LM13" s="32"/>
      <c r="LN13" s="62"/>
      <c r="LO13" s="67"/>
      <c r="LP13" s="51">
        <f t="shared" si="46"/>
        <v>0</v>
      </c>
      <c r="LR13" s="36">
        <v>40376</v>
      </c>
      <c r="LS13" s="39" t="s">
        <v>2533</v>
      </c>
      <c r="LT13" s="32">
        <v>1445</v>
      </c>
      <c r="LU13" s="226"/>
      <c r="LV13" s="32"/>
      <c r="LW13" s="20">
        <f t="shared" si="47"/>
        <v>1445</v>
      </c>
      <c r="LY13" s="36"/>
      <c r="LZ13" s="39"/>
      <c r="MA13" s="32"/>
      <c r="MB13" s="244"/>
      <c r="MC13" s="32"/>
      <c r="MD13" s="20">
        <f t="shared" si="48"/>
        <v>0</v>
      </c>
      <c r="MF13" s="2"/>
      <c r="MG13" s="2"/>
      <c r="MH13" s="18"/>
      <c r="MI13" s="9"/>
      <c r="MJ13" s="19"/>
      <c r="MK13" s="20">
        <f t="shared" si="49"/>
        <v>0</v>
      </c>
      <c r="MM13" s="9">
        <v>40375</v>
      </c>
      <c r="MN13" s="39" t="s">
        <v>2526</v>
      </c>
      <c r="MO13" s="32">
        <v>313</v>
      </c>
      <c r="MP13" s="62">
        <v>40376</v>
      </c>
      <c r="MQ13" s="32">
        <v>313</v>
      </c>
      <c r="MR13" s="20">
        <f t="shared" si="50"/>
        <v>0</v>
      </c>
      <c r="MT13" s="244"/>
      <c r="MU13" s="29"/>
      <c r="MV13" s="27"/>
      <c r="MW13" s="244"/>
      <c r="MX13" s="32"/>
      <c r="MY13" s="20">
        <f t="shared" si="51"/>
        <v>0</v>
      </c>
      <c r="NA13" s="244"/>
      <c r="NB13" s="29"/>
      <c r="NC13" s="27"/>
      <c r="ND13" s="244"/>
      <c r="NE13" s="32"/>
      <c r="NF13" s="20">
        <f t="shared" si="52"/>
        <v>0</v>
      </c>
      <c r="NH13" s="244"/>
      <c r="NI13" s="29"/>
      <c r="NJ13" s="27"/>
      <c r="NK13" s="244"/>
      <c r="NL13" s="32"/>
      <c r="NM13" s="20">
        <f t="shared" si="53"/>
        <v>7013</v>
      </c>
      <c r="NO13" s="28"/>
      <c r="NP13" s="29"/>
      <c r="NQ13" s="27"/>
      <c r="NR13" s="28"/>
      <c r="NS13" s="32"/>
      <c r="NT13" s="20">
        <f t="shared" si="54"/>
        <v>0</v>
      </c>
      <c r="NV13" s="244"/>
      <c r="NW13" s="29"/>
      <c r="NX13" s="27"/>
      <c r="NY13" s="244"/>
      <c r="NZ13" s="32"/>
      <c r="OA13" s="20">
        <f t="shared" si="55"/>
        <v>0</v>
      </c>
      <c r="OC13" s="244">
        <v>40379</v>
      </c>
      <c r="OD13" s="29" t="s">
        <v>2549</v>
      </c>
      <c r="OE13" s="27">
        <v>1470</v>
      </c>
      <c r="OF13" s="244"/>
      <c r="OG13" s="32"/>
      <c r="OH13" s="20">
        <f t="shared" si="56"/>
        <v>1470</v>
      </c>
      <c r="OJ13" s="244"/>
      <c r="OK13" s="29"/>
      <c r="OL13" s="27"/>
      <c r="OM13" s="244"/>
      <c r="ON13" s="32"/>
      <c r="OO13" s="20">
        <f t="shared" si="57"/>
        <v>0</v>
      </c>
      <c r="OQ13" s="9">
        <v>39700</v>
      </c>
      <c r="OR13" s="2" t="s">
        <v>104</v>
      </c>
      <c r="OS13" s="18">
        <v>12630</v>
      </c>
      <c r="OT13" s="28">
        <v>39730</v>
      </c>
      <c r="OU13" s="32">
        <v>12630</v>
      </c>
      <c r="OV13" s="20">
        <f t="shared" si="58"/>
        <v>38421</v>
      </c>
      <c r="OX13" s="2"/>
      <c r="OY13" s="2"/>
      <c r="OZ13" s="18"/>
      <c r="PA13" s="9"/>
      <c r="PB13" s="19"/>
      <c r="PC13" s="20">
        <f t="shared" si="59"/>
        <v>0</v>
      </c>
      <c r="PE13" s="2"/>
      <c r="PF13" s="2"/>
      <c r="PG13" s="18"/>
      <c r="PH13" s="9"/>
      <c r="PI13" s="19"/>
      <c r="PJ13" s="20">
        <f t="shared" si="60"/>
        <v>0</v>
      </c>
      <c r="PL13" s="9"/>
      <c r="PM13" s="2"/>
      <c r="PN13" s="18"/>
      <c r="PO13" s="9"/>
      <c r="PP13" s="19"/>
      <c r="PQ13" s="20">
        <f t="shared" si="61"/>
        <v>0</v>
      </c>
      <c r="PS13" s="9"/>
      <c r="PT13" s="2"/>
      <c r="PU13" s="18"/>
      <c r="PV13" s="9"/>
      <c r="PW13" s="19"/>
      <c r="PX13" s="20">
        <f t="shared" si="62"/>
        <v>0</v>
      </c>
      <c r="PZ13" s="9"/>
      <c r="QA13" s="39"/>
      <c r="QB13" s="32"/>
      <c r="QC13" s="9"/>
      <c r="QD13" s="67"/>
      <c r="QE13" s="20">
        <f t="shared" si="63"/>
        <v>0</v>
      </c>
      <c r="QG13" s="2"/>
      <c r="QH13" s="2"/>
      <c r="QI13" s="18"/>
      <c r="QJ13" s="9"/>
      <c r="QK13" s="19"/>
      <c r="QL13" s="20">
        <f t="shared" si="64"/>
        <v>0</v>
      </c>
      <c r="QN13" s="9"/>
      <c r="QO13" s="2"/>
      <c r="QP13" s="18"/>
      <c r="QQ13" s="9"/>
      <c r="QR13" s="18"/>
      <c r="QS13" s="20">
        <f t="shared" si="65"/>
        <v>500.39999999999964</v>
      </c>
      <c r="QU13" s="2"/>
      <c r="QW13" s="18"/>
      <c r="QX13" s="225"/>
      <c r="QY13" s="19"/>
      <c r="QZ13" s="20">
        <f t="shared" si="66"/>
        <v>0</v>
      </c>
      <c r="RB13" s="9"/>
      <c r="RC13" s="2"/>
      <c r="RD13" s="3"/>
      <c r="RE13" s="9"/>
      <c r="RF13" s="19"/>
      <c r="RG13" s="20">
        <f t="shared" si="67"/>
        <v>0</v>
      </c>
      <c r="RL13" s="9"/>
      <c r="RM13" s="19"/>
      <c r="RN13" s="20">
        <f t="shared" si="68"/>
        <v>0</v>
      </c>
      <c r="RP13" s="2"/>
      <c r="RQ13" s="2"/>
      <c r="RR13" s="18"/>
      <c r="RS13" s="9"/>
      <c r="RT13" s="19"/>
      <c r="RU13" s="20">
        <f t="shared" si="69"/>
        <v>0</v>
      </c>
      <c r="RW13" s="9">
        <v>40333</v>
      </c>
      <c r="RX13" s="39" t="s">
        <v>1179</v>
      </c>
      <c r="RY13" s="3">
        <v>2400</v>
      </c>
      <c r="RZ13" s="62">
        <v>40365</v>
      </c>
      <c r="SA13" s="32">
        <v>2400</v>
      </c>
      <c r="SB13" s="20">
        <f t="shared" si="70"/>
        <v>0</v>
      </c>
      <c r="SD13" s="244"/>
      <c r="SE13" s="29"/>
      <c r="SF13" s="27"/>
      <c r="SG13" s="382"/>
      <c r="SH13" s="32"/>
      <c r="SI13" s="20">
        <f t="shared" si="71"/>
        <v>44400</v>
      </c>
      <c r="SK13" s="2"/>
      <c r="SL13" s="2"/>
      <c r="SM13" s="18"/>
      <c r="SN13" s="9"/>
      <c r="SO13" s="19"/>
      <c r="SP13" s="20">
        <f t="shared" si="72"/>
        <v>0</v>
      </c>
      <c r="SR13" s="2"/>
      <c r="SS13" s="2"/>
      <c r="ST13" s="18"/>
      <c r="SU13" s="9"/>
      <c r="SV13" s="19"/>
      <c r="SW13" s="20">
        <f t="shared" si="73"/>
        <v>0</v>
      </c>
      <c r="SY13" s="9"/>
      <c r="SZ13" s="2"/>
      <c r="TA13" s="18"/>
      <c r="TB13" s="28"/>
      <c r="TC13" s="19"/>
      <c r="TD13" s="20">
        <f t="shared" si="74"/>
        <v>0</v>
      </c>
      <c r="TF13" s="9"/>
      <c r="TG13" s="2"/>
      <c r="TH13" s="18"/>
      <c r="TI13" s="9"/>
      <c r="TJ13" s="19"/>
      <c r="TK13" s="20">
        <f t="shared" si="75"/>
        <v>0</v>
      </c>
      <c r="TM13" s="2"/>
      <c r="TN13" s="2"/>
      <c r="TO13" s="18"/>
      <c r="TP13" s="9"/>
      <c r="TQ13" s="19"/>
      <c r="TR13" s="20">
        <f t="shared" si="76"/>
        <v>0</v>
      </c>
      <c r="TT13" s="9">
        <v>39801</v>
      </c>
      <c r="TU13" s="394" t="s">
        <v>200</v>
      </c>
      <c r="TV13" s="18">
        <v>2897</v>
      </c>
      <c r="TW13" s="89">
        <v>39848</v>
      </c>
      <c r="TX13" s="27"/>
      <c r="TY13" s="20">
        <f t="shared" si="77"/>
        <v>9696</v>
      </c>
      <c r="UA13" s="2"/>
      <c r="UB13" s="2"/>
      <c r="UC13" s="18"/>
      <c r="UD13" s="9"/>
      <c r="UE13" s="19"/>
      <c r="UF13" s="20">
        <f t="shared" si="78"/>
        <v>0</v>
      </c>
      <c r="UK13" s="9"/>
      <c r="UL13" s="19"/>
      <c r="UM13" s="20">
        <f t="shared" si="79"/>
        <v>0</v>
      </c>
      <c r="UO13" s="9"/>
      <c r="UP13" s="2"/>
      <c r="UQ13" s="18"/>
      <c r="UR13" s="9"/>
      <c r="US13" s="19"/>
      <c r="UT13" s="20">
        <f t="shared" si="80"/>
        <v>6938</v>
      </c>
      <c r="UV13" s="9"/>
      <c r="UW13" s="2"/>
      <c r="UX13" s="18"/>
      <c r="UY13" s="9"/>
      <c r="UZ13" s="19"/>
      <c r="VA13" s="20">
        <f t="shared" si="81"/>
        <v>0</v>
      </c>
      <c r="VC13" s="244">
        <v>40364</v>
      </c>
      <c r="VD13" s="29" t="s">
        <v>1811</v>
      </c>
      <c r="VE13" s="958">
        <v>207.5</v>
      </c>
      <c r="VF13" s="244">
        <v>40365</v>
      </c>
      <c r="VG13" s="32">
        <v>207.5</v>
      </c>
      <c r="VH13" s="51">
        <f t="shared" si="82"/>
        <v>-211</v>
      </c>
      <c r="VJ13" s="29"/>
      <c r="VK13" s="29"/>
      <c r="VL13" s="710"/>
      <c r="VM13" s="244"/>
      <c r="VN13" s="32"/>
      <c r="VO13" s="51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</row>
    <row r="14" spans="1:595">
      <c r="A14" s="1">
        <v>40350</v>
      </c>
      <c r="B14" t="s">
        <v>1278</v>
      </c>
      <c r="C14" s="691">
        <v>144</v>
      </c>
      <c r="D14" s="9">
        <v>40350</v>
      </c>
      <c r="E14" s="19">
        <v>144</v>
      </c>
      <c r="F14" s="20">
        <f t="shared" si="0"/>
        <v>19055</v>
      </c>
      <c r="H14" s="9"/>
      <c r="I14" s="39"/>
      <c r="J14" s="32"/>
      <c r="K14" s="95"/>
      <c r="L14" s="112"/>
      <c r="M14" s="20">
        <f t="shared" si="1"/>
        <v>1334.5</v>
      </c>
      <c r="R14" s="9"/>
      <c r="S14" s="19"/>
      <c r="T14" s="20">
        <f t="shared" si="2"/>
        <v>0</v>
      </c>
      <c r="V14" s="9">
        <v>39883</v>
      </c>
      <c r="W14" s="2" t="s">
        <v>408</v>
      </c>
      <c r="X14" s="18">
        <v>1447</v>
      </c>
      <c r="Y14" s="9"/>
      <c r="Z14" s="19"/>
      <c r="AA14" s="20">
        <f t="shared" si="3"/>
        <v>16069.099999999999</v>
      </c>
      <c r="AB14" t="s">
        <v>119</v>
      </c>
      <c r="AC14" s="9">
        <v>39795</v>
      </c>
      <c r="AD14" s="2" t="s">
        <v>196</v>
      </c>
      <c r="AE14" s="18">
        <v>5228</v>
      </c>
      <c r="AF14" s="9"/>
      <c r="AG14" s="19"/>
      <c r="AH14" s="20">
        <f t="shared" si="4"/>
        <v>24058.04</v>
      </c>
      <c r="AJ14" s="244"/>
      <c r="AK14" s="29"/>
      <c r="AL14" s="27"/>
      <c r="AM14" s="244"/>
      <c r="AN14" s="32"/>
      <c r="AO14" s="20">
        <f t="shared" si="5"/>
        <v>0</v>
      </c>
      <c r="AQ14" s="62">
        <v>40357</v>
      </c>
      <c r="AR14" s="29" t="s">
        <v>1343</v>
      </c>
      <c r="AS14" s="123">
        <v>1629</v>
      </c>
      <c r="AT14" s="244"/>
      <c r="AU14" s="32"/>
      <c r="AV14" s="20">
        <f t="shared" si="6"/>
        <v>9747.2000000000007</v>
      </c>
      <c r="AX14" s="9"/>
      <c r="AY14" s="29"/>
      <c r="AZ14" s="27"/>
      <c r="BA14" s="624"/>
      <c r="BB14" s="19"/>
      <c r="BC14" s="20">
        <f t="shared" si="7"/>
        <v>53902</v>
      </c>
      <c r="BE14" s="2"/>
      <c r="BF14" s="2"/>
      <c r="BG14" s="18"/>
      <c r="BH14" s="9"/>
      <c r="BI14" s="19"/>
      <c r="BJ14" s="20">
        <f t="shared" si="8"/>
        <v>0</v>
      </c>
      <c r="BL14" s="2"/>
      <c r="BM14" s="2"/>
      <c r="BN14" s="18"/>
      <c r="BO14" s="9"/>
      <c r="BP14" s="19"/>
      <c r="BQ14" s="20">
        <f t="shared" si="9"/>
        <v>0</v>
      </c>
      <c r="BV14" s="1">
        <v>40225</v>
      </c>
      <c r="BW14" s="3">
        <v>5000</v>
      </c>
      <c r="BX14" s="175">
        <f t="shared" si="10"/>
        <v>112529.85999999999</v>
      </c>
      <c r="BZ14" s="9"/>
      <c r="CA14" s="39"/>
      <c r="CB14" s="32"/>
      <c r="CC14" s="9"/>
      <c r="CD14" s="27"/>
      <c r="CE14" s="20">
        <f t="shared" si="11"/>
        <v>0</v>
      </c>
      <c r="CG14" s="2"/>
      <c r="CH14" s="2"/>
      <c r="CI14" s="18"/>
      <c r="CJ14" s="9"/>
      <c r="CK14" s="19"/>
      <c r="CL14" s="20">
        <f t="shared" si="12"/>
        <v>0</v>
      </c>
      <c r="CN14" s="2"/>
      <c r="CO14" s="2"/>
      <c r="CP14" s="18"/>
      <c r="CQ14" s="9"/>
      <c r="CR14" s="19"/>
      <c r="CS14" s="20">
        <f t="shared" si="13"/>
        <v>0</v>
      </c>
      <c r="CU14" s="9"/>
      <c r="CV14" s="2"/>
      <c r="CW14" s="18"/>
      <c r="CX14" s="9"/>
      <c r="CY14" s="19"/>
      <c r="CZ14" s="20">
        <f t="shared" si="14"/>
        <v>220</v>
      </c>
      <c r="DB14" s="2"/>
      <c r="DC14" s="2"/>
      <c r="DD14" s="18"/>
      <c r="DE14" s="9"/>
      <c r="DF14" s="19"/>
      <c r="DG14" s="20">
        <f t="shared" si="15"/>
        <v>0</v>
      </c>
      <c r="DI14" s="2"/>
      <c r="DJ14" s="2"/>
      <c r="DK14" s="18"/>
      <c r="DL14" s="9"/>
      <c r="DM14" s="19"/>
      <c r="DN14" s="20">
        <f t="shared" si="16"/>
        <v>5020</v>
      </c>
      <c r="DP14" s="2"/>
      <c r="DQ14" s="2"/>
      <c r="DR14" s="18"/>
      <c r="DS14" s="9"/>
      <c r="DT14" s="19"/>
      <c r="DU14" s="20">
        <f t="shared" si="17"/>
        <v>0</v>
      </c>
      <c r="DW14" s="244">
        <v>40366</v>
      </c>
      <c r="DX14" s="93" t="s">
        <v>1861</v>
      </c>
      <c r="DY14" s="27">
        <v>1043</v>
      </c>
      <c r="DZ14" s="244">
        <v>40366</v>
      </c>
      <c r="EA14" s="32">
        <v>1043</v>
      </c>
      <c r="EB14" s="20">
        <f t="shared" si="18"/>
        <v>0</v>
      </c>
      <c r="ED14" s="9">
        <v>40372</v>
      </c>
      <c r="EE14" s="2" t="s">
        <v>2151</v>
      </c>
      <c r="EF14" s="18">
        <v>336</v>
      </c>
      <c r="EG14" s="244">
        <v>40372</v>
      </c>
      <c r="EH14" s="19">
        <v>336</v>
      </c>
      <c r="EI14" s="20">
        <f t="shared" si="19"/>
        <v>0</v>
      </c>
      <c r="EK14" s="9"/>
      <c r="EL14" s="40"/>
      <c r="EM14" s="18"/>
      <c r="EN14" s="244"/>
      <c r="EO14" s="19"/>
      <c r="EP14" s="20">
        <f t="shared" si="20"/>
        <v>0</v>
      </c>
      <c r="ER14" s="9"/>
      <c r="ES14" s="40"/>
      <c r="ET14" s="18"/>
      <c r="EU14" s="244"/>
      <c r="EV14" s="19"/>
      <c r="EW14" s="20">
        <f t="shared" si="21"/>
        <v>0</v>
      </c>
      <c r="EY14" s="9"/>
      <c r="EZ14" s="40"/>
      <c r="FA14" s="18"/>
      <c r="FB14" s="244"/>
      <c r="FC14" s="19"/>
      <c r="FD14" s="20">
        <f t="shared" si="22"/>
        <v>22352.5</v>
      </c>
      <c r="FF14" s="9"/>
      <c r="FG14" s="2"/>
      <c r="FH14" s="18"/>
      <c r="FI14" s="95"/>
      <c r="FJ14" s="19"/>
      <c r="FK14" s="51">
        <f t="shared" si="23"/>
        <v>0</v>
      </c>
      <c r="FP14" s="9"/>
      <c r="FQ14" s="19"/>
      <c r="FR14" s="20">
        <f t="shared" si="24"/>
        <v>0</v>
      </c>
      <c r="FT14" s="9"/>
      <c r="FU14" s="39"/>
      <c r="FV14" s="32"/>
      <c r="FW14" s="9"/>
      <c r="FX14" s="19"/>
      <c r="FY14" s="175">
        <f t="shared" si="25"/>
        <v>0</v>
      </c>
      <c r="GA14" s="2"/>
      <c r="GB14" s="2"/>
      <c r="GC14" s="18"/>
      <c r="GD14" s="9"/>
      <c r="GE14" s="19"/>
      <c r="GF14" s="20">
        <f t="shared" si="26"/>
        <v>0</v>
      </c>
      <c r="GH14" s="2"/>
      <c r="GI14" s="251"/>
      <c r="GJ14" s="18"/>
      <c r="GK14" s="95"/>
      <c r="GL14" s="112"/>
      <c r="GM14" s="20">
        <f t="shared" si="27"/>
        <v>0</v>
      </c>
      <c r="GO14" s="9"/>
      <c r="GP14" s="2"/>
      <c r="GQ14" s="18"/>
      <c r="GR14" s="9"/>
      <c r="GS14" s="19"/>
      <c r="GT14" s="20">
        <f t="shared" si="28"/>
        <v>0</v>
      </c>
      <c r="GV14" s="2"/>
      <c r="GW14" s="2"/>
      <c r="GX14" s="18"/>
      <c r="GY14" s="9"/>
      <c r="GZ14" s="19"/>
      <c r="HA14" s="20">
        <f t="shared" si="29"/>
        <v>1278</v>
      </c>
      <c r="HC14" s="2"/>
      <c r="HD14" s="2"/>
      <c r="HE14" s="18"/>
      <c r="HF14" s="9"/>
      <c r="HG14" s="19"/>
      <c r="HH14" s="20">
        <f t="shared" si="30"/>
        <v>0</v>
      </c>
      <c r="HJ14" s="2"/>
      <c r="HK14" s="2"/>
      <c r="HL14" s="18"/>
      <c r="HM14" s="9"/>
      <c r="HN14" s="19"/>
      <c r="HO14" s="20"/>
      <c r="HQ14" s="2"/>
      <c r="HR14" s="2"/>
      <c r="HS14" s="18"/>
      <c r="HT14" s="9"/>
      <c r="HU14" s="19"/>
      <c r="HV14" s="20">
        <f t="shared" si="32"/>
        <v>0</v>
      </c>
      <c r="HX14" s="9"/>
      <c r="HY14" s="47"/>
      <c r="HZ14" s="19"/>
      <c r="IA14" s="95"/>
      <c r="IB14" s="19"/>
      <c r="IC14" s="20">
        <f t="shared" si="33"/>
        <v>1712</v>
      </c>
      <c r="IE14" s="9"/>
      <c r="IF14" s="47"/>
      <c r="IG14" s="19"/>
      <c r="IH14" s="95"/>
      <c r="II14" s="112"/>
      <c r="IJ14" s="20">
        <f t="shared" si="34"/>
        <v>0</v>
      </c>
      <c r="IL14" s="9"/>
      <c r="IM14" s="2"/>
      <c r="IN14" s="18"/>
      <c r="IO14" s="9"/>
      <c r="IP14" s="19"/>
      <c r="IQ14" s="20">
        <f t="shared" si="35"/>
        <v>0</v>
      </c>
      <c r="IS14" s="9"/>
      <c r="IT14" s="58"/>
      <c r="IU14" s="32"/>
      <c r="IV14" s="9"/>
      <c r="IW14" s="32"/>
      <c r="IX14" s="20">
        <f t="shared" si="36"/>
        <v>0</v>
      </c>
      <c r="IZ14" s="9"/>
      <c r="JA14" s="251"/>
      <c r="JB14" s="18"/>
      <c r="JC14" s="9"/>
      <c r="JD14" s="19"/>
      <c r="JE14" s="20">
        <f t="shared" si="37"/>
        <v>0</v>
      </c>
      <c r="JG14" s="9"/>
      <c r="JI14" s="403"/>
      <c r="JJ14" s="563"/>
      <c r="JK14" s="403"/>
      <c r="JL14" s="51">
        <f t="shared" si="38"/>
        <v>22956.84</v>
      </c>
      <c r="JN14" s="9"/>
      <c r="JO14" s="2"/>
      <c r="JP14" s="18"/>
      <c r="JQ14" s="9"/>
      <c r="JR14" s="19"/>
      <c r="JS14" s="20">
        <f t="shared" si="39"/>
        <v>0</v>
      </c>
      <c r="JU14" s="9"/>
      <c r="JV14" s="251"/>
      <c r="JW14" s="18"/>
      <c r="JX14" s="9"/>
      <c r="JY14" s="19"/>
      <c r="JZ14" s="20">
        <f t="shared" si="40"/>
        <v>0</v>
      </c>
      <c r="KB14" s="9"/>
      <c r="KC14" s="251"/>
      <c r="KD14" s="18"/>
      <c r="KE14" s="9"/>
      <c r="KF14" s="19"/>
      <c r="KG14" s="20">
        <f t="shared" si="41"/>
        <v>0</v>
      </c>
      <c r="KI14" s="9"/>
      <c r="KJ14" s="2"/>
      <c r="KK14" s="18"/>
      <c r="KL14" s="9"/>
      <c r="KM14" s="19"/>
      <c r="KN14" s="20">
        <f t="shared" si="42"/>
        <v>0</v>
      </c>
      <c r="KP14" s="2"/>
      <c r="KQ14" s="2"/>
      <c r="KR14" s="18"/>
      <c r="KS14" s="9"/>
      <c r="KT14" s="19"/>
      <c r="KU14" s="20">
        <f t="shared" si="43"/>
        <v>0</v>
      </c>
      <c r="KW14" s="2"/>
      <c r="KX14" s="2"/>
      <c r="KY14" s="18"/>
      <c r="KZ14" s="9"/>
      <c r="LA14" s="19"/>
      <c r="LB14" s="20">
        <f t="shared" si="44"/>
        <v>0</v>
      </c>
      <c r="LD14" s="9"/>
      <c r="LF14" s="18"/>
      <c r="LG14" s="9"/>
      <c r="LH14" s="19"/>
      <c r="LI14" s="20">
        <f t="shared" si="45"/>
        <v>0</v>
      </c>
      <c r="LK14" s="9"/>
      <c r="LL14" s="39"/>
      <c r="LM14" s="32"/>
      <c r="LN14" s="62"/>
      <c r="LO14" s="67"/>
      <c r="LP14" s="51">
        <f t="shared" si="46"/>
        <v>0</v>
      </c>
      <c r="LR14" s="9"/>
      <c r="LS14" s="2"/>
      <c r="LT14" s="18"/>
      <c r="LU14" s="9"/>
      <c r="LV14" s="19"/>
      <c r="LW14" s="20">
        <f t="shared" si="47"/>
        <v>1445</v>
      </c>
      <c r="LY14" s="9"/>
      <c r="LZ14" s="2"/>
      <c r="MA14" s="18"/>
      <c r="MB14" s="9"/>
      <c r="MC14" s="19"/>
      <c r="MD14" s="20">
        <f t="shared" si="48"/>
        <v>0</v>
      </c>
      <c r="MF14" s="2"/>
      <c r="MG14" s="2"/>
      <c r="MH14" s="18"/>
      <c r="MI14" s="9"/>
      <c r="MJ14" s="19"/>
      <c r="MK14" s="20">
        <f t="shared" si="49"/>
        <v>0</v>
      </c>
      <c r="MM14" s="28">
        <v>40376</v>
      </c>
      <c r="MN14" s="99" t="s">
        <v>2535</v>
      </c>
      <c r="MO14" s="32">
        <v>142</v>
      </c>
      <c r="MP14" s="9"/>
      <c r="MQ14" s="32"/>
      <c r="MR14" s="20">
        <f t="shared" si="50"/>
        <v>142</v>
      </c>
      <c r="MT14" s="244"/>
      <c r="MU14" s="29"/>
      <c r="MV14" s="27"/>
      <c r="MW14" s="62"/>
      <c r="MX14" s="67"/>
      <c r="MY14" s="20">
        <f t="shared" si="51"/>
        <v>0</v>
      </c>
      <c r="NA14" s="244"/>
      <c r="NB14" s="29"/>
      <c r="NC14" s="27"/>
      <c r="ND14" s="62"/>
      <c r="NE14" s="67"/>
      <c r="NF14" s="20">
        <f t="shared" si="52"/>
        <v>0</v>
      </c>
      <c r="NH14" s="244"/>
      <c r="NI14" s="29"/>
      <c r="NJ14" s="27"/>
      <c r="NK14" s="61"/>
      <c r="NL14" s="67"/>
      <c r="NM14" s="20">
        <f t="shared" si="53"/>
        <v>7013</v>
      </c>
      <c r="NO14" s="28"/>
      <c r="NP14" s="29"/>
      <c r="NQ14" s="27"/>
      <c r="NR14" s="28"/>
      <c r="NS14" s="32"/>
      <c r="NT14" s="20">
        <f t="shared" si="54"/>
        <v>0</v>
      </c>
      <c r="NV14" s="244"/>
      <c r="NW14" s="29"/>
      <c r="NX14" s="27"/>
      <c r="NY14" s="244"/>
      <c r="NZ14" s="32"/>
      <c r="OA14" s="20">
        <f t="shared" si="55"/>
        <v>0</v>
      </c>
      <c r="OC14" s="244"/>
      <c r="OD14" s="29"/>
      <c r="OE14" s="27"/>
      <c r="OF14" s="244"/>
      <c r="OG14" s="32"/>
      <c r="OH14" s="20">
        <f t="shared" si="56"/>
        <v>1470</v>
      </c>
      <c r="OJ14" s="244"/>
      <c r="OK14" s="29"/>
      <c r="OL14" s="27"/>
      <c r="OM14" s="244"/>
      <c r="ON14" s="32"/>
      <c r="OO14" s="20">
        <f t="shared" si="57"/>
        <v>0</v>
      </c>
      <c r="OQ14" s="9">
        <v>39706</v>
      </c>
      <c r="OR14" s="2" t="s">
        <v>125</v>
      </c>
      <c r="OS14" s="18">
        <v>16835</v>
      </c>
      <c r="OT14" s="9"/>
      <c r="OU14" s="19"/>
      <c r="OV14" s="20">
        <f t="shared" si="58"/>
        <v>55256</v>
      </c>
      <c r="OX14" s="2"/>
      <c r="OY14" s="2"/>
      <c r="OZ14" s="18"/>
      <c r="PA14" s="9"/>
      <c r="PB14" s="19"/>
      <c r="PC14" s="20">
        <f t="shared" si="59"/>
        <v>0</v>
      </c>
      <c r="PE14" s="2"/>
      <c r="PF14" s="2"/>
      <c r="PG14" s="18"/>
      <c r="PH14" s="9"/>
      <c r="PI14" s="19"/>
      <c r="PJ14" s="20">
        <f t="shared" si="60"/>
        <v>0</v>
      </c>
      <c r="PL14" s="9"/>
      <c r="PM14" s="2"/>
      <c r="PN14" s="27"/>
      <c r="PO14" s="9"/>
      <c r="PP14" s="19"/>
      <c r="PQ14" s="20">
        <f t="shared" si="61"/>
        <v>0</v>
      </c>
      <c r="PS14" s="9"/>
      <c r="PT14" s="2"/>
      <c r="PU14" s="27"/>
      <c r="PV14" s="9"/>
      <c r="PW14" s="19"/>
      <c r="PX14" s="20">
        <f t="shared" si="62"/>
        <v>0</v>
      </c>
      <c r="PZ14" s="9"/>
      <c r="QA14" s="39"/>
      <c r="QB14" s="67"/>
      <c r="QC14" s="9"/>
      <c r="QD14" s="310"/>
      <c r="QE14" s="20">
        <f t="shared" si="63"/>
        <v>0</v>
      </c>
      <c r="QG14" s="2"/>
      <c r="QH14" s="2"/>
      <c r="QI14" s="18"/>
      <c r="QJ14" s="9"/>
      <c r="QK14" s="19"/>
      <c r="QL14" s="20">
        <f t="shared" si="64"/>
        <v>0</v>
      </c>
      <c r="QN14" s="9"/>
      <c r="QO14" s="2"/>
      <c r="QP14" s="18"/>
      <c r="QQ14" s="9"/>
      <c r="QR14" s="18"/>
      <c r="QS14" s="20">
        <f t="shared" si="65"/>
        <v>500.39999999999964</v>
      </c>
      <c r="QU14" s="2"/>
      <c r="QW14" s="18"/>
      <c r="QX14" s="225"/>
      <c r="QY14" s="19"/>
      <c r="QZ14" s="20">
        <f t="shared" si="66"/>
        <v>0</v>
      </c>
      <c r="RB14" s="9"/>
      <c r="RC14" s="2"/>
      <c r="RD14" s="18"/>
      <c r="RE14" s="9"/>
      <c r="RF14" s="19"/>
      <c r="RG14" s="20">
        <f t="shared" si="67"/>
        <v>0</v>
      </c>
      <c r="RI14" s="2"/>
      <c r="RJ14" s="2"/>
      <c r="RK14" s="18"/>
      <c r="RL14" s="9"/>
      <c r="RM14" s="19"/>
      <c r="RN14" s="20">
        <f t="shared" si="68"/>
        <v>0</v>
      </c>
      <c r="RP14" s="2"/>
      <c r="RQ14" s="2"/>
      <c r="RR14" s="18"/>
      <c r="RS14" s="9"/>
      <c r="RT14" s="19"/>
      <c r="RU14" s="20">
        <f t="shared" si="69"/>
        <v>0</v>
      </c>
      <c r="RW14" s="9">
        <v>40334</v>
      </c>
      <c r="RX14" s="39" t="s">
        <v>1180</v>
      </c>
      <c r="RY14" s="3">
        <v>2000</v>
      </c>
      <c r="RZ14" s="62">
        <v>40365</v>
      </c>
      <c r="SA14" s="32">
        <v>2000</v>
      </c>
      <c r="SB14" s="20">
        <f t="shared" si="70"/>
        <v>0</v>
      </c>
      <c r="SD14" s="244"/>
      <c r="SE14" s="29"/>
      <c r="SF14" s="27"/>
      <c r="SG14" s="382"/>
      <c r="SH14" s="32"/>
      <c r="SI14" s="20">
        <f t="shared" si="71"/>
        <v>44400</v>
      </c>
      <c r="SK14" s="2"/>
      <c r="SL14" s="2"/>
      <c r="SM14" s="18"/>
      <c r="SN14" s="9"/>
      <c r="SO14" s="19"/>
      <c r="SP14" s="20">
        <f t="shared" si="72"/>
        <v>0</v>
      </c>
      <c r="SR14" s="2"/>
      <c r="SS14" s="2"/>
      <c r="ST14" s="18"/>
      <c r="SU14" s="9"/>
      <c r="SV14" s="19"/>
      <c r="SW14" s="20">
        <f t="shared" si="73"/>
        <v>0</v>
      </c>
      <c r="SY14" s="9"/>
      <c r="SZ14" s="2"/>
      <c r="TA14" s="27"/>
      <c r="TB14" s="9"/>
      <c r="TC14" s="19"/>
      <c r="TD14" s="20">
        <f t="shared" si="74"/>
        <v>0</v>
      </c>
      <c r="TF14" s="2"/>
      <c r="TG14" s="2"/>
      <c r="TH14" s="18"/>
      <c r="TI14" s="9"/>
      <c r="TJ14" s="19"/>
      <c r="TK14" s="20">
        <f t="shared" si="75"/>
        <v>0</v>
      </c>
      <c r="TM14" s="2"/>
      <c r="TN14" s="2"/>
      <c r="TO14" s="18"/>
      <c r="TP14" s="9"/>
      <c r="TQ14" s="19"/>
      <c r="TR14" s="20">
        <f t="shared" si="76"/>
        <v>0</v>
      </c>
      <c r="TT14" s="9">
        <v>39808</v>
      </c>
      <c r="TU14" s="394" t="s">
        <v>205</v>
      </c>
      <c r="TV14" s="18">
        <v>919</v>
      </c>
      <c r="TW14" s="89">
        <v>39848</v>
      </c>
      <c r="TX14" s="27"/>
      <c r="TY14" s="20">
        <f t="shared" si="77"/>
        <v>10615</v>
      </c>
      <c r="UA14" s="2"/>
      <c r="UB14" s="2"/>
      <c r="UC14" s="18"/>
      <c r="UD14" s="9"/>
      <c r="UE14" s="19"/>
      <c r="UF14" s="20">
        <f t="shared" si="78"/>
        <v>0</v>
      </c>
      <c r="UH14" s="9"/>
      <c r="UI14" s="2"/>
      <c r="UJ14" s="18"/>
      <c r="UK14" s="9"/>
      <c r="UL14" s="19"/>
      <c r="UM14" s="20">
        <f t="shared" si="79"/>
        <v>0</v>
      </c>
      <c r="UO14" s="114"/>
      <c r="UT14" s="20">
        <f t="shared" si="80"/>
        <v>6938</v>
      </c>
      <c r="UV14" s="114"/>
      <c r="VA14" s="20">
        <f t="shared" si="81"/>
        <v>0</v>
      </c>
      <c r="VC14" s="244">
        <v>40365</v>
      </c>
      <c r="VD14" s="29" t="s">
        <v>1823</v>
      </c>
      <c r="VE14" s="958">
        <v>208</v>
      </c>
      <c r="VF14" s="244">
        <v>40369</v>
      </c>
      <c r="VG14" s="32">
        <v>208</v>
      </c>
      <c r="VH14" s="20">
        <f t="shared" si="82"/>
        <v>-211</v>
      </c>
      <c r="VJ14" s="29"/>
      <c r="VK14" s="29"/>
      <c r="VL14" s="710"/>
      <c r="VM14" s="244"/>
      <c r="VN14" s="32"/>
      <c r="VO14" s="51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</row>
    <row r="15" spans="1:595">
      <c r="A15" s="2"/>
      <c r="B15" s="2"/>
      <c r="C15" s="18"/>
      <c r="D15" s="9"/>
      <c r="E15" s="19"/>
      <c r="F15" s="20">
        <f t="shared" si="0"/>
        <v>19055</v>
      </c>
      <c r="H15" s="9"/>
      <c r="I15" s="2"/>
      <c r="J15" s="18"/>
      <c r="K15" s="95"/>
      <c r="L15" s="112"/>
      <c r="M15" s="20">
        <f t="shared" si="1"/>
        <v>1334.5</v>
      </c>
      <c r="O15" s="2"/>
      <c r="P15" s="2"/>
      <c r="Q15" s="18"/>
      <c r="R15" s="9"/>
      <c r="S15" s="19"/>
      <c r="T15" s="20">
        <f t="shared" si="2"/>
        <v>0</v>
      </c>
      <c r="V15" s="9"/>
      <c r="W15" s="2"/>
      <c r="X15" s="18"/>
      <c r="Y15" s="9"/>
      <c r="Z15" s="19"/>
      <c r="AA15" s="20">
        <f t="shared" si="3"/>
        <v>16069.099999999999</v>
      </c>
      <c r="AC15" s="9">
        <v>39846</v>
      </c>
      <c r="AD15" s="2" t="s">
        <v>330</v>
      </c>
      <c r="AE15" s="142"/>
      <c r="AF15" s="9"/>
      <c r="AG15" s="19"/>
      <c r="AH15" s="20">
        <f t="shared" si="4"/>
        <v>24058.04</v>
      </c>
      <c r="AJ15" s="244"/>
      <c r="AK15" s="29"/>
      <c r="AL15" s="27"/>
      <c r="AM15" s="244"/>
      <c r="AN15" s="32"/>
      <c r="AO15" s="20">
        <f t="shared" si="5"/>
        <v>0</v>
      </c>
      <c r="AQ15" s="244">
        <v>40366</v>
      </c>
      <c r="AR15" s="29" t="s">
        <v>1859</v>
      </c>
      <c r="AS15" s="27">
        <v>867</v>
      </c>
      <c r="AT15" s="244">
        <v>40372</v>
      </c>
      <c r="AU15" s="32">
        <v>867</v>
      </c>
      <c r="AV15" s="20">
        <f t="shared" si="6"/>
        <v>9747.2000000000007</v>
      </c>
      <c r="AX15" s="9"/>
      <c r="AY15" s="2"/>
      <c r="AZ15" s="18"/>
      <c r="BA15" s="624"/>
      <c r="BB15" s="19"/>
      <c r="BC15" s="20">
        <f t="shared" si="7"/>
        <v>53902</v>
      </c>
      <c r="BE15" s="2"/>
      <c r="BF15" s="2"/>
      <c r="BG15" s="18"/>
      <c r="BH15" s="9"/>
      <c r="BI15" s="19"/>
      <c r="BJ15" s="20">
        <f t="shared" si="8"/>
        <v>0</v>
      </c>
      <c r="BL15" s="2"/>
      <c r="BM15" s="2"/>
      <c r="BN15" s="18"/>
      <c r="BO15" s="9"/>
      <c r="BP15" s="19"/>
      <c r="BQ15" s="20">
        <f t="shared" si="9"/>
        <v>0</v>
      </c>
      <c r="BV15" s="1">
        <v>40233</v>
      </c>
      <c r="BW15" s="3">
        <v>5000</v>
      </c>
      <c r="BX15" s="175">
        <f t="shared" si="10"/>
        <v>107529.85999999999</v>
      </c>
      <c r="BZ15" s="9"/>
      <c r="CA15" s="39"/>
      <c r="CB15" s="3"/>
      <c r="CC15" s="9"/>
      <c r="CD15" s="18"/>
      <c r="CE15" s="20">
        <f t="shared" si="11"/>
        <v>0</v>
      </c>
      <c r="CG15" s="2"/>
      <c r="CH15" s="2"/>
      <c r="CI15" s="18"/>
      <c r="CJ15" s="9"/>
      <c r="CK15" s="19"/>
      <c r="CL15" s="20">
        <f t="shared" si="12"/>
        <v>0</v>
      </c>
      <c r="CN15" s="2"/>
      <c r="CO15" s="2"/>
      <c r="CP15" s="18"/>
      <c r="CQ15" s="9"/>
      <c r="CR15" s="19"/>
      <c r="CS15" s="20">
        <f t="shared" si="13"/>
        <v>0</v>
      </c>
      <c r="CU15" s="9"/>
      <c r="CV15" s="2"/>
      <c r="CW15" s="18"/>
      <c r="CX15" s="9"/>
      <c r="CY15" s="112"/>
      <c r="CZ15" s="20">
        <f t="shared" si="14"/>
        <v>220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5020</v>
      </c>
      <c r="DP15" s="2"/>
      <c r="DQ15" s="2"/>
      <c r="DR15" s="18"/>
      <c r="DS15" s="9"/>
      <c r="DT15" s="19"/>
      <c r="DU15" s="20">
        <f t="shared" si="17"/>
        <v>0</v>
      </c>
      <c r="DW15" s="61">
        <v>40366</v>
      </c>
      <c r="DX15" s="448" t="s">
        <v>1862</v>
      </c>
      <c r="DY15" s="27">
        <v>706</v>
      </c>
      <c r="DZ15" s="244">
        <v>40366</v>
      </c>
      <c r="EA15" s="32">
        <v>706</v>
      </c>
      <c r="EB15" s="20">
        <f t="shared" si="18"/>
        <v>0</v>
      </c>
      <c r="ED15" s="9">
        <v>40376</v>
      </c>
      <c r="EE15" s="2" t="s">
        <v>2530</v>
      </c>
      <c r="EF15" s="18">
        <v>946</v>
      </c>
      <c r="EG15" s="9">
        <v>40376</v>
      </c>
      <c r="EH15" s="19">
        <v>946</v>
      </c>
      <c r="EI15" s="20">
        <f t="shared" si="19"/>
        <v>0</v>
      </c>
      <c r="EK15" s="9"/>
      <c r="EL15" s="251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9"/>
      <c r="EZ15" s="2"/>
      <c r="FA15" s="18"/>
      <c r="FB15" s="9"/>
      <c r="FC15" s="19"/>
      <c r="FD15" s="20">
        <f t="shared" si="22"/>
        <v>22352.5</v>
      </c>
      <c r="FF15" s="9"/>
      <c r="FG15" s="2"/>
      <c r="FH15" s="18"/>
      <c r="FI15" s="9"/>
      <c r="FJ15" s="19"/>
      <c r="FK15" s="51">
        <f t="shared" si="23"/>
        <v>0</v>
      </c>
      <c r="FP15" s="9"/>
      <c r="FQ15" s="19"/>
      <c r="FR15" s="20">
        <f t="shared" si="24"/>
        <v>0</v>
      </c>
      <c r="FT15" s="2"/>
      <c r="FU15" s="2"/>
      <c r="FV15" s="18"/>
      <c r="FW15" s="9"/>
      <c r="FX15" s="19"/>
      <c r="FY15" s="175">
        <f t="shared" si="25"/>
        <v>0</v>
      </c>
      <c r="GA15" s="2"/>
      <c r="GB15" s="2"/>
      <c r="GC15" s="18"/>
      <c r="GD15" s="9"/>
      <c r="GE15" s="19"/>
      <c r="GF15" s="20">
        <f t="shared" si="26"/>
        <v>0</v>
      </c>
      <c r="GH15" s="2"/>
      <c r="GI15" s="251"/>
      <c r="GJ15" s="18"/>
      <c r="GK15" s="95"/>
      <c r="GL15" s="112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2"/>
      <c r="GW15" s="2"/>
      <c r="GX15" s="18"/>
      <c r="GY15" s="9"/>
      <c r="GZ15" s="19"/>
      <c r="HA15" s="20">
        <f t="shared" si="29"/>
        <v>1278</v>
      </c>
      <c r="HC15" s="2"/>
      <c r="HD15" s="2"/>
      <c r="HE15" s="18"/>
      <c r="HF15" s="9"/>
      <c r="HG15" s="19"/>
      <c r="HH15" s="20">
        <f t="shared" si="30"/>
        <v>0</v>
      </c>
      <c r="HJ15" s="522"/>
      <c r="HK15" s="522"/>
      <c r="HL15" s="142"/>
      <c r="HM15" s="734"/>
      <c r="HN15" s="26"/>
      <c r="HO15" s="20"/>
      <c r="HQ15" s="2"/>
      <c r="HR15" s="2"/>
      <c r="HS15" s="18"/>
      <c r="HT15" s="9"/>
      <c r="HU15" s="19"/>
      <c r="HV15" s="20">
        <f t="shared" si="32"/>
        <v>0</v>
      </c>
      <c r="HX15" s="9"/>
      <c r="HY15" s="47"/>
      <c r="HZ15" s="19"/>
      <c r="IA15" s="9"/>
      <c r="IB15" s="112"/>
      <c r="IC15" s="20">
        <f t="shared" si="33"/>
        <v>1712</v>
      </c>
      <c r="IE15" s="9"/>
      <c r="IF15" s="47"/>
      <c r="IG15" s="19"/>
      <c r="IH15" s="95"/>
      <c r="II15" s="112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244"/>
      <c r="IT15" s="469"/>
      <c r="IU15" s="27"/>
      <c r="IV15" s="28"/>
      <c r="IW15" s="32"/>
      <c r="IX15" s="20">
        <f t="shared" si="36"/>
        <v>0</v>
      </c>
      <c r="IZ15" s="9"/>
      <c r="JA15" s="251"/>
      <c r="JB15" s="18"/>
      <c r="JC15" s="9"/>
      <c r="JD15" s="19"/>
      <c r="JE15" s="20">
        <f t="shared" si="37"/>
        <v>0</v>
      </c>
      <c r="JG15" s="9"/>
      <c r="JI15" s="403"/>
      <c r="JJ15" s="563"/>
      <c r="JK15" s="403"/>
      <c r="JL15" s="51">
        <f t="shared" si="38"/>
        <v>22956.84</v>
      </c>
      <c r="JN15" s="9"/>
      <c r="JO15" s="2"/>
      <c r="JP15" s="18"/>
      <c r="JQ15" s="9"/>
      <c r="JR15" s="19"/>
      <c r="JS15" s="20">
        <f t="shared" si="39"/>
        <v>0</v>
      </c>
      <c r="JU15" s="9"/>
      <c r="JV15" s="251"/>
      <c r="JW15" s="18"/>
      <c r="JX15" s="9"/>
      <c r="JY15" s="19"/>
      <c r="JZ15" s="20">
        <f t="shared" si="40"/>
        <v>0</v>
      </c>
      <c r="KB15" s="9"/>
      <c r="KC15" s="251"/>
      <c r="KD15" s="18"/>
      <c r="KE15" s="9"/>
      <c r="KF15" s="19"/>
      <c r="KG15" s="20">
        <f t="shared" si="41"/>
        <v>0</v>
      </c>
      <c r="KI15" s="2"/>
      <c r="KJ15" s="2"/>
      <c r="KK15" s="18"/>
      <c r="KL15" s="9"/>
      <c r="KM15" s="19"/>
      <c r="KN15" s="20">
        <f t="shared" si="42"/>
        <v>0</v>
      </c>
      <c r="KP15" s="2"/>
      <c r="KQ15" s="2"/>
      <c r="KR15" s="18"/>
      <c r="KS15" s="9"/>
      <c r="KT15" s="19"/>
      <c r="KU15" s="20">
        <f t="shared" si="43"/>
        <v>0</v>
      </c>
      <c r="KW15" s="2"/>
      <c r="KX15" s="2"/>
      <c r="KY15" s="18"/>
      <c r="KZ15" s="9"/>
      <c r="LA15" s="19"/>
      <c r="LB15" s="20">
        <f t="shared" si="44"/>
        <v>0</v>
      </c>
      <c r="LD15" s="9"/>
      <c r="LE15" s="2"/>
      <c r="LF15" s="18"/>
      <c r="LG15" s="9"/>
      <c r="LH15" s="19"/>
      <c r="LI15" s="20">
        <f t="shared" si="45"/>
        <v>0</v>
      </c>
      <c r="LK15" s="9"/>
      <c r="LL15" s="39"/>
      <c r="LM15" s="32"/>
      <c r="LN15" s="95"/>
      <c r="LO15" s="122"/>
      <c r="LP15" s="51">
        <f t="shared" si="46"/>
        <v>0</v>
      </c>
      <c r="LR15" s="9"/>
      <c r="LS15" s="2"/>
      <c r="LT15" s="18"/>
      <c r="LU15" s="9"/>
      <c r="LV15" s="19"/>
      <c r="LW15" s="20">
        <f t="shared" si="47"/>
        <v>1445</v>
      </c>
      <c r="LY15" s="9"/>
      <c r="LZ15" s="2"/>
      <c r="MA15" s="18"/>
      <c r="MB15" s="9"/>
      <c r="MC15" s="19"/>
      <c r="MD15" s="20">
        <f t="shared" si="48"/>
        <v>0</v>
      </c>
      <c r="MF15" s="2"/>
      <c r="MG15" s="2"/>
      <c r="MH15" s="18"/>
      <c r="MI15" s="9"/>
      <c r="MJ15" s="19"/>
      <c r="MK15" s="20">
        <f t="shared" si="49"/>
        <v>0</v>
      </c>
      <c r="MM15" s="9"/>
      <c r="MN15" s="39"/>
      <c r="MO15" s="32"/>
      <c r="MP15" s="9"/>
      <c r="MQ15" s="32"/>
      <c r="MR15" s="20">
        <f t="shared" si="50"/>
        <v>142</v>
      </c>
      <c r="MT15" s="244"/>
      <c r="MU15" s="29" t="s">
        <v>119</v>
      </c>
      <c r="MV15" s="27"/>
      <c r="MW15" s="244"/>
      <c r="MX15" s="67"/>
      <c r="MY15" s="20">
        <f t="shared" si="51"/>
        <v>0</v>
      </c>
      <c r="NA15" s="244"/>
      <c r="NB15" s="29"/>
      <c r="NC15" s="27"/>
      <c r="ND15" s="62"/>
      <c r="NE15" s="67"/>
      <c r="NF15" s="20">
        <f t="shared" si="52"/>
        <v>0</v>
      </c>
      <c r="NH15" s="244"/>
      <c r="NI15" s="29"/>
      <c r="NJ15" s="27"/>
      <c r="NK15" s="62"/>
      <c r="NL15" s="67"/>
      <c r="NM15" s="20">
        <f t="shared" si="53"/>
        <v>7013</v>
      </c>
      <c r="NO15" s="28"/>
      <c r="NP15" s="99"/>
      <c r="NQ15" s="32"/>
      <c r="NR15" s="28"/>
      <c r="NS15" s="32"/>
      <c r="NT15" s="20">
        <f t="shared" si="54"/>
        <v>0</v>
      </c>
      <c r="NV15" s="244"/>
      <c r="NW15" s="99"/>
      <c r="NX15" s="32"/>
      <c r="NY15" s="244"/>
      <c r="NZ15" s="32"/>
      <c r="OA15" s="20">
        <f t="shared" si="55"/>
        <v>0</v>
      </c>
      <c r="OC15" s="244"/>
      <c r="OD15" s="99"/>
      <c r="OE15" s="32"/>
      <c r="OF15" s="244"/>
      <c r="OG15" s="32"/>
      <c r="OH15" s="20">
        <f t="shared" si="56"/>
        <v>1470</v>
      </c>
      <c r="OJ15" s="244"/>
      <c r="OK15" s="99"/>
      <c r="OL15" s="32"/>
      <c r="OM15" s="244"/>
      <c r="ON15" s="32"/>
      <c r="OO15" s="20">
        <f t="shared" si="57"/>
        <v>0</v>
      </c>
      <c r="OQ15" s="9">
        <v>39716</v>
      </c>
      <c r="OR15" s="2" t="s">
        <v>137</v>
      </c>
      <c r="OS15" s="18">
        <v>22187</v>
      </c>
      <c r="OT15" s="9"/>
      <c r="OU15" s="19"/>
      <c r="OV15" s="20">
        <f t="shared" si="58"/>
        <v>77443</v>
      </c>
      <c r="OX15" s="2"/>
      <c r="OY15" s="2"/>
      <c r="OZ15" s="18"/>
      <c r="PA15" s="9"/>
      <c r="PB15" s="19"/>
      <c r="PC15" s="20">
        <f t="shared" si="59"/>
        <v>0</v>
      </c>
      <c r="PE15" s="2"/>
      <c r="PF15" s="2"/>
      <c r="PG15" s="18"/>
      <c r="PH15" s="9"/>
      <c r="PI15" s="19"/>
      <c r="PJ15" s="20">
        <f t="shared" si="60"/>
        <v>0</v>
      </c>
      <c r="PL15" s="9"/>
      <c r="PM15" s="2"/>
      <c r="PN15" s="18"/>
      <c r="PO15" s="200"/>
      <c r="PP15" s="19"/>
      <c r="PQ15" s="20">
        <f t="shared" si="61"/>
        <v>0</v>
      </c>
      <c r="PS15" s="9"/>
      <c r="PT15" s="2"/>
      <c r="PU15" s="18"/>
      <c r="PV15" s="244"/>
      <c r="PW15" s="19"/>
      <c r="PX15" s="20">
        <f t="shared" si="62"/>
        <v>0</v>
      </c>
      <c r="PZ15" s="9"/>
      <c r="QA15" s="39"/>
      <c r="QB15" s="32"/>
      <c r="QC15" s="9"/>
      <c r="QD15" s="32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9"/>
      <c r="QO15" s="2"/>
      <c r="QP15" s="18"/>
      <c r="QQ15" s="9"/>
      <c r="QR15" s="18"/>
      <c r="QS15" s="20">
        <f t="shared" si="65"/>
        <v>500.39999999999964</v>
      </c>
      <c r="QU15" s="2"/>
      <c r="QW15" s="18"/>
      <c r="QX15" s="225"/>
      <c r="QY15" s="19"/>
      <c r="QZ15" s="20">
        <f t="shared" si="66"/>
        <v>0</v>
      </c>
      <c r="RB15" s="2"/>
      <c r="RC15" s="2"/>
      <c r="RD15" s="18"/>
      <c r="RE15" s="9"/>
      <c r="RF15" s="19"/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"/>
      <c r="RQ15" s="2"/>
      <c r="RR15" s="18"/>
      <c r="RS15" s="9"/>
      <c r="RT15" s="19"/>
      <c r="RU15" s="20">
        <f t="shared" si="69"/>
        <v>0</v>
      </c>
      <c r="RW15" s="9">
        <v>40335</v>
      </c>
      <c r="RX15" s="39" t="s">
        <v>1186</v>
      </c>
      <c r="RY15" s="3">
        <v>2000</v>
      </c>
      <c r="RZ15" s="62">
        <v>40365</v>
      </c>
      <c r="SA15" s="32">
        <v>2000</v>
      </c>
      <c r="SB15" s="20">
        <f t="shared" si="70"/>
        <v>0</v>
      </c>
      <c r="SD15" s="244"/>
      <c r="SE15" s="29"/>
      <c r="SF15" s="27"/>
      <c r="SG15" s="382"/>
      <c r="SH15" s="32"/>
      <c r="SI15" s="20">
        <f t="shared" si="71"/>
        <v>44400</v>
      </c>
      <c r="SK15" s="2"/>
      <c r="SL15" s="2"/>
      <c r="SM15" s="18"/>
      <c r="SN15" s="9"/>
      <c r="SO15" s="19"/>
      <c r="SP15" s="20">
        <f t="shared" si="72"/>
        <v>0</v>
      </c>
      <c r="SR15" s="2"/>
      <c r="SS15" s="2"/>
      <c r="ST15" s="18"/>
      <c r="SU15" s="9"/>
      <c r="SV15" s="19"/>
      <c r="SW15" s="20">
        <f t="shared" si="73"/>
        <v>0</v>
      </c>
      <c r="SY15" s="9"/>
      <c r="SZ15" s="2"/>
      <c r="TA15" s="18"/>
      <c r="TB15" s="9"/>
      <c r="TC15" s="19"/>
      <c r="TD15" s="20">
        <f t="shared" si="74"/>
        <v>0</v>
      </c>
      <c r="TF15" s="2"/>
      <c r="TG15" s="2"/>
      <c r="TH15" s="18"/>
      <c r="TI15" s="9"/>
      <c r="TJ15" s="19"/>
      <c r="TK15" s="20">
        <f t="shared" si="75"/>
        <v>0</v>
      </c>
      <c r="TM15" s="2"/>
      <c r="TN15" s="2"/>
      <c r="TO15" s="18"/>
      <c r="TP15" s="9"/>
      <c r="TQ15" s="19"/>
      <c r="TR15" s="20">
        <f t="shared" si="76"/>
        <v>0</v>
      </c>
      <c r="TT15" s="9">
        <v>39815</v>
      </c>
      <c r="TU15" s="428" t="s">
        <v>232</v>
      </c>
      <c r="TV15" s="27">
        <v>1073.5</v>
      </c>
      <c r="TW15" s="89">
        <v>39864</v>
      </c>
      <c r="TX15" s="96"/>
      <c r="TY15" s="20">
        <f t="shared" si="77"/>
        <v>11688.5</v>
      </c>
      <c r="UA15" s="2"/>
      <c r="UB15" s="2"/>
      <c r="UC15" s="18"/>
      <c r="UD15" s="9"/>
      <c r="UE15" s="19"/>
      <c r="UF15" s="20">
        <f t="shared" si="78"/>
        <v>0</v>
      </c>
      <c r="UH15" s="9"/>
      <c r="UI15" s="2"/>
      <c r="UJ15" s="18"/>
      <c r="UK15" s="9"/>
      <c r="UL15" s="19"/>
      <c r="UM15" s="20">
        <f t="shared" si="79"/>
        <v>0</v>
      </c>
      <c r="UT15" s="20">
        <f t="shared" si="80"/>
        <v>6938</v>
      </c>
      <c r="VA15" s="20">
        <f t="shared" si="81"/>
        <v>0</v>
      </c>
      <c r="VC15" s="9">
        <v>40366</v>
      </c>
      <c r="VD15" s="2" t="s">
        <v>1421</v>
      </c>
      <c r="VE15" s="959">
        <v>214</v>
      </c>
      <c r="VF15" s="9">
        <v>40369</v>
      </c>
      <c r="VG15" s="19">
        <v>214</v>
      </c>
      <c r="VH15" s="20">
        <f t="shared" si="82"/>
        <v>-211</v>
      </c>
      <c r="VJ15" s="2"/>
      <c r="VK15" s="2"/>
      <c r="VL15" s="711"/>
      <c r="VM15" s="9"/>
      <c r="VN15" s="19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</row>
    <row r="16" spans="1:595">
      <c r="A16" s="2"/>
      <c r="B16" s="2"/>
      <c r="C16" s="18"/>
      <c r="D16" s="9"/>
      <c r="E16" s="19"/>
      <c r="F16" s="20">
        <f t="shared" si="0"/>
        <v>19055</v>
      </c>
      <c r="H16" s="9"/>
      <c r="I16" s="2"/>
      <c r="J16" s="18"/>
      <c r="K16" s="95"/>
      <c r="L16" s="112"/>
      <c r="M16" s="20">
        <f t="shared" ref="M16:M43" si="85">M15+J16-L16</f>
        <v>1334.5</v>
      </c>
      <c r="O16" s="2"/>
      <c r="P16" s="2"/>
      <c r="Q16" s="18"/>
      <c r="R16" s="9"/>
      <c r="S16" s="19"/>
      <c r="T16" s="20">
        <f t="shared" si="2"/>
        <v>0</v>
      </c>
      <c r="V16" s="9"/>
      <c r="W16" s="2"/>
      <c r="X16" s="18"/>
      <c r="Y16" s="89"/>
      <c r="Z16" s="97"/>
      <c r="AA16" s="20">
        <f t="shared" si="3"/>
        <v>16069.099999999999</v>
      </c>
      <c r="AC16" s="9">
        <v>39921</v>
      </c>
      <c r="AD16" s="2" t="s">
        <v>476</v>
      </c>
      <c r="AE16" s="142"/>
      <c r="AF16" s="1"/>
      <c r="AG16" s="19"/>
      <c r="AH16" s="20">
        <f t="shared" si="4"/>
        <v>24058.04</v>
      </c>
      <c r="AJ16" s="244"/>
      <c r="AK16" s="29"/>
      <c r="AL16" s="27"/>
      <c r="AM16" s="244"/>
      <c r="AN16" s="32"/>
      <c r="AO16" s="20">
        <f t="shared" si="5"/>
        <v>0</v>
      </c>
      <c r="AQ16" s="244"/>
      <c r="AR16" s="29"/>
      <c r="AS16" s="27"/>
      <c r="AT16" s="244"/>
      <c r="AU16" s="32"/>
      <c r="AV16" s="20">
        <f t="shared" si="6"/>
        <v>9747.2000000000007</v>
      </c>
      <c r="AX16" s="9"/>
      <c r="AY16" s="2"/>
      <c r="AZ16" s="18"/>
      <c r="BA16" s="624"/>
      <c r="BB16" s="19"/>
      <c r="BC16" s="20">
        <f t="shared" si="7"/>
        <v>53902</v>
      </c>
      <c r="BE16" s="2"/>
      <c r="BF16" s="2"/>
      <c r="BG16" s="18"/>
      <c r="BH16" s="9"/>
      <c r="BI16" s="19"/>
      <c r="BJ16" s="20">
        <f t="shared" si="8"/>
        <v>0</v>
      </c>
      <c r="BL16" s="2"/>
      <c r="BM16" s="2"/>
      <c r="BN16" s="18"/>
      <c r="BO16" s="9"/>
      <c r="BP16" s="19"/>
      <c r="BQ16" s="20">
        <f t="shared" si="9"/>
        <v>0</v>
      </c>
      <c r="BV16" s="1">
        <v>40255</v>
      </c>
      <c r="BW16" s="3">
        <v>10000</v>
      </c>
      <c r="BX16" s="175">
        <f t="shared" si="10"/>
        <v>97529.859999999986</v>
      </c>
      <c r="BZ16" s="9"/>
      <c r="CA16" s="39"/>
      <c r="CB16" s="32"/>
      <c r="CC16" s="9"/>
      <c r="CD16" s="18"/>
      <c r="CE16" s="20">
        <f t="shared" si="11"/>
        <v>0</v>
      </c>
      <c r="CG16" s="2"/>
      <c r="CH16" s="2"/>
      <c r="CI16" s="18"/>
      <c r="CJ16" s="9"/>
      <c r="CK16" s="19"/>
      <c r="CL16" s="20">
        <f t="shared" si="12"/>
        <v>0</v>
      </c>
      <c r="CN16" s="2"/>
      <c r="CO16" s="2"/>
      <c r="CP16" s="18"/>
      <c r="CQ16" s="9"/>
      <c r="CR16" s="19"/>
      <c r="CS16" s="20">
        <f t="shared" si="13"/>
        <v>0</v>
      </c>
      <c r="CU16" s="2"/>
      <c r="CV16" s="2"/>
      <c r="CW16" s="18"/>
      <c r="CX16" s="9"/>
      <c r="CY16" s="19"/>
      <c r="CZ16" s="20">
        <f t="shared" si="14"/>
        <v>220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5020</v>
      </c>
      <c r="DP16" s="2"/>
      <c r="DQ16" s="2"/>
      <c r="DR16" s="18"/>
      <c r="DS16" s="9"/>
      <c r="DT16" s="19"/>
      <c r="DU16" s="20">
        <f t="shared" si="17"/>
        <v>0</v>
      </c>
      <c r="DW16" s="244">
        <v>40368</v>
      </c>
      <c r="DX16" s="448" t="s">
        <v>2121</v>
      </c>
      <c r="DY16" s="27">
        <v>6548</v>
      </c>
      <c r="DZ16" s="244">
        <v>40371</v>
      </c>
      <c r="EA16" s="32">
        <v>6548</v>
      </c>
      <c r="EB16" s="20">
        <f t="shared" si="18"/>
        <v>0</v>
      </c>
      <c r="ED16" s="9">
        <v>40379</v>
      </c>
      <c r="EE16" s="2" t="s">
        <v>2546</v>
      </c>
      <c r="EF16" s="18">
        <v>390</v>
      </c>
      <c r="EG16" s="9"/>
      <c r="EH16" s="19"/>
      <c r="EI16" s="20">
        <f t="shared" si="19"/>
        <v>390</v>
      </c>
      <c r="EK16" s="9"/>
      <c r="EL16" s="40"/>
      <c r="EM16" s="18"/>
      <c r="EN16" s="9"/>
      <c r="EO16" s="19"/>
      <c r="EP16" s="20">
        <f t="shared" si="20"/>
        <v>0</v>
      </c>
      <c r="ER16" s="9"/>
      <c r="ES16" s="2"/>
      <c r="ET16" s="18"/>
      <c r="EU16" s="9"/>
      <c r="EV16" s="19"/>
      <c r="EW16" s="20">
        <f t="shared" si="21"/>
        <v>0</v>
      </c>
      <c r="EY16" s="9"/>
      <c r="EZ16" s="2"/>
      <c r="FA16" s="18"/>
      <c r="FB16" s="9"/>
      <c r="FC16" s="19"/>
      <c r="FD16" s="20">
        <f>FD15+FA16-FC16</f>
        <v>22352.5</v>
      </c>
      <c r="FF16" s="95"/>
      <c r="FG16" s="39"/>
      <c r="FH16" s="32"/>
      <c r="FI16" s="9"/>
      <c r="FJ16" s="32"/>
      <c r="FK16" s="51">
        <f t="shared" si="23"/>
        <v>0</v>
      </c>
      <c r="FP16" s="9"/>
      <c r="FQ16" s="19"/>
      <c r="FR16" s="20">
        <f t="shared" si="24"/>
        <v>0</v>
      </c>
      <c r="FT16" s="2"/>
      <c r="FU16" s="2"/>
      <c r="FV16" s="18"/>
      <c r="FW16" s="9"/>
      <c r="FX16" s="19"/>
      <c r="FY16" s="175">
        <f t="shared" si="25"/>
        <v>0</v>
      </c>
      <c r="GA16" s="2"/>
      <c r="GB16" s="2"/>
      <c r="GC16" s="18"/>
      <c r="GD16" s="9"/>
      <c r="GE16" s="19"/>
      <c r="GF16" s="20">
        <f t="shared" si="26"/>
        <v>0</v>
      </c>
      <c r="GH16" s="2"/>
      <c r="GI16" s="251"/>
      <c r="GJ16" s="18"/>
      <c r="GK16" s="95"/>
      <c r="GL16" s="112"/>
      <c r="GM16" s="20">
        <f t="shared" si="27"/>
        <v>0</v>
      </c>
      <c r="GO16" s="2"/>
      <c r="GP16" s="2"/>
      <c r="GQ16" s="18"/>
      <c r="GR16" s="9"/>
      <c r="GS16" s="19"/>
      <c r="GT16" s="20">
        <f t="shared" si="28"/>
        <v>0</v>
      </c>
      <c r="GV16" s="2"/>
      <c r="GW16" s="2"/>
      <c r="GX16" s="18"/>
      <c r="GY16" s="9"/>
      <c r="GZ16" s="19"/>
      <c r="HA16" s="20">
        <f t="shared" si="29"/>
        <v>1278</v>
      </c>
      <c r="HC16" s="2"/>
      <c r="HD16" s="2"/>
      <c r="HE16" s="18"/>
      <c r="HF16" s="9"/>
      <c r="HG16" s="19"/>
      <c r="HH16" s="20">
        <f t="shared" si="30"/>
        <v>0</v>
      </c>
      <c r="HJ16" s="2"/>
      <c r="HK16" s="2"/>
      <c r="HL16" s="18"/>
      <c r="HM16" s="9"/>
      <c r="HN16" s="19"/>
      <c r="HO16" s="20"/>
      <c r="HQ16" s="2"/>
      <c r="HR16" s="2"/>
      <c r="HS16" s="18"/>
      <c r="HT16" s="9"/>
      <c r="HU16" s="19"/>
      <c r="HV16" s="20">
        <f t="shared" si="32"/>
        <v>0</v>
      </c>
      <c r="HX16" s="9"/>
      <c r="HY16" s="99"/>
      <c r="HZ16" s="32"/>
      <c r="IA16" s="95"/>
      <c r="IB16" s="112"/>
      <c r="IC16" s="20">
        <f t="shared" si="33"/>
        <v>1712</v>
      </c>
      <c r="IE16" s="9"/>
      <c r="IF16" s="99"/>
      <c r="IG16" s="32"/>
      <c r="IH16" s="95"/>
      <c r="II16" s="112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9"/>
      <c r="IT16" s="58"/>
      <c r="IU16" s="32"/>
      <c r="IV16" s="28"/>
      <c r="IW16" s="32"/>
      <c r="IX16" s="20">
        <f t="shared" si="36"/>
        <v>0</v>
      </c>
      <c r="IZ16" s="9"/>
      <c r="JA16" s="251"/>
      <c r="JB16" s="18"/>
      <c r="JC16" s="9"/>
      <c r="JD16" s="19"/>
      <c r="JE16" s="20">
        <f t="shared" si="37"/>
        <v>0</v>
      </c>
      <c r="JG16" s="9"/>
      <c r="JI16" s="403"/>
      <c r="JJ16" s="563"/>
      <c r="JK16" s="403"/>
      <c r="JL16" s="51">
        <f t="shared" si="38"/>
        <v>22956.84</v>
      </c>
      <c r="JN16" s="9"/>
      <c r="JO16" s="2"/>
      <c r="JP16" s="18"/>
      <c r="JQ16" s="9"/>
      <c r="JR16" s="19"/>
      <c r="JS16" s="20">
        <f t="shared" si="39"/>
        <v>0</v>
      </c>
      <c r="JU16" s="9"/>
      <c r="JV16" s="251"/>
      <c r="JW16" s="18"/>
      <c r="JX16" s="9"/>
      <c r="JY16" s="19"/>
      <c r="JZ16" s="20">
        <f t="shared" si="40"/>
        <v>0</v>
      </c>
      <c r="KB16" s="9"/>
      <c r="KC16" s="251"/>
      <c r="KD16" s="18"/>
      <c r="KE16" s="9"/>
      <c r="KF16" s="19"/>
      <c r="KG16" s="20">
        <f>KG15+KD16-KF16</f>
        <v>0</v>
      </c>
      <c r="KI16" s="2"/>
      <c r="KJ16" s="2"/>
      <c r="KK16" s="18"/>
      <c r="KL16" s="9"/>
      <c r="KM16" s="19"/>
      <c r="KN16" s="20">
        <f t="shared" ref="KN16:KN43" si="86">KN15+KK16-KM16</f>
        <v>0</v>
      </c>
      <c r="KP16" s="2"/>
      <c r="KQ16" s="2"/>
      <c r="KR16" s="18"/>
      <c r="KS16" s="9"/>
      <c r="KT16" s="19"/>
      <c r="KU16" s="20">
        <f t="shared" si="43"/>
        <v>0</v>
      </c>
      <c r="KW16" s="2"/>
      <c r="KX16" s="2"/>
      <c r="KY16" s="18"/>
      <c r="KZ16" s="9"/>
      <c r="LA16" s="19"/>
      <c r="LB16" s="20">
        <f t="shared" si="44"/>
        <v>0</v>
      </c>
      <c r="LD16" s="9"/>
      <c r="LE16" s="2"/>
      <c r="LF16" s="18"/>
      <c r="LG16" s="9"/>
      <c r="LH16" s="19"/>
      <c r="LI16" s="20">
        <f t="shared" si="45"/>
        <v>0</v>
      </c>
      <c r="LK16" s="9"/>
      <c r="LL16" s="39"/>
      <c r="LM16" s="32"/>
      <c r="LN16" s="62"/>
      <c r="LO16" s="67"/>
      <c r="LP16" s="51">
        <f t="shared" si="46"/>
        <v>0</v>
      </c>
      <c r="LR16" s="9"/>
      <c r="LS16" s="2"/>
      <c r="LT16" s="18"/>
      <c r="LU16" s="9"/>
      <c r="LV16" s="19"/>
      <c r="LW16" s="20">
        <f t="shared" si="47"/>
        <v>1445</v>
      </c>
      <c r="LY16" s="9"/>
      <c r="LZ16" s="2"/>
      <c r="MA16" s="18"/>
      <c r="MB16" s="9"/>
      <c r="MC16" s="19"/>
      <c r="MD16" s="20">
        <f t="shared" si="48"/>
        <v>0</v>
      </c>
      <c r="MF16" s="2"/>
      <c r="MG16" s="2"/>
      <c r="MH16" s="18"/>
      <c r="MI16" s="9"/>
      <c r="MJ16" s="19"/>
      <c r="MK16" s="20">
        <f t="shared" si="49"/>
        <v>0</v>
      </c>
      <c r="MM16" s="28"/>
      <c r="MN16" s="99"/>
      <c r="MO16" s="32"/>
      <c r="MP16" s="244"/>
      <c r="MQ16" s="310"/>
      <c r="MR16" s="20">
        <f t="shared" si="50"/>
        <v>142</v>
      </c>
      <c r="MT16" s="9"/>
      <c r="MU16" s="469"/>
      <c r="MV16" s="27"/>
      <c r="MW16" s="62"/>
      <c r="MX16" s="67"/>
      <c r="MY16" s="20">
        <f t="shared" si="51"/>
        <v>0</v>
      </c>
      <c r="ND16" s="62"/>
      <c r="NE16" s="67"/>
      <c r="NF16" s="20">
        <f t="shared" si="52"/>
        <v>0</v>
      </c>
      <c r="NH16" s="244"/>
      <c r="NI16" s="29"/>
      <c r="NJ16" s="27"/>
      <c r="NK16" s="62"/>
      <c r="NL16" s="67"/>
      <c r="NM16" s="20">
        <f t="shared" si="53"/>
        <v>7013</v>
      </c>
      <c r="NO16" s="9"/>
      <c r="NP16" s="39"/>
      <c r="NQ16" s="32"/>
      <c r="NR16" s="62"/>
      <c r="NS16" s="32"/>
      <c r="NT16" s="20">
        <f t="shared" si="54"/>
        <v>0</v>
      </c>
      <c r="NV16" s="9"/>
      <c r="NW16" s="39"/>
      <c r="NX16" s="32"/>
      <c r="NY16" s="62"/>
      <c r="NZ16" s="32"/>
      <c r="OA16" s="20">
        <f t="shared" si="55"/>
        <v>0</v>
      </c>
      <c r="OC16" s="9"/>
      <c r="OD16" s="39"/>
      <c r="OE16" s="32"/>
      <c r="OF16" s="62"/>
      <c r="OG16" s="32"/>
      <c r="OH16" s="20">
        <f t="shared" si="56"/>
        <v>1470</v>
      </c>
      <c r="OJ16" s="9"/>
      <c r="OK16" s="39"/>
      <c r="OL16" s="32"/>
      <c r="OM16" s="62"/>
      <c r="ON16" s="32"/>
      <c r="OO16" s="20">
        <f t="shared" si="57"/>
        <v>0</v>
      </c>
      <c r="OQ16" s="9">
        <v>39721</v>
      </c>
      <c r="OR16" s="2" t="s">
        <v>139</v>
      </c>
      <c r="OS16" s="18">
        <v>13056</v>
      </c>
      <c r="OT16" s="9"/>
      <c r="OU16" s="19"/>
      <c r="OV16" s="20">
        <f t="shared" si="58"/>
        <v>90499</v>
      </c>
      <c r="OX16" s="2"/>
      <c r="OY16" s="2"/>
      <c r="OZ16" s="18"/>
      <c r="PA16" s="9"/>
      <c r="PB16" s="19"/>
      <c r="PC16" s="20">
        <f t="shared" si="59"/>
        <v>0</v>
      </c>
      <c r="PE16" s="2"/>
      <c r="PF16" s="2"/>
      <c r="PG16" s="18"/>
      <c r="PH16" s="9"/>
      <c r="PI16" s="19"/>
      <c r="PJ16" s="20">
        <f t="shared" si="60"/>
        <v>0</v>
      </c>
      <c r="PL16" s="9"/>
      <c r="PM16" s="2"/>
      <c r="PN16" s="18"/>
      <c r="PO16" s="210"/>
      <c r="PP16" s="19"/>
      <c r="PQ16" s="20">
        <f t="shared" si="61"/>
        <v>0</v>
      </c>
      <c r="PS16" s="9"/>
      <c r="PT16" s="2"/>
      <c r="PU16" s="18"/>
      <c r="PV16" s="244"/>
      <c r="PW16" s="19"/>
      <c r="PX16" s="20">
        <f t="shared" si="62"/>
        <v>0</v>
      </c>
      <c r="PZ16" s="9"/>
      <c r="QA16" s="39"/>
      <c r="QB16" s="67"/>
      <c r="QC16" s="9"/>
      <c r="QD16" s="32"/>
      <c r="QE16" s="20">
        <f t="shared" si="63"/>
        <v>0</v>
      </c>
      <c r="QG16" s="2"/>
      <c r="QH16" s="2"/>
      <c r="QI16" s="18"/>
      <c r="QJ16" s="9"/>
      <c r="QK16" s="19"/>
      <c r="QL16" s="20">
        <f t="shared" si="64"/>
        <v>0</v>
      </c>
      <c r="QN16" s="9"/>
      <c r="QO16" s="2"/>
      <c r="QP16" s="18"/>
      <c r="QQ16" s="9"/>
      <c r="QR16" s="18"/>
      <c r="QS16" s="20">
        <f t="shared" si="65"/>
        <v>500.39999999999964</v>
      </c>
      <c r="QU16" s="2"/>
      <c r="QW16" s="18"/>
      <c r="QX16" s="225"/>
      <c r="QY16" s="19"/>
      <c r="QZ16" s="20">
        <f t="shared" si="66"/>
        <v>0</v>
      </c>
      <c r="RB16" s="2"/>
      <c r="RC16" s="2"/>
      <c r="RD16" s="18"/>
      <c r="RE16" s="9"/>
      <c r="RF16" s="19"/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"/>
      <c r="RQ16" s="2"/>
      <c r="RR16" s="18"/>
      <c r="RS16" s="9"/>
      <c r="RT16" s="19"/>
      <c r="RU16" s="20">
        <f t="shared" si="69"/>
        <v>0</v>
      </c>
      <c r="RW16" s="9"/>
      <c r="RX16" s="39"/>
      <c r="RY16" s="3"/>
      <c r="RZ16" s="929"/>
      <c r="SA16" s="32"/>
      <c r="SB16" s="20">
        <f t="shared" si="70"/>
        <v>0</v>
      </c>
      <c r="SD16" s="244"/>
      <c r="SE16" s="29"/>
      <c r="SF16" s="27"/>
      <c r="SG16" s="382"/>
      <c r="SH16" s="32"/>
      <c r="SI16" s="20">
        <f t="shared" si="71"/>
        <v>44400</v>
      </c>
      <c r="SK16" s="2"/>
      <c r="SL16" s="2"/>
      <c r="SM16" s="18"/>
      <c r="SN16" s="9"/>
      <c r="SO16" s="19"/>
      <c r="SP16" s="20">
        <f t="shared" si="72"/>
        <v>0</v>
      </c>
      <c r="SR16" s="2"/>
      <c r="SS16" s="2"/>
      <c r="ST16" s="18"/>
      <c r="SU16" s="9"/>
      <c r="SV16" s="19"/>
      <c r="SW16" s="20">
        <f t="shared" si="73"/>
        <v>0</v>
      </c>
      <c r="SY16" s="9"/>
      <c r="SZ16" s="2"/>
      <c r="TA16" s="18"/>
      <c r="TB16" s="9"/>
      <c r="TC16" s="19"/>
      <c r="TD16" s="20">
        <f t="shared" si="74"/>
        <v>0</v>
      </c>
      <c r="TF16" s="2"/>
      <c r="TG16" s="2"/>
      <c r="TH16" s="18"/>
      <c r="TI16" s="9"/>
      <c r="TJ16" s="19"/>
      <c r="TK16" s="20">
        <f t="shared" si="75"/>
        <v>0</v>
      </c>
      <c r="TM16" s="2"/>
      <c r="TN16" s="2"/>
      <c r="TO16" s="18"/>
      <c r="TP16" s="9"/>
      <c r="TQ16" s="19"/>
      <c r="TR16" s="20">
        <f t="shared" si="76"/>
        <v>0</v>
      </c>
      <c r="TT16" s="9">
        <v>39821</v>
      </c>
      <c r="TU16" s="428" t="s">
        <v>233</v>
      </c>
      <c r="TV16" s="27">
        <v>612</v>
      </c>
      <c r="TW16" s="89">
        <v>39864</v>
      </c>
      <c r="TX16" s="96"/>
      <c r="TY16" s="20">
        <f t="shared" si="77"/>
        <v>12300.5</v>
      </c>
      <c r="UA16" s="2"/>
      <c r="UB16" s="2"/>
      <c r="UC16" s="18"/>
      <c r="UD16" s="9"/>
      <c r="UE16" s="19"/>
      <c r="UF16" s="20">
        <f t="shared" si="78"/>
        <v>0</v>
      </c>
      <c r="UH16" s="9"/>
      <c r="UI16" s="2"/>
      <c r="UJ16" s="18"/>
      <c r="UK16" s="9"/>
      <c r="UL16" s="19"/>
      <c r="UM16" s="20">
        <f t="shared" si="79"/>
        <v>0</v>
      </c>
      <c r="UO16" s="2"/>
      <c r="UP16" s="2"/>
      <c r="UQ16" s="18"/>
      <c r="UR16" s="9"/>
      <c r="US16" s="19"/>
      <c r="UT16" s="20">
        <f t="shared" ref="UT16:UT21" si="87">UT15+UQ16-US16</f>
        <v>6938</v>
      </c>
      <c r="UV16" s="9"/>
      <c r="UW16" s="2"/>
      <c r="UX16" s="27"/>
      <c r="UY16" s="9"/>
      <c r="UZ16" s="19"/>
      <c r="VA16" s="20">
        <f t="shared" si="81"/>
        <v>0</v>
      </c>
      <c r="VC16" s="9">
        <v>40368</v>
      </c>
      <c r="VD16" s="2" t="s">
        <v>2125</v>
      </c>
      <c r="VE16" s="959">
        <v>282</v>
      </c>
      <c r="VF16" s="9">
        <v>40369</v>
      </c>
      <c r="VG16" s="19">
        <v>282</v>
      </c>
      <c r="VH16" s="20">
        <f t="shared" si="82"/>
        <v>-211</v>
      </c>
      <c r="VJ16" s="2"/>
      <c r="VK16" s="2"/>
      <c r="VL16" s="711"/>
      <c r="VM16" s="9"/>
      <c r="VN16" s="19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</row>
    <row r="17" spans="1:594">
      <c r="A17" s="2"/>
      <c r="B17" s="2"/>
      <c r="C17" s="18"/>
      <c r="D17" s="9"/>
      <c r="E17" s="19"/>
      <c r="F17" s="20">
        <f t="shared" si="0"/>
        <v>19055</v>
      </c>
      <c r="H17" s="9"/>
      <c r="I17" s="2"/>
      <c r="J17" s="18"/>
      <c r="K17" s="95"/>
      <c r="L17" s="112"/>
      <c r="M17" s="20">
        <f t="shared" si="85"/>
        <v>1334.5</v>
      </c>
      <c r="O17" s="2"/>
      <c r="P17" s="2"/>
      <c r="Q17" s="18"/>
      <c r="R17" s="9"/>
      <c r="S17" s="19"/>
      <c r="T17" s="20">
        <f t="shared" si="2"/>
        <v>0</v>
      </c>
      <c r="V17" s="9"/>
      <c r="W17" s="42"/>
      <c r="X17" s="19"/>
      <c r="Y17" s="9"/>
      <c r="Z17" s="19"/>
      <c r="AA17" s="20">
        <f t="shared" si="3"/>
        <v>16069.099999999999</v>
      </c>
      <c r="AC17" s="9">
        <v>40012</v>
      </c>
      <c r="AD17" s="2" t="s">
        <v>605</v>
      </c>
      <c r="AE17" s="27">
        <v>0</v>
      </c>
      <c r="AF17" t="s">
        <v>613</v>
      </c>
      <c r="AG17" s="19"/>
      <c r="AH17" s="20">
        <f t="shared" si="4"/>
        <v>24058.04</v>
      </c>
      <c r="AJ17" s="244"/>
      <c r="AK17" s="29"/>
      <c r="AL17" s="27"/>
      <c r="AM17" s="244"/>
      <c r="AN17" s="32"/>
      <c r="AO17" s="20">
        <f t="shared" si="5"/>
        <v>0</v>
      </c>
      <c r="AQ17" s="244"/>
      <c r="AR17" s="29"/>
      <c r="AS17" s="27"/>
      <c r="AT17" s="244"/>
      <c r="AU17" s="32"/>
      <c r="AV17" s="20">
        <f t="shared" si="6"/>
        <v>9747.2000000000007</v>
      </c>
      <c r="AX17" s="9"/>
      <c r="AY17" s="2"/>
      <c r="AZ17" s="18"/>
      <c r="BA17" s="624"/>
      <c r="BB17" s="19"/>
      <c r="BC17" s="20">
        <f t="shared" si="7"/>
        <v>53902</v>
      </c>
      <c r="BE17" s="2"/>
      <c r="BF17" s="2"/>
      <c r="BG17" s="18"/>
      <c r="BH17" s="9"/>
      <c r="BI17" s="19"/>
      <c r="BJ17" s="20">
        <f t="shared" si="8"/>
        <v>0</v>
      </c>
      <c r="BL17" s="2"/>
      <c r="BM17" s="2"/>
      <c r="BN17" s="18"/>
      <c r="BO17" s="9"/>
      <c r="BP17" s="19"/>
      <c r="BQ17" s="20">
        <f t="shared" si="9"/>
        <v>0</v>
      </c>
      <c r="BV17" s="1">
        <v>40267</v>
      </c>
      <c r="BW17" s="3">
        <v>5000</v>
      </c>
      <c r="BX17" s="175">
        <f t="shared" si="10"/>
        <v>92529.859999999986</v>
      </c>
      <c r="BZ17" s="9"/>
      <c r="CA17" s="39"/>
      <c r="CB17" s="3"/>
      <c r="CC17" s="9"/>
      <c r="CD17" s="18"/>
      <c r="CE17" s="20">
        <f t="shared" si="11"/>
        <v>0</v>
      </c>
      <c r="CG17" s="2"/>
      <c r="CH17" s="2"/>
      <c r="CI17" s="18"/>
      <c r="CJ17" s="9"/>
      <c r="CK17" s="19"/>
      <c r="CL17" s="20">
        <f t="shared" si="12"/>
        <v>0</v>
      </c>
      <c r="CN17" s="2"/>
      <c r="CO17" s="2"/>
      <c r="CP17" s="18"/>
      <c r="CQ17" s="9"/>
      <c r="CR17" s="19"/>
      <c r="CS17" s="20">
        <f t="shared" si="13"/>
        <v>0</v>
      </c>
      <c r="CU17" s="2"/>
      <c r="CV17" s="2"/>
      <c r="CW17" s="18"/>
      <c r="CX17" s="9"/>
      <c r="CY17" s="19"/>
      <c r="CZ17" s="20">
        <f t="shared" si="14"/>
        <v>220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5020</v>
      </c>
      <c r="DP17" s="2"/>
      <c r="DQ17" s="2"/>
      <c r="DR17" s="18"/>
      <c r="DS17" s="9"/>
      <c r="DT17" s="19"/>
      <c r="DU17" s="20">
        <f t="shared" si="17"/>
        <v>0</v>
      </c>
      <c r="DW17" s="244">
        <v>40368</v>
      </c>
      <c r="DX17" s="448" t="s">
        <v>2124</v>
      </c>
      <c r="DY17" s="27">
        <v>2005</v>
      </c>
      <c r="DZ17" s="244">
        <v>40368</v>
      </c>
      <c r="EA17" s="32">
        <v>2005</v>
      </c>
      <c r="EB17" s="20">
        <f t="shared" si="18"/>
        <v>0</v>
      </c>
      <c r="ED17" s="9"/>
      <c r="EE17" s="2"/>
      <c r="EF17" s="18"/>
      <c r="EG17" s="9"/>
      <c r="EH17" s="19"/>
      <c r="EI17" s="20">
        <f t="shared" si="19"/>
        <v>390</v>
      </c>
      <c r="EK17" s="9"/>
      <c r="EL17" s="40"/>
      <c r="EM17" s="18"/>
      <c r="EN17" s="9"/>
      <c r="EO17" s="19"/>
      <c r="EP17" s="20">
        <f t="shared" si="20"/>
        <v>0</v>
      </c>
      <c r="ER17" s="2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>FD16+FA17-FC17</f>
        <v>22352.5</v>
      </c>
      <c r="FF17" s="9"/>
      <c r="FG17" s="39"/>
      <c r="FH17" s="32"/>
      <c r="FI17" s="9"/>
      <c r="FJ17" s="19"/>
      <c r="FK17" s="51">
        <f t="shared" si="23"/>
        <v>0</v>
      </c>
      <c r="FM17" s="2"/>
      <c r="FN17" s="2"/>
      <c r="FO17" s="18"/>
      <c r="FP17" s="9"/>
      <c r="FQ17" s="19"/>
      <c r="FR17" s="20">
        <f t="shared" si="24"/>
        <v>0</v>
      </c>
      <c r="FT17" s="2"/>
      <c r="FU17" s="2"/>
      <c r="FV17" s="18"/>
      <c r="FW17" s="9"/>
      <c r="FX17" s="19"/>
      <c r="FY17" s="175">
        <f t="shared" si="25"/>
        <v>0</v>
      </c>
      <c r="GA17" s="2"/>
      <c r="GB17" s="2"/>
      <c r="GC17" s="18"/>
      <c r="GD17" s="9"/>
      <c r="GE17" s="19"/>
      <c r="GF17" s="20">
        <f t="shared" si="26"/>
        <v>0</v>
      </c>
      <c r="GH17" s="2"/>
      <c r="GI17" s="251"/>
      <c r="GJ17" s="18"/>
      <c r="GK17" s="9"/>
      <c r="GL17" s="19"/>
      <c r="GM17" s="20">
        <f t="shared" si="27"/>
        <v>0</v>
      </c>
      <c r="GO17" s="2"/>
      <c r="GP17" s="2"/>
      <c r="GQ17" s="18"/>
      <c r="GR17" s="9"/>
      <c r="GS17" s="19"/>
      <c r="GT17" s="20">
        <f t="shared" si="28"/>
        <v>0</v>
      </c>
      <c r="GV17" s="2"/>
      <c r="GW17" s="2"/>
      <c r="GX17" s="18"/>
      <c r="GY17" s="9"/>
      <c r="GZ17" s="19"/>
      <c r="HA17" s="20">
        <f t="shared" si="29"/>
        <v>1278</v>
      </c>
      <c r="HC17" s="2"/>
      <c r="HD17" s="2"/>
      <c r="HE17" s="18"/>
      <c r="HF17" s="9"/>
      <c r="HG17" s="19"/>
      <c r="HH17" s="20">
        <f t="shared" si="30"/>
        <v>0</v>
      </c>
      <c r="HJ17" s="2"/>
      <c r="HK17" s="2"/>
      <c r="HL17" s="18"/>
      <c r="HM17" s="9"/>
      <c r="HN17" s="19"/>
      <c r="HO17" s="20"/>
      <c r="HQ17" s="2"/>
      <c r="HR17" s="2"/>
      <c r="HS17" s="18"/>
      <c r="HT17" s="9"/>
      <c r="HU17" s="19"/>
      <c r="HV17" s="20">
        <f t="shared" si="32"/>
        <v>0</v>
      </c>
      <c r="HX17" s="95"/>
      <c r="HY17" s="99"/>
      <c r="HZ17" s="19"/>
      <c r="IA17" s="95"/>
      <c r="IB17" s="112"/>
      <c r="IC17" s="20">
        <f t="shared" si="33"/>
        <v>1712</v>
      </c>
      <c r="IE17" s="95"/>
      <c r="IF17" s="99"/>
      <c r="IG17" s="19"/>
      <c r="IH17" s="95"/>
      <c r="II17" s="112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244"/>
      <c r="IT17" s="469"/>
      <c r="IU17" s="27"/>
      <c r="IV17" s="28"/>
      <c r="IW17" s="32"/>
      <c r="IX17" s="20">
        <f t="shared" si="36"/>
        <v>0</v>
      </c>
      <c r="IZ17" s="9"/>
      <c r="JA17" s="251"/>
      <c r="JB17" s="18"/>
      <c r="JC17" s="9"/>
      <c r="JD17" s="19"/>
      <c r="JE17" s="20">
        <f t="shared" si="37"/>
        <v>0</v>
      </c>
      <c r="JG17" s="9"/>
      <c r="JI17" s="403"/>
      <c r="JJ17" s="563"/>
      <c r="JK17" s="404"/>
      <c r="JL17" s="51">
        <f t="shared" si="38"/>
        <v>22956.84</v>
      </c>
      <c r="JN17" s="9"/>
      <c r="JO17" s="2"/>
      <c r="JP17" s="18"/>
      <c r="JQ17" s="9"/>
      <c r="JR17" s="19"/>
      <c r="JS17" s="20">
        <f t="shared" si="39"/>
        <v>0</v>
      </c>
      <c r="JU17" s="9"/>
      <c r="JV17" s="251"/>
      <c r="JW17" s="18"/>
      <c r="JX17" s="9"/>
      <c r="JY17" s="3"/>
      <c r="JZ17" s="20">
        <f t="shared" si="40"/>
        <v>0</v>
      </c>
      <c r="KB17" s="9"/>
      <c r="KC17" s="251"/>
      <c r="KD17" s="18"/>
      <c r="KE17" s="9"/>
      <c r="KF17" s="19"/>
      <c r="KG17" s="20">
        <f>KG16+KD17-KF17</f>
        <v>0</v>
      </c>
      <c r="KI17" s="2"/>
      <c r="KJ17" s="2"/>
      <c r="KK17" s="18"/>
      <c r="KL17" s="9"/>
      <c r="KM17" s="19"/>
      <c r="KN17" s="20">
        <f t="shared" si="86"/>
        <v>0</v>
      </c>
      <c r="KP17" s="2"/>
      <c r="KQ17" s="2"/>
      <c r="KR17" s="18"/>
      <c r="KS17" s="9"/>
      <c r="KT17" s="19"/>
      <c r="KU17" s="20">
        <f t="shared" si="43"/>
        <v>0</v>
      </c>
      <c r="KW17" s="2"/>
      <c r="KX17" s="2"/>
      <c r="KY17" s="18"/>
      <c r="KZ17" s="9"/>
      <c r="LA17" s="19"/>
      <c r="LB17" s="20">
        <f t="shared" si="44"/>
        <v>0</v>
      </c>
      <c r="LD17" s="9"/>
      <c r="LE17" s="2"/>
      <c r="LF17" s="18"/>
      <c r="LG17" s="9"/>
      <c r="LH17" s="19"/>
      <c r="LI17" s="20">
        <f t="shared" si="45"/>
        <v>0</v>
      </c>
      <c r="LK17" s="9"/>
      <c r="LL17" s="39"/>
      <c r="LM17" s="32"/>
      <c r="LN17" s="62"/>
      <c r="LO17" s="67"/>
      <c r="LP17" s="51">
        <f t="shared" si="46"/>
        <v>0</v>
      </c>
      <c r="LR17" s="9"/>
      <c r="LS17" s="39"/>
      <c r="LT17" s="32"/>
      <c r="LU17" s="9"/>
      <c r="LV17" s="19"/>
      <c r="LW17" s="20">
        <f t="shared" si="47"/>
        <v>1445</v>
      </c>
      <c r="LY17" s="9"/>
      <c r="LZ17" s="39"/>
      <c r="MA17" s="32"/>
      <c r="MB17" s="9"/>
      <c r="MC17" s="19"/>
      <c r="MD17" s="20">
        <f t="shared" si="48"/>
        <v>0</v>
      </c>
      <c r="MF17" s="2"/>
      <c r="MG17" s="2"/>
      <c r="MH17" s="18"/>
      <c r="MI17" s="9"/>
      <c r="MJ17" s="19"/>
      <c r="MK17" s="20">
        <f t="shared" si="49"/>
        <v>0</v>
      </c>
      <c r="MM17" s="9"/>
      <c r="MN17" s="39"/>
      <c r="MO17" s="32"/>
      <c r="MP17" s="244"/>
      <c r="MQ17" s="32"/>
      <c r="MR17" s="20">
        <f t="shared" si="50"/>
        <v>142</v>
      </c>
      <c r="MT17" s="9"/>
      <c r="MU17" s="29"/>
      <c r="MV17" s="27"/>
      <c r="MW17" s="62"/>
      <c r="MX17" s="67"/>
      <c r="MY17" s="20">
        <f t="shared" si="51"/>
        <v>0</v>
      </c>
      <c r="ND17" s="62"/>
      <c r="NE17" s="67"/>
      <c r="NF17" s="20">
        <f t="shared" si="52"/>
        <v>0</v>
      </c>
      <c r="NH17" s="300"/>
      <c r="NI17" s="91"/>
      <c r="NJ17" s="308"/>
      <c r="NK17" s="62"/>
      <c r="NL17" s="67"/>
      <c r="NM17" s="20">
        <f t="shared" si="53"/>
        <v>7013</v>
      </c>
      <c r="NO17" s="61"/>
      <c r="NP17" s="99"/>
      <c r="NQ17" s="32"/>
      <c r="NR17" s="62"/>
      <c r="NS17" s="32"/>
      <c r="NT17" s="20">
        <f t="shared" si="54"/>
        <v>0</v>
      </c>
      <c r="NV17" s="61"/>
      <c r="NW17" s="99"/>
      <c r="NX17" s="32"/>
      <c r="NY17" s="62"/>
      <c r="NZ17" s="32"/>
      <c r="OA17" s="20">
        <f t="shared" si="55"/>
        <v>0</v>
      </c>
      <c r="OC17" s="61"/>
      <c r="OD17" s="99"/>
      <c r="OE17" s="32"/>
      <c r="OF17" s="62"/>
      <c r="OG17" s="32"/>
      <c r="OH17" s="20">
        <f t="shared" si="56"/>
        <v>1470</v>
      </c>
      <c r="OJ17" s="61"/>
      <c r="OK17" s="99"/>
      <c r="OL17" s="32"/>
      <c r="OM17" s="62"/>
      <c r="ON17" s="32"/>
      <c r="OO17" s="20">
        <f t="shared" si="57"/>
        <v>0</v>
      </c>
      <c r="OQ17" s="9">
        <v>39729</v>
      </c>
      <c r="OR17" s="2" t="s">
        <v>156</v>
      </c>
      <c r="OS17" s="18">
        <v>16748</v>
      </c>
      <c r="OT17" s="9"/>
      <c r="OU17" s="19"/>
      <c r="OV17" s="113">
        <f t="shared" si="58"/>
        <v>107247</v>
      </c>
      <c r="OX17" s="2"/>
      <c r="OY17" s="2"/>
      <c r="OZ17" s="18"/>
      <c r="PA17" s="9"/>
      <c r="PB17" s="19"/>
      <c r="PC17" s="20">
        <f t="shared" si="59"/>
        <v>0</v>
      </c>
      <c r="PE17" s="2"/>
      <c r="PF17" s="2"/>
      <c r="PG17" s="18"/>
      <c r="PH17" s="9"/>
      <c r="PI17" s="19"/>
      <c r="PJ17" s="20">
        <f t="shared" si="60"/>
        <v>0</v>
      </c>
      <c r="PL17" s="9"/>
      <c r="PM17" s="2"/>
      <c r="PN17" s="18"/>
      <c r="PO17" s="89"/>
      <c r="PP17" s="97"/>
      <c r="PQ17" s="20">
        <f t="shared" si="61"/>
        <v>0</v>
      </c>
      <c r="PS17" s="9"/>
      <c r="PT17" s="2"/>
      <c r="PU17" s="18"/>
      <c r="PV17" s="89"/>
      <c r="PW17" s="97"/>
      <c r="PX17" s="20">
        <f t="shared" si="62"/>
        <v>0</v>
      </c>
      <c r="PZ17" s="9"/>
      <c r="QA17" s="39"/>
      <c r="QB17" s="67"/>
      <c r="QC17" s="9"/>
      <c r="QD17" s="19"/>
      <c r="QE17" s="20">
        <f t="shared" ref="QE17" si="88">QE16+QB17-QD17</f>
        <v>0</v>
      </c>
      <c r="QG17" s="2"/>
      <c r="QH17" s="2"/>
      <c r="QI17" s="18"/>
      <c r="QJ17" s="9"/>
      <c r="QK17" s="19"/>
      <c r="QL17" s="20">
        <f t="shared" si="64"/>
        <v>0</v>
      </c>
      <c r="QN17" s="9"/>
      <c r="QO17" s="2"/>
      <c r="QP17" s="18"/>
      <c r="QQ17" s="9"/>
      <c r="QR17" s="18"/>
      <c r="QS17" s="20">
        <f t="shared" si="65"/>
        <v>500.39999999999964</v>
      </c>
      <c r="QU17" s="2"/>
      <c r="QW17" s="18"/>
      <c r="QX17" s="225"/>
      <c r="QY17" s="19"/>
      <c r="QZ17" s="20">
        <f t="shared" si="66"/>
        <v>0</v>
      </c>
      <c r="RB17" s="2"/>
      <c r="RC17" s="2"/>
      <c r="RD17" s="18"/>
      <c r="RE17" s="9"/>
      <c r="RF17" s="19"/>
      <c r="RG17" s="20">
        <f t="shared" si="67"/>
        <v>0</v>
      </c>
      <c r="RI17" s="2"/>
      <c r="RJ17" s="2"/>
      <c r="RK17" s="18"/>
      <c r="RL17" s="9"/>
      <c r="RM17" s="19"/>
      <c r="RN17" s="20">
        <f t="shared" si="68"/>
        <v>0</v>
      </c>
      <c r="RP17" s="2"/>
      <c r="RQ17" s="2"/>
      <c r="RR17" s="18"/>
      <c r="RS17" s="9"/>
      <c r="RT17" s="19"/>
      <c r="RU17" s="20">
        <f t="shared" si="69"/>
        <v>0</v>
      </c>
      <c r="RW17" s="9">
        <v>40336</v>
      </c>
      <c r="RX17" s="39" t="s">
        <v>1187</v>
      </c>
      <c r="RY17" s="3">
        <v>800</v>
      </c>
      <c r="RZ17" s="62">
        <v>40375</v>
      </c>
      <c r="SA17" s="32">
        <v>800</v>
      </c>
      <c r="SB17" s="20">
        <f t="shared" si="70"/>
        <v>0</v>
      </c>
      <c r="SD17" s="244"/>
      <c r="SE17" s="29"/>
      <c r="SF17" s="27"/>
      <c r="SG17" s="382"/>
      <c r="SH17" s="32"/>
      <c r="SI17" s="20">
        <f t="shared" si="71"/>
        <v>44400</v>
      </c>
      <c r="SK17" s="2"/>
      <c r="SL17" s="2"/>
      <c r="SM17" s="18"/>
      <c r="SN17" s="9"/>
      <c r="SO17" s="19"/>
      <c r="SP17" s="20">
        <f t="shared" si="72"/>
        <v>0</v>
      </c>
      <c r="SR17" s="2"/>
      <c r="SS17" s="2"/>
      <c r="ST17" s="18"/>
      <c r="SU17" s="9"/>
      <c r="SV17" s="19"/>
      <c r="SW17" s="20">
        <f t="shared" si="73"/>
        <v>0</v>
      </c>
      <c r="SY17" s="2"/>
      <c r="SZ17" s="2"/>
      <c r="TA17" s="18"/>
      <c r="TB17" s="9"/>
      <c r="TC17" s="19"/>
      <c r="TD17" s="20">
        <f t="shared" si="74"/>
        <v>0</v>
      </c>
      <c r="TF17" s="2"/>
      <c r="TG17" s="2"/>
      <c r="TH17" s="18"/>
      <c r="TI17" s="9"/>
      <c r="TJ17" s="19"/>
      <c r="TK17" s="20">
        <f t="shared" si="75"/>
        <v>0</v>
      </c>
      <c r="TM17" s="2"/>
      <c r="TN17" s="2"/>
      <c r="TO17" s="18"/>
      <c r="TP17" s="9"/>
      <c r="TQ17" s="19"/>
      <c r="TR17" s="20">
        <f t="shared" si="76"/>
        <v>0</v>
      </c>
      <c r="TT17" s="9"/>
      <c r="TU17" s="29"/>
      <c r="TV17" s="27"/>
      <c r="TW17" s="9"/>
      <c r="TX17" s="112"/>
      <c r="TY17" s="20">
        <f t="shared" si="77"/>
        <v>12300.5</v>
      </c>
      <c r="UA17" s="2"/>
      <c r="UB17" s="2"/>
      <c r="UC17" s="18"/>
      <c r="UD17" s="9"/>
      <c r="UE17" s="19"/>
      <c r="UF17" s="20">
        <f t="shared" si="78"/>
        <v>0</v>
      </c>
      <c r="UH17" s="9"/>
      <c r="UI17" s="2"/>
      <c r="UJ17" s="18"/>
      <c r="UK17" s="9"/>
      <c r="UL17" s="19"/>
      <c r="UM17" s="20">
        <f t="shared" si="79"/>
        <v>0</v>
      </c>
      <c r="UO17" s="2"/>
      <c r="UP17" s="2"/>
      <c r="UQ17" s="18"/>
      <c r="UR17" s="9"/>
      <c r="US17" s="19"/>
      <c r="UT17" s="20">
        <f t="shared" si="87"/>
        <v>6938</v>
      </c>
      <c r="UV17" s="9"/>
      <c r="UW17" s="2"/>
      <c r="UX17" s="27"/>
      <c r="UY17" s="9"/>
      <c r="UZ17" s="19"/>
      <c r="VA17" s="20">
        <f t="shared" si="81"/>
        <v>0</v>
      </c>
      <c r="VC17" s="9">
        <v>40369</v>
      </c>
      <c r="VD17" s="2" t="s">
        <v>1847</v>
      </c>
      <c r="VE17" s="959">
        <v>277.5</v>
      </c>
      <c r="VF17" s="9">
        <v>40369</v>
      </c>
      <c r="VG17" s="19">
        <v>277.5</v>
      </c>
      <c r="VH17" s="20">
        <f t="shared" si="82"/>
        <v>-211</v>
      </c>
      <c r="VJ17" s="2"/>
      <c r="VK17" s="2"/>
      <c r="VL17" s="711"/>
      <c r="VM17" s="9"/>
      <c r="VN17" s="19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</row>
    <row r="18" spans="1:594">
      <c r="A18" s="2"/>
      <c r="B18" s="2"/>
      <c r="C18" s="18"/>
      <c r="D18" s="9"/>
      <c r="E18" s="19"/>
      <c r="F18" s="20">
        <f t="shared" si="0"/>
        <v>19055</v>
      </c>
      <c r="H18" s="2"/>
      <c r="I18" s="2"/>
      <c r="J18" s="18"/>
      <c r="K18" s="9"/>
      <c r="L18" s="19"/>
      <c r="M18" s="20">
        <f t="shared" si="85"/>
        <v>1334.5</v>
      </c>
      <c r="O18" s="2"/>
      <c r="P18" s="2"/>
      <c r="Q18" s="18"/>
      <c r="R18" s="9"/>
      <c r="S18" s="19"/>
      <c r="T18" s="20">
        <f t="shared" si="2"/>
        <v>0</v>
      </c>
      <c r="V18" s="9"/>
      <c r="W18" s="42"/>
      <c r="X18" s="32"/>
      <c r="Y18" s="89"/>
      <c r="Z18" s="97"/>
      <c r="AA18" s="20">
        <f t="shared" si="3"/>
        <v>16069.099999999999</v>
      </c>
      <c r="AC18" s="9">
        <v>40018</v>
      </c>
      <c r="AD18" s="39" t="s">
        <v>617</v>
      </c>
      <c r="AE18" s="27">
        <v>0</v>
      </c>
      <c r="AF18" s="677" t="s">
        <v>613</v>
      </c>
      <c r="AG18" s="19"/>
      <c r="AH18" s="20">
        <f t="shared" si="4"/>
        <v>24058.04</v>
      </c>
      <c r="AJ18" s="244"/>
      <c r="AK18" s="29"/>
      <c r="AL18" s="27"/>
      <c r="AM18" s="244"/>
      <c r="AN18" s="32"/>
      <c r="AO18" s="20">
        <f t="shared" si="5"/>
        <v>0</v>
      </c>
      <c r="AQ18" s="244"/>
      <c r="AR18" s="29"/>
      <c r="AS18" s="27"/>
      <c r="AT18" s="244"/>
      <c r="AU18" s="32"/>
      <c r="AV18" s="20">
        <f t="shared" si="6"/>
        <v>9747.2000000000007</v>
      </c>
      <c r="AX18" s="9"/>
      <c r="AY18" s="2"/>
      <c r="AZ18" s="18"/>
      <c r="BA18" s="624"/>
      <c r="BB18" s="19"/>
      <c r="BC18" s="20">
        <f t="shared" si="7"/>
        <v>53902</v>
      </c>
      <c r="BE18" s="2"/>
      <c r="BF18" s="2"/>
      <c r="BG18" s="18"/>
      <c r="BH18" s="9"/>
      <c r="BI18" s="19"/>
      <c r="BJ18" s="20">
        <f t="shared" si="8"/>
        <v>0</v>
      </c>
      <c r="BL18" s="2"/>
      <c r="BM18" s="2"/>
      <c r="BN18" s="18"/>
      <c r="BO18" s="9"/>
      <c r="BP18" s="19"/>
      <c r="BQ18" s="20">
        <f t="shared" ref="BQ18:BQ43" si="89">BQ17+BN18-BP18</f>
        <v>0</v>
      </c>
      <c r="BV18" s="1">
        <v>40276</v>
      </c>
      <c r="BW18" s="3">
        <v>5000</v>
      </c>
      <c r="BX18" s="175">
        <f t="shared" si="10"/>
        <v>87529.859999999986</v>
      </c>
      <c r="BZ18" s="9"/>
      <c r="CA18" s="39"/>
      <c r="CB18" s="3"/>
      <c r="CC18" s="95"/>
      <c r="CD18" s="18"/>
      <c r="CE18" s="20">
        <f t="shared" si="11"/>
        <v>0</v>
      </c>
      <c r="CG18" s="2"/>
      <c r="CH18" s="2"/>
      <c r="CI18" s="18"/>
      <c r="CJ18" s="9"/>
      <c r="CK18" s="19"/>
      <c r="CL18" s="20">
        <f t="shared" si="12"/>
        <v>0</v>
      </c>
      <c r="CN18" s="2"/>
      <c r="CO18" s="2"/>
      <c r="CP18" s="18"/>
      <c r="CQ18" s="9"/>
      <c r="CR18" s="19"/>
      <c r="CS18" s="20">
        <f t="shared" si="13"/>
        <v>0</v>
      </c>
      <c r="CU18" s="2"/>
      <c r="CV18" s="2"/>
      <c r="CW18" s="18"/>
      <c r="CX18" s="9"/>
      <c r="CY18" s="19"/>
      <c r="CZ18" s="20">
        <f t="shared" si="14"/>
        <v>220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5020</v>
      </c>
      <c r="DP18" s="2"/>
      <c r="DQ18" s="2"/>
      <c r="DR18" s="18"/>
      <c r="DS18" s="9"/>
      <c r="DT18" s="19"/>
      <c r="DU18" s="20">
        <f t="shared" si="17"/>
        <v>0</v>
      </c>
      <c r="DW18" s="244">
        <v>40368</v>
      </c>
      <c r="DX18" s="93" t="s">
        <v>2128</v>
      </c>
      <c r="DY18" s="27">
        <v>940.4</v>
      </c>
      <c r="DZ18" s="244">
        <v>40368</v>
      </c>
      <c r="EA18" s="310">
        <v>940.4</v>
      </c>
      <c r="EB18" s="20">
        <f t="shared" si="18"/>
        <v>0</v>
      </c>
      <c r="ED18" s="9"/>
      <c r="EE18" s="427"/>
      <c r="EF18" s="18"/>
      <c r="EG18" s="9"/>
      <c r="EH18" s="19"/>
      <c r="EI18" s="20">
        <f t="shared" si="19"/>
        <v>390</v>
      </c>
      <c r="EK18" s="9"/>
      <c r="EL18" s="427"/>
      <c r="EM18" s="18"/>
      <c r="EN18" s="9"/>
      <c r="EO18" s="19"/>
      <c r="EP18" s="20">
        <f t="shared" si="20"/>
        <v>0</v>
      </c>
      <c r="ER18" s="2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>FD17+FA18-FC18</f>
        <v>22352.5</v>
      </c>
      <c r="FF18" s="9"/>
      <c r="FG18" s="2"/>
      <c r="FH18" s="18"/>
      <c r="FI18" s="9"/>
      <c r="FJ18" s="19"/>
      <c r="FK18" s="51">
        <f t="shared" si="23"/>
        <v>0</v>
      </c>
      <c r="FM18" s="2"/>
      <c r="FN18" s="2"/>
      <c r="FO18" s="18"/>
      <c r="FP18" s="9"/>
      <c r="FQ18" s="19"/>
      <c r="FR18" s="20">
        <f t="shared" ref="FR18:FR28" si="90">FR17+FO18-FQ18</f>
        <v>0</v>
      </c>
      <c r="FT18" s="2"/>
      <c r="FU18" s="2"/>
      <c r="FV18" s="18"/>
      <c r="FW18" s="9"/>
      <c r="FX18" s="19"/>
      <c r="FY18" s="175">
        <f t="shared" si="25"/>
        <v>0</v>
      </c>
      <c r="GA18" s="2"/>
      <c r="GB18" s="2"/>
      <c r="GC18" s="18"/>
      <c r="GD18" s="9"/>
      <c r="GE18" s="19"/>
      <c r="GF18" s="20">
        <f t="shared" si="26"/>
        <v>0</v>
      </c>
      <c r="GH18" s="2"/>
      <c r="GI18" s="251"/>
      <c r="GJ18" s="18"/>
      <c r="GK18" s="9"/>
      <c r="GL18" s="19"/>
      <c r="GM18" s="20">
        <f t="shared" si="27"/>
        <v>0</v>
      </c>
      <c r="GO18" s="2"/>
      <c r="GP18" s="2"/>
      <c r="GQ18" s="18"/>
      <c r="GR18" s="9"/>
      <c r="GS18" s="19"/>
      <c r="GT18" s="20">
        <f t="shared" si="28"/>
        <v>0</v>
      </c>
      <c r="GV18" s="2"/>
      <c r="GW18" s="2"/>
      <c r="GX18" s="18"/>
      <c r="GY18" s="9"/>
      <c r="GZ18" s="19"/>
      <c r="HA18" s="20">
        <f t="shared" si="29"/>
        <v>1278</v>
      </c>
      <c r="HC18" s="2"/>
      <c r="HD18" s="2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2"/>
      <c r="HR18" s="2"/>
      <c r="HS18" s="18"/>
      <c r="HT18" s="9"/>
      <c r="HU18" s="19"/>
      <c r="HV18" s="20">
        <f t="shared" si="32"/>
        <v>0</v>
      </c>
      <c r="HX18" s="244"/>
      <c r="HY18" s="99"/>
      <c r="HZ18" s="32"/>
      <c r="IA18" s="62"/>
      <c r="IB18" s="67"/>
      <c r="IC18" s="20">
        <f t="shared" si="33"/>
        <v>1712</v>
      </c>
      <c r="IE18" s="244"/>
      <c r="IF18" s="99"/>
      <c r="IG18" s="32"/>
      <c r="IH18" s="62"/>
      <c r="II18" s="67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9"/>
      <c r="IT18" s="58"/>
      <c r="IU18" s="32"/>
      <c r="IV18" s="62"/>
      <c r="IW18" s="32"/>
      <c r="IX18" s="20">
        <f t="shared" si="36"/>
        <v>0</v>
      </c>
      <c r="IZ18" s="9"/>
      <c r="JA18" s="251"/>
      <c r="JB18" s="18"/>
      <c r="JC18" s="9"/>
      <c r="JD18" s="19"/>
      <c r="JE18" s="20">
        <f t="shared" si="37"/>
        <v>0</v>
      </c>
      <c r="JG18" s="9"/>
      <c r="JI18" s="403"/>
      <c r="JJ18" s="563"/>
      <c r="JK18" s="403"/>
      <c r="JL18" s="51">
        <f t="shared" si="38"/>
        <v>22956.84</v>
      </c>
      <c r="JN18" s="9"/>
      <c r="JO18" s="2"/>
      <c r="JP18" s="18"/>
      <c r="JQ18" s="9"/>
      <c r="JR18" s="19"/>
      <c r="JS18" s="20">
        <f t="shared" si="39"/>
        <v>0</v>
      </c>
      <c r="JU18" s="9"/>
      <c r="JV18" s="251"/>
      <c r="JW18" s="18"/>
      <c r="JX18" s="9"/>
      <c r="JY18" s="3"/>
      <c r="JZ18" s="20">
        <f t="shared" si="40"/>
        <v>0</v>
      </c>
      <c r="KB18" s="9"/>
      <c r="KC18" s="251"/>
      <c r="KD18" s="18"/>
      <c r="KE18" s="9"/>
      <c r="KF18" s="19"/>
      <c r="KG18" s="20">
        <f>KG17+KD18-KF18</f>
        <v>0</v>
      </c>
      <c r="KI18" s="2"/>
      <c r="KJ18" s="2"/>
      <c r="KK18" s="18"/>
      <c r="KL18" s="9"/>
      <c r="KM18" s="19"/>
      <c r="KN18" s="20">
        <f t="shared" si="86"/>
        <v>0</v>
      </c>
      <c r="KP18" s="2"/>
      <c r="KQ18" s="2"/>
      <c r="KR18" s="18"/>
      <c r="KS18" s="9"/>
      <c r="KT18" s="19"/>
      <c r="KU18" s="20">
        <f t="shared" si="43"/>
        <v>0</v>
      </c>
      <c r="KW18" s="2"/>
      <c r="KX18" s="2"/>
      <c r="KY18" s="18"/>
      <c r="KZ18" s="9"/>
      <c r="LA18" s="19"/>
      <c r="LB18" s="20">
        <f t="shared" si="44"/>
        <v>0</v>
      </c>
      <c r="LG18" s="9"/>
      <c r="LH18" s="19"/>
      <c r="LI18" s="20">
        <f t="shared" si="45"/>
        <v>0</v>
      </c>
      <c r="LK18" s="9"/>
      <c r="LL18" s="39"/>
      <c r="LM18" s="32"/>
      <c r="LN18" s="244"/>
      <c r="LO18" s="67"/>
      <c r="LP18" s="51">
        <f t="shared" si="46"/>
        <v>0</v>
      </c>
      <c r="LR18" s="36"/>
      <c r="LS18" s="39"/>
      <c r="LT18" s="32"/>
      <c r="LU18" s="9"/>
      <c r="LV18" s="19"/>
      <c r="LW18" s="20">
        <f t="shared" si="47"/>
        <v>1445</v>
      </c>
      <c r="LY18" s="36"/>
      <c r="LZ18" s="39"/>
      <c r="MA18" s="32"/>
      <c r="MB18" s="9"/>
      <c r="MC18" s="19"/>
      <c r="MD18" s="20">
        <f t="shared" si="48"/>
        <v>0</v>
      </c>
      <c r="MF18" s="2"/>
      <c r="MG18" s="2"/>
      <c r="MH18" s="18"/>
      <c r="MI18" s="9"/>
      <c r="MJ18" s="19"/>
      <c r="MK18" s="20">
        <f t="shared" si="49"/>
        <v>0</v>
      </c>
      <c r="MM18" s="244"/>
      <c r="MN18" s="99"/>
      <c r="MO18" s="32"/>
      <c r="MP18" s="244"/>
      <c r="MQ18" s="32"/>
      <c r="MR18" s="20">
        <f t="shared" si="50"/>
        <v>142</v>
      </c>
      <c r="MT18" s="9"/>
      <c r="MU18" s="29"/>
      <c r="MV18" s="27"/>
      <c r="MW18" s="302"/>
      <c r="MX18" s="96"/>
      <c r="MY18" s="20">
        <f t="shared" si="51"/>
        <v>0</v>
      </c>
      <c r="ND18" s="460"/>
      <c r="NE18" s="96"/>
      <c r="NF18" s="20">
        <f t="shared" si="52"/>
        <v>0</v>
      </c>
      <c r="NH18" s="292"/>
      <c r="NI18" s="292"/>
      <c r="NJ18" s="292"/>
      <c r="NK18" s="300"/>
      <c r="NL18" s="96"/>
      <c r="NM18" s="20">
        <f t="shared" si="53"/>
        <v>7013</v>
      </c>
      <c r="NO18" s="28"/>
      <c r="NP18" s="99"/>
      <c r="NQ18" s="32"/>
      <c r="NR18" s="62"/>
      <c r="NS18" s="32"/>
      <c r="NT18" s="20">
        <f t="shared" si="54"/>
        <v>0</v>
      </c>
      <c r="NV18" s="244"/>
      <c r="NW18" s="99"/>
      <c r="NX18" s="32"/>
      <c r="NY18" s="62"/>
      <c r="NZ18" s="32"/>
      <c r="OA18" s="20">
        <f t="shared" si="55"/>
        <v>0</v>
      </c>
      <c r="OC18" s="244"/>
      <c r="OD18" s="99"/>
      <c r="OE18" s="32"/>
      <c r="OF18" s="62"/>
      <c r="OG18" s="32"/>
      <c r="OH18" s="20">
        <f t="shared" si="56"/>
        <v>1470</v>
      </c>
      <c r="OJ18" s="244"/>
      <c r="OK18" s="99"/>
      <c r="OL18" s="32"/>
      <c r="OM18" s="62"/>
      <c r="ON18" s="32"/>
      <c r="OO18" s="20">
        <f t="shared" si="57"/>
        <v>0</v>
      </c>
      <c r="OQ18" s="680"/>
      <c r="OR18" s="680"/>
      <c r="OS18" s="1105" t="s">
        <v>696</v>
      </c>
      <c r="OT18" s="1106"/>
      <c r="OU18" s="1106"/>
      <c r="OV18" s="681">
        <v>107247</v>
      </c>
      <c r="OX18" s="2"/>
      <c r="OY18" s="2"/>
      <c r="OZ18" s="18"/>
      <c r="PA18" s="9"/>
      <c r="PB18" s="19"/>
      <c r="PC18" s="20">
        <f t="shared" si="59"/>
        <v>0</v>
      </c>
      <c r="PE18" s="2"/>
      <c r="PF18" s="2"/>
      <c r="PG18" s="18"/>
      <c r="PH18" s="9"/>
      <c r="PI18" s="19"/>
      <c r="PJ18" s="20">
        <f t="shared" si="60"/>
        <v>0</v>
      </c>
      <c r="PL18" s="9"/>
      <c r="PM18" s="2"/>
      <c r="PN18" s="18"/>
      <c r="PO18" s="89"/>
      <c r="PP18" s="97"/>
      <c r="PQ18" s="20">
        <f t="shared" si="61"/>
        <v>0</v>
      </c>
      <c r="PS18" s="9"/>
      <c r="PT18" s="2"/>
      <c r="PU18" s="18"/>
      <c r="PV18" s="89"/>
      <c r="PW18" s="97"/>
      <c r="PX18" s="20">
        <f t="shared" si="62"/>
        <v>0</v>
      </c>
      <c r="PZ18" s="9"/>
      <c r="QA18" s="39"/>
      <c r="QB18" s="67"/>
      <c r="QC18" s="1"/>
      <c r="QD18" s="19"/>
      <c r="QE18" s="20">
        <f>QE17+QB18-QD18</f>
        <v>0</v>
      </c>
      <c r="QG18" s="2"/>
      <c r="QH18" s="2"/>
      <c r="QI18" s="18"/>
      <c r="QJ18" s="9"/>
      <c r="QK18" s="19"/>
      <c r="QL18" s="20">
        <f t="shared" si="64"/>
        <v>0</v>
      </c>
      <c r="QN18" s="9"/>
      <c r="QO18" s="2"/>
      <c r="QP18" s="18"/>
      <c r="QQ18" s="9"/>
      <c r="QR18" s="18"/>
      <c r="QS18" s="20">
        <f t="shared" si="65"/>
        <v>500.39999999999964</v>
      </c>
      <c r="QU18" s="2"/>
      <c r="QW18" s="18"/>
      <c r="QX18" s="225"/>
      <c r="QY18" s="19"/>
      <c r="QZ18" s="20">
        <f t="shared" si="66"/>
        <v>0</v>
      </c>
      <c r="RB18" s="2"/>
      <c r="RC18" s="2"/>
      <c r="RD18" s="18"/>
      <c r="RE18" s="9"/>
      <c r="RF18" s="19"/>
      <c r="RG18" s="20">
        <f t="shared" si="67"/>
        <v>0</v>
      </c>
      <c r="RI18" s="2"/>
      <c r="RJ18" s="2"/>
      <c r="RK18" s="18"/>
      <c r="RL18" s="9"/>
      <c r="RM18" s="19"/>
      <c r="RN18" s="20">
        <f t="shared" si="68"/>
        <v>0</v>
      </c>
      <c r="RP18" s="2"/>
      <c r="RQ18" s="2"/>
      <c r="RR18" s="18"/>
      <c r="RS18" s="9"/>
      <c r="RT18" s="19"/>
      <c r="RU18" s="20">
        <f t="shared" si="69"/>
        <v>0</v>
      </c>
      <c r="RW18" s="9">
        <v>40337</v>
      </c>
      <c r="RX18" s="39" t="s">
        <v>1188</v>
      </c>
      <c r="RY18" s="3">
        <v>1200</v>
      </c>
      <c r="RZ18" s="62">
        <v>40375</v>
      </c>
      <c r="SA18" s="32">
        <v>1200</v>
      </c>
      <c r="SB18" s="20">
        <f t="shared" si="70"/>
        <v>0</v>
      </c>
      <c r="SD18" s="244"/>
      <c r="SE18" s="29"/>
      <c r="SF18" s="27"/>
      <c r="SG18" s="382"/>
      <c r="SH18" s="32"/>
      <c r="SI18" s="20">
        <f t="shared" si="71"/>
        <v>44400</v>
      </c>
      <c r="SK18" s="2"/>
      <c r="SL18" s="2"/>
      <c r="SM18" s="18"/>
      <c r="SN18" s="9"/>
      <c r="SO18" s="19"/>
      <c r="SP18" s="20">
        <f t="shared" si="72"/>
        <v>0</v>
      </c>
      <c r="SR18" s="2"/>
      <c r="SS18" s="2"/>
      <c r="ST18" s="18"/>
      <c r="SU18" s="9"/>
      <c r="SV18" s="19"/>
      <c r="SW18" s="20">
        <f t="shared" si="73"/>
        <v>0</v>
      </c>
      <c r="SY18" s="2"/>
      <c r="SZ18" s="2"/>
      <c r="TA18" s="18"/>
      <c r="TB18" s="9"/>
      <c r="TC18" s="19"/>
      <c r="TD18" s="20">
        <f t="shared" si="74"/>
        <v>0</v>
      </c>
      <c r="TF18" s="2"/>
      <c r="TG18" s="2"/>
      <c r="TH18" s="18"/>
      <c r="TI18" s="9"/>
      <c r="TJ18" s="19"/>
      <c r="TK18" s="20">
        <f t="shared" si="75"/>
        <v>0</v>
      </c>
      <c r="TM18" s="2"/>
      <c r="TN18" s="2"/>
      <c r="TO18" s="18"/>
      <c r="TP18" s="9"/>
      <c r="TQ18" s="19"/>
      <c r="TR18" s="20">
        <f t="shared" si="76"/>
        <v>0</v>
      </c>
      <c r="TT18" s="9"/>
      <c r="TU18" s="29"/>
      <c r="TV18" s="27"/>
      <c r="TW18" s="9"/>
      <c r="TX18" s="112"/>
      <c r="TY18" s="20">
        <f t="shared" si="77"/>
        <v>12300.5</v>
      </c>
      <c r="UA18" s="2"/>
      <c r="UB18" s="2"/>
      <c r="UC18" s="18"/>
      <c r="UD18" s="9"/>
      <c r="UE18" s="19"/>
      <c r="UF18" s="20">
        <f t="shared" si="78"/>
        <v>0</v>
      </c>
      <c r="UH18" s="9"/>
      <c r="UI18" s="2"/>
      <c r="UJ18" s="27"/>
      <c r="UK18" s="9"/>
      <c r="UL18" s="19"/>
      <c r="UM18" s="20">
        <f t="shared" si="79"/>
        <v>0</v>
      </c>
      <c r="UO18" s="2"/>
      <c r="UP18" s="2"/>
      <c r="UQ18" s="18"/>
      <c r="UR18" s="9"/>
      <c r="US18" s="19"/>
      <c r="UT18" s="20">
        <f t="shared" si="87"/>
        <v>6938</v>
      </c>
      <c r="UV18" s="9"/>
      <c r="UW18" s="2"/>
      <c r="UX18" s="27"/>
      <c r="UY18" s="62"/>
      <c r="UZ18" s="19"/>
      <c r="VA18" s="20">
        <f t="shared" si="81"/>
        <v>0</v>
      </c>
      <c r="VC18" s="9">
        <v>40370</v>
      </c>
      <c r="VD18" s="2" t="s">
        <v>2140</v>
      </c>
      <c r="VE18" s="959">
        <v>279</v>
      </c>
      <c r="VF18" s="9"/>
      <c r="VG18" s="19"/>
      <c r="VH18" s="20">
        <f t="shared" si="82"/>
        <v>68</v>
      </c>
      <c r="VJ18" s="2"/>
      <c r="VK18" s="2"/>
      <c r="VL18" s="711"/>
      <c r="VM18" s="9"/>
      <c r="VN18" s="19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</row>
    <row r="19" spans="1:594">
      <c r="A19" s="2"/>
      <c r="B19" s="2"/>
      <c r="C19" s="18"/>
      <c r="D19" s="9"/>
      <c r="E19" s="19"/>
      <c r="F19" s="20">
        <f t="shared" si="0"/>
        <v>19055</v>
      </c>
      <c r="H19" s="2"/>
      <c r="I19" s="2"/>
      <c r="J19" s="18"/>
      <c r="K19" s="9"/>
      <c r="L19" s="19"/>
      <c r="M19" s="20">
        <f t="shared" si="85"/>
        <v>1334.5</v>
      </c>
      <c r="O19" s="2"/>
      <c r="P19" s="2"/>
      <c r="Q19" s="18"/>
      <c r="R19" s="9"/>
      <c r="S19" s="19"/>
      <c r="T19" s="20">
        <f t="shared" si="2"/>
        <v>0</v>
      </c>
      <c r="V19" s="9"/>
      <c r="W19" s="42"/>
      <c r="X19" s="19"/>
      <c r="Y19" s="90"/>
      <c r="Z19" s="97"/>
      <c r="AA19" s="20">
        <f t="shared" si="3"/>
        <v>16069.099999999999</v>
      </c>
      <c r="AC19" s="9">
        <v>40075</v>
      </c>
      <c r="AD19" s="2" t="s">
        <v>678</v>
      </c>
      <c r="AE19" s="142"/>
      <c r="AF19" s="9" t="s">
        <v>680</v>
      </c>
      <c r="AG19" s="32"/>
      <c r="AH19" s="20">
        <f t="shared" si="4"/>
        <v>24058.04</v>
      </c>
      <c r="AJ19" s="244"/>
      <c r="AK19" s="29"/>
      <c r="AL19" s="27"/>
      <c r="AM19" s="244"/>
      <c r="AN19" s="32"/>
      <c r="AO19" s="20">
        <f t="shared" si="5"/>
        <v>0</v>
      </c>
      <c r="AQ19" s="244"/>
      <c r="AR19" s="29"/>
      <c r="AS19" s="27"/>
      <c r="AT19" s="244"/>
      <c r="AU19" s="32"/>
      <c r="AV19" s="20">
        <f t="shared" si="6"/>
        <v>9747.2000000000007</v>
      </c>
      <c r="AX19" s="9"/>
      <c r="AY19" s="2"/>
      <c r="AZ19" s="18"/>
      <c r="BA19" s="624"/>
      <c r="BB19" s="19"/>
      <c r="BC19" s="20">
        <f t="shared" si="7"/>
        <v>53902</v>
      </c>
      <c r="BE19" s="2"/>
      <c r="BF19" s="2"/>
      <c r="BG19" s="18"/>
      <c r="BH19" s="9"/>
      <c r="BI19" s="19"/>
      <c r="BJ19" s="20">
        <f t="shared" si="8"/>
        <v>0</v>
      </c>
      <c r="BL19" s="2"/>
      <c r="BM19" s="2"/>
      <c r="BN19" s="18"/>
      <c r="BO19" s="9"/>
      <c r="BP19" s="19"/>
      <c r="BQ19" s="20">
        <f t="shared" si="89"/>
        <v>0</v>
      </c>
      <c r="BV19" s="1">
        <v>40283</v>
      </c>
      <c r="BW19" s="3">
        <v>5000</v>
      </c>
      <c r="BX19" s="175">
        <f t="shared" si="10"/>
        <v>82529.859999999986</v>
      </c>
      <c r="BZ19" s="9"/>
      <c r="CA19" s="39"/>
      <c r="CB19" s="32"/>
      <c r="CC19" s="95"/>
      <c r="CD19" s="18"/>
      <c r="CE19" s="20">
        <f t="shared" si="11"/>
        <v>0</v>
      </c>
      <c r="CG19" s="2"/>
      <c r="CH19" s="2"/>
      <c r="CI19" s="18"/>
      <c r="CJ19" s="9"/>
      <c r="CK19" s="19"/>
      <c r="CL19" s="20">
        <f t="shared" ref="CL19:CL43" si="91">CL18+CI19-CK19</f>
        <v>0</v>
      </c>
      <c r="CN19" s="2"/>
      <c r="CO19" s="2"/>
      <c r="CP19" s="18"/>
      <c r="CQ19" s="9"/>
      <c r="CR19" s="19"/>
      <c r="CS19" s="20">
        <f t="shared" si="13"/>
        <v>0</v>
      </c>
      <c r="CU19" s="2"/>
      <c r="CV19" s="2"/>
      <c r="CW19" s="18"/>
      <c r="CX19" s="9"/>
      <c r="CY19" s="19"/>
      <c r="CZ19" s="20">
        <f t="shared" si="14"/>
        <v>220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5020</v>
      </c>
      <c r="DP19" s="2"/>
      <c r="DQ19" s="2"/>
      <c r="DR19" s="18"/>
      <c r="DS19" s="9"/>
      <c r="DT19" s="19"/>
      <c r="DU19" s="20">
        <f t="shared" si="17"/>
        <v>0</v>
      </c>
      <c r="DW19" s="244">
        <v>40369</v>
      </c>
      <c r="DX19" s="448" t="s">
        <v>2133</v>
      </c>
      <c r="DY19" s="27">
        <v>3503</v>
      </c>
      <c r="DZ19" s="244">
        <v>40369</v>
      </c>
      <c r="EA19" s="32">
        <v>3503</v>
      </c>
      <c r="EB19" s="20">
        <f t="shared" si="18"/>
        <v>0</v>
      </c>
      <c r="ED19" s="9"/>
      <c r="EE19" s="427"/>
      <c r="EF19" s="18"/>
      <c r="EG19" s="9"/>
      <c r="EH19" s="19"/>
      <c r="EI19" s="20">
        <f t="shared" si="19"/>
        <v>390</v>
      </c>
      <c r="EK19" s="9"/>
      <c r="EL19" s="427"/>
      <c r="EM19" s="18"/>
      <c r="EN19" s="9"/>
      <c r="EO19" s="19"/>
      <c r="EP19" s="20">
        <f t="shared" si="20"/>
        <v>0</v>
      </c>
      <c r="ER19" s="2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ref="FD19:FD43" si="92">FD18+FA19-FC19</f>
        <v>22352.5</v>
      </c>
      <c r="FF19" s="9"/>
      <c r="FG19" s="2"/>
      <c r="FH19" s="18"/>
      <c r="FI19" s="9"/>
      <c r="FJ19" s="19"/>
      <c r="FK19" s="51">
        <f t="shared" si="23"/>
        <v>0</v>
      </c>
      <c r="FM19" s="2"/>
      <c r="FN19" s="2"/>
      <c r="FO19" s="18"/>
      <c r="FP19" s="9"/>
      <c r="FQ19" s="19"/>
      <c r="FR19" s="20">
        <f t="shared" si="90"/>
        <v>0</v>
      </c>
      <c r="FT19" s="2"/>
      <c r="FU19" s="2"/>
      <c r="FV19" s="18"/>
      <c r="FW19" s="9"/>
      <c r="FX19" s="19"/>
      <c r="FY19" s="175">
        <f t="shared" si="25"/>
        <v>0</v>
      </c>
      <c r="GA19" s="2"/>
      <c r="GB19" s="2"/>
      <c r="GC19" s="18"/>
      <c r="GD19" s="9"/>
      <c r="GE19" s="19"/>
      <c r="GF19" s="20">
        <f t="shared" si="26"/>
        <v>0</v>
      </c>
      <c r="GH19" s="2"/>
      <c r="GI19" s="251"/>
      <c r="GJ19" s="18"/>
      <c r="GK19" s="9"/>
      <c r="GL19" s="19"/>
      <c r="GM19" s="20">
        <f t="shared" si="27"/>
        <v>0</v>
      </c>
      <c r="GO19" s="2"/>
      <c r="GP19" s="2"/>
      <c r="GQ19" s="18"/>
      <c r="GR19" s="9"/>
      <c r="GS19" s="19"/>
      <c r="GT19" s="20">
        <f t="shared" si="28"/>
        <v>0</v>
      </c>
      <c r="GV19" s="2"/>
      <c r="GW19" s="2"/>
      <c r="GX19" s="18"/>
      <c r="GY19" s="9"/>
      <c r="GZ19" s="19"/>
      <c r="HA19" s="20">
        <f t="shared" si="29"/>
        <v>1278</v>
      </c>
      <c r="HC19" s="2"/>
      <c r="HD19" s="2"/>
      <c r="HE19" s="18"/>
      <c r="HF19" s="9"/>
      <c r="HG19" s="19"/>
      <c r="HH19" s="20">
        <f t="shared" si="30"/>
        <v>0</v>
      </c>
      <c r="HJ19" s="2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9"/>
      <c r="HY19" s="99"/>
      <c r="HZ19" s="32"/>
      <c r="IA19" s="95"/>
      <c r="IB19" s="67"/>
      <c r="IC19" s="20">
        <f t="shared" si="33"/>
        <v>1712</v>
      </c>
      <c r="IE19" s="9"/>
      <c r="IF19" s="99"/>
      <c r="IG19" s="32"/>
      <c r="IH19" s="95"/>
      <c r="II19" s="67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28"/>
      <c r="IT19" s="665"/>
      <c r="IU19" s="32"/>
      <c r="IV19" s="62"/>
      <c r="IW19" s="32"/>
      <c r="IX19" s="20">
        <f t="shared" si="36"/>
        <v>0</v>
      </c>
      <c r="IZ19" s="9"/>
      <c r="JA19" s="251"/>
      <c r="JB19" s="18"/>
      <c r="JC19" s="9"/>
      <c r="JD19" s="110"/>
      <c r="JE19" s="20">
        <f t="shared" si="37"/>
        <v>0</v>
      </c>
      <c r="JG19" s="9"/>
      <c r="JI19" s="403"/>
      <c r="JJ19" s="563"/>
      <c r="JK19" s="403"/>
      <c r="JL19" s="51">
        <f t="shared" si="38"/>
        <v>22956.84</v>
      </c>
      <c r="JN19" s="9"/>
      <c r="JO19" s="2"/>
      <c r="JP19" s="18"/>
      <c r="JQ19" s="9"/>
      <c r="JR19" s="19"/>
      <c r="JS19" s="20">
        <f t="shared" si="39"/>
        <v>0</v>
      </c>
      <c r="JU19" s="9"/>
      <c r="JV19" s="251"/>
      <c r="JW19" s="18"/>
      <c r="JX19" s="244"/>
      <c r="JY19" s="19"/>
      <c r="JZ19" s="20">
        <f t="shared" si="40"/>
        <v>0</v>
      </c>
      <c r="KB19" s="9"/>
      <c r="KC19" s="2"/>
      <c r="KD19" s="18"/>
      <c r="KE19" s="9"/>
      <c r="KF19" s="19"/>
      <c r="KG19" s="20">
        <f t="shared" si="41"/>
        <v>0</v>
      </c>
      <c r="KI19" s="2"/>
      <c r="KJ19" s="2"/>
      <c r="KK19" s="18"/>
      <c r="KL19" s="9"/>
      <c r="KM19" s="19"/>
      <c r="KN19" s="20">
        <f t="shared" si="86"/>
        <v>0</v>
      </c>
      <c r="KP19" s="2"/>
      <c r="KQ19" s="2"/>
      <c r="KR19" s="18"/>
      <c r="KS19" s="9"/>
      <c r="KT19" s="19"/>
      <c r="KU19" s="20">
        <f t="shared" si="43"/>
        <v>0</v>
      </c>
      <c r="KW19" s="2"/>
      <c r="KX19" s="2"/>
      <c r="KY19" s="18"/>
      <c r="KZ19" s="9"/>
      <c r="LA19" s="19"/>
      <c r="LB19" s="20">
        <f t="shared" si="44"/>
        <v>0</v>
      </c>
      <c r="LG19" s="9"/>
      <c r="LH19" s="19"/>
      <c r="LI19" s="20">
        <f t="shared" si="45"/>
        <v>0</v>
      </c>
      <c r="LK19" s="9"/>
      <c r="LL19" s="39"/>
      <c r="LM19" s="32"/>
      <c r="LN19" s="244"/>
      <c r="LO19" s="49"/>
      <c r="LP19" s="51">
        <f t="shared" ref="LP19:LP34" si="93">LP18+LM19-LO19</f>
        <v>0</v>
      </c>
      <c r="LR19" s="9"/>
      <c r="LS19" s="2"/>
      <c r="LT19" s="18"/>
      <c r="LU19" s="9"/>
      <c r="LV19" s="19"/>
      <c r="LW19" s="20">
        <f t="shared" si="47"/>
        <v>1445</v>
      </c>
      <c r="LY19" s="9"/>
      <c r="LZ19" s="2"/>
      <c r="MA19" s="18"/>
      <c r="MB19" s="9"/>
      <c r="MC19" s="19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44"/>
      <c r="MN19" s="99"/>
      <c r="MO19" s="32"/>
      <c r="MP19" s="62"/>
      <c r="MQ19" s="32"/>
      <c r="MR19" s="20">
        <f t="shared" si="50"/>
        <v>142</v>
      </c>
      <c r="MT19" s="244"/>
      <c r="MU19" s="39"/>
      <c r="MV19" s="32"/>
      <c r="MW19" s="302"/>
      <c r="MX19" s="96"/>
      <c r="MY19" s="20">
        <f t="shared" si="51"/>
        <v>0</v>
      </c>
      <c r="NA19" s="244"/>
      <c r="NB19" s="39"/>
      <c r="NC19" s="32"/>
      <c r="ND19" s="460"/>
      <c r="NE19" s="96"/>
      <c r="NF19" s="20">
        <f t="shared" si="52"/>
        <v>0</v>
      </c>
      <c r="NH19" s="244"/>
      <c r="NI19" s="39"/>
      <c r="NJ19" s="32"/>
      <c r="NK19" s="300"/>
      <c r="NL19" s="96"/>
      <c r="NM19" s="20">
        <f t="shared" si="53"/>
        <v>7013</v>
      </c>
      <c r="NO19" s="28"/>
      <c r="NP19" s="99"/>
      <c r="NQ19" s="32"/>
      <c r="NR19" s="62"/>
      <c r="NS19" s="32"/>
      <c r="NT19" s="20">
        <f t="shared" si="54"/>
        <v>0</v>
      </c>
      <c r="NV19" s="244"/>
      <c r="NW19" s="99"/>
      <c r="NX19" s="32"/>
      <c r="NY19" s="62"/>
      <c r="NZ19" s="32"/>
      <c r="OA19" s="20">
        <f t="shared" si="55"/>
        <v>0</v>
      </c>
      <c r="OC19" s="244"/>
      <c r="OD19" s="99"/>
      <c r="OE19" s="32"/>
      <c r="OF19" s="62"/>
      <c r="OG19" s="32"/>
      <c r="OH19" s="20">
        <f t="shared" si="56"/>
        <v>1470</v>
      </c>
      <c r="OJ19" s="244"/>
      <c r="OK19" s="99"/>
      <c r="OL19" s="32"/>
      <c r="OM19" s="62"/>
      <c r="ON19" s="32"/>
      <c r="OO19" s="20">
        <f t="shared" si="57"/>
        <v>0</v>
      </c>
      <c r="OQ19" s="680"/>
      <c r="OR19" s="680"/>
      <c r="OS19" s="1105"/>
      <c r="OT19" s="1106"/>
      <c r="OU19" s="1106"/>
      <c r="OV19" s="681"/>
      <c r="OX19" s="2"/>
      <c r="OY19" s="2"/>
      <c r="OZ19" s="18"/>
      <c r="PA19" s="9"/>
      <c r="PB19" s="19"/>
      <c r="PC19" s="20">
        <f t="shared" si="59"/>
        <v>0</v>
      </c>
      <c r="PE19" s="2"/>
      <c r="PF19" s="2"/>
      <c r="PG19" s="18"/>
      <c r="PH19" s="9"/>
      <c r="PI19" s="19"/>
      <c r="PJ19" s="20">
        <f t="shared" si="60"/>
        <v>0</v>
      </c>
      <c r="PL19" s="9"/>
      <c r="PM19" s="2"/>
      <c r="PN19" s="18"/>
      <c r="PO19" s="9"/>
      <c r="PP19" s="19"/>
      <c r="PQ19" s="20">
        <f t="shared" si="61"/>
        <v>0</v>
      </c>
      <c r="PS19" s="9"/>
      <c r="PT19" s="2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ref="QE19:QE35" si="94">QE18+QB19-QD19</f>
        <v>0</v>
      </c>
      <c r="QG19" s="2"/>
      <c r="QH19" s="2"/>
      <c r="QI19" s="18"/>
      <c r="QJ19" s="9"/>
      <c r="QK19" s="19"/>
      <c r="QL19" s="20">
        <f t="shared" si="64"/>
        <v>0</v>
      </c>
      <c r="QN19" s="9"/>
      <c r="QO19" s="2"/>
      <c r="QP19" s="18"/>
      <c r="QQ19" s="9"/>
      <c r="QR19" s="18"/>
      <c r="QS19" s="20">
        <f t="shared" si="65"/>
        <v>500.39999999999964</v>
      </c>
      <c r="QU19" s="2"/>
      <c r="QW19" s="18"/>
      <c r="QX19" s="225"/>
      <c r="QY19" s="19"/>
      <c r="QZ19" s="20">
        <f t="shared" si="66"/>
        <v>0</v>
      </c>
      <c r="RB19" s="2"/>
      <c r="RC19" s="2"/>
      <c r="RD19" s="18"/>
      <c r="RE19" s="9"/>
      <c r="RF19" s="19"/>
      <c r="RG19" s="20">
        <f t="shared" si="67"/>
        <v>0</v>
      </c>
      <c r="RI19" s="2"/>
      <c r="RJ19" s="2"/>
      <c r="RK19" s="18"/>
      <c r="RL19" s="9"/>
      <c r="RM19" s="19"/>
      <c r="RN19" s="20">
        <f t="shared" si="68"/>
        <v>0</v>
      </c>
      <c r="RP19" s="2"/>
      <c r="RQ19" s="2"/>
      <c r="RR19" s="18"/>
      <c r="RS19" s="9"/>
      <c r="RT19" s="19"/>
      <c r="RU19" s="20">
        <f t="shared" si="69"/>
        <v>0</v>
      </c>
      <c r="RW19" s="9">
        <v>40338</v>
      </c>
      <c r="RX19" s="39" t="s">
        <v>1191</v>
      </c>
      <c r="RY19" s="3">
        <v>800</v>
      </c>
      <c r="RZ19" s="62">
        <v>40375</v>
      </c>
      <c r="SA19" s="32">
        <v>800</v>
      </c>
      <c r="SB19" s="20">
        <f t="shared" si="70"/>
        <v>0</v>
      </c>
      <c r="SD19" s="244"/>
      <c r="SE19" s="29"/>
      <c r="SF19" s="27"/>
      <c r="SG19" s="382"/>
      <c r="SH19" s="32"/>
      <c r="SI19" s="20">
        <f t="shared" si="71"/>
        <v>44400</v>
      </c>
      <c r="SK19" s="2"/>
      <c r="SL19" s="2"/>
      <c r="SM19" s="18"/>
      <c r="SN19" s="9"/>
      <c r="SO19" s="19"/>
      <c r="SP19" s="20">
        <f t="shared" si="72"/>
        <v>0</v>
      </c>
      <c r="SR19" s="2"/>
      <c r="SS19" s="2"/>
      <c r="ST19" s="18"/>
      <c r="SU19" s="9"/>
      <c r="SV19" s="19"/>
      <c r="SW19" s="20">
        <f t="shared" si="73"/>
        <v>0</v>
      </c>
      <c r="SY19" s="2"/>
      <c r="SZ19" s="2"/>
      <c r="TA19" s="18"/>
      <c r="TB19" s="9"/>
      <c r="TC19" s="19"/>
      <c r="TD19" s="20">
        <f t="shared" si="74"/>
        <v>0</v>
      </c>
      <c r="TF19" s="2"/>
      <c r="TG19" s="2"/>
      <c r="TH19" s="18"/>
      <c r="TI19" s="9"/>
      <c r="TJ19" s="19"/>
      <c r="TK19" s="20">
        <f t="shared" si="75"/>
        <v>0</v>
      </c>
      <c r="TM19" s="2"/>
      <c r="TN19" s="2"/>
      <c r="TO19" s="18"/>
      <c r="TP19" s="9"/>
      <c r="TQ19" s="19"/>
      <c r="TR19" s="20">
        <f t="shared" si="76"/>
        <v>0</v>
      </c>
      <c r="TT19" s="9"/>
      <c r="TU19" s="2"/>
      <c r="TV19" s="27"/>
      <c r="TW19" s="9"/>
      <c r="TX19" s="112"/>
      <c r="TY19" s="20">
        <f t="shared" si="77"/>
        <v>12300.5</v>
      </c>
      <c r="UA19" s="2"/>
      <c r="UB19" s="2"/>
      <c r="UC19" s="18"/>
      <c r="UD19" s="9"/>
      <c r="UE19" s="19"/>
      <c r="UF19" s="20">
        <f t="shared" si="78"/>
        <v>0</v>
      </c>
      <c r="UH19" s="9"/>
      <c r="UI19" s="2"/>
      <c r="UJ19" s="18"/>
      <c r="UK19" s="9"/>
      <c r="UL19" s="19"/>
      <c r="UM19" s="20">
        <f t="shared" si="79"/>
        <v>0</v>
      </c>
      <c r="UO19" s="2"/>
      <c r="UP19" s="2"/>
      <c r="UQ19" s="18"/>
      <c r="UR19" s="9"/>
      <c r="US19" s="19"/>
      <c r="UT19" s="20">
        <f t="shared" si="87"/>
        <v>6938</v>
      </c>
      <c r="UV19" s="9"/>
      <c r="UW19" s="2"/>
      <c r="UX19" s="18"/>
      <c r="UY19" s="9"/>
      <c r="UZ19" s="19"/>
      <c r="VA19" s="20">
        <f t="shared" si="81"/>
        <v>0</v>
      </c>
      <c r="VC19" s="9">
        <v>40372</v>
      </c>
      <c r="VD19" s="2" t="s">
        <v>2149</v>
      </c>
      <c r="VE19" s="959">
        <v>139</v>
      </c>
      <c r="VF19" s="9">
        <v>40373</v>
      </c>
      <c r="VG19" s="19">
        <v>139.5</v>
      </c>
      <c r="VH19" s="20">
        <f t="shared" si="82"/>
        <v>67.5</v>
      </c>
      <c r="VJ19" s="2"/>
      <c r="VK19" s="2"/>
      <c r="VL19" s="711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</row>
    <row r="20" spans="1:594">
      <c r="A20" s="2"/>
      <c r="B20" s="2"/>
      <c r="C20" s="18"/>
      <c r="D20" s="9"/>
      <c r="E20" s="19"/>
      <c r="F20" s="20">
        <f t="shared" si="0"/>
        <v>19055</v>
      </c>
      <c r="H20" s="2"/>
      <c r="I20" s="2"/>
      <c r="J20" s="18"/>
      <c r="K20" s="9"/>
      <c r="L20" s="19"/>
      <c r="M20" s="20">
        <f t="shared" si="85"/>
        <v>1334.5</v>
      </c>
      <c r="O20" s="2"/>
      <c r="P20" s="2"/>
      <c r="Q20" s="18"/>
      <c r="R20" s="9"/>
      <c r="S20" s="19"/>
      <c r="T20" s="20">
        <f t="shared" si="2"/>
        <v>0</v>
      </c>
      <c r="V20" s="9"/>
      <c r="W20" s="42"/>
      <c r="X20" s="32"/>
      <c r="Y20" s="89"/>
      <c r="Z20" s="97"/>
      <c r="AA20" s="20">
        <f t="shared" si="3"/>
        <v>16069.099999999999</v>
      </c>
      <c r="AC20" s="244">
        <v>40287</v>
      </c>
      <c r="AD20" s="29" t="s">
        <v>931</v>
      </c>
      <c r="AE20" s="142"/>
      <c r="AF20" s="61"/>
      <c r="AG20" s="310"/>
      <c r="AH20" s="20">
        <f t="shared" si="4"/>
        <v>24058.04</v>
      </c>
      <c r="AJ20" s="244"/>
      <c r="AK20" s="29"/>
      <c r="AL20" s="27"/>
      <c r="AM20" s="244"/>
      <c r="AN20" s="32"/>
      <c r="AO20" s="20">
        <f t="shared" si="5"/>
        <v>0</v>
      </c>
      <c r="AQ20" s="244"/>
      <c r="AR20" s="469"/>
      <c r="AS20" s="27"/>
      <c r="AT20" s="244"/>
      <c r="AU20" s="32"/>
      <c r="AV20" s="20">
        <f t="shared" si="6"/>
        <v>9747.2000000000007</v>
      </c>
      <c r="AX20" s="9"/>
      <c r="AY20" s="2"/>
      <c r="AZ20" s="18"/>
      <c r="BA20" s="624"/>
      <c r="BB20" s="19"/>
      <c r="BC20" s="20">
        <f t="shared" si="7"/>
        <v>53902</v>
      </c>
      <c r="BE20" s="2"/>
      <c r="BF20" s="2"/>
      <c r="BG20" s="18"/>
      <c r="BH20" s="9"/>
      <c r="BI20" s="19"/>
      <c r="BJ20" s="20">
        <f t="shared" si="8"/>
        <v>0</v>
      </c>
      <c r="BL20" s="2"/>
      <c r="BM20" s="2"/>
      <c r="BN20" s="18"/>
      <c r="BO20" s="9"/>
      <c r="BP20" s="19"/>
      <c r="BQ20" s="20">
        <f t="shared" si="89"/>
        <v>0</v>
      </c>
      <c r="BV20" s="1">
        <v>40291</v>
      </c>
      <c r="BW20" s="3">
        <v>5000</v>
      </c>
      <c r="BX20" s="175">
        <f t="shared" si="10"/>
        <v>77529.859999999986</v>
      </c>
      <c r="CB20" s="3"/>
      <c r="CC20" s="95"/>
      <c r="CD20" s="18"/>
      <c r="CE20" s="20">
        <f t="shared" si="11"/>
        <v>0</v>
      </c>
      <c r="CG20" s="2"/>
      <c r="CH20" s="2"/>
      <c r="CI20" s="18"/>
      <c r="CJ20" s="9"/>
      <c r="CK20" s="19"/>
      <c r="CL20" s="20">
        <f t="shared" si="91"/>
        <v>0</v>
      </c>
      <c r="CN20" s="2"/>
      <c r="CO20" s="2"/>
      <c r="CP20" s="18"/>
      <c r="CQ20" s="9"/>
      <c r="CR20" s="19"/>
      <c r="CS20" s="20">
        <f t="shared" si="13"/>
        <v>0</v>
      </c>
      <c r="CU20" s="2"/>
      <c r="CV20" s="2"/>
      <c r="CW20" s="18"/>
      <c r="CX20" s="9"/>
      <c r="CY20" s="19"/>
      <c r="CZ20" s="20">
        <f t="shared" si="14"/>
        <v>220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50"/>
      <c r="DK20" s="18"/>
      <c r="DL20" s="9"/>
      <c r="DM20" s="19"/>
      <c r="DN20" s="20">
        <f t="shared" si="16"/>
        <v>5020</v>
      </c>
      <c r="DP20" s="2"/>
      <c r="DQ20" s="2"/>
      <c r="DR20" s="18"/>
      <c r="DS20" s="9"/>
      <c r="DT20" s="19"/>
      <c r="DU20" s="20">
        <f t="shared" si="17"/>
        <v>0</v>
      </c>
      <c r="DW20" s="244">
        <v>40369</v>
      </c>
      <c r="DX20" s="448" t="s">
        <v>2138</v>
      </c>
      <c r="DY20" s="27">
        <v>920</v>
      </c>
      <c r="DZ20" s="244">
        <v>40369</v>
      </c>
      <c r="EA20" s="32">
        <v>920</v>
      </c>
      <c r="EB20" s="20">
        <f t="shared" si="18"/>
        <v>0</v>
      </c>
      <c r="ED20" s="9"/>
      <c r="EE20" s="251"/>
      <c r="EF20" s="18"/>
      <c r="EG20" s="9"/>
      <c r="EH20" s="19"/>
      <c r="EI20" s="20">
        <f t="shared" si="19"/>
        <v>390</v>
      </c>
      <c r="EK20" s="9"/>
      <c r="EL20" s="251"/>
      <c r="EM20" s="18"/>
      <c r="EN20" s="9"/>
      <c r="EO20" s="19"/>
      <c r="EP20" s="20">
        <f t="shared" si="20"/>
        <v>0</v>
      </c>
      <c r="ER20" s="2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92"/>
        <v>22352.5</v>
      </c>
      <c r="FF20" s="9"/>
      <c r="FG20" s="2"/>
      <c r="FH20" s="18"/>
      <c r="FI20" s="9"/>
      <c r="FJ20" s="19"/>
      <c r="FK20" s="51">
        <f t="shared" si="23"/>
        <v>0</v>
      </c>
      <c r="FM20" s="2"/>
      <c r="FN20" s="2"/>
      <c r="FO20" s="18"/>
      <c r="FP20" s="9"/>
      <c r="FQ20" s="19"/>
      <c r="FR20" s="20">
        <f t="shared" si="90"/>
        <v>0</v>
      </c>
      <c r="FT20" s="2"/>
      <c r="FU20" s="2"/>
      <c r="FV20" s="18"/>
      <c r="FW20" s="9"/>
      <c r="FX20" s="19"/>
      <c r="FY20" s="20">
        <f t="shared" si="25"/>
        <v>0</v>
      </c>
      <c r="GA20" s="2"/>
      <c r="GB20" s="2"/>
      <c r="GC20" s="18"/>
      <c r="GD20" s="9"/>
      <c r="GE20" s="19"/>
      <c r="GF20" s="20">
        <f t="shared" si="26"/>
        <v>0</v>
      </c>
      <c r="GH20" s="2"/>
      <c r="GI20" s="251"/>
      <c r="GJ20" s="18"/>
      <c r="GK20" s="9"/>
      <c r="GL20" s="19"/>
      <c r="GM20" s="20">
        <f t="shared" si="27"/>
        <v>0</v>
      </c>
      <c r="GO20" s="2"/>
      <c r="GP20" s="2"/>
      <c r="GQ20" s="18"/>
      <c r="GR20" s="9"/>
      <c r="GS20" s="19"/>
      <c r="GT20" s="20">
        <f t="shared" si="28"/>
        <v>0</v>
      </c>
      <c r="GV20" s="2"/>
      <c r="GW20" s="2"/>
      <c r="GX20" s="18"/>
      <c r="GY20" s="9"/>
      <c r="GZ20" s="19"/>
      <c r="HA20" s="20">
        <f t="shared" si="29"/>
        <v>1278</v>
      </c>
      <c r="HC20" s="2"/>
      <c r="HD20" s="2"/>
      <c r="HE20" s="18"/>
      <c r="HF20" s="9"/>
      <c r="HG20" s="19"/>
      <c r="HH20" s="20">
        <f t="shared" si="30"/>
        <v>0</v>
      </c>
      <c r="HJ20" s="2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9"/>
      <c r="HY20" s="47"/>
      <c r="HZ20" s="19"/>
      <c r="IA20" s="95"/>
      <c r="IB20" s="112"/>
      <c r="IC20" s="20">
        <f t="shared" si="33"/>
        <v>1712</v>
      </c>
      <c r="IE20" s="9"/>
      <c r="IF20" s="47"/>
      <c r="IG20" s="19"/>
      <c r="IH20" s="89"/>
      <c r="II20" s="97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28"/>
      <c r="IT20" s="665"/>
      <c r="IU20" s="32"/>
      <c r="IV20" s="28"/>
      <c r="IW20" s="32"/>
      <c r="IX20" s="20">
        <f t="shared" si="36"/>
        <v>0</v>
      </c>
      <c r="IZ20" s="9"/>
      <c r="JA20" s="251"/>
      <c r="JB20" s="18"/>
      <c r="JC20" s="9"/>
      <c r="JD20" s="19"/>
      <c r="JE20" s="20">
        <f t="shared" si="37"/>
        <v>0</v>
      </c>
      <c r="JG20" s="9"/>
      <c r="JI20" s="403"/>
      <c r="JJ20" s="563"/>
      <c r="JK20" s="403"/>
      <c r="JL20" s="51">
        <f t="shared" si="38"/>
        <v>22956.84</v>
      </c>
      <c r="JN20" s="9"/>
      <c r="JO20" s="2"/>
      <c r="JP20" s="18"/>
      <c r="JQ20" s="9"/>
      <c r="JR20" s="19"/>
      <c r="JS20" s="20">
        <f t="shared" si="39"/>
        <v>0</v>
      </c>
      <c r="JU20" s="9"/>
      <c r="JV20" s="251"/>
      <c r="JW20" s="18"/>
      <c r="JX20" s="244"/>
      <c r="JY20" s="19"/>
      <c r="JZ20" s="20">
        <f t="shared" si="40"/>
        <v>0</v>
      </c>
      <c r="KB20" s="9"/>
      <c r="KC20" s="2"/>
      <c r="KD20" s="18"/>
      <c r="KE20" s="9"/>
      <c r="KF20" s="19"/>
      <c r="KG20" s="20">
        <f t="shared" si="41"/>
        <v>0</v>
      </c>
      <c r="KI20" s="2"/>
      <c r="KJ20" s="2"/>
      <c r="KK20" s="18"/>
      <c r="KL20" s="9"/>
      <c r="KM20" s="19"/>
      <c r="KN20" s="20">
        <f t="shared" si="86"/>
        <v>0</v>
      </c>
      <c r="KP20" s="2"/>
      <c r="KQ20" s="2"/>
      <c r="KR20" s="18"/>
      <c r="KS20" s="9"/>
      <c r="KT20" s="19"/>
      <c r="KU20" s="20">
        <f t="shared" si="43"/>
        <v>0</v>
      </c>
      <c r="KW20" s="2"/>
      <c r="KX20" s="2"/>
      <c r="KY20" s="18"/>
      <c r="KZ20" s="9"/>
      <c r="LA20" s="19"/>
      <c r="LB20" s="20">
        <f t="shared" si="44"/>
        <v>0</v>
      </c>
      <c r="LD20" s="2"/>
      <c r="LE20" s="2"/>
      <c r="LF20" s="18"/>
      <c r="LG20" s="9"/>
      <c r="LH20" s="19"/>
      <c r="LI20" s="20">
        <f t="shared" si="45"/>
        <v>0</v>
      </c>
      <c r="LK20" s="2"/>
      <c r="LN20" s="244"/>
      <c r="LO20" s="49"/>
      <c r="LP20" s="51">
        <f t="shared" si="93"/>
        <v>0</v>
      </c>
      <c r="LR20" s="9"/>
      <c r="LS20" s="2"/>
      <c r="LT20" s="27"/>
      <c r="LU20" s="9"/>
      <c r="LV20" s="19"/>
      <c r="LW20" s="20">
        <f t="shared" si="47"/>
        <v>1445</v>
      </c>
      <c r="LY20" s="9"/>
      <c r="LZ20" s="2"/>
      <c r="MA20" s="27"/>
      <c r="MB20" s="9"/>
      <c r="MC20" s="19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61"/>
      <c r="MN20" s="99"/>
      <c r="MO20" s="32"/>
      <c r="MP20" s="28"/>
      <c r="MQ20" s="32"/>
      <c r="MR20" s="20">
        <f t="shared" si="50"/>
        <v>142</v>
      </c>
      <c r="MT20" s="244"/>
      <c r="MU20" s="39"/>
      <c r="MV20" s="32"/>
      <c r="MW20" s="302"/>
      <c r="MX20" s="96"/>
      <c r="MY20" s="20">
        <f t="shared" si="51"/>
        <v>0</v>
      </c>
      <c r="NA20" s="244"/>
      <c r="NB20" s="39"/>
      <c r="NC20" s="32"/>
      <c r="ND20" s="460"/>
      <c r="NE20" s="96"/>
      <c r="NF20" s="20">
        <f t="shared" si="52"/>
        <v>0</v>
      </c>
      <c r="NH20" s="244"/>
      <c r="NI20" s="39"/>
      <c r="NJ20" s="32"/>
      <c r="NK20" s="300"/>
      <c r="NL20" s="96"/>
      <c r="NM20" s="20">
        <f t="shared" si="53"/>
        <v>7013</v>
      </c>
      <c r="NO20" s="28"/>
      <c r="NP20" s="99"/>
      <c r="NQ20" s="32"/>
      <c r="NR20" s="28"/>
      <c r="NS20" s="32"/>
      <c r="NT20" s="20">
        <f t="shared" si="54"/>
        <v>0</v>
      </c>
      <c r="NV20" s="244"/>
      <c r="NW20" s="99"/>
      <c r="NX20" s="32"/>
      <c r="NY20" s="244"/>
      <c r="NZ20" s="32"/>
      <c r="OA20" s="20">
        <f t="shared" si="55"/>
        <v>0</v>
      </c>
      <c r="OC20" s="244"/>
      <c r="OD20" s="99"/>
      <c r="OE20" s="32"/>
      <c r="OF20" s="244"/>
      <c r="OG20" s="32"/>
      <c r="OH20" s="20">
        <f t="shared" si="56"/>
        <v>1470</v>
      </c>
      <c r="OJ20" s="244"/>
      <c r="OK20" s="99"/>
      <c r="OL20" s="32"/>
      <c r="OM20" s="244"/>
      <c r="ON20" s="32"/>
      <c r="OO20" s="20">
        <f t="shared" si="57"/>
        <v>0</v>
      </c>
      <c r="OS20" s="18"/>
      <c r="OT20" s="9"/>
      <c r="OU20" s="19"/>
      <c r="OV20" s="20"/>
      <c r="OX20" s="2"/>
      <c r="OY20" s="2"/>
      <c r="OZ20" s="18"/>
      <c r="PA20" s="9"/>
      <c r="PB20" s="19"/>
      <c r="PC20" s="20">
        <f t="shared" si="59"/>
        <v>0</v>
      </c>
      <c r="PE20" s="2"/>
      <c r="PF20" s="2"/>
      <c r="PG20" s="18"/>
      <c r="PH20" s="9"/>
      <c r="PI20" s="19"/>
      <c r="PJ20" s="20">
        <f t="shared" si="60"/>
        <v>0</v>
      </c>
      <c r="PL20" s="9"/>
      <c r="PM20" s="2"/>
      <c r="PN20" s="18"/>
      <c r="PO20" s="89"/>
      <c r="PP20" s="97"/>
      <c r="PQ20" s="20">
        <f t="shared" si="61"/>
        <v>0</v>
      </c>
      <c r="PS20" s="9"/>
      <c r="PT20" s="2"/>
      <c r="PU20" s="18"/>
      <c r="PV20" s="89"/>
      <c r="PW20" s="97"/>
      <c r="PX20" s="20">
        <f t="shared" si="62"/>
        <v>0</v>
      </c>
      <c r="PZ20" s="2"/>
      <c r="QA20" s="2"/>
      <c r="QB20" s="18"/>
      <c r="QC20" s="9"/>
      <c r="QD20" s="19"/>
      <c r="QE20" s="20">
        <f t="shared" si="94"/>
        <v>0</v>
      </c>
      <c r="QG20" s="2"/>
      <c r="QH20" s="2"/>
      <c r="QI20" s="18"/>
      <c r="QJ20" s="9"/>
      <c r="QK20" s="19"/>
      <c r="QL20" s="20">
        <f t="shared" si="64"/>
        <v>0</v>
      </c>
      <c r="QN20" s="9"/>
      <c r="QO20" s="2"/>
      <c r="QP20" s="18"/>
      <c r="QQ20" s="9"/>
      <c r="QR20" s="18"/>
      <c r="QS20" s="20">
        <f t="shared" si="65"/>
        <v>500.39999999999964</v>
      </c>
      <c r="QU20" s="2"/>
      <c r="QW20" s="18"/>
      <c r="QX20" s="225"/>
      <c r="QY20" s="19"/>
      <c r="QZ20" s="20">
        <f t="shared" si="66"/>
        <v>0</v>
      </c>
      <c r="RB20" s="2"/>
      <c r="RC20" s="2"/>
      <c r="RD20" s="18"/>
      <c r="RE20" s="9"/>
      <c r="RF20" s="19"/>
      <c r="RG20" s="20">
        <f t="shared" si="67"/>
        <v>0</v>
      </c>
      <c r="RI20" s="2"/>
      <c r="RJ20" s="2"/>
      <c r="RK20" s="18"/>
      <c r="RL20" s="9"/>
      <c r="RM20" s="19"/>
      <c r="RN20" s="20">
        <f t="shared" si="68"/>
        <v>0</v>
      </c>
      <c r="RP20" s="2"/>
      <c r="RQ20" s="2"/>
      <c r="RR20" s="18"/>
      <c r="RS20" s="9"/>
      <c r="RT20" s="19"/>
      <c r="RU20" s="20">
        <f t="shared" si="69"/>
        <v>0</v>
      </c>
      <c r="RW20" s="9">
        <v>40339</v>
      </c>
      <c r="RX20" s="39" t="s">
        <v>1206</v>
      </c>
      <c r="RY20" s="3">
        <v>800</v>
      </c>
      <c r="RZ20" s="62">
        <v>40375</v>
      </c>
      <c r="SA20" s="32">
        <v>800</v>
      </c>
      <c r="SB20" s="20">
        <f t="shared" si="70"/>
        <v>0</v>
      </c>
      <c r="SD20" s="244"/>
      <c r="SE20" s="29"/>
      <c r="SF20" s="27"/>
      <c r="SG20" s="382"/>
      <c r="SH20" s="32"/>
      <c r="SI20" s="20">
        <f t="shared" si="71"/>
        <v>44400</v>
      </c>
      <c r="SK20" s="2"/>
      <c r="SL20" s="2"/>
      <c r="SM20" s="18"/>
      <c r="SN20" s="9"/>
      <c r="SO20" s="19"/>
      <c r="SP20" s="20">
        <f t="shared" si="72"/>
        <v>0</v>
      </c>
      <c r="SR20" s="2"/>
      <c r="SS20" s="2"/>
      <c r="ST20" s="18"/>
      <c r="SU20" s="9"/>
      <c r="SV20" s="19"/>
      <c r="SW20" s="20">
        <f t="shared" si="73"/>
        <v>0</v>
      </c>
      <c r="SY20" s="2"/>
      <c r="SZ20" s="2"/>
      <c r="TA20" s="18"/>
      <c r="TB20" s="9"/>
      <c r="TC20" s="19"/>
      <c r="TD20" s="20">
        <f t="shared" si="74"/>
        <v>0</v>
      </c>
      <c r="TF20" s="2"/>
      <c r="TG20" s="2"/>
      <c r="TH20" s="18"/>
      <c r="TI20" s="9"/>
      <c r="TJ20" s="19"/>
      <c r="TK20" s="20">
        <f t="shared" si="75"/>
        <v>0</v>
      </c>
      <c r="TM20" s="2"/>
      <c r="TN20" s="2"/>
      <c r="TO20" s="18"/>
      <c r="TP20" s="9"/>
      <c r="TQ20" s="19"/>
      <c r="TR20" s="20">
        <f t="shared" si="76"/>
        <v>0</v>
      </c>
      <c r="TT20" s="9"/>
      <c r="TU20" s="2"/>
      <c r="TV20" s="27"/>
      <c r="TW20" s="9"/>
      <c r="TX20" s="112"/>
      <c r="TY20" s="20">
        <f t="shared" si="77"/>
        <v>12300.5</v>
      </c>
      <c r="UA20" s="2"/>
      <c r="UB20" s="2"/>
      <c r="UC20" s="18"/>
      <c r="UD20" s="9"/>
      <c r="UE20" s="19"/>
      <c r="UF20" s="2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2"/>
      <c r="UP20" s="2"/>
      <c r="UQ20" s="18"/>
      <c r="UR20" s="9"/>
      <c r="US20" s="19"/>
      <c r="UT20" s="20">
        <f t="shared" si="87"/>
        <v>6938</v>
      </c>
      <c r="UV20" s="9"/>
      <c r="UW20" s="2"/>
      <c r="UX20" s="18"/>
      <c r="UY20" s="28"/>
      <c r="UZ20" s="19"/>
      <c r="VA20" s="20">
        <f t="shared" si="81"/>
        <v>0</v>
      </c>
      <c r="VC20" s="9">
        <v>40374</v>
      </c>
      <c r="VD20" s="2" t="s">
        <v>2196</v>
      </c>
      <c r="VE20" s="959">
        <v>275</v>
      </c>
      <c r="VF20" s="9"/>
      <c r="VG20" s="19"/>
      <c r="VH20" s="20">
        <f t="shared" si="82"/>
        <v>342.5</v>
      </c>
      <c r="VJ20" s="2"/>
      <c r="VK20" s="2"/>
      <c r="VL20" s="711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</row>
    <row r="21" spans="1:594">
      <c r="A21" s="2"/>
      <c r="B21" s="2"/>
      <c r="C21" s="18"/>
      <c r="D21" s="9"/>
      <c r="E21" s="19"/>
      <c r="F21" s="20">
        <f t="shared" si="0"/>
        <v>19055</v>
      </c>
      <c r="H21" s="2"/>
      <c r="I21" s="2"/>
      <c r="J21" s="18"/>
      <c r="K21" s="9"/>
      <c r="L21" s="19"/>
      <c r="M21" s="20">
        <f t="shared" si="85"/>
        <v>1334.5</v>
      </c>
      <c r="O21" s="2"/>
      <c r="P21" s="2"/>
      <c r="Q21" s="18"/>
      <c r="R21" s="9"/>
      <c r="S21" s="19"/>
      <c r="T21" s="20">
        <f t="shared" si="2"/>
        <v>0</v>
      </c>
      <c r="V21" s="9"/>
      <c r="W21" s="42"/>
      <c r="X21" s="32"/>
      <c r="Y21" s="90"/>
      <c r="Z21" s="97"/>
      <c r="AA21" s="20">
        <f t="shared" si="3"/>
        <v>16069.099999999999</v>
      </c>
      <c r="AC21" s="244">
        <v>40322</v>
      </c>
      <c r="AD21" s="29" t="s">
        <v>1096</v>
      </c>
      <c r="AE21" s="923"/>
      <c r="AF21" s="61"/>
      <c r="AG21" s="310"/>
      <c r="AH21" s="20">
        <f t="shared" si="4"/>
        <v>24058.04</v>
      </c>
      <c r="AJ21" s="244"/>
      <c r="AK21" s="29"/>
      <c r="AL21" s="27"/>
      <c r="AM21" s="244"/>
      <c r="AN21" s="32"/>
      <c r="AO21" s="20">
        <f t="shared" si="5"/>
        <v>0</v>
      </c>
      <c r="AQ21" s="244"/>
      <c r="AR21" s="29"/>
      <c r="AS21" s="27"/>
      <c r="AT21" s="244"/>
      <c r="AU21" s="32"/>
      <c r="AV21" s="20">
        <f t="shared" si="6"/>
        <v>9747.2000000000007</v>
      </c>
      <c r="AX21" s="2"/>
      <c r="AY21" s="2"/>
      <c r="AZ21" s="18"/>
      <c r="BA21" s="9"/>
      <c r="BB21" s="19"/>
      <c r="BC21" s="20">
        <f t="shared" si="7"/>
        <v>53902</v>
      </c>
      <c r="BE21" s="2"/>
      <c r="BF21" s="2"/>
      <c r="BG21" s="18"/>
      <c r="BH21" s="9"/>
      <c r="BI21" s="19"/>
      <c r="BJ21" s="20">
        <f t="shared" si="8"/>
        <v>0</v>
      </c>
      <c r="BL21" s="2"/>
      <c r="BM21" s="2"/>
      <c r="BN21" s="18"/>
      <c r="BO21" s="9"/>
      <c r="BP21" s="19"/>
      <c r="BQ21" s="20">
        <f t="shared" si="89"/>
        <v>0</v>
      </c>
      <c r="BV21" s="1">
        <v>40306</v>
      </c>
      <c r="BW21" s="3">
        <v>10000</v>
      </c>
      <c r="BX21" s="175">
        <f t="shared" si="10"/>
        <v>67529.859999999986</v>
      </c>
      <c r="BZ21" s="1"/>
      <c r="CA21" s="39"/>
      <c r="CB21" s="3"/>
      <c r="CC21" s="95"/>
      <c r="CD21" s="19"/>
      <c r="CE21" s="20">
        <f t="shared" si="11"/>
        <v>0</v>
      </c>
      <c r="CG21" s="2"/>
      <c r="CH21" s="2"/>
      <c r="CI21" s="18"/>
      <c r="CJ21" s="9"/>
      <c r="CK21" s="19"/>
      <c r="CL21" s="20">
        <f t="shared" si="91"/>
        <v>0</v>
      </c>
      <c r="CN21" s="2"/>
      <c r="CO21" s="2"/>
      <c r="CP21" s="18"/>
      <c r="CQ21" s="9"/>
      <c r="CR21" s="19"/>
      <c r="CS21" s="20">
        <f t="shared" si="13"/>
        <v>0</v>
      </c>
      <c r="CU21" s="2"/>
      <c r="CV21" s="2"/>
      <c r="CW21" s="18"/>
      <c r="CX21" s="9"/>
      <c r="CY21" s="19"/>
      <c r="CZ21" s="20">
        <f t="shared" si="14"/>
        <v>220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5020</v>
      </c>
      <c r="DP21" s="2"/>
      <c r="DQ21" s="2"/>
      <c r="DR21" s="18"/>
      <c r="DS21" s="9"/>
      <c r="DT21" s="19"/>
      <c r="DU21" s="20">
        <f t="shared" si="17"/>
        <v>0</v>
      </c>
      <c r="DW21" s="244">
        <v>40369</v>
      </c>
      <c r="DX21" s="448" t="s">
        <v>2139</v>
      </c>
      <c r="DY21" s="27">
        <v>2047</v>
      </c>
      <c r="DZ21" s="244">
        <v>40369</v>
      </c>
      <c r="EA21" s="32">
        <v>2047</v>
      </c>
      <c r="EB21" s="20">
        <f t="shared" si="18"/>
        <v>0</v>
      </c>
      <c r="ED21" s="9"/>
      <c r="EE21" s="251"/>
      <c r="EF21" s="18"/>
      <c r="EG21" s="9"/>
      <c r="EH21" s="19"/>
      <c r="EI21" s="20">
        <f t="shared" si="19"/>
        <v>390</v>
      </c>
      <c r="EK21" s="9"/>
      <c r="EL21" s="251"/>
      <c r="EM21" s="18"/>
      <c r="EN21" s="9"/>
      <c r="EO21" s="19"/>
      <c r="EP21" s="20">
        <f t="shared" si="20"/>
        <v>0</v>
      </c>
      <c r="ER21" s="2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92"/>
        <v>22352.5</v>
      </c>
      <c r="FF21" s="62"/>
      <c r="FG21" s="29"/>
      <c r="FH21" s="704"/>
      <c r="FI21" s="624"/>
      <c r="FJ21" s="96"/>
      <c r="FK21" s="51">
        <f t="shared" si="23"/>
        <v>0</v>
      </c>
      <c r="FM21" s="2"/>
      <c r="FN21" s="2"/>
      <c r="FO21" s="18"/>
      <c r="FP21" s="9"/>
      <c r="FQ21" s="19"/>
      <c r="FR21" s="20">
        <f t="shared" si="90"/>
        <v>0</v>
      </c>
      <c r="FT21" s="2"/>
      <c r="FU21" s="2"/>
      <c r="FV21" s="18"/>
      <c r="FW21" s="9"/>
      <c r="FX21" s="19"/>
      <c r="FY21" s="20">
        <f t="shared" si="25"/>
        <v>0</v>
      </c>
      <c r="GA21" s="2"/>
      <c r="GB21" s="2"/>
      <c r="GC21" s="18"/>
      <c r="GD21" s="9"/>
      <c r="GE21" s="19"/>
      <c r="GF21" s="20">
        <f t="shared" si="26"/>
        <v>0</v>
      </c>
      <c r="GH21" s="2"/>
      <c r="GI21" s="251"/>
      <c r="GJ21" s="18"/>
      <c r="GK21" s="9"/>
      <c r="GL21" s="19"/>
      <c r="GM21" s="20">
        <f t="shared" si="27"/>
        <v>0</v>
      </c>
      <c r="GO21" s="2"/>
      <c r="GP21" s="2"/>
      <c r="GQ21" s="18"/>
      <c r="GR21" s="9"/>
      <c r="GS21" s="19"/>
      <c r="GT21" s="20">
        <f t="shared" si="28"/>
        <v>0</v>
      </c>
      <c r="GV21" s="2"/>
      <c r="GW21" s="2"/>
      <c r="GX21" s="18"/>
      <c r="GY21" s="9"/>
      <c r="GZ21" s="19"/>
      <c r="HA21" s="20">
        <f t="shared" ref="HA21:HA43" si="95">HA20+GX21-GZ21</f>
        <v>1278</v>
      </c>
      <c r="HC21" s="2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9"/>
      <c r="HY21" s="47"/>
      <c r="HZ21" s="19"/>
      <c r="IA21" s="9"/>
      <c r="IB21" s="19"/>
      <c r="IC21" s="20">
        <f t="shared" si="33"/>
        <v>1712</v>
      </c>
      <c r="IE21" s="9"/>
      <c r="IF21" s="47"/>
      <c r="IG21" s="19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28"/>
      <c r="IT21" s="99"/>
      <c r="IU21" s="32"/>
      <c r="IV21" s="28"/>
      <c r="IW21" s="32"/>
      <c r="IX21" s="20">
        <f t="shared" si="36"/>
        <v>0</v>
      </c>
      <c r="IZ21" s="9"/>
      <c r="JA21" s="251"/>
      <c r="JB21" s="18"/>
      <c r="JC21" s="9"/>
      <c r="JD21" s="19"/>
      <c r="JE21" s="20">
        <f t="shared" si="37"/>
        <v>0</v>
      </c>
      <c r="JG21" s="9"/>
      <c r="JI21" s="403"/>
      <c r="JJ21" s="596"/>
      <c r="JK21" s="403"/>
      <c r="JL21" s="51">
        <f t="shared" si="38"/>
        <v>22956.84</v>
      </c>
      <c r="JN21" s="2"/>
      <c r="JO21" s="2"/>
      <c r="JP21" s="18"/>
      <c r="JQ21" s="9"/>
      <c r="JR21" s="19"/>
      <c r="JS21" s="20">
        <f t="shared" ref="JS21:JS35" si="96">JS20+JP21-JR21</f>
        <v>0</v>
      </c>
      <c r="JU21" s="9"/>
      <c r="JV21" s="251"/>
      <c r="JW21" s="18"/>
      <c r="JX21" s="244"/>
      <c r="JY21" s="19"/>
      <c r="JZ21" s="20">
        <f t="shared" si="40"/>
        <v>0</v>
      </c>
      <c r="KB21" s="9"/>
      <c r="KC21" s="2"/>
      <c r="KD21" s="18"/>
      <c r="KE21" s="9"/>
      <c r="KF21" s="19"/>
      <c r="KG21" s="20">
        <f t="shared" si="41"/>
        <v>0</v>
      </c>
      <c r="KI21" s="2"/>
      <c r="KJ21" s="2"/>
      <c r="KK21" s="18"/>
      <c r="KL21" s="9"/>
      <c r="KM21" s="19"/>
      <c r="KN21" s="20">
        <f t="shared" si="86"/>
        <v>0</v>
      </c>
      <c r="KP21" s="2"/>
      <c r="KQ21" s="2"/>
      <c r="KR21" s="18"/>
      <c r="KS21" s="9"/>
      <c r="KT21" s="19"/>
      <c r="KU21" s="20">
        <f t="shared" si="43"/>
        <v>0</v>
      </c>
      <c r="KW21" s="2"/>
      <c r="KX21" s="2"/>
      <c r="KY21" s="18"/>
      <c r="KZ21" s="9"/>
      <c r="LA21" s="19"/>
      <c r="LB21" s="20">
        <f t="shared" si="44"/>
        <v>0</v>
      </c>
      <c r="LD21" s="2"/>
      <c r="LE21" s="2"/>
      <c r="LF21" s="18"/>
      <c r="LG21" s="9"/>
      <c r="LH21" s="19"/>
      <c r="LI21" s="20">
        <f t="shared" si="45"/>
        <v>0</v>
      </c>
      <c r="LK21" s="2"/>
      <c r="LN21" s="62"/>
      <c r="LO21" s="67"/>
      <c r="LP21" s="51">
        <f t="shared" si="93"/>
        <v>0</v>
      </c>
      <c r="LR21" s="2"/>
      <c r="LS21" s="2"/>
      <c r="LT21" s="18"/>
      <c r="LU21" s="9"/>
      <c r="LV21" s="19"/>
      <c r="LW21" s="20">
        <f t="shared" si="47"/>
        <v>1445</v>
      </c>
      <c r="LY21" s="2"/>
      <c r="LZ21" s="2"/>
      <c r="MA21" s="18"/>
      <c r="MB21" s="9"/>
      <c r="MC21" s="19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61"/>
      <c r="MN21" s="99"/>
      <c r="MO21" s="32"/>
      <c r="MP21" s="28"/>
      <c r="MQ21" s="32"/>
      <c r="MR21" s="20">
        <f t="shared" si="50"/>
        <v>142</v>
      </c>
      <c r="MT21" s="244"/>
      <c r="MU21" s="29"/>
      <c r="MV21" s="27"/>
      <c r="MW21" s="302"/>
      <c r="MX21" s="96"/>
      <c r="MY21" s="20">
        <f t="shared" si="51"/>
        <v>0</v>
      </c>
      <c r="NA21" s="244"/>
      <c r="NB21" s="29"/>
      <c r="NC21" s="27"/>
      <c r="ND21" s="460"/>
      <c r="NE21" s="96"/>
      <c r="NF21" s="20">
        <f t="shared" si="52"/>
        <v>0</v>
      </c>
      <c r="NH21" s="244"/>
      <c r="NI21" s="29"/>
      <c r="NJ21" s="27"/>
      <c r="NK21" s="300"/>
      <c r="NL21" s="96"/>
      <c r="NM21" s="20">
        <f t="shared" si="53"/>
        <v>7013</v>
      </c>
      <c r="NO21" s="28"/>
      <c r="NP21" s="99"/>
      <c r="NQ21" s="32"/>
      <c r="NR21" s="28"/>
      <c r="NS21" s="32"/>
      <c r="NT21" s="20">
        <f t="shared" si="54"/>
        <v>0</v>
      </c>
      <c r="NV21" s="244"/>
      <c r="NW21" s="99"/>
      <c r="NX21" s="32"/>
      <c r="NY21" s="244"/>
      <c r="NZ21" s="32"/>
      <c r="OA21" s="20">
        <f t="shared" si="55"/>
        <v>0</v>
      </c>
      <c r="OC21" s="244"/>
      <c r="OD21" s="99"/>
      <c r="OE21" s="32"/>
      <c r="OF21" s="244"/>
      <c r="OG21" s="32"/>
      <c r="OH21" s="20">
        <f t="shared" si="56"/>
        <v>1470</v>
      </c>
      <c r="OJ21" s="244"/>
      <c r="OK21" s="99"/>
      <c r="OL21" s="32"/>
      <c r="OM21" s="244"/>
      <c r="ON21" s="32"/>
      <c r="OO21" s="20">
        <f t="shared" si="57"/>
        <v>0</v>
      </c>
      <c r="OS21" s="18"/>
      <c r="OT21" s="9"/>
      <c r="OU21" s="19"/>
      <c r="OV21" s="20"/>
      <c r="OX21" s="2"/>
      <c r="OY21" s="2"/>
      <c r="OZ21" s="18"/>
      <c r="PA21" s="9"/>
      <c r="PB21" s="19"/>
      <c r="PC21" s="20">
        <f t="shared" si="59"/>
        <v>0</v>
      </c>
      <c r="PE21" s="2"/>
      <c r="PF21" s="2"/>
      <c r="PG21" s="18"/>
      <c r="PH21" s="9"/>
      <c r="PI21" s="19"/>
      <c r="PJ21" s="20">
        <f t="shared" si="60"/>
        <v>0</v>
      </c>
      <c r="PL21" s="9"/>
      <c r="PM21" s="2"/>
      <c r="PN21" s="18"/>
      <c r="PO21" s="89"/>
      <c r="PP21" s="97"/>
      <c r="PQ21" s="20">
        <f t="shared" si="61"/>
        <v>0</v>
      </c>
      <c r="PS21" s="9"/>
      <c r="PT21" s="2"/>
      <c r="PU21" s="18"/>
      <c r="PV21" s="89"/>
      <c r="PW21" s="97"/>
      <c r="PX21" s="20">
        <f t="shared" si="62"/>
        <v>0</v>
      </c>
      <c r="PZ21" s="2"/>
      <c r="QA21" s="2"/>
      <c r="QB21" s="18"/>
      <c r="QC21" s="9"/>
      <c r="QD21" s="19"/>
      <c r="QE21" s="20">
        <f t="shared" si="94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500.39999999999964</v>
      </c>
      <c r="QU21" s="2"/>
      <c r="QW21" s="18"/>
      <c r="QX21" s="225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0</v>
      </c>
      <c r="RI21" s="2"/>
      <c r="RJ21" s="2"/>
      <c r="RK21" s="18"/>
      <c r="RL21" s="9"/>
      <c r="RM21" s="19"/>
      <c r="RN21" s="20">
        <f t="shared" si="68"/>
        <v>0</v>
      </c>
      <c r="RP21" s="2"/>
      <c r="RQ21" s="2"/>
      <c r="RR21" s="18"/>
      <c r="RS21" s="9"/>
      <c r="RT21" s="19"/>
      <c r="RU21" s="20">
        <f t="shared" si="69"/>
        <v>0</v>
      </c>
      <c r="RW21" s="9">
        <v>40339</v>
      </c>
      <c r="RX21" s="39" t="s">
        <v>1207</v>
      </c>
      <c r="RY21" s="3">
        <v>800</v>
      </c>
      <c r="RZ21" s="62">
        <v>40375</v>
      </c>
      <c r="SA21" s="32">
        <v>800</v>
      </c>
      <c r="SB21" s="20">
        <f t="shared" si="70"/>
        <v>0</v>
      </c>
      <c r="SD21" s="244"/>
      <c r="SE21" s="29"/>
      <c r="SF21" s="27"/>
      <c r="SG21" s="382"/>
      <c r="SH21" s="32"/>
      <c r="SI21" s="20">
        <f t="shared" si="71"/>
        <v>44400</v>
      </c>
      <c r="SK21" s="2"/>
      <c r="SL21" s="2"/>
      <c r="SM21" s="18"/>
      <c r="SN21" s="9"/>
      <c r="SO21" s="19"/>
      <c r="SP21" s="20">
        <f t="shared" si="72"/>
        <v>0</v>
      </c>
      <c r="SR21" s="2"/>
      <c r="SS21" s="2"/>
      <c r="ST21" s="18"/>
      <c r="SU21" s="9"/>
      <c r="SV21" s="19"/>
      <c r="SW21" s="20">
        <f t="shared" si="73"/>
        <v>0</v>
      </c>
      <c r="SY21" s="2"/>
      <c r="SZ21" s="2"/>
      <c r="TA21" s="18"/>
      <c r="TB21" s="9"/>
      <c r="TC21" s="19"/>
      <c r="TD21" s="20">
        <f t="shared" si="74"/>
        <v>0</v>
      </c>
      <c r="TF21" s="2"/>
      <c r="TG21" s="2"/>
      <c r="TH21" s="18"/>
      <c r="TI21" s="9"/>
      <c r="TJ21" s="19"/>
      <c r="TK21" s="20">
        <f t="shared" si="75"/>
        <v>0</v>
      </c>
      <c r="TM21" s="2"/>
      <c r="TN21" s="2"/>
      <c r="TO21" s="18"/>
      <c r="TP21" s="9"/>
      <c r="TQ21" s="19"/>
      <c r="TR21" s="20">
        <f t="shared" si="76"/>
        <v>0</v>
      </c>
      <c r="TT21" s="9"/>
      <c r="TU21" s="2"/>
      <c r="TV21" s="27"/>
      <c r="TW21" s="95"/>
      <c r="TX21" s="112"/>
      <c r="TY21" s="20">
        <f t="shared" si="77"/>
        <v>12300.5</v>
      </c>
      <c r="UA21" s="2"/>
      <c r="UB21" s="2"/>
      <c r="UC21" s="18"/>
      <c r="UD21" s="9"/>
      <c r="UE21" s="19"/>
      <c r="UF21" s="2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2"/>
      <c r="UP21" s="2"/>
      <c r="UQ21" s="18"/>
      <c r="UR21" s="9"/>
      <c r="US21" s="19"/>
      <c r="UT21" s="20">
        <f t="shared" si="87"/>
        <v>6938</v>
      </c>
      <c r="UV21" s="9"/>
      <c r="UW21" s="2"/>
      <c r="UX21" s="18"/>
      <c r="UY21" s="9"/>
      <c r="UZ21" s="19"/>
      <c r="VA21" s="20">
        <f t="shared" si="81"/>
        <v>0</v>
      </c>
      <c r="VC21" s="9">
        <v>40375</v>
      </c>
      <c r="VD21" s="2" t="s">
        <v>2527</v>
      </c>
      <c r="VE21" s="959">
        <v>279</v>
      </c>
      <c r="VF21" s="9"/>
      <c r="VG21" s="19"/>
      <c r="VH21" s="20">
        <f t="shared" si="82"/>
        <v>621.5</v>
      </c>
      <c r="VJ21" s="2"/>
      <c r="VK21" s="2"/>
      <c r="VL21" s="711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</row>
    <row r="22" spans="1:594">
      <c r="A22" s="2"/>
      <c r="B22" s="2"/>
      <c r="C22" s="18"/>
      <c r="D22" s="9"/>
      <c r="E22" s="19"/>
      <c r="F22" s="20">
        <f t="shared" si="0"/>
        <v>19055</v>
      </c>
      <c r="H22" s="2"/>
      <c r="I22" s="2"/>
      <c r="J22" s="18"/>
      <c r="K22" s="9"/>
      <c r="L22" s="19"/>
      <c r="M22" s="20">
        <f t="shared" si="85"/>
        <v>1334.5</v>
      </c>
      <c r="O22" s="2"/>
      <c r="P22" s="2"/>
      <c r="Q22" s="18"/>
      <c r="R22" s="9"/>
      <c r="S22" s="19"/>
      <c r="T22" s="20">
        <f t="shared" ref="T22:T39" si="97">T21+Q22-S22</f>
        <v>0</v>
      </c>
      <c r="V22" s="9"/>
      <c r="W22" s="42"/>
      <c r="X22" s="32"/>
      <c r="Y22" s="89"/>
      <c r="Z22" s="96"/>
      <c r="AA22" s="20">
        <f t="shared" si="3"/>
        <v>16069.099999999999</v>
      </c>
      <c r="AC22" s="244">
        <v>40347</v>
      </c>
      <c r="AD22" s="977" t="s">
        <v>1270</v>
      </c>
      <c r="AE22" s="978"/>
      <c r="AF22" s="979" t="s">
        <v>1271</v>
      </c>
      <c r="AG22" s="418"/>
      <c r="AH22" s="20">
        <f t="shared" si="4"/>
        <v>24058.04</v>
      </c>
      <c r="AJ22" s="29"/>
      <c r="AK22" s="29"/>
      <c r="AL22" s="27"/>
      <c r="AM22" s="244"/>
      <c r="AN22" s="32"/>
      <c r="AO22" s="20">
        <f t="shared" si="5"/>
        <v>0</v>
      </c>
      <c r="AQ22" s="244"/>
      <c r="AR22" s="29"/>
      <c r="AS22" s="27"/>
      <c r="AT22" s="244"/>
      <c r="AU22" s="32"/>
      <c r="AV22" s="20">
        <f t="shared" si="6"/>
        <v>9747.2000000000007</v>
      </c>
      <c r="AX22" s="2"/>
      <c r="AY22" s="18"/>
      <c r="BA22" s="9"/>
      <c r="BB22" s="19"/>
      <c r="BC22" s="20">
        <f t="shared" si="7"/>
        <v>53902</v>
      </c>
      <c r="BE22" s="2"/>
      <c r="BF22" s="2"/>
      <c r="BG22" s="18"/>
      <c r="BH22" s="9"/>
      <c r="BI22" s="19"/>
      <c r="BJ22" s="20">
        <f t="shared" si="8"/>
        <v>0</v>
      </c>
      <c r="BL22" s="2"/>
      <c r="BM22" s="2"/>
      <c r="BN22" s="18"/>
      <c r="BO22" s="9"/>
      <c r="BP22" s="19"/>
      <c r="BQ22" s="20">
        <f t="shared" si="89"/>
        <v>0</v>
      </c>
      <c r="BS22" s="9"/>
      <c r="BT22" s="2"/>
      <c r="BU22" s="3"/>
      <c r="BV22" s="95">
        <v>40312</v>
      </c>
      <c r="BW22" s="49">
        <v>5000</v>
      </c>
      <c r="BX22" s="175">
        <f t="shared" si="10"/>
        <v>62529.859999999986</v>
      </c>
      <c r="BZ22" s="1"/>
      <c r="CA22" s="39"/>
      <c r="CB22" s="3"/>
      <c r="CC22" s="95"/>
      <c r="CD22" s="19"/>
      <c r="CE22" s="20">
        <f t="shared" si="11"/>
        <v>0</v>
      </c>
      <c r="CG22" s="2"/>
      <c r="CH22" s="2"/>
      <c r="CI22" s="18"/>
      <c r="CJ22" s="9"/>
      <c r="CK22" s="19"/>
      <c r="CL22" s="20">
        <f t="shared" si="91"/>
        <v>0</v>
      </c>
      <c r="CN22" s="2"/>
      <c r="CO22" s="2"/>
      <c r="CP22" s="18"/>
      <c r="CQ22" s="9"/>
      <c r="CR22" s="19"/>
      <c r="CS22" s="20">
        <f t="shared" si="13"/>
        <v>0</v>
      </c>
      <c r="CU22" s="2"/>
      <c r="CV22" s="2"/>
      <c r="CW22" s="18"/>
      <c r="CX22" s="9"/>
      <c r="CY22" s="19"/>
      <c r="CZ22" s="20">
        <f t="shared" si="14"/>
        <v>220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5020</v>
      </c>
      <c r="DP22" s="2"/>
      <c r="DQ22" s="2"/>
      <c r="DR22" s="18"/>
      <c r="DS22" s="9"/>
      <c r="DT22" s="19"/>
      <c r="DU22" s="20">
        <f t="shared" si="17"/>
        <v>0</v>
      </c>
      <c r="DW22" s="244">
        <v>40372</v>
      </c>
      <c r="DX22" s="448" t="s">
        <v>2150</v>
      </c>
      <c r="DY22" s="27">
        <v>723</v>
      </c>
      <c r="DZ22" s="244">
        <v>40372</v>
      </c>
      <c r="EA22" s="310">
        <v>723</v>
      </c>
      <c r="EB22" s="20">
        <f t="shared" si="18"/>
        <v>0</v>
      </c>
      <c r="ED22" s="9"/>
      <c r="EE22" s="251"/>
      <c r="EF22" s="18"/>
      <c r="EG22" s="9"/>
      <c r="EH22" s="19"/>
      <c r="EI22" s="20">
        <f t="shared" si="19"/>
        <v>390</v>
      </c>
      <c r="EK22" s="9"/>
      <c r="EL22" s="251"/>
      <c r="EM22" s="18"/>
      <c r="EN22" s="9"/>
      <c r="EO22" s="19"/>
      <c r="EP22" s="20">
        <f t="shared" si="20"/>
        <v>0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92"/>
        <v>22352.5</v>
      </c>
      <c r="FF22" s="9"/>
      <c r="FG22" s="2"/>
      <c r="FH22" s="18"/>
      <c r="FI22" s="36"/>
      <c r="FJ22" s="19"/>
      <c r="FK22" s="51">
        <f t="shared" si="23"/>
        <v>0</v>
      </c>
      <c r="FM22" s="2"/>
      <c r="FN22" s="2"/>
      <c r="FO22" s="18"/>
      <c r="FP22" s="9"/>
      <c r="FQ22" s="19"/>
      <c r="FR22" s="20">
        <f t="shared" si="90"/>
        <v>0</v>
      </c>
      <c r="FT22" s="2"/>
      <c r="FU22" s="2"/>
      <c r="FV22" s="18"/>
      <c r="FW22" s="9"/>
      <c r="FX22" s="19"/>
      <c r="FY22" s="20">
        <f t="shared" si="25"/>
        <v>0</v>
      </c>
      <c r="GA22" s="2"/>
      <c r="GB22" s="2"/>
      <c r="GC22" s="25"/>
      <c r="GD22" s="9"/>
      <c r="GE22" s="19"/>
      <c r="GF22" s="20">
        <f t="shared" si="26"/>
        <v>0</v>
      </c>
      <c r="GH22" s="2"/>
      <c r="GI22" s="251"/>
      <c r="GJ22" s="25"/>
      <c r="GK22" s="9"/>
      <c r="GL22" s="19"/>
      <c r="GM22" s="20">
        <f t="shared" si="27"/>
        <v>0</v>
      </c>
      <c r="GO22" s="2"/>
      <c r="GP22" s="2"/>
      <c r="GQ22" s="18"/>
      <c r="GR22" s="9"/>
      <c r="GS22" s="19"/>
      <c r="GT22" s="20">
        <f t="shared" si="28"/>
        <v>0</v>
      </c>
      <c r="GV22" s="2"/>
      <c r="GW22" s="2"/>
      <c r="GX22" s="18"/>
      <c r="GY22" s="9"/>
      <c r="GZ22" s="19"/>
      <c r="HA22" s="20">
        <f t="shared" si="95"/>
        <v>1278</v>
      </c>
      <c r="HC22" s="2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9"/>
      <c r="HY22" s="99"/>
      <c r="HZ22" s="32"/>
      <c r="IA22" s="210"/>
      <c r="IB22" s="19"/>
      <c r="IC22" s="20">
        <f t="shared" ref="IC22:IC43" si="98">IC21+HZ22-IB22</f>
        <v>1712</v>
      </c>
      <c r="IE22" s="9"/>
      <c r="IF22" s="99"/>
      <c r="IG22" s="32"/>
      <c r="IH22" s="244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28"/>
      <c r="IT22" s="99"/>
      <c r="IU22" s="32"/>
      <c r="IV22" s="28"/>
      <c r="IW22" s="32"/>
      <c r="IX22" s="20">
        <f t="shared" ref="IX22:IX43" si="99">IX21+IU22-IW22</f>
        <v>0</v>
      </c>
      <c r="IZ22" s="9"/>
      <c r="JA22" s="251"/>
      <c r="JB22" s="18"/>
      <c r="JC22" s="9"/>
      <c r="JD22" s="19"/>
      <c r="JE22" s="20">
        <f t="shared" si="37"/>
        <v>0</v>
      </c>
      <c r="JG22" s="9"/>
      <c r="JI22" s="403"/>
      <c r="JJ22" s="596"/>
      <c r="JK22" s="403"/>
      <c r="JL22" s="51">
        <f t="shared" si="38"/>
        <v>22956.84</v>
      </c>
      <c r="JN22" s="2"/>
      <c r="JO22" s="2"/>
      <c r="JP22" s="18"/>
      <c r="JQ22" s="9"/>
      <c r="JR22" s="19"/>
      <c r="JS22" s="20">
        <f t="shared" si="96"/>
        <v>0</v>
      </c>
      <c r="JU22" s="9"/>
      <c r="JV22" s="251"/>
      <c r="JW22" s="18"/>
      <c r="JX22" s="244"/>
      <c r="JY22" s="19"/>
      <c r="JZ22" s="20">
        <f t="shared" si="40"/>
        <v>0</v>
      </c>
      <c r="KB22" s="9"/>
      <c r="KC22" s="2"/>
      <c r="KD22" s="18"/>
      <c r="KE22" s="9"/>
      <c r="KF22" s="19"/>
      <c r="KG22" s="20">
        <f t="shared" si="41"/>
        <v>0</v>
      </c>
      <c r="KI22" s="2"/>
      <c r="KJ22" s="2"/>
      <c r="KK22" s="18"/>
      <c r="KL22" s="9"/>
      <c r="KM22" s="19"/>
      <c r="KN22" s="20">
        <f t="shared" si="86"/>
        <v>0</v>
      </c>
      <c r="KP22" s="2"/>
      <c r="KQ22" s="2"/>
      <c r="KR22" s="18"/>
      <c r="KS22" s="9"/>
      <c r="KT22" s="19"/>
      <c r="KU22" s="20">
        <f t="shared" si="43"/>
        <v>0</v>
      </c>
      <c r="KW22" s="2"/>
      <c r="KX22" s="2"/>
      <c r="KY22" s="18"/>
      <c r="KZ22" s="9"/>
      <c r="LA22" s="19"/>
      <c r="LB22" s="20">
        <f t="shared" si="44"/>
        <v>0</v>
      </c>
      <c r="LD22" s="2"/>
      <c r="LE22" s="2"/>
      <c r="LF22" s="18"/>
      <c r="LG22" s="9"/>
      <c r="LH22" s="19"/>
      <c r="LI22" s="20">
        <f t="shared" si="45"/>
        <v>0</v>
      </c>
      <c r="LK22" s="2"/>
      <c r="LN22" s="2"/>
      <c r="LO22" s="3"/>
      <c r="LP22" s="51">
        <f t="shared" si="93"/>
        <v>0</v>
      </c>
      <c r="LR22" s="2"/>
      <c r="LS22" s="2"/>
      <c r="LT22" s="18"/>
      <c r="LU22" s="9"/>
      <c r="LV22" s="19"/>
      <c r="LW22" s="20">
        <f t="shared" si="47"/>
        <v>1445</v>
      </c>
      <c r="LY22" s="2"/>
      <c r="LZ22" s="2"/>
      <c r="MA22" s="18"/>
      <c r="MB22" s="9"/>
      <c r="MC22" s="19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8"/>
      <c r="MN22" s="99"/>
      <c r="MO22" s="32"/>
      <c r="MP22" s="244"/>
      <c r="MQ22" s="32"/>
      <c r="MR22" s="20">
        <f t="shared" si="50"/>
        <v>142</v>
      </c>
      <c r="MT22" s="244"/>
      <c r="MU22" s="29"/>
      <c r="MV22" s="27"/>
      <c r="MW22" s="302"/>
      <c r="MX22" s="96"/>
      <c r="MY22" s="20">
        <f t="shared" si="51"/>
        <v>0</v>
      </c>
      <c r="NA22" s="244"/>
      <c r="NB22" s="29"/>
      <c r="NC22" s="27"/>
      <c r="ND22" s="460"/>
      <c r="NE22" s="96"/>
      <c r="NF22" s="20">
        <f t="shared" si="52"/>
        <v>0</v>
      </c>
      <c r="NH22" s="244"/>
      <c r="NI22" s="29"/>
      <c r="NJ22" s="27"/>
      <c r="NK22" s="300"/>
      <c r="NL22" s="96"/>
      <c r="NM22" s="20">
        <f t="shared" si="53"/>
        <v>7013</v>
      </c>
      <c r="NO22" s="28"/>
      <c r="NP22" s="99"/>
      <c r="NQ22" s="32"/>
      <c r="NR22" s="28"/>
      <c r="NS22" s="32"/>
      <c r="NT22" s="20">
        <f t="shared" si="54"/>
        <v>0</v>
      </c>
      <c r="NV22" s="244"/>
      <c r="NW22" s="99"/>
      <c r="NX22" s="32"/>
      <c r="NY22" s="244"/>
      <c r="NZ22" s="32"/>
      <c r="OA22" s="20">
        <f t="shared" si="55"/>
        <v>0</v>
      </c>
      <c r="OC22" s="244"/>
      <c r="OD22" s="99"/>
      <c r="OE22" s="32"/>
      <c r="OF22" s="244"/>
      <c r="OG22" s="32"/>
      <c r="OH22" s="20">
        <f t="shared" si="56"/>
        <v>1470</v>
      </c>
      <c r="OJ22" s="244"/>
      <c r="OK22" s="99"/>
      <c r="OL22" s="32"/>
      <c r="OM22" s="244"/>
      <c r="ON22" s="32"/>
      <c r="OO22" s="20">
        <f t="shared" si="57"/>
        <v>0</v>
      </c>
      <c r="OQ22" s="244"/>
      <c r="OR22" s="29"/>
      <c r="OS22" s="27"/>
      <c r="OT22" s="62"/>
      <c r="OU22" s="67"/>
      <c r="OV22" s="20">
        <f t="shared" si="58"/>
        <v>0</v>
      </c>
      <c r="OX22" s="2"/>
      <c r="OY22" s="2"/>
      <c r="OZ22" s="18"/>
      <c r="PA22" s="9"/>
      <c r="PB22" s="19"/>
      <c r="PC22" s="20">
        <f t="shared" si="59"/>
        <v>0</v>
      </c>
      <c r="PE22" s="2"/>
      <c r="PF22" s="2"/>
      <c r="PG22" s="18"/>
      <c r="PH22" s="9"/>
      <c r="PI22" s="19"/>
      <c r="PJ22" s="20">
        <f t="shared" si="60"/>
        <v>0</v>
      </c>
      <c r="PL22" s="9"/>
      <c r="PM22" s="2"/>
      <c r="PN22" s="18"/>
      <c r="PO22" s="9"/>
      <c r="PP22" s="19"/>
      <c r="PQ22" s="20">
        <f t="shared" si="61"/>
        <v>0</v>
      </c>
      <c r="PS22" s="9"/>
      <c r="PT22" s="2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94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500.39999999999964</v>
      </c>
      <c r="QU22" s="2"/>
      <c r="QW22" s="18"/>
      <c r="QX22" s="225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0</v>
      </c>
      <c r="RI22" s="2"/>
      <c r="RJ22" s="2"/>
      <c r="RK22" s="18"/>
      <c r="RL22" s="9"/>
      <c r="RM22" s="19"/>
      <c r="RN22" s="20">
        <f t="shared" si="68"/>
        <v>0</v>
      </c>
      <c r="RP22" s="2"/>
      <c r="RQ22" s="2"/>
      <c r="RR22" s="18"/>
      <c r="RS22" s="9"/>
      <c r="RT22" s="19"/>
      <c r="RU22" s="20">
        <f t="shared" si="69"/>
        <v>0</v>
      </c>
      <c r="RW22" s="9">
        <v>40340</v>
      </c>
      <c r="RX22" s="39" t="s">
        <v>1208</v>
      </c>
      <c r="RY22" s="3">
        <v>2000</v>
      </c>
      <c r="RZ22" s="62">
        <v>40375</v>
      </c>
      <c r="SA22" s="49">
        <v>2000</v>
      </c>
      <c r="SB22" s="20">
        <f t="shared" si="70"/>
        <v>0</v>
      </c>
      <c r="SD22" s="420"/>
      <c r="SE22" s="29"/>
      <c r="SF22" s="27"/>
      <c r="SG22" s="244"/>
      <c r="SH22" s="32"/>
      <c r="SI22" s="20">
        <f t="shared" si="71"/>
        <v>44400</v>
      </c>
      <c r="SK22" s="2"/>
      <c r="SL22" s="2"/>
      <c r="SM22" s="18"/>
      <c r="SN22" s="9"/>
      <c r="SO22" s="19"/>
      <c r="SP22" s="20">
        <f t="shared" si="72"/>
        <v>0</v>
      </c>
      <c r="SR22" s="2"/>
      <c r="SS22" s="2"/>
      <c r="ST22" s="18"/>
      <c r="SU22" s="9"/>
      <c r="SV22" s="19"/>
      <c r="SW22" s="20">
        <f t="shared" si="73"/>
        <v>0</v>
      </c>
      <c r="SY22" s="2"/>
      <c r="SZ22" s="2"/>
      <c r="TA22" s="18"/>
      <c r="TB22" s="9"/>
      <c r="TC22" s="19"/>
      <c r="TD22" s="20">
        <f t="shared" si="74"/>
        <v>0</v>
      </c>
      <c r="TF22" s="2"/>
      <c r="TG22" s="2"/>
      <c r="TH22" s="18"/>
      <c r="TI22" s="9"/>
      <c r="TJ22" s="19"/>
      <c r="TK22" s="20">
        <f t="shared" si="75"/>
        <v>0</v>
      </c>
      <c r="TM22" s="2"/>
      <c r="TN22" s="2"/>
      <c r="TO22" s="18"/>
      <c r="TP22" s="9"/>
      <c r="TQ22" s="19"/>
      <c r="TR22" s="20">
        <f t="shared" si="76"/>
        <v>0</v>
      </c>
      <c r="TT22" s="9"/>
      <c r="TU22" s="2"/>
      <c r="TV22" s="122"/>
      <c r="TW22" s="95"/>
      <c r="TX22" s="112"/>
      <c r="TY22" s="20">
        <f t="shared" si="77"/>
        <v>12300.5</v>
      </c>
      <c r="UA22" s="2"/>
      <c r="UB22" s="2"/>
      <c r="UC22" s="18"/>
      <c r="UD22" s="9"/>
      <c r="UE22" s="19"/>
      <c r="UF22" s="2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ref="UT22:UT43" si="100">UT21+UQ22-US22</f>
        <v>6938</v>
      </c>
      <c r="UV22" s="9"/>
      <c r="UW22" s="2"/>
      <c r="UX22" s="18"/>
      <c r="UY22" s="89"/>
      <c r="UZ22" s="97"/>
      <c r="VA22" s="20">
        <f t="shared" si="81"/>
        <v>0</v>
      </c>
      <c r="VC22" s="9">
        <v>40376</v>
      </c>
      <c r="VD22" s="2" t="s">
        <v>2534</v>
      </c>
      <c r="VE22" s="18">
        <v>279</v>
      </c>
      <c r="VF22" s="9"/>
      <c r="VG22" s="19"/>
      <c r="VH22" s="20">
        <f t="shared" si="82"/>
        <v>900.5</v>
      </c>
      <c r="VJ22" s="2"/>
      <c r="VK22" s="2"/>
      <c r="VL22" s="711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</row>
    <row r="23" spans="1:594">
      <c r="A23" s="2"/>
      <c r="B23" s="2"/>
      <c r="C23" s="18"/>
      <c r="D23" s="9"/>
      <c r="E23" s="19"/>
      <c r="F23" s="20">
        <f t="shared" si="0"/>
        <v>19055</v>
      </c>
      <c r="H23" s="2"/>
      <c r="I23" s="2"/>
      <c r="J23" s="18"/>
      <c r="K23" s="9"/>
      <c r="L23" s="19"/>
      <c r="M23" s="20">
        <f t="shared" si="85"/>
        <v>1334.5</v>
      </c>
      <c r="O23" s="2"/>
      <c r="P23" s="2"/>
      <c r="Q23" s="18"/>
      <c r="R23" s="9"/>
      <c r="S23" s="19"/>
      <c r="T23" s="20">
        <f t="shared" si="97"/>
        <v>0</v>
      </c>
      <c r="V23" s="9"/>
      <c r="W23" s="42"/>
      <c r="X23" s="32"/>
      <c r="Y23" s="28"/>
      <c r="Z23" s="32"/>
      <c r="AA23" s="20">
        <f t="shared" si="3"/>
        <v>16069.099999999999</v>
      </c>
      <c r="AC23" s="244">
        <v>40353</v>
      </c>
      <c r="AD23" s="992" t="s">
        <v>1311</v>
      </c>
      <c r="AE23" s="993"/>
      <c r="AF23" s="994" t="s">
        <v>1318</v>
      </c>
      <c r="AG23" s="32"/>
      <c r="AH23" s="20">
        <f t="shared" si="4"/>
        <v>24058.04</v>
      </c>
      <c r="AJ23" s="29"/>
      <c r="AK23" s="29"/>
      <c r="AL23" s="27"/>
      <c r="AM23" s="244"/>
      <c r="AN23" s="32"/>
      <c r="AO23" s="20">
        <f t="shared" si="5"/>
        <v>0</v>
      </c>
      <c r="AQ23" s="244"/>
      <c r="AR23" s="29"/>
      <c r="AS23" s="27"/>
      <c r="AT23" s="244"/>
      <c r="AU23" s="32"/>
      <c r="AV23" s="20">
        <f t="shared" si="6"/>
        <v>9747.2000000000007</v>
      </c>
      <c r="AX23" s="2"/>
      <c r="AY23" s="18"/>
      <c r="BA23" s="9"/>
      <c r="BB23" s="19"/>
      <c r="BC23" s="20">
        <f t="shared" si="7"/>
        <v>53902</v>
      </c>
      <c r="BE23" s="2"/>
      <c r="BF23" s="2"/>
      <c r="BG23" s="18"/>
      <c r="BH23" s="9"/>
      <c r="BI23" s="19"/>
      <c r="BJ23" s="20">
        <f t="shared" si="8"/>
        <v>0</v>
      </c>
      <c r="BL23" s="2"/>
      <c r="BM23" s="2"/>
      <c r="BN23" s="18"/>
      <c r="BO23" s="9"/>
      <c r="BP23" s="19"/>
      <c r="BQ23" s="20">
        <f t="shared" si="89"/>
        <v>0</v>
      </c>
      <c r="BS23" s="9"/>
      <c r="BT23" s="2"/>
      <c r="BU23" s="3"/>
      <c r="BV23" s="95">
        <v>40319</v>
      </c>
      <c r="BW23" s="32">
        <v>5000</v>
      </c>
      <c r="BX23" s="175">
        <f t="shared" si="10"/>
        <v>57529.859999999986</v>
      </c>
      <c r="BZ23" s="813"/>
      <c r="CA23" s="2"/>
      <c r="CB23" s="3"/>
      <c r="CC23" s="95"/>
      <c r="CD23" s="19"/>
      <c r="CE23" s="20">
        <f t="shared" si="11"/>
        <v>0</v>
      </c>
      <c r="CG23" s="2"/>
      <c r="CH23" s="2"/>
      <c r="CI23" s="18"/>
      <c r="CJ23" s="9"/>
      <c r="CK23" s="19"/>
      <c r="CL23" s="20">
        <f t="shared" si="91"/>
        <v>0</v>
      </c>
      <c r="CN23" s="2"/>
      <c r="CO23" s="2"/>
      <c r="CP23" s="18"/>
      <c r="CQ23" s="9"/>
      <c r="CR23" s="19"/>
      <c r="CS23" s="20">
        <f t="shared" si="13"/>
        <v>0</v>
      </c>
      <c r="CU23" s="2"/>
      <c r="CV23" s="2"/>
      <c r="CW23" s="18"/>
      <c r="CX23" s="9"/>
      <c r="CY23" s="19"/>
      <c r="CZ23" s="20">
        <f t="shared" si="14"/>
        <v>220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5020</v>
      </c>
      <c r="DP23" s="2"/>
      <c r="DQ23" s="2"/>
      <c r="DR23" s="18"/>
      <c r="DS23" s="9"/>
      <c r="DT23" s="19"/>
      <c r="DU23" s="20">
        <f t="shared" si="17"/>
        <v>0</v>
      </c>
      <c r="DW23" s="244">
        <v>40374</v>
      </c>
      <c r="DX23" s="448" t="s">
        <v>2198</v>
      </c>
      <c r="DY23" s="27">
        <v>1115</v>
      </c>
      <c r="DZ23" s="244">
        <v>40374</v>
      </c>
      <c r="EA23" s="310">
        <v>1115</v>
      </c>
      <c r="EB23" s="20">
        <f t="shared" si="18"/>
        <v>0</v>
      </c>
      <c r="ED23" s="9"/>
      <c r="EE23" s="2"/>
      <c r="EF23" s="18"/>
      <c r="EG23" s="9"/>
      <c r="EH23" s="19"/>
      <c r="EI23" s="20">
        <f t="shared" si="19"/>
        <v>390</v>
      </c>
      <c r="EK23" s="9"/>
      <c r="EL23" s="2"/>
      <c r="EM23" s="18"/>
      <c r="EN23" s="9"/>
      <c r="EO23" s="19"/>
      <c r="EP23" s="20">
        <f t="shared" si="20"/>
        <v>0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92"/>
        <v>22352.5</v>
      </c>
      <c r="FF23" s="95"/>
      <c r="FG23" s="39"/>
      <c r="FH23" s="32"/>
      <c r="FI23" s="9"/>
      <c r="FJ23" s="19"/>
      <c r="FK23" s="51">
        <f t="shared" si="23"/>
        <v>0</v>
      </c>
      <c r="FM23" s="2"/>
      <c r="FN23" s="2"/>
      <c r="FO23" s="18"/>
      <c r="FP23" s="9"/>
      <c r="FQ23" s="19"/>
      <c r="FR23" s="20">
        <f t="shared" si="90"/>
        <v>0</v>
      </c>
      <c r="FT23" s="2"/>
      <c r="FU23" s="2"/>
      <c r="FV23" s="18"/>
      <c r="FW23" s="9"/>
      <c r="FX23" s="19"/>
      <c r="FY23" s="20">
        <f t="shared" si="25"/>
        <v>0</v>
      </c>
      <c r="GA23" s="2"/>
      <c r="GB23" s="2"/>
      <c r="GC23" s="25"/>
      <c r="GD23" s="9"/>
      <c r="GE23" s="19"/>
      <c r="GF23" s="20">
        <f t="shared" si="26"/>
        <v>0</v>
      </c>
      <c r="GH23" s="2"/>
      <c r="GI23" s="251"/>
      <c r="GJ23" s="25"/>
      <c r="GK23" s="9"/>
      <c r="GL23" s="19"/>
      <c r="GM23" s="20">
        <f t="shared" si="27"/>
        <v>0</v>
      </c>
      <c r="GO23" s="2"/>
      <c r="GP23" s="2"/>
      <c r="GQ23" s="18"/>
      <c r="GR23" s="9"/>
      <c r="GS23" s="19"/>
      <c r="GT23" s="20">
        <f t="shared" si="28"/>
        <v>0</v>
      </c>
      <c r="GV23" s="2"/>
      <c r="GW23" s="2"/>
      <c r="GX23" s="18"/>
      <c r="GY23" s="9"/>
      <c r="GZ23" s="19"/>
      <c r="HA23" s="20">
        <f t="shared" si="95"/>
        <v>1278</v>
      </c>
      <c r="HC23" s="2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9"/>
      <c r="HY23" s="99"/>
      <c r="HZ23" s="32"/>
      <c r="IA23" s="9"/>
      <c r="IB23" s="19"/>
      <c r="IC23" s="20">
        <f t="shared" si="98"/>
        <v>1712</v>
      </c>
      <c r="IE23" s="9"/>
      <c r="IF23" s="99"/>
      <c r="IG23" s="32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28"/>
      <c r="IT23" s="99"/>
      <c r="IU23" s="32"/>
      <c r="IV23" s="28"/>
      <c r="IW23" s="32"/>
      <c r="IX23" s="20">
        <f t="shared" si="99"/>
        <v>0</v>
      </c>
      <c r="IZ23" s="9"/>
      <c r="JA23" s="251"/>
      <c r="JB23" s="18"/>
      <c r="JC23" s="9"/>
      <c r="JD23" s="19"/>
      <c r="JE23" s="20">
        <f t="shared" si="37"/>
        <v>0</v>
      </c>
      <c r="JG23" s="9"/>
      <c r="JH23" s="39"/>
      <c r="JI23" s="403"/>
      <c r="JJ23" s="596"/>
      <c r="JK23" s="32"/>
      <c r="JL23" s="51">
        <f t="shared" si="38"/>
        <v>22956.84</v>
      </c>
      <c r="JN23" s="2"/>
      <c r="JO23" s="2"/>
      <c r="JP23" s="18"/>
      <c r="JQ23" s="9"/>
      <c r="JR23" s="19"/>
      <c r="JS23" s="20">
        <f t="shared" si="96"/>
        <v>0</v>
      </c>
      <c r="JU23" s="9"/>
      <c r="JV23" s="251"/>
      <c r="JW23" s="18"/>
      <c r="JX23" s="9"/>
      <c r="JY23" s="19"/>
      <c r="JZ23" s="20">
        <f t="shared" si="40"/>
        <v>0</v>
      </c>
      <c r="KB23" s="9"/>
      <c r="KC23" s="2"/>
      <c r="KD23" s="18"/>
      <c r="KE23" s="9"/>
      <c r="KF23" s="19"/>
      <c r="KG23" s="20">
        <f t="shared" si="41"/>
        <v>0</v>
      </c>
      <c r="KI23" s="2"/>
      <c r="KJ23" s="2"/>
      <c r="KK23" s="18"/>
      <c r="KL23" s="9"/>
      <c r="KM23" s="19"/>
      <c r="KN23" s="20">
        <f t="shared" si="86"/>
        <v>0</v>
      </c>
      <c r="KP23" s="2"/>
      <c r="KQ23" s="2"/>
      <c r="KR23" s="18"/>
      <c r="KS23" s="9"/>
      <c r="KT23" s="19"/>
      <c r="KU23" s="20">
        <f t="shared" si="43"/>
        <v>0</v>
      </c>
      <c r="KW23" s="2"/>
      <c r="KX23" s="2"/>
      <c r="KY23" s="18"/>
      <c r="KZ23" s="9"/>
      <c r="LA23" s="19"/>
      <c r="LB23" s="20">
        <f t="shared" si="44"/>
        <v>0</v>
      </c>
      <c r="LD23" s="2"/>
      <c r="LE23" s="2"/>
      <c r="LF23" s="18"/>
      <c r="LG23" s="9"/>
      <c r="LH23" s="19"/>
      <c r="LI23" s="20">
        <f t="shared" si="45"/>
        <v>0</v>
      </c>
      <c r="LK23" s="2"/>
      <c r="LN23" s="9"/>
      <c r="LO23" s="3"/>
      <c r="LP23" s="51">
        <f t="shared" si="93"/>
        <v>0</v>
      </c>
      <c r="LR23" s="2"/>
      <c r="LS23" s="2"/>
      <c r="LT23" s="18"/>
      <c r="LU23" s="9"/>
      <c r="LV23" s="19"/>
      <c r="LW23" s="20">
        <f t="shared" si="47"/>
        <v>1445</v>
      </c>
      <c r="LY23" s="2"/>
      <c r="LZ23" s="2"/>
      <c r="MA23" s="18"/>
      <c r="MB23" s="9"/>
      <c r="MC23" s="19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44"/>
      <c r="MN23" s="39"/>
      <c r="MO23" s="32"/>
      <c r="MP23" s="244"/>
      <c r="MQ23" s="32"/>
      <c r="MR23" s="20">
        <f t="shared" si="50"/>
        <v>142</v>
      </c>
      <c r="MT23" s="244"/>
      <c r="MU23" s="39"/>
      <c r="MV23" s="49"/>
      <c r="MW23" s="244"/>
      <c r="MX23" s="32"/>
      <c r="MY23" s="20">
        <f t="shared" ref="MY23:MY31" si="101">MY22+MV23-MX23</f>
        <v>0</v>
      </c>
      <c r="NA23" s="244"/>
      <c r="NB23" s="39"/>
      <c r="NC23" s="49"/>
      <c r="ND23" s="244"/>
      <c r="NE23" s="32"/>
      <c r="NF23" s="20">
        <f t="shared" si="52"/>
        <v>0</v>
      </c>
      <c r="NH23" s="244"/>
      <c r="NI23" s="39"/>
      <c r="NJ23" s="49"/>
      <c r="NK23" s="244"/>
      <c r="NL23" s="32"/>
      <c r="NM23" s="20">
        <f t="shared" si="53"/>
        <v>7013</v>
      </c>
      <c r="NO23" s="28"/>
      <c r="NP23" s="99"/>
      <c r="NQ23" s="32"/>
      <c r="NR23" s="28"/>
      <c r="NS23" s="32"/>
      <c r="NT23" s="20">
        <f t="shared" si="54"/>
        <v>0</v>
      </c>
      <c r="NV23" s="244"/>
      <c r="NW23" s="99"/>
      <c r="NX23" s="32"/>
      <c r="NY23" s="244"/>
      <c r="NZ23" s="32"/>
      <c r="OA23" s="20">
        <f t="shared" si="55"/>
        <v>0</v>
      </c>
      <c r="OC23" s="244"/>
      <c r="OD23" s="99"/>
      <c r="OE23" s="32"/>
      <c r="OF23" s="244"/>
      <c r="OG23" s="32"/>
      <c r="OH23" s="20">
        <f t="shared" si="56"/>
        <v>1470</v>
      </c>
      <c r="OJ23" s="244"/>
      <c r="OK23" s="99"/>
      <c r="OL23" s="32"/>
      <c r="OM23" s="244"/>
      <c r="ON23" s="32"/>
      <c r="OO23" s="20">
        <f t="shared" si="57"/>
        <v>0</v>
      </c>
      <c r="OQ23" s="244"/>
      <c r="OR23" s="29"/>
      <c r="OS23" s="27"/>
      <c r="OT23" s="61"/>
      <c r="OU23" s="310"/>
      <c r="OV23" s="20">
        <f t="shared" si="58"/>
        <v>0</v>
      </c>
      <c r="OX23" s="2"/>
      <c r="OY23" s="2"/>
      <c r="OZ23" s="18"/>
      <c r="PA23" s="9"/>
      <c r="PB23" s="19"/>
      <c r="PC23" s="20">
        <f t="shared" si="59"/>
        <v>0</v>
      </c>
      <c r="PE23" s="2"/>
      <c r="PF23" s="2"/>
      <c r="PG23" s="18"/>
      <c r="PH23" s="9"/>
      <c r="PI23" s="19"/>
      <c r="PJ23" s="20">
        <f t="shared" si="60"/>
        <v>0</v>
      </c>
      <c r="PL23" s="9"/>
      <c r="PM23" s="2"/>
      <c r="PN23" s="18"/>
      <c r="PO23" s="9"/>
      <c r="PP23" s="19"/>
      <c r="PQ23" s="20">
        <f t="shared" si="61"/>
        <v>0</v>
      </c>
      <c r="PS23" s="9"/>
      <c r="PT23" s="2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94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500.39999999999964</v>
      </c>
      <c r="QU23" s="2"/>
      <c r="QW23" s="18"/>
      <c r="QX23" s="225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0</v>
      </c>
      <c r="RI23" s="2"/>
      <c r="RJ23" s="2"/>
      <c r="RK23" s="18"/>
      <c r="RL23" s="9"/>
      <c r="RM23" s="19"/>
      <c r="RN23" s="20">
        <f t="shared" si="68"/>
        <v>0</v>
      </c>
      <c r="RP23" s="2"/>
      <c r="RQ23" s="2"/>
      <c r="RR23" s="18"/>
      <c r="RS23" s="9"/>
      <c r="RT23" s="19"/>
      <c r="RU23" s="20">
        <f t="shared" si="69"/>
        <v>0</v>
      </c>
      <c r="RW23" s="9">
        <v>40341</v>
      </c>
      <c r="RX23" s="39" t="s">
        <v>1211</v>
      </c>
      <c r="RY23" s="3">
        <v>2000</v>
      </c>
      <c r="RZ23" s="62">
        <v>40375</v>
      </c>
      <c r="SA23" s="49">
        <v>2000</v>
      </c>
      <c r="SB23" s="20">
        <f t="shared" si="70"/>
        <v>0</v>
      </c>
      <c r="SD23" s="244"/>
      <c r="SE23" s="29"/>
      <c r="SF23" s="27"/>
      <c r="SG23" s="414"/>
      <c r="SH23" s="19"/>
      <c r="SI23" s="20">
        <f t="shared" si="71"/>
        <v>44400</v>
      </c>
      <c r="SK23" s="2"/>
      <c r="SL23" s="2"/>
      <c r="SM23" s="18"/>
      <c r="SN23" s="9"/>
      <c r="SO23" s="19"/>
      <c r="SP23" s="20">
        <f t="shared" si="72"/>
        <v>0</v>
      </c>
      <c r="SR23" s="2"/>
      <c r="SS23" s="2"/>
      <c r="ST23" s="18"/>
      <c r="SU23" s="9"/>
      <c r="SV23" s="19"/>
      <c r="SW23" s="20">
        <f t="shared" si="73"/>
        <v>0</v>
      </c>
      <c r="SY23" s="2"/>
      <c r="SZ23" s="2"/>
      <c r="TA23" s="18"/>
      <c r="TB23" s="9"/>
      <c r="TC23" s="19"/>
      <c r="TD23" s="20">
        <f t="shared" si="74"/>
        <v>0</v>
      </c>
      <c r="TF23" s="2"/>
      <c r="TG23" s="2"/>
      <c r="TH23" s="18"/>
      <c r="TI23" s="9"/>
      <c r="TJ23" s="19"/>
      <c r="TK23" s="20">
        <f t="shared" si="75"/>
        <v>0</v>
      </c>
      <c r="TM23" s="2"/>
      <c r="TN23" s="2"/>
      <c r="TO23" s="18"/>
      <c r="TP23" s="9"/>
      <c r="TQ23" s="19"/>
      <c r="TR23" s="20">
        <f t="shared" si="76"/>
        <v>0</v>
      </c>
      <c r="TT23" s="9"/>
      <c r="TU23" s="2"/>
      <c r="TV23" s="122"/>
      <c r="TW23" s="95"/>
      <c r="TX23" s="112"/>
      <c r="TY23" s="20">
        <f t="shared" si="77"/>
        <v>12300.5</v>
      </c>
      <c r="UA23" s="2"/>
      <c r="UB23" s="2"/>
      <c r="UC23" s="18"/>
      <c r="UD23" s="9"/>
      <c r="UE23" s="19"/>
      <c r="UF23" s="2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100"/>
        <v>6938</v>
      </c>
      <c r="UV23" s="9"/>
      <c r="UW23" s="2"/>
      <c r="UX23" s="18"/>
      <c r="UY23" s="9"/>
      <c r="UZ23" s="19"/>
      <c r="VA23" s="20">
        <f t="shared" si="81"/>
        <v>0</v>
      </c>
      <c r="VC23" s="2"/>
      <c r="VD23" s="2"/>
      <c r="VE23" s="18"/>
      <c r="VF23" s="9"/>
      <c r="VG23" s="19"/>
      <c r="VH23" s="20">
        <f t="shared" si="82"/>
        <v>900.5</v>
      </c>
      <c r="VJ23" s="2"/>
      <c r="VK23" s="2"/>
      <c r="VL23" s="711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</row>
    <row r="24" spans="1:594">
      <c r="A24" s="2"/>
      <c r="B24" s="2"/>
      <c r="C24" s="18"/>
      <c r="D24" s="9"/>
      <c r="E24" s="19"/>
      <c r="F24" s="20">
        <f t="shared" si="0"/>
        <v>19055</v>
      </c>
      <c r="H24" s="2"/>
      <c r="I24" s="2"/>
      <c r="J24" s="18"/>
      <c r="K24" s="9"/>
      <c r="L24" s="19"/>
      <c r="M24" s="20">
        <f t="shared" si="85"/>
        <v>1334.5</v>
      </c>
      <c r="O24" s="2"/>
      <c r="P24" s="2"/>
      <c r="Q24" s="18"/>
      <c r="R24" s="9"/>
      <c r="S24" s="19"/>
      <c r="T24" s="20">
        <f t="shared" si="97"/>
        <v>0</v>
      </c>
      <c r="V24" s="9"/>
      <c r="W24" s="42"/>
      <c r="X24" s="32"/>
      <c r="Y24" s="28"/>
      <c r="Z24" s="32"/>
      <c r="AA24" s="20">
        <f t="shared" si="3"/>
        <v>16069.099999999999</v>
      </c>
      <c r="AC24" s="244"/>
      <c r="AD24" s="29"/>
      <c r="AE24" s="27"/>
      <c r="AF24" s="244"/>
      <c r="AG24" s="32"/>
      <c r="AH24" s="20">
        <f t="shared" si="4"/>
        <v>24058.04</v>
      </c>
      <c r="AJ24" s="29"/>
      <c r="AK24" s="29"/>
      <c r="AL24" s="27"/>
      <c r="AM24" s="244"/>
      <c r="AN24" s="32"/>
      <c r="AO24" s="20">
        <f t="shared" si="5"/>
        <v>0</v>
      </c>
      <c r="AQ24" s="244"/>
      <c r="AR24" s="29"/>
      <c r="AS24" s="27"/>
      <c r="AT24" s="244"/>
      <c r="AU24" s="32"/>
      <c r="AV24" s="20">
        <f t="shared" si="6"/>
        <v>9747.2000000000007</v>
      </c>
      <c r="AX24" s="9"/>
      <c r="AY24" s="2"/>
      <c r="AZ24" s="18"/>
      <c r="BA24" s="9"/>
      <c r="BB24" s="19"/>
      <c r="BC24" s="20">
        <f t="shared" si="7"/>
        <v>53902</v>
      </c>
      <c r="BE24" s="2"/>
      <c r="BF24" s="2"/>
      <c r="BG24" s="18"/>
      <c r="BH24" s="9"/>
      <c r="BI24" s="19"/>
      <c r="BJ24" s="20">
        <f t="shared" si="8"/>
        <v>0</v>
      </c>
      <c r="BL24" s="2"/>
      <c r="BM24" s="2"/>
      <c r="BN24" s="18"/>
      <c r="BO24" s="9"/>
      <c r="BP24" s="19"/>
      <c r="BQ24" s="20">
        <f t="shared" si="89"/>
        <v>0</v>
      </c>
      <c r="BS24" s="9"/>
      <c r="BT24" s="2"/>
      <c r="BU24" s="3"/>
      <c r="BV24" s="95">
        <v>40330</v>
      </c>
      <c r="BW24" s="658">
        <v>5000</v>
      </c>
      <c r="BX24" s="175">
        <f t="shared" si="10"/>
        <v>52529.859999999986</v>
      </c>
      <c r="BZ24" s="813"/>
      <c r="CA24" s="2"/>
      <c r="CB24" s="3"/>
      <c r="CC24" s="95"/>
      <c r="CD24" s="19"/>
      <c r="CE24" s="20">
        <f t="shared" si="11"/>
        <v>0</v>
      </c>
      <c r="CG24" s="2"/>
      <c r="CH24" s="2"/>
      <c r="CI24" s="18"/>
      <c r="CJ24" s="9"/>
      <c r="CK24" s="19"/>
      <c r="CL24" s="20">
        <f t="shared" si="91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220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5020</v>
      </c>
      <c r="DP24" s="2"/>
      <c r="DQ24" s="2"/>
      <c r="DR24" s="18"/>
      <c r="DS24" s="9"/>
      <c r="DT24" s="19"/>
      <c r="DU24" s="20">
        <f t="shared" si="17"/>
        <v>0</v>
      </c>
      <c r="DW24" s="244">
        <v>40376</v>
      </c>
      <c r="DX24" s="448" t="s">
        <v>2529</v>
      </c>
      <c r="DY24" s="27">
        <v>1061</v>
      </c>
      <c r="DZ24" s="244">
        <v>40376</v>
      </c>
      <c r="EA24" s="32">
        <v>1061</v>
      </c>
      <c r="EB24" s="20">
        <f t="shared" si="18"/>
        <v>0</v>
      </c>
      <c r="ED24" s="9"/>
      <c r="EE24" s="2"/>
      <c r="EF24" s="18"/>
      <c r="EG24" s="9"/>
      <c r="EH24" s="19"/>
      <c r="EI24" s="20">
        <f t="shared" si="19"/>
        <v>390</v>
      </c>
      <c r="EK24" s="9"/>
      <c r="EL24" s="2"/>
      <c r="EM24" s="18"/>
      <c r="EN24" s="9"/>
      <c r="EO24" s="19"/>
      <c r="EP24" s="20">
        <f t="shared" si="20"/>
        <v>0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92"/>
        <v>22352.5</v>
      </c>
      <c r="FF24" s="9"/>
      <c r="FG24" s="2"/>
      <c r="FH24" s="18"/>
      <c r="FI24" s="9"/>
      <c r="FJ24" s="19"/>
      <c r="FK24" s="51">
        <f t="shared" si="23"/>
        <v>0</v>
      </c>
      <c r="FM24" s="2"/>
      <c r="FN24" s="2"/>
      <c r="FO24" s="18"/>
      <c r="FP24" s="19"/>
      <c r="FQ24" s="19"/>
      <c r="FR24" s="20">
        <f t="shared" si="90"/>
        <v>0</v>
      </c>
      <c r="FT24" s="2"/>
      <c r="FU24" s="2"/>
      <c r="FV24" s="18"/>
      <c r="FW24" s="9"/>
      <c r="FX24" s="19"/>
      <c r="FY24" s="20">
        <f t="shared" si="25"/>
        <v>0</v>
      </c>
      <c r="GA24" s="2"/>
      <c r="GB24" s="2"/>
      <c r="GC24" s="18"/>
      <c r="GD24" s="9"/>
      <c r="GE24" s="19"/>
      <c r="GF24" s="20">
        <f t="shared" si="26"/>
        <v>0</v>
      </c>
      <c r="GH24" s="2"/>
      <c r="GI24" s="251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95"/>
        <v>1278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9"/>
      <c r="HY24" s="47"/>
      <c r="HZ24" s="19"/>
      <c r="IA24" s="9"/>
      <c r="IB24" s="19"/>
      <c r="IC24" s="20">
        <f t="shared" si="98"/>
        <v>1712</v>
      </c>
      <c r="IE24" s="9"/>
      <c r="IF24" s="47"/>
      <c r="IG24" s="19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28"/>
      <c r="IT24" s="99"/>
      <c r="IU24" s="32"/>
      <c r="IV24" s="28"/>
      <c r="IW24" s="32"/>
      <c r="IX24" s="20">
        <f t="shared" si="99"/>
        <v>0</v>
      </c>
      <c r="IZ24" s="9"/>
      <c r="JA24" s="251"/>
      <c r="JB24" s="18"/>
      <c r="JC24" s="9"/>
      <c r="JD24" s="19"/>
      <c r="JE24" s="20">
        <f t="shared" si="37"/>
        <v>0</v>
      </c>
      <c r="JF24" s="43"/>
      <c r="JG24" s="9"/>
      <c r="JI24" s="403"/>
      <c r="JJ24" s="596"/>
      <c r="JK24" s="32"/>
      <c r="JL24" s="51">
        <f t="shared" si="38"/>
        <v>22956.84</v>
      </c>
      <c r="JN24" s="2"/>
      <c r="JO24" s="2"/>
      <c r="JP24" s="18"/>
      <c r="JQ24" s="9"/>
      <c r="JR24" s="19"/>
      <c r="JS24" s="20">
        <f t="shared" si="96"/>
        <v>0</v>
      </c>
      <c r="JU24" s="9"/>
      <c r="JV24" s="251"/>
      <c r="JW24" s="18"/>
      <c r="JX24" s="9"/>
      <c r="JY24" s="19"/>
      <c r="JZ24" s="20">
        <f t="shared" si="40"/>
        <v>0</v>
      </c>
      <c r="KB24" s="9"/>
      <c r="KC24" s="2"/>
      <c r="KD24" s="18"/>
      <c r="KE24" s="9"/>
      <c r="KF24" s="19"/>
      <c r="KG24" s="20">
        <f t="shared" si="41"/>
        <v>0</v>
      </c>
      <c r="KI24" s="2"/>
      <c r="KJ24" s="2"/>
      <c r="KK24" s="18"/>
      <c r="KL24" s="9"/>
      <c r="KM24" s="19"/>
      <c r="KN24" s="20">
        <f t="shared" si="86"/>
        <v>0</v>
      </c>
      <c r="KP24" s="2"/>
      <c r="KQ24" s="2"/>
      <c r="KR24" s="18"/>
      <c r="KS24" s="9"/>
      <c r="KT24" s="19"/>
      <c r="KU24" s="20">
        <f t="shared" si="43"/>
        <v>0</v>
      </c>
      <c r="KW24" s="2"/>
      <c r="KX24" s="2"/>
      <c r="KY24" s="18"/>
      <c r="KZ24" s="9"/>
      <c r="LA24" s="19"/>
      <c r="LB24" s="20">
        <f t="shared" si="44"/>
        <v>0</v>
      </c>
      <c r="LD24" s="2"/>
      <c r="LE24" s="2"/>
      <c r="LF24" s="18"/>
      <c r="LG24" s="9"/>
      <c r="LH24" s="19"/>
      <c r="LI24" s="20">
        <f t="shared" si="45"/>
        <v>0</v>
      </c>
      <c r="LK24" s="9"/>
      <c r="LL24" s="39"/>
      <c r="LM24" s="32"/>
      <c r="LN24" s="2"/>
      <c r="LP24" s="51">
        <f t="shared" si="93"/>
        <v>0</v>
      </c>
      <c r="LR24" s="2"/>
      <c r="LS24" s="2"/>
      <c r="LT24" s="18"/>
      <c r="LU24" s="9"/>
      <c r="LV24" s="19"/>
      <c r="LW24" s="20">
        <f t="shared" si="47"/>
        <v>1445</v>
      </c>
      <c r="LY24" s="2"/>
      <c r="LZ24" s="2"/>
      <c r="MA24" s="18"/>
      <c r="MB24" s="9"/>
      <c r="MC24" s="19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8"/>
      <c r="MN24" s="99"/>
      <c r="MO24" s="32"/>
      <c r="MP24" s="28"/>
      <c r="MQ24" s="32"/>
      <c r="MR24" s="20">
        <f t="shared" si="50"/>
        <v>142</v>
      </c>
      <c r="MW24" s="9"/>
      <c r="MX24" s="19"/>
      <c r="MY24" s="20">
        <f t="shared" si="101"/>
        <v>0</v>
      </c>
      <c r="ND24" s="9"/>
      <c r="NE24" s="19"/>
      <c r="NF24" s="20">
        <f t="shared" si="52"/>
        <v>0</v>
      </c>
      <c r="NH24" s="244"/>
      <c r="NI24" s="39"/>
      <c r="NJ24" s="32"/>
      <c r="NK24" s="244"/>
      <c r="NL24" s="32"/>
      <c r="NM24" s="20">
        <f t="shared" si="53"/>
        <v>7013</v>
      </c>
      <c r="NO24" s="28"/>
      <c r="NP24" s="99"/>
      <c r="NQ24" s="32"/>
      <c r="NR24" s="28"/>
      <c r="NS24" s="32"/>
      <c r="NT24" s="20">
        <f t="shared" si="54"/>
        <v>0</v>
      </c>
      <c r="NV24" s="244"/>
      <c r="NW24" s="99"/>
      <c r="NX24" s="32"/>
      <c r="NY24" s="244"/>
      <c r="NZ24" s="32"/>
      <c r="OA24" s="20">
        <f t="shared" si="55"/>
        <v>0</v>
      </c>
      <c r="OC24" s="244"/>
      <c r="OD24" s="99"/>
      <c r="OE24" s="32"/>
      <c r="OF24" s="244"/>
      <c r="OG24" s="32"/>
      <c r="OH24" s="20">
        <f t="shared" si="56"/>
        <v>1470</v>
      </c>
      <c r="OJ24" s="244"/>
      <c r="OK24" s="99"/>
      <c r="OL24" s="32"/>
      <c r="OM24" s="244"/>
      <c r="ON24" s="32"/>
      <c r="OO24" s="20">
        <f t="shared" si="57"/>
        <v>0</v>
      </c>
      <c r="OQ24" s="244"/>
      <c r="OR24" s="29"/>
      <c r="OS24" s="27"/>
      <c r="OT24" s="61"/>
      <c r="OU24" s="310"/>
      <c r="OV24" s="20">
        <f t="shared" si="58"/>
        <v>0</v>
      </c>
      <c r="OX24" s="2"/>
      <c r="OY24" s="2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60"/>
        <v>0</v>
      </c>
      <c r="PL24" s="9"/>
      <c r="PM24" s="2"/>
      <c r="PN24" s="18"/>
      <c r="PO24" s="9"/>
      <c r="PP24" s="19"/>
      <c r="PQ24" s="20">
        <f t="shared" si="61"/>
        <v>0</v>
      </c>
      <c r="PS24" s="9"/>
      <c r="PT24" s="2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94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500.39999999999964</v>
      </c>
      <c r="QU24" s="2"/>
      <c r="QW24" s="18"/>
      <c r="QX24" s="225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0</v>
      </c>
      <c r="RI24" s="2"/>
      <c r="RJ24" s="2"/>
      <c r="RK24" s="18"/>
      <c r="RL24" s="9"/>
      <c r="RM24" s="19"/>
      <c r="RN24" s="20">
        <f t="shared" si="68"/>
        <v>0</v>
      </c>
      <c r="RP24" s="2"/>
      <c r="RQ24" s="2"/>
      <c r="RR24" s="18"/>
      <c r="RS24" s="9"/>
      <c r="RT24" s="19"/>
      <c r="RU24" s="20">
        <f t="shared" si="69"/>
        <v>0</v>
      </c>
      <c r="RW24" s="9">
        <v>40342</v>
      </c>
      <c r="RX24" s="39" t="s">
        <v>1224</v>
      </c>
      <c r="RY24" s="3">
        <v>1600</v>
      </c>
      <c r="RZ24" s="62">
        <v>40375</v>
      </c>
      <c r="SA24" s="49">
        <v>1600</v>
      </c>
      <c r="SB24" s="20">
        <f t="shared" si="70"/>
        <v>0</v>
      </c>
      <c r="SD24" s="9"/>
      <c r="SE24" s="2"/>
      <c r="SF24" s="18"/>
      <c r="SG24" s="9"/>
      <c r="SH24" s="19"/>
      <c r="SI24" s="20">
        <f t="shared" si="71"/>
        <v>44400</v>
      </c>
      <c r="SK24" s="2"/>
      <c r="SL24" s="2"/>
      <c r="SM24" s="18"/>
      <c r="SN24" s="9"/>
      <c r="SO24" s="19"/>
      <c r="SP24" s="20">
        <f t="shared" si="72"/>
        <v>0</v>
      </c>
      <c r="SR24" s="2"/>
      <c r="SS24" s="2"/>
      <c r="ST24" s="18"/>
      <c r="SU24" s="9"/>
      <c r="SV24" s="19"/>
      <c r="SW24" s="20">
        <f t="shared" si="73"/>
        <v>0</v>
      </c>
      <c r="SY24" s="2"/>
      <c r="SZ24" s="2"/>
      <c r="TA24" s="18"/>
      <c r="TB24" s="9"/>
      <c r="TC24" s="19"/>
      <c r="TD24" s="20">
        <f t="shared" si="74"/>
        <v>0</v>
      </c>
      <c r="TF24" s="2"/>
      <c r="TG24" s="2"/>
      <c r="TH24" s="18"/>
      <c r="TI24" s="9"/>
      <c r="TJ24" s="19"/>
      <c r="TK24" s="20">
        <f t="shared" si="75"/>
        <v>0</v>
      </c>
      <c r="TM24" s="2"/>
      <c r="TN24" s="2"/>
      <c r="TO24" s="18"/>
      <c r="TP24" s="9"/>
      <c r="TQ24" s="19"/>
      <c r="TR24" s="20">
        <f t="shared" si="76"/>
        <v>0</v>
      </c>
      <c r="TT24" s="9"/>
      <c r="TU24" s="2"/>
      <c r="TV24" s="122"/>
      <c r="TW24" s="95"/>
      <c r="TX24" s="112"/>
      <c r="TY24" s="20">
        <f t="shared" si="77"/>
        <v>12300.5</v>
      </c>
      <c r="UA24" s="2"/>
      <c r="UB24" s="2"/>
      <c r="UC24" s="18"/>
      <c r="UD24" s="9"/>
      <c r="UE24" s="19"/>
      <c r="UF24" s="2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100"/>
        <v>6938</v>
      </c>
      <c r="UV24" s="9"/>
      <c r="UW24" s="2"/>
      <c r="UX24" s="18"/>
      <c r="UY24" s="9"/>
      <c r="UZ24" s="19"/>
      <c r="VA24" s="20">
        <f t="shared" si="81"/>
        <v>0</v>
      </c>
      <c r="VC24" s="2"/>
      <c r="VD24" s="2"/>
      <c r="VE24" s="18"/>
      <c r="VF24" s="9"/>
      <c r="VG24" s="19"/>
      <c r="VH24" s="20">
        <f t="shared" si="82"/>
        <v>900.5</v>
      </c>
      <c r="VJ24" s="2"/>
      <c r="VK24" s="2"/>
      <c r="VL24" s="711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</row>
    <row r="25" spans="1:594">
      <c r="A25" s="2"/>
      <c r="B25" s="2"/>
      <c r="C25" s="18"/>
      <c r="D25" s="9"/>
      <c r="E25" s="19"/>
      <c r="F25" s="20">
        <f t="shared" si="0"/>
        <v>19055</v>
      </c>
      <c r="H25" s="2"/>
      <c r="I25" s="2"/>
      <c r="J25" s="18"/>
      <c r="K25" s="9"/>
      <c r="L25" s="19"/>
      <c r="M25" s="20">
        <f t="shared" si="85"/>
        <v>1334.5</v>
      </c>
      <c r="O25" s="2"/>
      <c r="P25" s="2"/>
      <c r="Q25" s="18"/>
      <c r="R25" s="9"/>
      <c r="S25" s="19"/>
      <c r="T25" s="20">
        <f t="shared" si="97"/>
        <v>0</v>
      </c>
      <c r="V25" s="9"/>
      <c r="W25" s="42"/>
      <c r="X25" s="32"/>
      <c r="Y25" s="28"/>
      <c r="Z25" s="32"/>
      <c r="AA25" s="20">
        <f t="shared" si="3"/>
        <v>16069.099999999999</v>
      </c>
      <c r="AC25" s="244"/>
      <c r="AD25" s="29"/>
      <c r="AE25" s="27"/>
      <c r="AF25" s="244"/>
      <c r="AG25" s="32"/>
      <c r="AH25" s="20">
        <f t="shared" si="4"/>
        <v>24058.04</v>
      </c>
      <c r="AJ25" s="29"/>
      <c r="AK25" s="29"/>
      <c r="AL25" s="27"/>
      <c r="AM25" s="244"/>
      <c r="AN25" s="32"/>
      <c r="AO25" s="20">
        <f t="shared" si="5"/>
        <v>0</v>
      </c>
      <c r="AQ25" s="244"/>
      <c r="AR25" s="29"/>
      <c r="AS25" s="27"/>
      <c r="AT25" s="244"/>
      <c r="AU25" s="32"/>
      <c r="AV25" s="20">
        <f t="shared" si="6"/>
        <v>9747.2000000000007</v>
      </c>
      <c r="AX25" s="2"/>
      <c r="AY25" s="2"/>
      <c r="AZ25" s="18"/>
      <c r="BA25" s="9"/>
      <c r="BB25" s="19"/>
      <c r="BC25" s="20">
        <f t="shared" si="7"/>
        <v>53902</v>
      </c>
      <c r="BE25" s="2"/>
      <c r="BF25" s="2"/>
      <c r="BG25" s="18"/>
      <c r="BH25" s="9"/>
      <c r="BI25" s="19"/>
      <c r="BJ25" s="20">
        <f t="shared" si="8"/>
        <v>0</v>
      </c>
      <c r="BL25" s="2"/>
      <c r="BM25" s="2"/>
      <c r="BN25" s="18"/>
      <c r="BO25" s="9"/>
      <c r="BP25" s="19"/>
      <c r="BQ25" s="20">
        <f t="shared" si="89"/>
        <v>0</v>
      </c>
      <c r="BS25" s="9"/>
      <c r="BT25" s="2"/>
      <c r="BU25" s="3"/>
      <c r="BV25" s="95">
        <v>40337</v>
      </c>
      <c r="BW25" s="49">
        <v>5000</v>
      </c>
      <c r="BX25" s="175">
        <f t="shared" si="10"/>
        <v>47529.859999999986</v>
      </c>
      <c r="BZ25" s="813"/>
      <c r="CA25" s="2"/>
      <c r="CB25" s="3"/>
      <c r="CC25" s="95"/>
      <c r="CD25" s="19"/>
      <c r="CE25" s="20">
        <f t="shared" ref="CE25:CE37" si="102">CE24+CB25-CD25</f>
        <v>0</v>
      </c>
      <c r="CG25" s="2"/>
      <c r="CH25" s="2"/>
      <c r="CI25" s="18"/>
      <c r="CJ25" s="9"/>
      <c r="CK25" s="19"/>
      <c r="CL25" s="20">
        <f t="shared" si="91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220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5020</v>
      </c>
      <c r="DP25" s="2"/>
      <c r="DQ25" s="2"/>
      <c r="DR25" s="18"/>
      <c r="DS25" s="9"/>
      <c r="DT25" s="19"/>
      <c r="DU25" s="20">
        <f t="shared" si="17"/>
        <v>0</v>
      </c>
      <c r="DW25" s="244">
        <v>40376</v>
      </c>
      <c r="DX25" s="448" t="s">
        <v>2537</v>
      </c>
      <c r="DY25" s="27">
        <v>705</v>
      </c>
      <c r="DZ25" s="244">
        <v>40376</v>
      </c>
      <c r="EA25" s="67">
        <v>705</v>
      </c>
      <c r="EB25" s="20">
        <f t="shared" si="18"/>
        <v>0</v>
      </c>
      <c r="ED25" s="9"/>
      <c r="EE25" s="40"/>
      <c r="EF25" s="18"/>
      <c r="EG25" s="9"/>
      <c r="EH25" s="19"/>
      <c r="EI25" s="20">
        <f t="shared" si="19"/>
        <v>390</v>
      </c>
      <c r="EK25" s="9"/>
      <c r="EL25" s="40"/>
      <c r="EM25" s="18"/>
      <c r="EN25" s="9"/>
      <c r="EO25" s="19"/>
      <c r="EP25" s="20">
        <f t="shared" si="20"/>
        <v>0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92"/>
        <v>22352.5</v>
      </c>
      <c r="FF25" s="9"/>
      <c r="FG25" s="2"/>
      <c r="FH25" s="18"/>
      <c r="FI25" s="9"/>
      <c r="FJ25" s="19"/>
      <c r="FK25" s="51">
        <f t="shared" si="23"/>
        <v>0</v>
      </c>
      <c r="FM25" s="2"/>
      <c r="FN25" s="2"/>
      <c r="FO25" s="18"/>
      <c r="FP25" s="19"/>
      <c r="FQ25" s="19"/>
      <c r="FR25" s="20">
        <f t="shared" si="90"/>
        <v>0</v>
      </c>
      <c r="FT25" s="2"/>
      <c r="FU25" s="2"/>
      <c r="FV25" s="18"/>
      <c r="FW25" s="9"/>
      <c r="FX25" s="19"/>
      <c r="FY25" s="20">
        <f t="shared" si="25"/>
        <v>0</v>
      </c>
      <c r="GA25" s="2"/>
      <c r="GB25" s="2"/>
      <c r="GC25" s="18"/>
      <c r="GD25" s="9"/>
      <c r="GE25" s="19"/>
      <c r="GF25" s="20">
        <f t="shared" si="26"/>
        <v>0</v>
      </c>
      <c r="GH25" s="2"/>
      <c r="GI25" s="251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95"/>
        <v>1278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9"/>
      <c r="HY25" s="47"/>
      <c r="HZ25" s="19"/>
      <c r="IA25" s="9"/>
      <c r="IB25" s="19"/>
      <c r="IC25" s="20">
        <f t="shared" si="98"/>
        <v>1712</v>
      </c>
      <c r="IE25" s="9"/>
      <c r="IF25" s="47"/>
      <c r="IG25" s="19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28"/>
      <c r="IT25" s="99"/>
      <c r="IU25" s="32"/>
      <c r="IV25" s="28"/>
      <c r="IW25" s="32"/>
      <c r="IX25" s="20">
        <f t="shared" si="99"/>
        <v>0</v>
      </c>
      <c r="IZ25" s="9"/>
      <c r="JA25" s="251"/>
      <c r="JB25" s="18"/>
      <c r="JC25" s="9"/>
      <c r="JD25" s="19"/>
      <c r="JE25" s="20">
        <f t="shared" si="37"/>
        <v>0</v>
      </c>
      <c r="JF25" s="43"/>
      <c r="JG25" s="9"/>
      <c r="JH25" s="39"/>
      <c r="JI25" s="403"/>
      <c r="JJ25" s="596"/>
      <c r="JK25" s="32"/>
      <c r="JL25" s="51">
        <f t="shared" si="38"/>
        <v>22956.84</v>
      </c>
      <c r="JN25" s="2"/>
      <c r="JO25" s="2"/>
      <c r="JP25" s="18"/>
      <c r="JQ25" s="9"/>
      <c r="JR25" s="19"/>
      <c r="JS25" s="20">
        <f t="shared" si="96"/>
        <v>0</v>
      </c>
      <c r="JU25" s="9"/>
      <c r="JV25" s="251"/>
      <c r="JW25" s="18"/>
      <c r="JX25" s="9"/>
      <c r="JY25" s="19"/>
      <c r="JZ25" s="20">
        <f t="shared" si="40"/>
        <v>0</v>
      </c>
      <c r="KB25" s="9"/>
      <c r="KC25" s="2"/>
      <c r="KD25" s="18"/>
      <c r="KE25" s="9"/>
      <c r="KF25" s="19"/>
      <c r="KG25" s="20">
        <f t="shared" si="41"/>
        <v>0</v>
      </c>
      <c r="KI25" s="2"/>
      <c r="KJ25" s="2"/>
      <c r="KK25" s="18"/>
      <c r="KL25" s="9"/>
      <c r="KM25" s="19"/>
      <c r="KN25" s="20">
        <f t="shared" si="86"/>
        <v>0</v>
      </c>
      <c r="KP25" s="2"/>
      <c r="KQ25" s="2"/>
      <c r="KR25" s="18"/>
      <c r="KS25" s="9"/>
      <c r="KT25" s="19"/>
      <c r="KU25" s="20">
        <f t="shared" si="43"/>
        <v>0</v>
      </c>
      <c r="KW25" s="2"/>
      <c r="KX25" s="2"/>
      <c r="KY25" s="18"/>
      <c r="KZ25" s="9"/>
      <c r="LA25" s="19"/>
      <c r="LB25" s="20">
        <f t="shared" si="44"/>
        <v>0</v>
      </c>
      <c r="LD25" s="2"/>
      <c r="LE25" s="2"/>
      <c r="LF25" s="18"/>
      <c r="LG25" s="9"/>
      <c r="LH25" s="19"/>
      <c r="LI25" s="20">
        <f t="shared" si="45"/>
        <v>0</v>
      </c>
      <c r="LK25" s="2"/>
      <c r="LN25" s="2"/>
      <c r="LP25" s="51">
        <f t="shared" si="93"/>
        <v>0</v>
      </c>
      <c r="LR25" s="2"/>
      <c r="LS25" s="2"/>
      <c r="LT25" s="18"/>
      <c r="LU25" s="9"/>
      <c r="LV25" s="19"/>
      <c r="LW25" s="20">
        <f t="shared" si="47"/>
        <v>1445</v>
      </c>
      <c r="LY25" s="2"/>
      <c r="LZ25" s="2"/>
      <c r="MA25" s="18"/>
      <c r="MB25" s="9"/>
      <c r="MC25" s="19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8"/>
      <c r="MN25" s="99"/>
      <c r="MO25" s="32"/>
      <c r="MP25" s="28"/>
      <c r="MQ25" s="32"/>
      <c r="MR25" s="20">
        <f t="shared" si="50"/>
        <v>142</v>
      </c>
      <c r="MW25" s="9"/>
      <c r="MX25" s="19"/>
      <c r="MY25" s="20">
        <f t="shared" si="101"/>
        <v>0</v>
      </c>
      <c r="ND25" s="9"/>
      <c r="NE25" s="19"/>
      <c r="NF25" s="20">
        <f t="shared" si="52"/>
        <v>0</v>
      </c>
      <c r="NH25" s="244"/>
      <c r="NI25" s="29"/>
      <c r="NJ25" s="27"/>
      <c r="NK25" s="244"/>
      <c r="NL25" s="32"/>
      <c r="NM25" s="20">
        <f t="shared" si="53"/>
        <v>7013</v>
      </c>
      <c r="NO25" s="28"/>
      <c r="NP25" s="99"/>
      <c r="NQ25" s="32"/>
      <c r="NR25" s="28"/>
      <c r="NS25" s="32"/>
      <c r="NT25" s="20">
        <f t="shared" si="54"/>
        <v>0</v>
      </c>
      <c r="NV25" s="244"/>
      <c r="NW25" s="99"/>
      <c r="NX25" s="32"/>
      <c r="NY25" s="244"/>
      <c r="NZ25" s="32"/>
      <c r="OA25" s="20">
        <f t="shared" si="55"/>
        <v>0</v>
      </c>
      <c r="OC25" s="244"/>
      <c r="OD25" s="99"/>
      <c r="OE25" s="32"/>
      <c r="OF25" s="244"/>
      <c r="OG25" s="32"/>
      <c r="OH25" s="20">
        <f t="shared" si="56"/>
        <v>1470</v>
      </c>
      <c r="OJ25" s="244"/>
      <c r="OK25" s="99"/>
      <c r="OL25" s="32"/>
      <c r="OM25" s="244"/>
      <c r="ON25" s="32"/>
      <c r="OO25" s="20">
        <f t="shared" si="57"/>
        <v>0</v>
      </c>
      <c r="OQ25" s="723"/>
      <c r="OR25" s="29"/>
      <c r="OS25" s="27"/>
      <c r="OT25" s="244"/>
      <c r="OU25" s="32"/>
      <c r="OV25" s="20">
        <f t="shared" si="58"/>
        <v>0</v>
      </c>
      <c r="OX25" s="2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60"/>
        <v>0</v>
      </c>
      <c r="PO25" s="9"/>
      <c r="PP25" s="19"/>
      <c r="PQ25" s="20">
        <f t="shared" si="61"/>
        <v>0</v>
      </c>
      <c r="PS25" s="9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94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500.39999999999964</v>
      </c>
      <c r="QU25" s="2"/>
      <c r="QW25" s="18"/>
      <c r="QX25" s="225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0</v>
      </c>
      <c r="RI25" s="2"/>
      <c r="RJ25" s="2"/>
      <c r="RK25" s="18"/>
      <c r="RL25" s="9"/>
      <c r="RM25" s="19"/>
      <c r="RN25" s="20">
        <f t="shared" si="68"/>
        <v>0</v>
      </c>
      <c r="RP25" s="2"/>
      <c r="RQ25" s="2"/>
      <c r="RR25" s="18"/>
      <c r="RS25" s="9"/>
      <c r="RT25" s="19"/>
      <c r="RU25" s="20">
        <f t="shared" si="69"/>
        <v>0</v>
      </c>
      <c r="RW25" s="9"/>
      <c r="RX25" s="39"/>
      <c r="RY25" s="3"/>
      <c r="RZ25" s="62"/>
      <c r="SA25" s="49"/>
      <c r="SB25" s="20">
        <f t="shared" si="70"/>
        <v>0</v>
      </c>
      <c r="SD25" s="2"/>
      <c r="SE25" s="2"/>
      <c r="SF25" s="18"/>
      <c r="SG25" s="19"/>
      <c r="SH25" s="19"/>
      <c r="SI25" s="20">
        <f t="shared" si="71"/>
        <v>44400</v>
      </c>
      <c r="SK25" s="2"/>
      <c r="SL25" s="2"/>
      <c r="SM25" s="18"/>
      <c r="SN25" s="9"/>
      <c r="SO25" s="19"/>
      <c r="SP25" s="20">
        <f t="shared" si="72"/>
        <v>0</v>
      </c>
      <c r="SR25" s="2"/>
      <c r="SS25" s="2"/>
      <c r="ST25" s="18"/>
      <c r="SU25" s="9"/>
      <c r="SV25" s="19"/>
      <c r="SW25" s="20">
        <f t="shared" si="73"/>
        <v>0</v>
      </c>
      <c r="SY25" s="2"/>
      <c r="SZ25" s="2"/>
      <c r="TA25" s="18"/>
      <c r="TB25" s="9"/>
      <c r="TC25" s="19"/>
      <c r="TD25" s="20">
        <f t="shared" si="74"/>
        <v>0</v>
      </c>
      <c r="TF25" s="2"/>
      <c r="TG25" s="2"/>
      <c r="TH25" s="18"/>
      <c r="TI25" s="9"/>
      <c r="TJ25" s="19"/>
      <c r="TK25" s="20">
        <f t="shared" si="75"/>
        <v>0</v>
      </c>
      <c r="TM25" s="2"/>
      <c r="TN25" s="2"/>
      <c r="TO25" s="18"/>
      <c r="TP25" s="9"/>
      <c r="TQ25" s="19"/>
      <c r="TR25" s="20">
        <f t="shared" si="76"/>
        <v>0</v>
      </c>
      <c r="TT25" s="9"/>
      <c r="TU25" s="2"/>
      <c r="TV25" s="122"/>
      <c r="TW25" s="95"/>
      <c r="TX25" s="112"/>
      <c r="TY25" s="20">
        <f t="shared" si="77"/>
        <v>12300.5</v>
      </c>
      <c r="UA25" s="2"/>
      <c r="UB25" s="2"/>
      <c r="UC25" s="18"/>
      <c r="UD25" s="9"/>
      <c r="UE25" s="19"/>
      <c r="UF25" s="2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100"/>
        <v>6938</v>
      </c>
      <c r="UV25" s="9"/>
      <c r="UW25" s="2"/>
      <c r="UX25" s="18"/>
      <c r="UY25" s="9"/>
      <c r="UZ25" s="19"/>
      <c r="VA25" s="20">
        <f t="shared" si="81"/>
        <v>0</v>
      </c>
      <c r="VC25" s="2"/>
      <c r="VD25" s="2"/>
      <c r="VE25" s="18"/>
      <c r="VF25" s="9"/>
      <c r="VG25" s="19"/>
      <c r="VH25" s="20">
        <f t="shared" si="82"/>
        <v>900.5</v>
      </c>
      <c r="VJ25" s="2"/>
      <c r="VK25" s="2"/>
      <c r="VL25" s="711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</row>
    <row r="26" spans="1:594">
      <c r="A26" s="2"/>
      <c r="B26" s="2"/>
      <c r="C26" s="18"/>
      <c r="D26" s="9"/>
      <c r="E26" s="19"/>
      <c r="F26" s="20">
        <f t="shared" si="0"/>
        <v>19055</v>
      </c>
      <c r="H26" s="2"/>
      <c r="I26" s="2"/>
      <c r="J26" s="18"/>
      <c r="K26" s="9"/>
      <c r="L26" s="19"/>
      <c r="M26" s="20">
        <f t="shared" si="85"/>
        <v>1334.5</v>
      </c>
      <c r="O26" s="2"/>
      <c r="P26" s="2"/>
      <c r="Q26" s="18"/>
      <c r="R26" s="9"/>
      <c r="S26" s="19"/>
      <c r="T26" s="20">
        <f t="shared" si="97"/>
        <v>0</v>
      </c>
      <c r="V26" s="9"/>
      <c r="W26" s="42"/>
      <c r="X26" s="32"/>
      <c r="Y26" s="28"/>
      <c r="Z26" s="32"/>
      <c r="AA26" s="20">
        <f t="shared" si="3"/>
        <v>16069.099999999999</v>
      </c>
      <c r="AC26" s="244"/>
      <c r="AD26" s="29"/>
      <c r="AE26" s="27"/>
      <c r="AF26" s="244"/>
      <c r="AG26" s="32"/>
      <c r="AH26" s="20">
        <f t="shared" si="4"/>
        <v>24058.04</v>
      </c>
      <c r="AJ26" s="29"/>
      <c r="AK26" s="29"/>
      <c r="AL26" s="27"/>
      <c r="AM26" s="244"/>
      <c r="AN26" s="32"/>
      <c r="AO26" s="20">
        <f t="shared" si="5"/>
        <v>0</v>
      </c>
      <c r="AQ26" s="244"/>
      <c r="AR26" s="29"/>
      <c r="AS26" s="27"/>
      <c r="AT26" s="244"/>
      <c r="AU26" s="32"/>
      <c r="AV26" s="51">
        <f t="shared" si="6"/>
        <v>9747.2000000000007</v>
      </c>
      <c r="AX26" s="2"/>
      <c r="AY26" s="2"/>
      <c r="AZ26" s="18"/>
      <c r="BA26" s="9"/>
      <c r="BB26" s="19"/>
      <c r="BC26" s="20">
        <f t="shared" si="7"/>
        <v>53902</v>
      </c>
      <c r="BE26" s="2"/>
      <c r="BF26" s="2"/>
      <c r="BG26" s="18"/>
      <c r="BH26" s="9"/>
      <c r="BI26" s="19"/>
      <c r="BJ26" s="20">
        <f t="shared" si="8"/>
        <v>0</v>
      </c>
      <c r="BL26" s="2"/>
      <c r="BM26" s="2"/>
      <c r="BN26" s="18"/>
      <c r="BO26" s="9"/>
      <c r="BP26" s="19"/>
      <c r="BQ26" s="20">
        <f t="shared" si="89"/>
        <v>0</v>
      </c>
      <c r="BS26" s="9"/>
      <c r="BT26" s="2"/>
      <c r="BU26" s="3"/>
      <c r="BV26" s="95">
        <v>40352</v>
      </c>
      <c r="BW26" s="49">
        <v>10000</v>
      </c>
      <c r="BX26" s="175">
        <f t="shared" si="10"/>
        <v>37529.859999999986</v>
      </c>
      <c r="BZ26" s="813"/>
      <c r="CA26" s="2"/>
      <c r="CB26" s="3"/>
      <c r="CC26" s="95"/>
      <c r="CD26" s="19"/>
      <c r="CE26" s="20">
        <f t="shared" si="102"/>
        <v>0</v>
      </c>
      <c r="CG26" s="2"/>
      <c r="CH26" s="2"/>
      <c r="CI26" s="18"/>
      <c r="CJ26" s="9"/>
      <c r="CK26" s="19"/>
      <c r="CL26" s="20">
        <f t="shared" si="91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220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5020</v>
      </c>
      <c r="DP26" s="2"/>
      <c r="DQ26" s="2"/>
      <c r="DR26" s="18"/>
      <c r="DS26" s="9"/>
      <c r="DT26" s="19"/>
      <c r="DU26" s="20">
        <f t="shared" si="17"/>
        <v>0</v>
      </c>
      <c r="DW26" s="244">
        <v>40378</v>
      </c>
      <c r="DX26" s="448" t="s">
        <v>2542</v>
      </c>
      <c r="DY26" s="27">
        <v>3798.5</v>
      </c>
      <c r="DZ26" s="244">
        <v>40378</v>
      </c>
      <c r="EA26" s="32">
        <v>3798.5</v>
      </c>
      <c r="EB26" s="20">
        <f t="shared" si="18"/>
        <v>0</v>
      </c>
      <c r="ED26" s="9"/>
      <c r="EE26" s="251"/>
      <c r="EF26" s="18"/>
      <c r="EG26" s="9"/>
      <c r="EH26" s="19"/>
      <c r="EI26" s="20">
        <f t="shared" si="19"/>
        <v>390</v>
      </c>
      <c r="EK26" s="9"/>
      <c r="EL26" s="251"/>
      <c r="EM26" s="18"/>
      <c r="EN26" s="9"/>
      <c r="EO26" s="19"/>
      <c r="EP26" s="20">
        <f t="shared" si="20"/>
        <v>0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92"/>
        <v>22352.5</v>
      </c>
      <c r="FF26" s="9"/>
      <c r="FG26" s="2"/>
      <c r="FH26" s="18"/>
      <c r="FI26" s="9"/>
      <c r="FJ26" s="19"/>
      <c r="FK26" s="51">
        <f t="shared" ref="FK26:FK35" si="103">FK25+FH26-FJ26</f>
        <v>0</v>
      </c>
      <c r="FM26" s="2"/>
      <c r="FN26" s="2"/>
      <c r="FO26" s="18"/>
      <c r="FP26" s="19"/>
      <c r="FQ26" s="19"/>
      <c r="FR26" s="20">
        <f t="shared" si="90"/>
        <v>0</v>
      </c>
      <c r="FT26" s="2"/>
      <c r="FU26" s="2"/>
      <c r="FV26" s="18"/>
      <c r="FW26" s="9"/>
      <c r="FX26" s="19"/>
      <c r="FY26" s="20">
        <f t="shared" si="25"/>
        <v>0</v>
      </c>
      <c r="GA26" s="2"/>
      <c r="GB26" s="2"/>
      <c r="GC26" s="18"/>
      <c r="GD26" s="9"/>
      <c r="GE26" s="19"/>
      <c r="GF26" s="20">
        <f t="shared" si="26"/>
        <v>0</v>
      </c>
      <c r="GH26" s="2"/>
      <c r="GI26" s="251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95"/>
        <v>1278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95"/>
      <c r="HY26" s="47"/>
      <c r="HZ26" s="19"/>
      <c r="IA26" s="9"/>
      <c r="IB26" s="19"/>
      <c r="IC26" s="20">
        <f t="shared" si="98"/>
        <v>1712</v>
      </c>
      <c r="IE26" s="95"/>
      <c r="IF26" s="47"/>
      <c r="IG26" s="19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28"/>
      <c r="IT26" s="99"/>
      <c r="IU26" s="32"/>
      <c r="IV26" s="28"/>
      <c r="IW26" s="32"/>
      <c r="IX26" s="20">
        <f t="shared" si="99"/>
        <v>0</v>
      </c>
      <c r="IZ26" s="9"/>
      <c r="JA26" s="251"/>
      <c r="JB26" s="18"/>
      <c r="JC26" s="9"/>
      <c r="JD26" s="19"/>
      <c r="JE26" s="20">
        <f t="shared" si="37"/>
        <v>0</v>
      </c>
      <c r="JF26" s="43"/>
      <c r="JG26" s="9"/>
      <c r="JH26" s="39"/>
      <c r="JI26" s="403"/>
      <c r="JJ26" s="596"/>
      <c r="JK26" s="32"/>
      <c r="JL26" s="51">
        <f t="shared" si="38"/>
        <v>22956.84</v>
      </c>
      <c r="JN26" s="2"/>
      <c r="JO26" s="2"/>
      <c r="JP26" s="18"/>
      <c r="JQ26" s="9"/>
      <c r="JR26" s="19"/>
      <c r="JS26" s="20">
        <f t="shared" si="96"/>
        <v>0</v>
      </c>
      <c r="JU26" s="9"/>
      <c r="JV26" s="251"/>
      <c r="JW26" s="18"/>
      <c r="JX26" s="9"/>
      <c r="JY26" s="19"/>
      <c r="JZ26" s="20">
        <f t="shared" si="40"/>
        <v>0</v>
      </c>
      <c r="KB26" s="9"/>
      <c r="KC26" s="2"/>
      <c r="KD26" s="18"/>
      <c r="KE26" s="9"/>
      <c r="KF26" s="19"/>
      <c r="KG26" s="20">
        <f t="shared" si="41"/>
        <v>0</v>
      </c>
      <c r="KI26" s="2"/>
      <c r="KJ26" s="2"/>
      <c r="KK26" s="18"/>
      <c r="KL26" s="9"/>
      <c r="KM26" s="19"/>
      <c r="KN26" s="20">
        <f t="shared" si="86"/>
        <v>0</v>
      </c>
      <c r="KP26" s="2"/>
      <c r="KQ26" s="2"/>
      <c r="KR26" s="18"/>
      <c r="KS26" s="9"/>
      <c r="KT26" s="19"/>
      <c r="KU26" s="20">
        <f t="shared" si="43"/>
        <v>0</v>
      </c>
      <c r="KW26" s="2"/>
      <c r="KX26" s="2"/>
      <c r="KY26" s="18"/>
      <c r="KZ26" s="9"/>
      <c r="LA26" s="19"/>
      <c r="LB26" s="20">
        <f t="shared" si="44"/>
        <v>0</v>
      </c>
      <c r="LD26" s="2"/>
      <c r="LE26" s="2"/>
      <c r="LF26" s="18"/>
      <c r="LG26" s="9"/>
      <c r="LH26" s="19"/>
      <c r="LI26" s="20">
        <f t="shared" si="45"/>
        <v>0</v>
      </c>
      <c r="LK26" s="2"/>
      <c r="LN26" s="9"/>
      <c r="LO26" s="3"/>
      <c r="LP26" s="51">
        <f t="shared" si="93"/>
        <v>0</v>
      </c>
      <c r="LR26" s="2"/>
      <c r="LS26" s="2"/>
      <c r="LT26" s="18"/>
      <c r="LU26" s="9"/>
      <c r="LV26" s="19"/>
      <c r="LW26" s="20">
        <f t="shared" si="47"/>
        <v>1445</v>
      </c>
      <c r="LY26" s="2"/>
      <c r="LZ26" s="2"/>
      <c r="MA26" s="18"/>
      <c r="MB26" s="9"/>
      <c r="MC26" s="19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8"/>
      <c r="MN26" s="99"/>
      <c r="MO26" s="32"/>
      <c r="MP26" s="28"/>
      <c r="MQ26" s="32"/>
      <c r="MR26" s="20">
        <f t="shared" si="50"/>
        <v>142</v>
      </c>
      <c r="MW26" s="9"/>
      <c r="MX26" s="19"/>
      <c r="MY26" s="20">
        <f t="shared" si="101"/>
        <v>0</v>
      </c>
      <c r="ND26" s="9"/>
      <c r="NE26" s="19"/>
      <c r="NF26" s="20">
        <f t="shared" si="52"/>
        <v>0</v>
      </c>
      <c r="NH26" s="244"/>
      <c r="NI26" s="29"/>
      <c r="NJ26" s="27"/>
      <c r="NK26" s="244"/>
      <c r="NL26" s="32"/>
      <c r="NM26" s="20">
        <f t="shared" si="53"/>
        <v>7013</v>
      </c>
      <c r="NO26" s="28"/>
      <c r="NP26" s="99"/>
      <c r="NQ26" s="32"/>
      <c r="NR26" s="28"/>
      <c r="NS26" s="32"/>
      <c r="NT26" s="20">
        <f t="shared" si="54"/>
        <v>0</v>
      </c>
      <c r="NV26" s="244"/>
      <c r="NW26" s="99"/>
      <c r="NX26" s="32"/>
      <c r="NY26" s="244"/>
      <c r="NZ26" s="32"/>
      <c r="OA26" s="20">
        <f t="shared" si="55"/>
        <v>0</v>
      </c>
      <c r="OC26" s="244"/>
      <c r="OD26" s="99"/>
      <c r="OE26" s="32"/>
      <c r="OF26" s="244"/>
      <c r="OG26" s="32"/>
      <c r="OH26" s="20">
        <f t="shared" si="56"/>
        <v>1470</v>
      </c>
      <c r="OJ26" s="244"/>
      <c r="OK26" s="99"/>
      <c r="OL26" s="32"/>
      <c r="OM26" s="244"/>
      <c r="ON26" s="32"/>
      <c r="OO26" s="20">
        <f t="shared" si="57"/>
        <v>0</v>
      </c>
      <c r="OQ26" s="244"/>
      <c r="OR26" s="29"/>
      <c r="OS26" s="27"/>
      <c r="OT26" s="61"/>
      <c r="OU26" s="310"/>
      <c r="OV26" s="20">
        <f t="shared" si="58"/>
        <v>0</v>
      </c>
      <c r="OX26" s="2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60"/>
        <v>0</v>
      </c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94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500.39999999999964</v>
      </c>
      <c r="QU26" s="2"/>
      <c r="QW26" s="18"/>
      <c r="QX26" s="225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0</v>
      </c>
      <c r="RI26" s="2"/>
      <c r="RJ26" s="2"/>
      <c r="RK26" s="18"/>
      <c r="RL26" s="9"/>
      <c r="RM26" s="19"/>
      <c r="RN26" s="20">
        <f t="shared" si="68"/>
        <v>0</v>
      </c>
      <c r="RP26" s="2"/>
      <c r="RQ26" s="2"/>
      <c r="RR26" s="18"/>
      <c r="RS26" s="9"/>
      <c r="RT26" s="19"/>
      <c r="RU26" s="20">
        <f t="shared" si="69"/>
        <v>0</v>
      </c>
      <c r="RW26" s="9">
        <v>40343</v>
      </c>
      <c r="RX26" s="39" t="s">
        <v>1226</v>
      </c>
      <c r="RY26" s="3">
        <v>1200</v>
      </c>
      <c r="RZ26" s="62">
        <v>40375</v>
      </c>
      <c r="SA26" s="49">
        <v>1200</v>
      </c>
      <c r="SB26" s="20">
        <f t="shared" si="70"/>
        <v>0</v>
      </c>
      <c r="SD26" s="2"/>
      <c r="SE26" s="2"/>
      <c r="SF26" s="18"/>
      <c r="SG26" s="19"/>
      <c r="SH26" s="19"/>
      <c r="SI26" s="20">
        <f t="shared" si="71"/>
        <v>44400</v>
      </c>
      <c r="SK26" s="2"/>
      <c r="SL26" s="2"/>
      <c r="SM26" s="18"/>
      <c r="SN26" s="9"/>
      <c r="SO26" s="19"/>
      <c r="SP26" s="20">
        <f t="shared" si="72"/>
        <v>0</v>
      </c>
      <c r="SR26" s="2"/>
      <c r="SS26" s="2"/>
      <c r="ST26" s="18"/>
      <c r="SU26" s="9"/>
      <c r="SV26" s="19"/>
      <c r="SW26" s="20">
        <f t="shared" si="73"/>
        <v>0</v>
      </c>
      <c r="SY26" s="2"/>
      <c r="SZ26" s="2"/>
      <c r="TA26" s="18"/>
      <c r="TB26" s="9"/>
      <c r="TC26" s="19"/>
      <c r="TD26" s="20">
        <f t="shared" si="74"/>
        <v>0</v>
      </c>
      <c r="TF26" s="2"/>
      <c r="TG26" s="2"/>
      <c r="TH26" s="18"/>
      <c r="TI26" s="9"/>
      <c r="TJ26" s="19"/>
      <c r="TK26" s="20">
        <f t="shared" si="75"/>
        <v>0</v>
      </c>
      <c r="TM26" s="2"/>
      <c r="TN26" s="2"/>
      <c r="TO26" s="18"/>
      <c r="TP26" s="9"/>
      <c r="TQ26" s="19"/>
      <c r="TR26" s="20">
        <f t="shared" si="76"/>
        <v>0</v>
      </c>
      <c r="TT26" s="9"/>
      <c r="TU26" s="2"/>
      <c r="TV26" s="122"/>
      <c r="TW26" s="95"/>
      <c r="TX26" s="112"/>
      <c r="TY26" s="20">
        <f t="shared" si="77"/>
        <v>12300.5</v>
      </c>
      <c r="UA26" s="2"/>
      <c r="UB26" s="2"/>
      <c r="UC26" s="18"/>
      <c r="UD26" s="9"/>
      <c r="UE26" s="19"/>
      <c r="UF26" s="2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100"/>
        <v>6938</v>
      </c>
      <c r="UV26" s="9"/>
      <c r="UW26" s="2"/>
      <c r="UX26" s="18"/>
      <c r="UY26" s="89"/>
      <c r="UZ26" s="97"/>
      <c r="VA26" s="20">
        <f t="shared" si="81"/>
        <v>0</v>
      </c>
      <c r="VC26" s="2"/>
      <c r="VD26" s="2"/>
      <c r="VE26" s="18"/>
      <c r="VF26" s="9"/>
      <c r="VG26" s="19"/>
      <c r="VH26" s="20">
        <f t="shared" si="82"/>
        <v>900.5</v>
      </c>
      <c r="VJ26" s="2"/>
      <c r="VK26" s="2"/>
      <c r="VL26" s="711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</row>
    <row r="27" spans="1:594">
      <c r="A27" s="2"/>
      <c r="B27" s="2"/>
      <c r="C27" s="18"/>
      <c r="D27" s="9"/>
      <c r="E27" s="19"/>
      <c r="F27" s="20">
        <f t="shared" si="0"/>
        <v>19055</v>
      </c>
      <c r="H27" s="2"/>
      <c r="I27" s="2"/>
      <c r="J27" s="18"/>
      <c r="K27" s="9"/>
      <c r="L27" s="19"/>
      <c r="M27" s="20">
        <f t="shared" si="85"/>
        <v>1334.5</v>
      </c>
      <c r="O27" s="2"/>
      <c r="P27" s="2"/>
      <c r="Q27" s="18"/>
      <c r="R27" s="9"/>
      <c r="S27" s="19"/>
      <c r="T27" s="20">
        <f t="shared" si="97"/>
        <v>0</v>
      </c>
      <c r="V27" s="9"/>
      <c r="W27" s="42"/>
      <c r="X27" s="32"/>
      <c r="Y27" s="89"/>
      <c r="Z27" s="32"/>
      <c r="AA27" s="20">
        <f t="shared" si="3"/>
        <v>16069.099999999999</v>
      </c>
      <c r="AC27" s="244"/>
      <c r="AD27" s="29"/>
      <c r="AE27" s="27"/>
      <c r="AF27" s="244"/>
      <c r="AG27" s="32"/>
      <c r="AH27" s="20">
        <f t="shared" si="4"/>
        <v>24058.04</v>
      </c>
      <c r="AJ27" s="2"/>
      <c r="AK27" s="2"/>
      <c r="AL27" s="18"/>
      <c r="AM27" s="9"/>
      <c r="AN27" s="19"/>
      <c r="AO27" s="20">
        <f t="shared" si="5"/>
        <v>0</v>
      </c>
      <c r="AQ27" s="244"/>
      <c r="AR27" s="29"/>
      <c r="AS27" s="27"/>
      <c r="AT27" s="244"/>
      <c r="AU27" s="32"/>
      <c r="AV27" s="20">
        <f t="shared" si="6"/>
        <v>9747.2000000000007</v>
      </c>
      <c r="AX27" s="2"/>
      <c r="AY27" s="2"/>
      <c r="AZ27" s="18"/>
      <c r="BA27" s="9"/>
      <c r="BB27" s="19"/>
      <c r="BC27" s="20">
        <f t="shared" si="7"/>
        <v>53902</v>
      </c>
      <c r="BE27" s="2"/>
      <c r="BF27" s="2"/>
      <c r="BG27" s="18"/>
      <c r="BH27" s="9"/>
      <c r="BI27" s="19"/>
      <c r="BJ27" s="20">
        <f t="shared" si="8"/>
        <v>0</v>
      </c>
      <c r="BL27" s="2"/>
      <c r="BM27" s="2"/>
      <c r="BN27" s="18"/>
      <c r="BO27" s="9"/>
      <c r="BP27" s="19"/>
      <c r="BQ27" s="20">
        <f t="shared" si="89"/>
        <v>0</v>
      </c>
      <c r="BS27" s="9"/>
      <c r="BT27" s="2"/>
      <c r="BU27" s="3"/>
      <c r="BV27" s="95">
        <v>40365</v>
      </c>
      <c r="BW27" s="49">
        <v>10000</v>
      </c>
      <c r="BX27" s="175">
        <f t="shared" si="10"/>
        <v>27529.859999999986</v>
      </c>
      <c r="BZ27" s="813"/>
      <c r="CA27" s="2"/>
      <c r="CB27" s="49"/>
      <c r="CC27" s="95"/>
      <c r="CD27" s="19"/>
      <c r="CE27" s="20">
        <f t="shared" si="102"/>
        <v>0</v>
      </c>
      <c r="CG27" s="2"/>
      <c r="CH27" s="2"/>
      <c r="CI27" s="18"/>
      <c r="CJ27" s="9"/>
      <c r="CK27" s="19"/>
      <c r="CL27" s="20">
        <f t="shared" si="91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220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5020</v>
      </c>
      <c r="DP27" s="2"/>
      <c r="DQ27" s="2"/>
      <c r="DR27" s="18"/>
      <c r="DS27" s="9"/>
      <c r="DT27" s="19"/>
      <c r="DU27" s="20">
        <f t="shared" si="17"/>
        <v>0</v>
      </c>
      <c r="DW27" s="244">
        <v>40379</v>
      </c>
      <c r="DX27" s="93" t="s">
        <v>2545</v>
      </c>
      <c r="DY27" s="27">
        <v>4246</v>
      </c>
      <c r="DZ27" s="244"/>
      <c r="EA27" s="32"/>
      <c r="EB27" s="20">
        <f t="shared" si="18"/>
        <v>4246</v>
      </c>
      <c r="ED27" s="9"/>
      <c r="EE27" s="40"/>
      <c r="EF27" s="18"/>
      <c r="EG27" s="9"/>
      <c r="EH27" s="19"/>
      <c r="EI27" s="20">
        <f t="shared" si="19"/>
        <v>390</v>
      </c>
      <c r="EK27" s="9"/>
      <c r="EL27" s="40"/>
      <c r="EM27" s="18"/>
      <c r="EN27" s="9"/>
      <c r="EO27" s="19"/>
      <c r="EP27" s="20">
        <f t="shared" si="20"/>
        <v>0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92"/>
        <v>22352.5</v>
      </c>
      <c r="FF27" s="9"/>
      <c r="FG27" s="2"/>
      <c r="FH27" s="18"/>
      <c r="FI27" s="9"/>
      <c r="FJ27" s="19"/>
      <c r="FK27" s="51">
        <f t="shared" si="103"/>
        <v>0</v>
      </c>
      <c r="FM27" s="2"/>
      <c r="FN27" s="2"/>
      <c r="FO27" s="18"/>
      <c r="FP27" s="19"/>
      <c r="FQ27" s="19"/>
      <c r="FR27" s="20">
        <f t="shared" si="90"/>
        <v>0</v>
      </c>
      <c r="FT27" s="2"/>
      <c r="FU27" s="2"/>
      <c r="FV27" s="18"/>
      <c r="FW27" s="9"/>
      <c r="FX27" s="19"/>
      <c r="FY27" s="20">
        <f t="shared" si="25"/>
        <v>0</v>
      </c>
      <c r="GA27" s="2"/>
      <c r="GB27" s="2"/>
      <c r="GC27" s="18"/>
      <c r="GD27" s="9"/>
      <c r="GE27" s="19"/>
      <c r="GF27" s="20">
        <f t="shared" si="26"/>
        <v>0</v>
      </c>
      <c r="GH27" s="2"/>
      <c r="GI27" s="251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95"/>
        <v>1278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9"/>
      <c r="HY27" s="47"/>
      <c r="HZ27" s="19"/>
      <c r="IA27" s="9"/>
      <c r="IB27" s="19"/>
      <c r="IC27" s="20">
        <f t="shared" si="98"/>
        <v>1712</v>
      </c>
      <c r="IE27" s="9"/>
      <c r="IF27" s="47"/>
      <c r="IG27" s="19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9"/>
      <c r="IT27" s="47"/>
      <c r="IU27" s="32"/>
      <c r="IV27" s="28"/>
      <c r="IW27" s="19"/>
      <c r="IX27" s="20">
        <f t="shared" si="99"/>
        <v>0</v>
      </c>
      <c r="IZ27" s="9"/>
      <c r="JA27" s="251"/>
      <c r="JB27" s="18"/>
      <c r="JC27" s="9"/>
      <c r="JD27" s="19"/>
      <c r="JE27" s="20">
        <f t="shared" si="37"/>
        <v>0</v>
      </c>
      <c r="JI27" s="3"/>
      <c r="JJ27" s="398"/>
      <c r="JK27" s="32"/>
      <c r="JL27" s="51">
        <f t="shared" si="38"/>
        <v>22956.84</v>
      </c>
      <c r="JN27" s="2"/>
      <c r="JO27" s="2"/>
      <c r="JP27" s="18"/>
      <c r="JQ27" s="9"/>
      <c r="JR27" s="19"/>
      <c r="JS27" s="20">
        <f t="shared" si="96"/>
        <v>0</v>
      </c>
      <c r="JU27" s="9"/>
      <c r="JV27" s="251"/>
      <c r="JW27" s="18"/>
      <c r="JX27" s="9"/>
      <c r="JY27" s="19"/>
      <c r="JZ27" s="20">
        <f t="shared" si="40"/>
        <v>0</v>
      </c>
      <c r="KB27" s="9"/>
      <c r="KC27" s="2"/>
      <c r="KD27" s="18"/>
      <c r="KE27" s="9"/>
      <c r="KF27" s="19"/>
      <c r="KG27" s="20">
        <f t="shared" si="41"/>
        <v>0</v>
      </c>
      <c r="KI27" s="2"/>
      <c r="KJ27" s="2"/>
      <c r="KK27" s="18"/>
      <c r="KL27" s="9"/>
      <c r="KM27" s="19"/>
      <c r="KN27" s="20">
        <f t="shared" si="86"/>
        <v>0</v>
      </c>
      <c r="KP27" s="2"/>
      <c r="KQ27" s="2"/>
      <c r="KR27" s="18"/>
      <c r="KS27" s="9"/>
      <c r="KT27" s="19"/>
      <c r="KU27" s="20">
        <f t="shared" si="43"/>
        <v>0</v>
      </c>
      <c r="KW27" s="2"/>
      <c r="KX27" s="2"/>
      <c r="KY27" s="18"/>
      <c r="KZ27" s="9"/>
      <c r="LA27" s="19"/>
      <c r="LB27" s="20">
        <f t="shared" si="44"/>
        <v>0</v>
      </c>
      <c r="LD27" s="2"/>
      <c r="LE27" s="2"/>
      <c r="LF27" s="18"/>
      <c r="LG27" s="9"/>
      <c r="LH27" s="19"/>
      <c r="LI27" s="20">
        <f t="shared" si="45"/>
        <v>0</v>
      </c>
      <c r="LK27" s="2"/>
      <c r="LN27" s="2"/>
      <c r="LP27" s="51">
        <f t="shared" si="93"/>
        <v>0</v>
      </c>
      <c r="LR27" s="2"/>
      <c r="LS27" s="2"/>
      <c r="LT27" s="18"/>
      <c r="LU27" s="9"/>
      <c r="LV27" s="19"/>
      <c r="LW27" s="20">
        <f t="shared" si="47"/>
        <v>1445</v>
      </c>
      <c r="LY27" s="2"/>
      <c r="LZ27" s="2"/>
      <c r="MA27" s="18"/>
      <c r="MB27" s="9"/>
      <c r="MC27" s="19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8"/>
      <c r="MN27" s="99"/>
      <c r="MO27" s="32"/>
      <c r="MP27" s="28"/>
      <c r="MQ27" s="32"/>
      <c r="MR27" s="20">
        <f t="shared" ref="MR27:MR43" si="104">MR26+MO27-MQ27</f>
        <v>142</v>
      </c>
      <c r="MT27" s="2"/>
      <c r="MU27" s="2"/>
      <c r="MV27" s="18"/>
      <c r="MW27" s="9"/>
      <c r="MX27" s="19"/>
      <c r="MY27" s="20">
        <f t="shared" si="101"/>
        <v>0</v>
      </c>
      <c r="NA27" s="2"/>
      <c r="NB27" s="2"/>
      <c r="NC27" s="18"/>
      <c r="ND27" s="9"/>
      <c r="NE27" s="19"/>
      <c r="NF27" s="20">
        <f t="shared" si="52"/>
        <v>0</v>
      </c>
      <c r="NH27" s="29"/>
      <c r="NI27" s="29"/>
      <c r="NJ27" s="27"/>
      <c r="NK27" s="244"/>
      <c r="NL27" s="32"/>
      <c r="NM27" s="20">
        <f t="shared" si="53"/>
        <v>7013</v>
      </c>
      <c r="NO27" s="9"/>
      <c r="NP27" s="47"/>
      <c r="NQ27" s="32"/>
      <c r="NR27" s="28"/>
      <c r="NS27" s="19"/>
      <c r="NT27" s="20">
        <f t="shared" si="54"/>
        <v>0</v>
      </c>
      <c r="NV27" s="9"/>
      <c r="NW27" s="47"/>
      <c r="NX27" s="32"/>
      <c r="NY27" s="244"/>
      <c r="NZ27" s="19"/>
      <c r="OA27" s="20">
        <f t="shared" si="55"/>
        <v>0</v>
      </c>
      <c r="OC27" s="9"/>
      <c r="OD27" s="47"/>
      <c r="OE27" s="32"/>
      <c r="OF27" s="244"/>
      <c r="OG27" s="19"/>
      <c r="OH27" s="20">
        <f t="shared" si="56"/>
        <v>1470</v>
      </c>
      <c r="OJ27" s="9"/>
      <c r="OK27" s="47"/>
      <c r="OL27" s="32"/>
      <c r="OM27" s="244"/>
      <c r="ON27" s="19"/>
      <c r="OO27" s="20">
        <f t="shared" si="57"/>
        <v>0</v>
      </c>
      <c r="OQ27" s="29"/>
      <c r="OR27" s="29"/>
      <c r="OS27" s="43"/>
      <c r="OT27" s="244"/>
      <c r="OU27" s="32"/>
      <c r="OV27" s="20">
        <f t="shared" si="58"/>
        <v>0</v>
      </c>
      <c r="OX27" s="2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60"/>
        <v>0</v>
      </c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94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500.39999999999964</v>
      </c>
      <c r="QU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0</v>
      </c>
      <c r="RI27" s="2"/>
      <c r="RJ27" s="2"/>
      <c r="RK27" s="18"/>
      <c r="RL27" s="9"/>
      <c r="RM27" s="19"/>
      <c r="RN27" s="20">
        <f t="shared" si="68"/>
        <v>0</v>
      </c>
      <c r="RP27" s="2"/>
      <c r="RQ27" s="2"/>
      <c r="RR27" s="18"/>
      <c r="RS27" s="9"/>
      <c r="RT27" s="19"/>
      <c r="RU27" s="20">
        <f t="shared" si="69"/>
        <v>0</v>
      </c>
      <c r="RW27" s="9">
        <v>40344</v>
      </c>
      <c r="RX27" s="39" t="s">
        <v>1228</v>
      </c>
      <c r="RY27" s="3">
        <v>1200</v>
      </c>
      <c r="RZ27" s="62">
        <v>40375</v>
      </c>
      <c r="SA27" s="49">
        <v>1200</v>
      </c>
      <c r="SB27" s="20">
        <f t="shared" si="70"/>
        <v>0</v>
      </c>
      <c r="SD27" s="2"/>
      <c r="SE27" s="2"/>
      <c r="SF27" s="18"/>
      <c r="SG27" s="19"/>
      <c r="SH27" s="19"/>
      <c r="SI27" s="20">
        <f t="shared" si="71"/>
        <v>44400</v>
      </c>
      <c r="SK27" s="2"/>
      <c r="SL27" s="2"/>
      <c r="SM27" s="18"/>
      <c r="SN27" s="9"/>
      <c r="SO27" s="19"/>
      <c r="SP27" s="20">
        <f t="shared" si="72"/>
        <v>0</v>
      </c>
      <c r="SR27" s="2"/>
      <c r="SS27" s="2"/>
      <c r="ST27" s="18"/>
      <c r="SU27" s="9"/>
      <c r="SV27" s="19"/>
      <c r="SW27" s="20">
        <f t="shared" si="73"/>
        <v>0</v>
      </c>
      <c r="SY27" s="2"/>
      <c r="SZ27" s="2"/>
      <c r="TA27" s="18"/>
      <c r="TB27" s="9"/>
      <c r="TC27" s="19"/>
      <c r="TD27" s="20">
        <f t="shared" si="74"/>
        <v>0</v>
      </c>
      <c r="TF27" s="2"/>
      <c r="TG27" s="2"/>
      <c r="TH27" s="18"/>
      <c r="TI27" s="9"/>
      <c r="TJ27" s="19"/>
      <c r="TK27" s="20">
        <f t="shared" si="75"/>
        <v>0</v>
      </c>
      <c r="TM27" s="2"/>
      <c r="TN27" s="2"/>
      <c r="TO27" s="18"/>
      <c r="TP27" s="9"/>
      <c r="TQ27" s="19"/>
      <c r="TR27" s="20">
        <f t="shared" si="76"/>
        <v>0</v>
      </c>
      <c r="TT27" s="9"/>
      <c r="TU27" s="2"/>
      <c r="TV27" s="123"/>
      <c r="TW27" s="95"/>
      <c r="TX27" s="112"/>
      <c r="TY27" s="20">
        <f t="shared" si="77"/>
        <v>12300.5</v>
      </c>
      <c r="UA27" s="2"/>
      <c r="UB27" s="2"/>
      <c r="UC27" s="18"/>
      <c r="UD27" s="9"/>
      <c r="UE27" s="19"/>
      <c r="UF27" s="2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100"/>
        <v>6938</v>
      </c>
      <c r="UV27" s="9"/>
      <c r="UW27" s="2"/>
      <c r="UX27" s="18"/>
      <c r="UY27" s="89"/>
      <c r="UZ27" s="97"/>
      <c r="VA27" s="20">
        <f t="shared" si="81"/>
        <v>0</v>
      </c>
      <c r="VC27" s="2"/>
      <c r="VD27" s="2"/>
      <c r="VE27" s="18"/>
      <c r="VF27" s="9"/>
      <c r="VG27" s="19"/>
      <c r="VH27" s="20">
        <f t="shared" si="82"/>
        <v>900.5</v>
      </c>
      <c r="VJ27" s="2"/>
      <c r="VK27" s="2"/>
      <c r="VL27" s="711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</row>
    <row r="28" spans="1:594">
      <c r="A28" s="2"/>
      <c r="B28" s="2"/>
      <c r="C28" s="18"/>
      <c r="D28" s="9"/>
      <c r="E28" s="19"/>
      <c r="F28" s="20">
        <f t="shared" si="0"/>
        <v>19055</v>
      </c>
      <c r="H28" s="2"/>
      <c r="I28" s="2"/>
      <c r="J28" s="18"/>
      <c r="K28" s="9"/>
      <c r="L28" s="19"/>
      <c r="M28" s="20">
        <f t="shared" si="85"/>
        <v>1334.5</v>
      </c>
      <c r="O28" s="2"/>
      <c r="P28" s="2"/>
      <c r="Q28" s="18"/>
      <c r="R28" s="9"/>
      <c r="S28" s="19"/>
      <c r="T28" s="20">
        <f t="shared" si="97"/>
        <v>0</v>
      </c>
      <c r="V28" s="9"/>
      <c r="W28" s="42"/>
      <c r="X28" s="19"/>
      <c r="Y28" s="89"/>
      <c r="Z28" s="19"/>
      <c r="AA28" s="20">
        <f t="shared" si="3"/>
        <v>16069.099999999999</v>
      </c>
      <c r="AC28" s="2"/>
      <c r="AD28" s="2"/>
      <c r="AE28" s="18"/>
      <c r="AF28" s="9"/>
      <c r="AG28" s="19"/>
      <c r="AH28" s="20">
        <f t="shared" si="4"/>
        <v>24058.04</v>
      </c>
      <c r="AJ28" s="2"/>
      <c r="AK28" s="2"/>
      <c r="AL28" s="18"/>
      <c r="AM28" s="9"/>
      <c r="AN28" s="19"/>
      <c r="AO28" s="20">
        <f t="shared" si="5"/>
        <v>0</v>
      </c>
      <c r="AQ28" s="244"/>
      <c r="AR28" s="29"/>
      <c r="AS28" s="27"/>
      <c r="AT28" s="244"/>
      <c r="AU28" s="32"/>
      <c r="AV28" s="20">
        <f t="shared" si="6"/>
        <v>9747.2000000000007</v>
      </c>
      <c r="AX28" s="2"/>
      <c r="AY28" s="2"/>
      <c r="AZ28" s="18"/>
      <c r="BA28" s="9"/>
      <c r="BB28" s="19"/>
      <c r="BC28" s="20">
        <f t="shared" si="7"/>
        <v>53902</v>
      </c>
      <c r="BE28" s="2"/>
      <c r="BF28" s="2"/>
      <c r="BG28" s="18"/>
      <c r="BH28" s="9"/>
      <c r="BI28" s="19"/>
      <c r="BJ28" s="20">
        <f t="shared" si="8"/>
        <v>0</v>
      </c>
      <c r="BL28" s="2"/>
      <c r="BM28" s="2"/>
      <c r="BN28" s="18"/>
      <c r="BO28" s="9"/>
      <c r="BP28" s="19"/>
      <c r="BQ28" s="20">
        <f t="shared" si="89"/>
        <v>0</v>
      </c>
      <c r="BS28" s="9"/>
      <c r="BT28" s="2"/>
      <c r="BU28" s="3"/>
      <c r="BV28" s="95">
        <v>40373</v>
      </c>
      <c r="BW28" s="49">
        <v>5000</v>
      </c>
      <c r="BX28" s="175">
        <f t="shared" si="10"/>
        <v>22529.859999999986</v>
      </c>
      <c r="BZ28" s="9"/>
      <c r="CA28" s="2"/>
      <c r="CB28" s="3"/>
      <c r="CC28" s="95"/>
      <c r="CD28" s="19"/>
      <c r="CE28" s="20">
        <f t="shared" si="102"/>
        <v>0</v>
      </c>
      <c r="CG28" s="2"/>
      <c r="CH28" s="2"/>
      <c r="CI28" s="18"/>
      <c r="CJ28" s="9"/>
      <c r="CK28" s="19"/>
      <c r="CL28" s="20">
        <f t="shared" si="91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220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5020</v>
      </c>
      <c r="DP28" s="2"/>
      <c r="DQ28" s="2"/>
      <c r="DR28" s="18"/>
      <c r="DS28" s="9"/>
      <c r="DT28" s="19"/>
      <c r="DU28" s="20">
        <f t="shared" si="17"/>
        <v>0</v>
      </c>
      <c r="DW28" s="244">
        <v>40379</v>
      </c>
      <c r="DX28" s="93" t="s">
        <v>2548</v>
      </c>
      <c r="DY28" s="27">
        <v>694</v>
      </c>
      <c r="DZ28" s="244"/>
      <c r="EA28" s="32"/>
      <c r="EB28" s="20">
        <f t="shared" si="18"/>
        <v>4940</v>
      </c>
      <c r="ED28" s="9"/>
      <c r="EE28" s="40"/>
      <c r="EF28" s="18"/>
      <c r="EG28" s="9"/>
      <c r="EH28" s="19"/>
      <c r="EI28" s="20">
        <f t="shared" si="19"/>
        <v>390</v>
      </c>
      <c r="EK28" s="9"/>
      <c r="EL28" s="40"/>
      <c r="EM28" s="18"/>
      <c r="EN28" s="9"/>
      <c r="EO28" s="19"/>
      <c r="EP28" s="20">
        <f t="shared" si="20"/>
        <v>0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92"/>
        <v>22352.5</v>
      </c>
      <c r="FI28" s="258"/>
      <c r="FJ28" s="19"/>
      <c r="FK28" s="51">
        <f t="shared" si="103"/>
        <v>0</v>
      </c>
      <c r="FM28" s="2"/>
      <c r="FN28" s="2"/>
      <c r="FO28" s="18"/>
      <c r="FP28" s="19"/>
      <c r="FQ28" s="19"/>
      <c r="FR28" s="20">
        <f t="shared" si="90"/>
        <v>0</v>
      </c>
      <c r="FT28" s="2"/>
      <c r="FU28" s="2"/>
      <c r="FV28" s="18"/>
      <c r="FW28" s="9"/>
      <c r="FX28" s="19"/>
      <c r="FY28" s="20">
        <f t="shared" si="25"/>
        <v>0</v>
      </c>
      <c r="GA28" s="2"/>
      <c r="GB28" s="2"/>
      <c r="GC28" s="18"/>
      <c r="GD28" s="9"/>
      <c r="GE28" s="19"/>
      <c r="GF28" s="20">
        <f t="shared" si="26"/>
        <v>0</v>
      </c>
      <c r="GH28" s="2"/>
      <c r="GI28" s="251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95"/>
        <v>1278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9"/>
      <c r="HY28" s="47"/>
      <c r="HZ28" s="19"/>
      <c r="IA28" s="9"/>
      <c r="IB28" s="19"/>
      <c r="IC28" s="20">
        <f t="shared" si="98"/>
        <v>1712</v>
      </c>
      <c r="IE28" s="9"/>
      <c r="IF28" s="47"/>
      <c r="IG28" s="19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9"/>
      <c r="IT28" s="47"/>
      <c r="IU28" s="19"/>
      <c r="IV28" s="28"/>
      <c r="IW28" s="19"/>
      <c r="IX28" s="20">
        <f t="shared" si="99"/>
        <v>0</v>
      </c>
      <c r="IZ28" s="9"/>
      <c r="JA28" s="251"/>
      <c r="JB28" s="18"/>
      <c r="JC28" s="9"/>
      <c r="JD28" s="19"/>
      <c r="JE28" s="20">
        <f t="shared" si="37"/>
        <v>0</v>
      </c>
      <c r="JJ28" s="398"/>
      <c r="JK28" s="32"/>
      <c r="JL28" s="51">
        <f t="shared" si="38"/>
        <v>22956.84</v>
      </c>
      <c r="JN28" s="2"/>
      <c r="JO28" s="2"/>
      <c r="JP28" s="18"/>
      <c r="JQ28" s="9"/>
      <c r="JR28" s="19"/>
      <c r="JS28" s="20">
        <f t="shared" si="96"/>
        <v>0</v>
      </c>
      <c r="JU28" s="9"/>
      <c r="JV28" s="251"/>
      <c r="JW28" s="18"/>
      <c r="JX28" s="9"/>
      <c r="JY28" s="19"/>
      <c r="JZ28" s="20">
        <f t="shared" si="40"/>
        <v>0</v>
      </c>
      <c r="KB28" s="9"/>
      <c r="KC28" s="2"/>
      <c r="KD28" s="18"/>
      <c r="KE28" s="9"/>
      <c r="KF28" s="19"/>
      <c r="KG28" s="20">
        <f>KG27+KD28-KF28</f>
        <v>0</v>
      </c>
      <c r="KI28" s="2"/>
      <c r="KJ28" s="2"/>
      <c r="KK28" s="18"/>
      <c r="KL28" s="9"/>
      <c r="KM28" s="19"/>
      <c r="KN28" s="20">
        <f t="shared" si="86"/>
        <v>0</v>
      </c>
      <c r="KP28" s="2"/>
      <c r="KQ28" s="2"/>
      <c r="KR28" s="18"/>
      <c r="KS28" s="9"/>
      <c r="KT28" s="19"/>
      <c r="KU28" s="20">
        <f t="shared" si="43"/>
        <v>0</v>
      </c>
      <c r="KW28" s="2"/>
      <c r="KX28" s="2"/>
      <c r="KY28" s="18"/>
      <c r="KZ28" s="9"/>
      <c r="LA28" s="19"/>
      <c r="LB28" s="20">
        <f t="shared" si="44"/>
        <v>0</v>
      </c>
      <c r="LD28" s="2"/>
      <c r="LE28" s="2"/>
      <c r="LF28" s="18"/>
      <c r="LG28" s="9"/>
      <c r="LH28" s="19"/>
      <c r="LI28" s="20">
        <f t="shared" si="45"/>
        <v>0</v>
      </c>
      <c r="LK28" s="2"/>
      <c r="LN28" s="2"/>
      <c r="LP28" s="51">
        <f t="shared" si="93"/>
        <v>0</v>
      </c>
      <c r="LR28" s="2"/>
      <c r="LS28" s="2"/>
      <c r="LT28" s="18"/>
      <c r="LU28" s="9"/>
      <c r="LV28" s="19"/>
      <c r="LW28" s="20">
        <f t="shared" si="47"/>
        <v>1445</v>
      </c>
      <c r="LY28" s="2"/>
      <c r="LZ28" s="2"/>
      <c r="MA28" s="18"/>
      <c r="MB28" s="9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8"/>
      <c r="MN28" s="99"/>
      <c r="MO28" s="32"/>
      <c r="MP28" s="28"/>
      <c r="MQ28" s="32"/>
      <c r="MR28" s="20">
        <f t="shared" si="104"/>
        <v>142</v>
      </c>
      <c r="MT28" s="2"/>
      <c r="MU28" s="2"/>
      <c r="MV28" s="18"/>
      <c r="MW28" s="9"/>
      <c r="MX28" s="19"/>
      <c r="MY28" s="20">
        <f t="shared" si="101"/>
        <v>0</v>
      </c>
      <c r="NA28" s="2"/>
      <c r="NB28" s="2"/>
      <c r="NC28" s="18"/>
      <c r="ND28" s="9"/>
      <c r="NE28" s="19"/>
      <c r="NF28" s="20">
        <f t="shared" si="52"/>
        <v>0</v>
      </c>
      <c r="NH28" s="29"/>
      <c r="NI28" s="29"/>
      <c r="NJ28" s="27"/>
      <c r="NK28" s="244"/>
      <c r="NL28" s="32"/>
      <c r="NM28" s="20">
        <f t="shared" si="53"/>
        <v>7013</v>
      </c>
      <c r="NO28" s="9"/>
      <c r="NP28" s="47"/>
      <c r="NQ28" s="19"/>
      <c r="NR28" s="28"/>
      <c r="NS28" s="19"/>
      <c r="NT28" s="20">
        <f t="shared" si="54"/>
        <v>0</v>
      </c>
      <c r="NV28" s="9"/>
      <c r="NW28" s="47"/>
      <c r="NX28" s="19"/>
      <c r="NY28" s="244"/>
      <c r="NZ28" s="19"/>
      <c r="OA28" s="20">
        <f t="shared" si="55"/>
        <v>0</v>
      </c>
      <c r="OC28" s="9"/>
      <c r="OD28" s="47"/>
      <c r="OE28" s="19"/>
      <c r="OF28" s="244"/>
      <c r="OG28" s="19"/>
      <c r="OH28" s="20">
        <f t="shared" si="56"/>
        <v>1470</v>
      </c>
      <c r="OJ28" s="9"/>
      <c r="OK28" s="47"/>
      <c r="OL28" s="19"/>
      <c r="OM28" s="244"/>
      <c r="ON28" s="19"/>
      <c r="OO28" s="20">
        <f t="shared" si="57"/>
        <v>0</v>
      </c>
      <c r="OQ28" s="9"/>
      <c r="OS28" s="18"/>
      <c r="OT28" s="9"/>
      <c r="OU28" s="19"/>
      <c r="OV28" s="20">
        <f t="shared" si="58"/>
        <v>0</v>
      </c>
      <c r="OX28" s="2"/>
      <c r="OY28" s="2"/>
      <c r="OZ28" s="18"/>
      <c r="PA28" s="9"/>
      <c r="PB28" s="19"/>
      <c r="PC28" s="20">
        <f t="shared" si="59"/>
        <v>0</v>
      </c>
      <c r="PE28" s="2"/>
      <c r="PF28" s="2"/>
      <c r="PG28" s="18"/>
      <c r="PH28" s="9"/>
      <c r="PI28" s="19"/>
      <c r="PJ28" s="20">
        <f t="shared" si="60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2"/>
      <c r="QA28" s="2"/>
      <c r="QB28" s="18"/>
      <c r="QC28" s="9"/>
      <c r="QD28" s="19"/>
      <c r="QE28" s="20">
        <f t="shared" si="94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500.39999999999964</v>
      </c>
      <c r="QU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0</v>
      </c>
      <c r="RI28" s="2"/>
      <c r="RJ28" s="2"/>
      <c r="RK28" s="18"/>
      <c r="RL28" s="9"/>
      <c r="RM28" s="19"/>
      <c r="RN28" s="20">
        <f t="shared" si="68"/>
        <v>0</v>
      </c>
      <c r="RP28" s="2"/>
      <c r="RQ28" s="2"/>
      <c r="RR28" s="18"/>
      <c r="RS28" s="9"/>
      <c r="RT28" s="19"/>
      <c r="RU28" s="20">
        <f t="shared" si="69"/>
        <v>0</v>
      </c>
      <c r="RW28" s="9">
        <v>40345</v>
      </c>
      <c r="RX28" s="39" t="s">
        <v>1245</v>
      </c>
      <c r="RY28" s="3">
        <v>1200</v>
      </c>
      <c r="RZ28" s="62">
        <v>40375</v>
      </c>
      <c r="SA28" s="49">
        <v>1200</v>
      </c>
      <c r="SB28" s="20">
        <f t="shared" si="70"/>
        <v>0</v>
      </c>
      <c r="SD28" s="2"/>
      <c r="SE28" s="2"/>
      <c r="SF28" s="18"/>
      <c r="SG28" s="19"/>
      <c r="SH28" s="19"/>
      <c r="SI28" s="20">
        <f t="shared" si="71"/>
        <v>44400</v>
      </c>
      <c r="SK28" s="2"/>
      <c r="SL28" s="2"/>
      <c r="SM28" s="18"/>
      <c r="SN28" s="9"/>
      <c r="SO28" s="19"/>
      <c r="SP28" s="20">
        <f t="shared" si="72"/>
        <v>0</v>
      </c>
      <c r="SR28" s="2"/>
      <c r="SS28" s="2"/>
      <c r="ST28" s="18"/>
      <c r="SU28" s="9"/>
      <c r="SV28" s="19"/>
      <c r="SW28" s="20">
        <f t="shared" si="73"/>
        <v>0</v>
      </c>
      <c r="SY28" s="2"/>
      <c r="SZ28" s="2"/>
      <c r="TA28" s="18"/>
      <c r="TB28" s="9"/>
      <c r="TC28" s="19"/>
      <c r="TD28" s="20">
        <f t="shared" si="74"/>
        <v>0</v>
      </c>
      <c r="TF28" s="2"/>
      <c r="TG28" s="2"/>
      <c r="TH28" s="18"/>
      <c r="TI28" s="9"/>
      <c r="TJ28" s="19"/>
      <c r="TK28" s="20">
        <f t="shared" si="75"/>
        <v>0</v>
      </c>
      <c r="TM28" s="2"/>
      <c r="TN28" s="2"/>
      <c r="TO28" s="18"/>
      <c r="TP28" s="9"/>
      <c r="TQ28" s="19"/>
      <c r="TR28" s="20">
        <f t="shared" si="76"/>
        <v>0</v>
      </c>
      <c r="TT28" s="9"/>
      <c r="TU28" s="2"/>
      <c r="TV28" s="123"/>
      <c r="TW28" s="95"/>
      <c r="TX28" s="112"/>
      <c r="TY28" s="20">
        <f t="shared" si="77"/>
        <v>12300.5</v>
      </c>
      <c r="UA28" s="2"/>
      <c r="UB28" s="2"/>
      <c r="UC28" s="18"/>
      <c r="UD28" s="9"/>
      <c r="UE28" s="19"/>
      <c r="UF28" s="2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100"/>
        <v>6938</v>
      </c>
      <c r="UY28" s="9"/>
      <c r="UZ28" s="19"/>
      <c r="VA28" s="20">
        <f t="shared" si="81"/>
        <v>0</v>
      </c>
      <c r="VC28" s="2"/>
      <c r="VD28" s="2"/>
      <c r="VE28" s="18"/>
      <c r="VF28" s="9"/>
      <c r="VG28" s="19"/>
      <c r="VH28" s="20">
        <f t="shared" si="82"/>
        <v>900.5</v>
      </c>
      <c r="VJ28" s="2"/>
      <c r="VK28" s="2"/>
      <c r="VL28" s="711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</row>
    <row r="29" spans="1:594">
      <c r="A29" s="2"/>
      <c r="B29" s="2"/>
      <c r="C29" s="18"/>
      <c r="D29" s="9"/>
      <c r="E29" s="19"/>
      <c r="F29" s="20">
        <f t="shared" si="0"/>
        <v>19055</v>
      </c>
      <c r="H29" s="2"/>
      <c r="I29" s="2"/>
      <c r="J29" s="18"/>
      <c r="K29" s="9"/>
      <c r="L29" s="19"/>
      <c r="M29" s="20">
        <f t="shared" si="85"/>
        <v>1334.5</v>
      </c>
      <c r="O29" s="2"/>
      <c r="P29" s="2"/>
      <c r="Q29" s="18"/>
      <c r="R29" s="9"/>
      <c r="S29" s="19"/>
      <c r="T29" s="20">
        <f t="shared" si="97"/>
        <v>0</v>
      </c>
      <c r="V29" s="9"/>
      <c r="W29" s="42"/>
      <c r="X29" s="19"/>
      <c r="Y29" s="89"/>
      <c r="Z29" s="19"/>
      <c r="AA29" s="20">
        <f t="shared" si="3"/>
        <v>16069.099999999999</v>
      </c>
      <c r="AC29" s="244"/>
      <c r="AD29" s="29"/>
      <c r="AE29" s="27"/>
      <c r="AF29" s="9"/>
      <c r="AG29" s="19"/>
      <c r="AH29" s="20">
        <f t="shared" si="4"/>
        <v>24058.04</v>
      </c>
      <c r="AJ29" s="2"/>
      <c r="AK29" s="2"/>
      <c r="AL29" s="18"/>
      <c r="AM29" s="9"/>
      <c r="AN29" s="19"/>
      <c r="AO29" s="20">
        <f t="shared" si="5"/>
        <v>0</v>
      </c>
      <c r="AQ29" s="244"/>
      <c r="AR29" s="29"/>
      <c r="AS29" s="27"/>
      <c r="AT29" s="244"/>
      <c r="AU29" s="32"/>
      <c r="AV29" s="20">
        <f t="shared" si="6"/>
        <v>9747.2000000000007</v>
      </c>
      <c r="AX29" s="2"/>
      <c r="AY29" s="2"/>
      <c r="AZ29" s="18"/>
      <c r="BA29" s="9"/>
      <c r="BB29" s="19"/>
      <c r="BC29" s="20">
        <f t="shared" si="7"/>
        <v>53902</v>
      </c>
      <c r="BE29" s="2"/>
      <c r="BF29" s="2"/>
      <c r="BG29" s="18"/>
      <c r="BH29" s="9"/>
      <c r="BI29" s="19"/>
      <c r="BJ29" s="20">
        <f t="shared" si="8"/>
        <v>0</v>
      </c>
      <c r="BL29" s="2"/>
      <c r="BM29" s="2"/>
      <c r="BN29" s="18"/>
      <c r="BO29" s="9"/>
      <c r="BP29" s="19"/>
      <c r="BQ29" s="20">
        <f t="shared" si="89"/>
        <v>0</v>
      </c>
      <c r="BS29" s="9"/>
      <c r="BT29" s="2"/>
      <c r="BU29" s="3"/>
      <c r="BV29" s="95"/>
      <c r="BW29" s="49"/>
      <c r="BX29" s="175">
        <f t="shared" si="10"/>
        <v>22529.859999999986</v>
      </c>
      <c r="BZ29" s="9"/>
      <c r="CA29" s="2"/>
      <c r="CB29" s="3"/>
      <c r="CC29" s="95"/>
      <c r="CD29" s="19"/>
      <c r="CE29" s="20">
        <f t="shared" si="102"/>
        <v>0</v>
      </c>
      <c r="CG29" s="2"/>
      <c r="CH29" s="2"/>
      <c r="CI29" s="18"/>
      <c r="CJ29" s="9"/>
      <c r="CK29" s="19"/>
      <c r="CL29" s="20">
        <f t="shared" si="91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220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5020</v>
      </c>
      <c r="DP29" s="2"/>
      <c r="DQ29" s="2"/>
      <c r="DR29" s="18"/>
      <c r="DS29" s="9"/>
      <c r="DT29" s="19"/>
      <c r="DU29" s="20">
        <f t="shared" si="17"/>
        <v>0</v>
      </c>
      <c r="DW29" s="244">
        <v>40379</v>
      </c>
      <c r="DX29" s="93" t="s">
        <v>2550</v>
      </c>
      <c r="DY29" s="27">
        <v>531</v>
      </c>
      <c r="DZ29" s="244"/>
      <c r="EA29" s="32"/>
      <c r="EB29" s="20">
        <f t="shared" si="18"/>
        <v>5471</v>
      </c>
      <c r="EG29" s="9"/>
      <c r="EH29" s="19"/>
      <c r="EI29" s="20">
        <f t="shared" si="19"/>
        <v>390</v>
      </c>
      <c r="EN29" s="9"/>
      <c r="EO29" s="19"/>
      <c r="EP29" s="20">
        <f t="shared" si="20"/>
        <v>0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92"/>
        <v>22352.5</v>
      </c>
      <c r="FI29" s="258"/>
      <c r="FJ29" s="19"/>
      <c r="FK29" s="51">
        <f t="shared" si="103"/>
        <v>0</v>
      </c>
      <c r="FM29" s="2"/>
      <c r="FN29" s="2"/>
      <c r="FO29" s="18"/>
      <c r="FP29" s="19"/>
      <c r="FQ29" s="19"/>
      <c r="FR29" s="20">
        <f t="shared" ref="FR29:FR43" si="105">FR28+FO29-FQ29</f>
        <v>0</v>
      </c>
      <c r="FT29" s="2"/>
      <c r="FU29" s="2"/>
      <c r="FV29" s="18"/>
      <c r="FW29" s="9"/>
      <c r="FX29" s="19"/>
      <c r="FY29" s="20">
        <f t="shared" si="25"/>
        <v>0</v>
      </c>
      <c r="GA29" s="2"/>
      <c r="GB29" s="2"/>
      <c r="GC29" s="18"/>
      <c r="GD29" s="9"/>
      <c r="GE29" s="19"/>
      <c r="GF29" s="20">
        <f t="shared" si="26"/>
        <v>0</v>
      </c>
      <c r="GH29" s="2"/>
      <c r="GI29" s="251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95"/>
        <v>1278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9"/>
      <c r="HY29" s="2"/>
      <c r="HZ29" s="27"/>
      <c r="IA29" s="9"/>
      <c r="IB29" s="19"/>
      <c r="IC29" s="20">
        <f t="shared" si="98"/>
        <v>1712</v>
      </c>
      <c r="IE29" s="9"/>
      <c r="IF29" s="2"/>
      <c r="IG29" s="27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9"/>
      <c r="IT29" s="47"/>
      <c r="IU29" s="19"/>
      <c r="IV29" s="9"/>
      <c r="IW29" s="19"/>
      <c r="IX29" s="20">
        <f t="shared" si="99"/>
        <v>0</v>
      </c>
      <c r="IZ29" s="9"/>
      <c r="JA29" s="251"/>
      <c r="JB29" s="18"/>
      <c r="JC29" s="9"/>
      <c r="JD29" s="19"/>
      <c r="JE29" s="20">
        <f t="shared" si="37"/>
        <v>0</v>
      </c>
      <c r="JJ29" s="398"/>
      <c r="JK29" s="32"/>
      <c r="JL29" s="51">
        <f t="shared" si="38"/>
        <v>22956.84</v>
      </c>
      <c r="JN29" s="2"/>
      <c r="JO29" s="2"/>
      <c r="JP29" s="18"/>
      <c r="JQ29" s="9"/>
      <c r="JR29" s="19"/>
      <c r="JS29" s="20">
        <f t="shared" si="96"/>
        <v>0</v>
      </c>
      <c r="JU29" s="9"/>
      <c r="JV29" s="251"/>
      <c r="JW29" s="18"/>
      <c r="JX29" s="9"/>
      <c r="JY29" s="19"/>
      <c r="JZ29" s="20">
        <f t="shared" si="40"/>
        <v>0</v>
      </c>
      <c r="KB29" s="9"/>
      <c r="KC29" s="2"/>
      <c r="KD29" s="18"/>
      <c r="KE29" s="9"/>
      <c r="KF29" s="19"/>
      <c r="KG29" s="20">
        <f t="shared" ref="KG29:KG43" si="106">KG28+KD29-KF29</f>
        <v>0</v>
      </c>
      <c r="KI29" s="2"/>
      <c r="KJ29" s="2"/>
      <c r="KK29" s="18"/>
      <c r="KL29" s="9"/>
      <c r="KM29" s="19"/>
      <c r="KN29" s="20">
        <f t="shared" si="86"/>
        <v>0</v>
      </c>
      <c r="KP29" s="2"/>
      <c r="KQ29" s="2"/>
      <c r="KR29" s="18"/>
      <c r="KS29" s="9"/>
      <c r="KT29" s="19"/>
      <c r="KU29" s="20">
        <f t="shared" si="43"/>
        <v>0</v>
      </c>
      <c r="KW29" s="2"/>
      <c r="KX29" s="2"/>
      <c r="KY29" s="18"/>
      <c r="KZ29" s="9"/>
      <c r="LA29" s="19"/>
      <c r="LB29" s="20">
        <f t="shared" si="44"/>
        <v>0</v>
      </c>
      <c r="LD29" s="2"/>
      <c r="LE29" s="2"/>
      <c r="LF29" s="18"/>
      <c r="LG29" s="9"/>
      <c r="LH29" s="19"/>
      <c r="LI29" s="20">
        <f t="shared" si="45"/>
        <v>0</v>
      </c>
      <c r="LN29" s="2"/>
      <c r="LP29" s="51">
        <f t="shared" si="93"/>
        <v>0</v>
      </c>
      <c r="LR29" s="2"/>
      <c r="LS29" s="2"/>
      <c r="LT29" s="18"/>
      <c r="LU29" s="9"/>
      <c r="LV29" s="19"/>
      <c r="LW29" s="20">
        <f t="shared" si="47"/>
        <v>1445</v>
      </c>
      <c r="LY29" s="2"/>
      <c r="LZ29" s="2"/>
      <c r="MA29" s="18"/>
      <c r="MB29" s="9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9"/>
      <c r="MN29" s="99"/>
      <c r="MO29" s="32"/>
      <c r="MP29" s="28"/>
      <c r="MQ29" s="32"/>
      <c r="MR29" s="20">
        <f t="shared" si="104"/>
        <v>142</v>
      </c>
      <c r="MT29" s="2"/>
      <c r="MU29" s="2"/>
      <c r="MV29" s="18"/>
      <c r="MW29" s="9"/>
      <c r="MX29" s="19"/>
      <c r="MY29" s="20">
        <f t="shared" si="101"/>
        <v>0</v>
      </c>
      <c r="NA29" s="2"/>
      <c r="NB29" s="2"/>
      <c r="NC29" s="18"/>
      <c r="ND29" s="9"/>
      <c r="NE29" s="19"/>
      <c r="NF29" s="20">
        <f t="shared" si="52"/>
        <v>0</v>
      </c>
      <c r="NH29" s="2"/>
      <c r="NI29" s="2"/>
      <c r="NJ29" s="18"/>
      <c r="NK29" s="9"/>
      <c r="NL29" s="19"/>
      <c r="NM29" s="20">
        <f t="shared" si="53"/>
        <v>7013</v>
      </c>
      <c r="NO29" s="9"/>
      <c r="NP29" s="47"/>
      <c r="NQ29" s="19"/>
      <c r="NR29" s="9"/>
      <c r="NS29" s="19"/>
      <c r="NT29" s="20">
        <f t="shared" si="54"/>
        <v>0</v>
      </c>
      <c r="NV29" s="9"/>
      <c r="NW29" s="47"/>
      <c r="NX29" s="19"/>
      <c r="NY29" s="9"/>
      <c r="NZ29" s="19"/>
      <c r="OA29" s="20">
        <f t="shared" si="55"/>
        <v>0</v>
      </c>
      <c r="OC29" s="9"/>
      <c r="OD29" s="47"/>
      <c r="OE29" s="19"/>
      <c r="OF29" s="9"/>
      <c r="OG29" s="19"/>
      <c r="OH29" s="20">
        <f t="shared" si="56"/>
        <v>1470</v>
      </c>
      <c r="OJ29" s="9"/>
      <c r="OK29" s="47"/>
      <c r="OL29" s="19"/>
      <c r="OM29" s="9"/>
      <c r="ON29" s="19"/>
      <c r="OO29" s="20">
        <f t="shared" si="57"/>
        <v>0</v>
      </c>
      <c r="OQ29" s="9"/>
      <c r="OS29" s="18"/>
      <c r="OT29" s="9"/>
      <c r="OU29" s="110"/>
      <c r="OV29" s="20">
        <f t="shared" si="58"/>
        <v>0</v>
      </c>
      <c r="OX29" s="2"/>
      <c r="OY29" s="2"/>
      <c r="OZ29" s="18"/>
      <c r="PA29" s="9"/>
      <c r="PB29" s="19"/>
      <c r="PC29" s="20">
        <f t="shared" si="59"/>
        <v>0</v>
      </c>
      <c r="PE29" s="2"/>
      <c r="PF29" s="2"/>
      <c r="PG29" s="18"/>
      <c r="PH29" s="9"/>
      <c r="PI29" s="19"/>
      <c r="PJ29" s="20">
        <f t="shared" si="60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2"/>
      <c r="QA29" s="2"/>
      <c r="QB29" s="18"/>
      <c r="QC29" s="9"/>
      <c r="QD29" s="19"/>
      <c r="QE29" s="20">
        <f t="shared" si="94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500.39999999999964</v>
      </c>
      <c r="QU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0</v>
      </c>
      <c r="RI29" s="2"/>
      <c r="RJ29" s="2"/>
      <c r="RK29" s="18"/>
      <c r="RL29" s="9"/>
      <c r="RM29" s="19"/>
      <c r="RN29" s="20">
        <f t="shared" si="68"/>
        <v>0</v>
      </c>
      <c r="RP29" s="2"/>
      <c r="RQ29" s="2"/>
      <c r="RR29" s="18"/>
      <c r="RS29" s="9"/>
      <c r="RT29" s="19"/>
      <c r="RU29" s="20">
        <f t="shared" si="69"/>
        <v>0</v>
      </c>
      <c r="RW29" s="9">
        <v>40346</v>
      </c>
      <c r="RX29" s="39" t="s">
        <v>1404</v>
      </c>
      <c r="RY29" s="3">
        <v>1200</v>
      </c>
      <c r="RZ29" s="62">
        <v>40375</v>
      </c>
      <c r="SA29" s="49">
        <v>1200</v>
      </c>
      <c r="SB29" s="20">
        <f t="shared" si="70"/>
        <v>0</v>
      </c>
      <c r="SD29" s="2"/>
      <c r="SE29" s="2"/>
      <c r="SF29" s="18"/>
      <c r="SG29" s="19"/>
      <c r="SH29" s="19"/>
      <c r="SI29" s="20">
        <f t="shared" si="71"/>
        <v>44400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0</v>
      </c>
      <c r="SY29" s="2"/>
      <c r="SZ29" s="2"/>
      <c r="TA29" s="18"/>
      <c r="TB29" s="9"/>
      <c r="TC29" s="19"/>
      <c r="TD29" s="20">
        <f t="shared" si="74"/>
        <v>0</v>
      </c>
      <c r="TF29" s="2"/>
      <c r="TG29" s="2"/>
      <c r="TH29" s="18"/>
      <c r="TI29" s="9"/>
      <c r="TJ29" s="19"/>
      <c r="TK29" s="20">
        <f t="shared" si="75"/>
        <v>0</v>
      </c>
      <c r="TM29" s="2"/>
      <c r="TN29" s="2"/>
      <c r="TO29" s="18"/>
      <c r="TP29" s="9"/>
      <c r="TQ29" s="19"/>
      <c r="TR29" s="20">
        <f t="shared" si="76"/>
        <v>0</v>
      </c>
      <c r="TT29" s="9"/>
      <c r="TU29" s="2"/>
      <c r="TV29" s="123"/>
      <c r="TW29" s="89"/>
      <c r="TX29" s="97"/>
      <c r="TY29" s="20">
        <f t="shared" si="77"/>
        <v>12300.5</v>
      </c>
      <c r="UA29" s="2"/>
      <c r="UB29" s="2"/>
      <c r="UC29" s="18"/>
      <c r="UD29" s="9"/>
      <c r="UE29" s="19"/>
      <c r="UF29" s="2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100"/>
        <v>6938</v>
      </c>
      <c r="UY29" s="9"/>
      <c r="UZ29" s="19"/>
      <c r="VA29" s="20">
        <f t="shared" si="81"/>
        <v>0</v>
      </c>
      <c r="VC29" s="2"/>
      <c r="VD29" s="2"/>
      <c r="VE29" s="18"/>
      <c r="VF29" s="9"/>
      <c r="VG29" s="19"/>
      <c r="VH29" s="20">
        <f t="shared" si="82"/>
        <v>900.5</v>
      </c>
      <c r="VJ29" s="2"/>
      <c r="VK29" s="2"/>
      <c r="VL29" s="711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</row>
    <row r="30" spans="1:594">
      <c r="A30" s="2"/>
      <c r="B30" s="2"/>
      <c r="C30" s="18"/>
      <c r="D30" s="9"/>
      <c r="E30" s="19"/>
      <c r="F30" s="20">
        <f t="shared" si="0"/>
        <v>19055</v>
      </c>
      <c r="H30" s="2"/>
      <c r="I30" s="2"/>
      <c r="J30" s="18"/>
      <c r="K30" s="9"/>
      <c r="L30" s="19"/>
      <c r="M30" s="20">
        <f t="shared" si="85"/>
        <v>1334.5</v>
      </c>
      <c r="O30" s="2"/>
      <c r="P30" s="2"/>
      <c r="Q30" s="18"/>
      <c r="R30" s="9"/>
      <c r="S30" s="19"/>
      <c r="T30" s="20">
        <f t="shared" si="97"/>
        <v>0</v>
      </c>
      <c r="V30" s="9"/>
      <c r="W30" s="2"/>
      <c r="X30" s="18"/>
      <c r="Y30" s="89"/>
      <c r="Z30" s="19"/>
      <c r="AA30" s="20">
        <f t="shared" si="3"/>
        <v>16069.099999999999</v>
      </c>
      <c r="AC30" s="2"/>
      <c r="AD30" s="2"/>
      <c r="AE30" s="18"/>
      <c r="AF30" s="9"/>
      <c r="AG30" s="19"/>
      <c r="AH30" s="20">
        <f t="shared" si="4"/>
        <v>24058.04</v>
      </c>
      <c r="AJ30" s="2"/>
      <c r="AK30" s="2"/>
      <c r="AL30" s="18"/>
      <c r="AM30" s="9"/>
      <c r="AN30" s="19"/>
      <c r="AO30" s="20">
        <f t="shared" si="5"/>
        <v>0</v>
      </c>
      <c r="AQ30" s="244"/>
      <c r="AR30" s="29"/>
      <c r="AS30" s="27"/>
      <c r="AT30" s="244"/>
      <c r="AU30" s="32"/>
      <c r="AV30" s="20">
        <f t="shared" si="6"/>
        <v>9747.2000000000007</v>
      </c>
      <c r="AX30" s="2"/>
      <c r="AY30" s="2"/>
      <c r="AZ30" s="18"/>
      <c r="BA30" s="9"/>
      <c r="BB30" s="19"/>
      <c r="BC30" s="20">
        <f t="shared" si="7"/>
        <v>53902</v>
      </c>
      <c r="BE30" s="2"/>
      <c r="BF30" s="2"/>
      <c r="BG30" s="18"/>
      <c r="BH30" s="9"/>
      <c r="BI30" s="19"/>
      <c r="BJ30" s="20">
        <f t="shared" si="8"/>
        <v>0</v>
      </c>
      <c r="BL30" s="2"/>
      <c r="BM30" s="2"/>
      <c r="BN30" s="18"/>
      <c r="BO30" s="9"/>
      <c r="BP30" s="19"/>
      <c r="BQ30" s="20">
        <f t="shared" si="89"/>
        <v>0</v>
      </c>
      <c r="BS30" s="29"/>
      <c r="BT30" s="43"/>
      <c r="BU30" s="49"/>
      <c r="BV30" s="62"/>
      <c r="BW30" s="32"/>
      <c r="BX30" s="175">
        <f t="shared" si="10"/>
        <v>22529.859999999986</v>
      </c>
      <c r="BZ30" s="244"/>
      <c r="CA30" s="29"/>
      <c r="CB30" s="32"/>
      <c r="CC30" s="779"/>
      <c r="CD30" s="829"/>
      <c r="CE30" s="20">
        <f t="shared" si="102"/>
        <v>0</v>
      </c>
      <c r="CG30" s="2"/>
      <c r="CH30" s="2"/>
      <c r="CI30" s="18"/>
      <c r="CJ30" s="9"/>
      <c r="CK30" s="19"/>
      <c r="CL30" s="20">
        <f t="shared" si="91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220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5020</v>
      </c>
      <c r="DP30" s="2"/>
      <c r="DQ30" s="2"/>
      <c r="DR30" s="18"/>
      <c r="DS30" s="9"/>
      <c r="DT30" s="19"/>
      <c r="DU30" s="20">
        <f t="shared" si="17"/>
        <v>0</v>
      </c>
      <c r="DW30" s="244">
        <v>40379</v>
      </c>
      <c r="DX30" s="93" t="s">
        <v>2551</v>
      </c>
      <c r="DY30" s="27">
        <v>639.5</v>
      </c>
      <c r="DZ30" s="244"/>
      <c r="EA30" s="32"/>
      <c r="EB30" s="20">
        <f t="shared" si="18"/>
        <v>6110.5</v>
      </c>
      <c r="EG30" s="9"/>
      <c r="EH30" s="19"/>
      <c r="EI30" s="20">
        <f t="shared" si="19"/>
        <v>390</v>
      </c>
      <c r="EN30" s="9"/>
      <c r="EO30" s="19"/>
      <c r="EP30" s="20">
        <f t="shared" si="20"/>
        <v>0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92"/>
        <v>22352.5</v>
      </c>
      <c r="FI30" s="9"/>
      <c r="FJ30" s="19"/>
      <c r="FK30" s="51">
        <f t="shared" si="103"/>
        <v>0</v>
      </c>
      <c r="FM30" s="2"/>
      <c r="FN30" s="2"/>
      <c r="FO30" s="18"/>
      <c r="FP30" s="19"/>
      <c r="FQ30" s="19"/>
      <c r="FR30" s="20">
        <f t="shared" si="105"/>
        <v>0</v>
      </c>
      <c r="FT30" s="2"/>
      <c r="FU30" s="2"/>
      <c r="FV30" s="18"/>
      <c r="FW30" s="9"/>
      <c r="FX30" s="19"/>
      <c r="FY30" s="20">
        <f t="shared" si="25"/>
        <v>0</v>
      </c>
      <c r="GA30" s="2"/>
      <c r="GB30" s="2"/>
      <c r="GC30" s="18"/>
      <c r="GD30" s="9"/>
      <c r="GE30" s="19"/>
      <c r="GF30" s="20">
        <f t="shared" si="26"/>
        <v>0</v>
      </c>
      <c r="GH30" s="2"/>
      <c r="GI30" s="251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95"/>
        <v>1278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9"/>
      <c r="HY30" s="2"/>
      <c r="HZ30" s="18"/>
      <c r="IA30" s="9"/>
      <c r="IB30" s="19"/>
      <c r="IC30" s="20">
        <f t="shared" si="98"/>
        <v>1712</v>
      </c>
      <c r="IE30" s="9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9"/>
      <c r="IT30" s="47"/>
      <c r="IU30" s="19"/>
      <c r="IV30" s="9"/>
      <c r="IW30" s="19"/>
      <c r="IX30" s="20">
        <f t="shared" si="99"/>
        <v>0</v>
      </c>
      <c r="IZ30" s="9"/>
      <c r="JA30" s="251"/>
      <c r="JB30" s="18"/>
      <c r="JC30" s="9"/>
      <c r="JD30" s="19"/>
      <c r="JE30" s="20">
        <f t="shared" si="37"/>
        <v>0</v>
      </c>
      <c r="JJ30" s="398"/>
      <c r="JK30" s="32"/>
      <c r="JL30" s="51">
        <f t="shared" si="38"/>
        <v>22956.84</v>
      </c>
      <c r="JN30" s="2"/>
      <c r="JO30" s="2"/>
      <c r="JP30" s="18"/>
      <c r="JQ30" s="9"/>
      <c r="JR30" s="19"/>
      <c r="JS30" s="20">
        <f t="shared" si="96"/>
        <v>0</v>
      </c>
      <c r="JU30" s="9"/>
      <c r="JV30" s="251"/>
      <c r="JW30" s="18"/>
      <c r="JX30" s="9"/>
      <c r="JY30" s="19"/>
      <c r="JZ30" s="20">
        <f t="shared" si="40"/>
        <v>0</v>
      </c>
      <c r="KB30" s="9"/>
      <c r="KC30" s="2"/>
      <c r="KD30" s="18"/>
      <c r="KE30" s="9"/>
      <c r="KF30" s="19"/>
      <c r="KG30" s="20">
        <f t="shared" si="106"/>
        <v>0</v>
      </c>
      <c r="KI30" s="2"/>
      <c r="KJ30" s="2"/>
      <c r="KK30" s="18"/>
      <c r="KL30" s="9"/>
      <c r="KM30" s="19"/>
      <c r="KN30" s="20">
        <f t="shared" si="86"/>
        <v>0</v>
      </c>
      <c r="KP30" s="2"/>
      <c r="KQ30" s="2"/>
      <c r="KR30" s="18"/>
      <c r="KS30" s="9"/>
      <c r="KT30" s="19"/>
      <c r="KU30" s="20">
        <f t="shared" si="43"/>
        <v>0</v>
      </c>
      <c r="KW30" s="2"/>
      <c r="KX30" s="2"/>
      <c r="KY30" s="18"/>
      <c r="KZ30" s="9"/>
      <c r="LA30" s="19"/>
      <c r="LB30" s="20">
        <f t="shared" si="44"/>
        <v>0</v>
      </c>
      <c r="LD30" s="2"/>
      <c r="LE30" s="2"/>
      <c r="LF30" s="18"/>
      <c r="LG30" s="9"/>
      <c r="LH30" s="19"/>
      <c r="LI30" s="20">
        <f t="shared" ref="LI30:LI43" si="107">LI29+LF30-LH30</f>
        <v>0</v>
      </c>
      <c r="LK30" s="2"/>
      <c r="LL30" s="2"/>
      <c r="LM30" s="18"/>
      <c r="LN30" s="9"/>
      <c r="LO30" s="19"/>
      <c r="LP30" s="51">
        <f t="shared" si="93"/>
        <v>0</v>
      </c>
      <c r="LR30" s="2"/>
      <c r="LS30" s="2"/>
      <c r="LT30" s="18"/>
      <c r="LU30" s="9"/>
      <c r="LV30" s="19"/>
      <c r="LW30" s="20">
        <f t="shared" si="47"/>
        <v>1445</v>
      </c>
      <c r="LY30" s="2"/>
      <c r="LZ30" s="2"/>
      <c r="MA30" s="18"/>
      <c r="MB30" s="9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47"/>
      <c r="MO30" s="19"/>
      <c r="MP30" s="9"/>
      <c r="MQ30" s="19"/>
      <c r="MR30" s="20">
        <f t="shared" si="104"/>
        <v>142</v>
      </c>
      <c r="MT30" s="2"/>
      <c r="MU30" s="2"/>
      <c r="MV30" s="18"/>
      <c r="MW30" s="9"/>
      <c r="MX30" s="19"/>
      <c r="MY30" s="20">
        <f t="shared" si="101"/>
        <v>0</v>
      </c>
      <c r="NA30" s="2"/>
      <c r="NB30" s="2"/>
      <c r="NC30" s="18"/>
      <c r="ND30" s="9"/>
      <c r="NE30" s="19"/>
      <c r="NF30" s="20">
        <f t="shared" si="52"/>
        <v>0</v>
      </c>
      <c r="NH30" s="2"/>
      <c r="NI30" s="2"/>
      <c r="NJ30" s="18"/>
      <c r="NK30" s="9"/>
      <c r="NL30" s="19"/>
      <c r="NM30" s="20">
        <f t="shared" si="53"/>
        <v>7013</v>
      </c>
      <c r="NO30" s="9"/>
      <c r="NP30" s="47"/>
      <c r="NQ30" s="19"/>
      <c r="NR30" s="9"/>
      <c r="NS30" s="19"/>
      <c r="NT30" s="20">
        <f t="shared" si="54"/>
        <v>0</v>
      </c>
      <c r="NV30" s="9"/>
      <c r="NW30" s="47"/>
      <c r="NX30" s="19"/>
      <c r="NY30" s="9"/>
      <c r="NZ30" s="19"/>
      <c r="OA30" s="20">
        <f t="shared" si="55"/>
        <v>0</v>
      </c>
      <c r="OC30" s="9"/>
      <c r="OD30" s="47"/>
      <c r="OE30" s="19"/>
      <c r="OF30" s="9"/>
      <c r="OG30" s="19"/>
      <c r="OH30" s="20">
        <f t="shared" si="56"/>
        <v>1470</v>
      </c>
      <c r="OJ30" s="9"/>
      <c r="OK30" s="47"/>
      <c r="OL30" s="19"/>
      <c r="OM30" s="9"/>
      <c r="ON30" s="19"/>
      <c r="OO30" s="20">
        <f t="shared" si="57"/>
        <v>0</v>
      </c>
      <c r="OQ30" s="9"/>
      <c r="OS30" s="18"/>
      <c r="OT30" s="9"/>
      <c r="OU30" s="19"/>
      <c r="OV30" s="20">
        <f t="shared" si="58"/>
        <v>0</v>
      </c>
      <c r="OX30" s="2"/>
      <c r="OY30" s="2"/>
      <c r="OZ30" s="18"/>
      <c r="PA30" s="9"/>
      <c r="PB30" s="19"/>
      <c r="PC30" s="20">
        <f t="shared" si="59"/>
        <v>0</v>
      </c>
      <c r="PE30" s="2"/>
      <c r="PF30" s="2"/>
      <c r="PG30" s="18"/>
      <c r="PH30" s="9"/>
      <c r="PI30" s="19"/>
      <c r="PJ30" s="20">
        <f t="shared" si="60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2"/>
      <c r="QA30" s="2"/>
      <c r="QB30" s="18"/>
      <c r="QC30" s="9"/>
      <c r="QD30" s="19"/>
      <c r="QE30" s="20">
        <f t="shared" si="94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500.39999999999964</v>
      </c>
      <c r="QU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0</v>
      </c>
      <c r="RI30" s="2"/>
      <c r="RJ30" s="2"/>
      <c r="RK30" s="18"/>
      <c r="RL30" s="9"/>
      <c r="RM30" s="19"/>
      <c r="RN30" s="20">
        <f t="shared" si="68"/>
        <v>0</v>
      </c>
      <c r="RP30" s="2"/>
      <c r="RQ30" s="2"/>
      <c r="RR30" s="18"/>
      <c r="RS30" s="9"/>
      <c r="RT30" s="19"/>
      <c r="RU30" s="20">
        <f t="shared" si="69"/>
        <v>0</v>
      </c>
      <c r="RW30" s="9">
        <v>40347</v>
      </c>
      <c r="RX30" s="39" t="s">
        <v>1269</v>
      </c>
      <c r="RY30" s="3">
        <v>2400</v>
      </c>
      <c r="RZ30" s="62">
        <v>40375</v>
      </c>
      <c r="SA30" s="32">
        <v>2400</v>
      </c>
      <c r="SB30" s="20">
        <f t="shared" si="70"/>
        <v>0</v>
      </c>
      <c r="SD30" s="2"/>
      <c r="SE30" s="2"/>
      <c r="SF30" s="18"/>
      <c r="SG30" s="19"/>
      <c r="SH30" s="19"/>
      <c r="SI30" s="20">
        <f t="shared" si="71"/>
        <v>44400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0</v>
      </c>
      <c r="SY30" s="2"/>
      <c r="SZ30" s="2"/>
      <c r="TA30" s="18"/>
      <c r="TB30" s="9"/>
      <c r="TC30" s="19"/>
      <c r="TD30" s="20">
        <f t="shared" si="74"/>
        <v>0</v>
      </c>
      <c r="TF30" s="2"/>
      <c r="TG30" s="2"/>
      <c r="TH30" s="18"/>
      <c r="TI30" s="9"/>
      <c r="TJ30" s="19"/>
      <c r="TK30" s="20">
        <f t="shared" si="75"/>
        <v>0</v>
      </c>
      <c r="TM30" s="2"/>
      <c r="TN30" s="2"/>
      <c r="TO30" s="18"/>
      <c r="TP30" s="9"/>
      <c r="TQ30" s="19"/>
      <c r="TR30" s="20">
        <f t="shared" si="76"/>
        <v>0</v>
      </c>
      <c r="TT30" s="9"/>
      <c r="TU30" s="2"/>
      <c r="TV30" s="123"/>
      <c r="TW30" s="89"/>
      <c r="TX30" s="97"/>
      <c r="TY30" s="20">
        <f t="shared" si="77"/>
        <v>12300.5</v>
      </c>
      <c r="UA30" s="2"/>
      <c r="UB30" s="2"/>
      <c r="UC30" s="18"/>
      <c r="UD30" s="9"/>
      <c r="UE30" s="19"/>
      <c r="UF30" s="20">
        <f t="shared" si="78"/>
        <v>0</v>
      </c>
      <c r="UH30" s="2"/>
      <c r="UI30" s="2"/>
      <c r="UJ30" s="18"/>
      <c r="UK30" s="1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100"/>
        <v>6938</v>
      </c>
      <c r="UV30" s="9"/>
      <c r="UW30" s="2"/>
      <c r="UX30" s="18"/>
      <c r="UY30" s="9"/>
      <c r="UZ30" s="19"/>
      <c r="VA30" s="20">
        <f t="shared" si="81"/>
        <v>0</v>
      </c>
      <c r="VC30" s="2"/>
      <c r="VD30" s="2"/>
      <c r="VE30" s="18"/>
      <c r="VF30" s="9"/>
      <c r="VG30" s="19"/>
      <c r="VH30" s="20">
        <f t="shared" si="82"/>
        <v>900.5</v>
      </c>
      <c r="VJ30" s="2"/>
      <c r="VK30" s="2"/>
      <c r="VL30" s="711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</row>
    <row r="31" spans="1:594">
      <c r="A31" s="2"/>
      <c r="B31" s="2"/>
      <c r="C31" s="18"/>
      <c r="D31" s="9"/>
      <c r="E31" s="19"/>
      <c r="F31" s="20">
        <f t="shared" si="0"/>
        <v>19055</v>
      </c>
      <c r="H31" s="2"/>
      <c r="I31" s="2"/>
      <c r="J31" s="18"/>
      <c r="K31" s="9"/>
      <c r="L31" s="19"/>
      <c r="M31" s="20">
        <f t="shared" si="85"/>
        <v>1334.5</v>
      </c>
      <c r="O31" s="2"/>
      <c r="P31" s="2"/>
      <c r="Q31" s="18"/>
      <c r="R31" s="9"/>
      <c r="S31" s="19"/>
      <c r="T31" s="20">
        <f t="shared" si="97"/>
        <v>0</v>
      </c>
      <c r="V31" s="9"/>
      <c r="W31" s="2"/>
      <c r="X31" s="18"/>
      <c r="Y31" s="89"/>
      <c r="Z31" s="19"/>
      <c r="AA31" s="20">
        <f t="shared" si="3"/>
        <v>16069.099999999999</v>
      </c>
      <c r="AC31" s="2"/>
      <c r="AD31" s="2"/>
      <c r="AE31" s="18"/>
      <c r="AF31" s="9"/>
      <c r="AG31" s="19"/>
      <c r="AH31" s="20">
        <f t="shared" si="4"/>
        <v>24058.04</v>
      </c>
      <c r="AJ31" s="2"/>
      <c r="AK31" s="2"/>
      <c r="AL31" s="18"/>
      <c r="AM31" s="9"/>
      <c r="AN31" s="19"/>
      <c r="AO31" s="20">
        <f t="shared" si="5"/>
        <v>0</v>
      </c>
      <c r="AQ31" s="244"/>
      <c r="AR31" s="29"/>
      <c r="AS31" s="27"/>
      <c r="AT31" s="244"/>
      <c r="AU31" s="32"/>
      <c r="AV31" s="20">
        <f t="shared" si="6"/>
        <v>9747.2000000000007</v>
      </c>
      <c r="AX31" s="2"/>
      <c r="AY31" s="2"/>
      <c r="AZ31" s="18"/>
      <c r="BA31" s="9"/>
      <c r="BB31" s="19"/>
      <c r="BC31" s="20">
        <f t="shared" si="7"/>
        <v>53902</v>
      </c>
      <c r="BE31" s="2"/>
      <c r="BF31" s="2"/>
      <c r="BG31" s="18"/>
      <c r="BH31" s="9"/>
      <c r="BI31" s="19"/>
      <c r="BJ31" s="20">
        <f t="shared" si="8"/>
        <v>0</v>
      </c>
      <c r="BL31" s="2"/>
      <c r="BM31" s="2"/>
      <c r="BN31" s="18"/>
      <c r="BO31" s="9"/>
      <c r="BP31" s="19"/>
      <c r="BQ31" s="20">
        <f t="shared" si="89"/>
        <v>0</v>
      </c>
      <c r="BS31" s="9"/>
      <c r="BT31" s="2"/>
      <c r="BU31" s="3"/>
      <c r="BV31" s="95"/>
      <c r="BW31" s="32"/>
      <c r="BX31" s="175">
        <f t="shared" si="10"/>
        <v>22529.859999999986</v>
      </c>
      <c r="BZ31" s="9"/>
      <c r="CA31" s="2"/>
      <c r="CB31" s="32"/>
      <c r="CC31" s="769"/>
      <c r="CD31" s="778"/>
      <c r="CE31" s="20">
        <f t="shared" si="102"/>
        <v>0</v>
      </c>
      <c r="CG31" s="2"/>
      <c r="CH31" s="2"/>
      <c r="CI31" s="18"/>
      <c r="CJ31" s="9"/>
      <c r="CK31" s="19"/>
      <c r="CL31" s="20">
        <f t="shared" si="91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220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5020</v>
      </c>
      <c r="DP31" s="2"/>
      <c r="DQ31" s="2"/>
      <c r="DR31" s="18"/>
      <c r="DS31" s="9"/>
      <c r="DT31" s="19"/>
      <c r="DU31" s="20">
        <f t="shared" si="17"/>
        <v>0</v>
      </c>
      <c r="DW31" s="9"/>
      <c r="DX31" s="251"/>
      <c r="DY31" s="18"/>
      <c r="DZ31" s="9"/>
      <c r="EA31" s="19"/>
      <c r="EB31" s="20">
        <f t="shared" si="18"/>
        <v>6110.5</v>
      </c>
      <c r="ED31" s="2"/>
      <c r="EE31" s="2"/>
      <c r="EF31" s="18"/>
      <c r="EG31" s="9"/>
      <c r="EH31" s="19"/>
      <c r="EI31" s="20">
        <f t="shared" si="19"/>
        <v>390</v>
      </c>
      <c r="EK31" s="2"/>
      <c r="EL31" s="2"/>
      <c r="EM31" s="18"/>
      <c r="EN31" s="9"/>
      <c r="EO31" s="19"/>
      <c r="EP31" s="20">
        <f t="shared" si="20"/>
        <v>0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92"/>
        <v>22352.5</v>
      </c>
      <c r="FI31" s="9"/>
      <c r="FJ31" s="19"/>
      <c r="FK31" s="51">
        <f t="shared" si="103"/>
        <v>0</v>
      </c>
      <c r="FM31" s="2"/>
      <c r="FN31" s="2"/>
      <c r="FO31" s="18"/>
      <c r="FP31" s="19"/>
      <c r="FQ31" s="19"/>
      <c r="FR31" s="20">
        <f t="shared" si="105"/>
        <v>0</v>
      </c>
      <c r="FT31" s="2"/>
      <c r="FU31" s="2"/>
      <c r="FV31" s="18"/>
      <c r="FW31" s="9"/>
      <c r="FX31" s="19"/>
      <c r="FY31" s="20">
        <f t="shared" si="25"/>
        <v>0</v>
      </c>
      <c r="GA31" s="2"/>
      <c r="GB31" s="2"/>
      <c r="GC31" s="18"/>
      <c r="GD31" s="9"/>
      <c r="GE31" s="19"/>
      <c r="GF31" s="20">
        <f t="shared" si="26"/>
        <v>0</v>
      </c>
      <c r="GH31" s="2"/>
      <c r="GI31" s="251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95"/>
        <v>1278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9"/>
      <c r="HY31" s="2"/>
      <c r="HZ31" s="18"/>
      <c r="IA31" s="9"/>
      <c r="IB31" s="19"/>
      <c r="IC31" s="20">
        <f t="shared" si="98"/>
        <v>1712</v>
      </c>
      <c r="IE31" s="9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9"/>
      <c r="IT31" s="2"/>
      <c r="IU31" s="18"/>
      <c r="IV31" s="9"/>
      <c r="IW31" s="19"/>
      <c r="IX31" s="20">
        <f t="shared" si="99"/>
        <v>0</v>
      </c>
      <c r="IZ31" s="9"/>
      <c r="JA31" s="251"/>
      <c r="JB31" s="18"/>
      <c r="JC31" s="9"/>
      <c r="JD31" s="19"/>
      <c r="JE31" s="20">
        <f t="shared" si="37"/>
        <v>0</v>
      </c>
      <c r="JJ31" s="398"/>
      <c r="JK31" s="32"/>
      <c r="JL31" s="51">
        <f t="shared" si="38"/>
        <v>22956.84</v>
      </c>
      <c r="JN31" s="2"/>
      <c r="JO31" s="2"/>
      <c r="JP31" s="18"/>
      <c r="JQ31" s="9"/>
      <c r="JR31" s="19"/>
      <c r="JS31" s="20">
        <f t="shared" si="96"/>
        <v>0</v>
      </c>
      <c r="JU31" s="9"/>
      <c r="JV31" s="251"/>
      <c r="JW31" s="18"/>
      <c r="JX31" s="9"/>
      <c r="JY31" s="19"/>
      <c r="JZ31" s="20">
        <f t="shared" si="40"/>
        <v>0</v>
      </c>
      <c r="KB31" s="2"/>
      <c r="KC31" s="2"/>
      <c r="KD31" s="18"/>
      <c r="KE31" s="9"/>
      <c r="KF31" s="19"/>
      <c r="KG31" s="20">
        <f t="shared" si="106"/>
        <v>0</v>
      </c>
      <c r="KI31" s="2"/>
      <c r="KJ31" s="2"/>
      <c r="KK31" s="18"/>
      <c r="KL31" s="9"/>
      <c r="KM31" s="19"/>
      <c r="KN31" s="20">
        <f t="shared" si="86"/>
        <v>0</v>
      </c>
      <c r="KP31" s="2"/>
      <c r="KQ31" s="2"/>
      <c r="KR31" s="18"/>
      <c r="KS31" s="9"/>
      <c r="KT31" s="19"/>
      <c r="KU31" s="20">
        <f t="shared" si="43"/>
        <v>0</v>
      </c>
      <c r="KW31" s="2"/>
      <c r="KX31" s="2"/>
      <c r="KY31" s="18"/>
      <c r="KZ31" s="9"/>
      <c r="LA31" s="19"/>
      <c r="LB31" s="20">
        <f t="shared" si="44"/>
        <v>0</v>
      </c>
      <c r="LD31" s="2"/>
      <c r="LE31" s="2"/>
      <c r="LF31" s="18"/>
      <c r="LG31" s="9"/>
      <c r="LH31" s="19"/>
      <c r="LI31" s="20">
        <f t="shared" si="107"/>
        <v>0</v>
      </c>
      <c r="LK31" s="2"/>
      <c r="LL31" s="2"/>
      <c r="LM31" s="18"/>
      <c r="LN31" s="9"/>
      <c r="LO31" s="19"/>
      <c r="LP31" s="51">
        <f t="shared" si="93"/>
        <v>0</v>
      </c>
      <c r="LR31" s="2"/>
      <c r="LS31" s="2"/>
      <c r="LT31" s="18"/>
      <c r="LU31" s="9"/>
      <c r="LV31" s="19"/>
      <c r="LW31" s="20">
        <f t="shared" si="47"/>
        <v>1445</v>
      </c>
      <c r="LY31" s="2"/>
      <c r="LZ31" s="2"/>
      <c r="MA31" s="18"/>
      <c r="MB31" s="9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47"/>
      <c r="MO31" s="19"/>
      <c r="MP31" s="9"/>
      <c r="MQ31" s="19"/>
      <c r="MR31" s="20">
        <f t="shared" si="104"/>
        <v>142</v>
      </c>
      <c r="MT31" s="2"/>
      <c r="MU31" s="2"/>
      <c r="MV31" s="18"/>
      <c r="MW31" s="9"/>
      <c r="MX31" s="19"/>
      <c r="MY31" s="20">
        <f t="shared" si="101"/>
        <v>0</v>
      </c>
      <c r="NA31" s="2"/>
      <c r="NB31" s="2"/>
      <c r="NC31" s="18"/>
      <c r="ND31" s="9"/>
      <c r="NE31" s="19"/>
      <c r="NF31" s="20">
        <f t="shared" si="52"/>
        <v>0</v>
      </c>
      <c r="NH31" s="2"/>
      <c r="NI31" s="2"/>
      <c r="NJ31" s="18"/>
      <c r="NK31" s="9"/>
      <c r="NL31" s="19"/>
      <c r="NM31" s="20">
        <f t="shared" si="53"/>
        <v>7013</v>
      </c>
      <c r="NO31" s="9"/>
      <c r="NP31" s="2"/>
      <c r="NQ31" s="18"/>
      <c r="NR31" s="9"/>
      <c r="NS31" s="19"/>
      <c r="NT31" s="20">
        <f t="shared" si="54"/>
        <v>0</v>
      </c>
      <c r="NV31" s="9"/>
      <c r="NW31" s="2"/>
      <c r="NX31" s="18"/>
      <c r="NY31" s="9"/>
      <c r="NZ31" s="19"/>
      <c r="OA31" s="20">
        <f t="shared" si="55"/>
        <v>0</v>
      </c>
      <c r="OC31" s="9"/>
      <c r="OD31" s="2"/>
      <c r="OE31" s="18"/>
      <c r="OF31" s="9"/>
      <c r="OG31" s="19"/>
      <c r="OH31" s="20">
        <f t="shared" si="56"/>
        <v>1470</v>
      </c>
      <c r="OJ31" s="9"/>
      <c r="OK31" s="2"/>
      <c r="OL31" s="18"/>
      <c r="OM31" s="9"/>
      <c r="ON31" s="19"/>
      <c r="OO31" s="20">
        <f t="shared" si="57"/>
        <v>0</v>
      </c>
      <c r="OS31" s="18"/>
      <c r="OT31" s="9"/>
      <c r="OU31" s="19"/>
      <c r="OV31" s="20">
        <f t="shared" ref="OV31:OV39" si="108">OV30+OS31-OU31</f>
        <v>0</v>
      </c>
      <c r="OX31" s="2"/>
      <c r="OY31" s="2"/>
      <c r="OZ31" s="18"/>
      <c r="PA31" s="9"/>
      <c r="PB31" s="19"/>
      <c r="PC31" s="20">
        <f t="shared" si="59"/>
        <v>0</v>
      </c>
      <c r="PE31" s="2"/>
      <c r="PF31" s="2"/>
      <c r="PG31" s="18"/>
      <c r="PH31" s="9"/>
      <c r="PI31" s="19"/>
      <c r="PJ31" s="20">
        <f t="shared" si="60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2"/>
      <c r="QA31" s="2"/>
      <c r="QB31" s="18"/>
      <c r="QC31" s="9"/>
      <c r="QD31" s="19"/>
      <c r="QE31" s="20">
        <f t="shared" si="94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500.39999999999964</v>
      </c>
      <c r="QU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0</v>
      </c>
      <c r="RI31" s="2"/>
      <c r="RJ31" s="2"/>
      <c r="RK31" s="18"/>
      <c r="RL31" s="9"/>
      <c r="RM31" s="19"/>
      <c r="RN31" s="20">
        <f t="shared" si="68"/>
        <v>0</v>
      </c>
      <c r="RP31" s="2"/>
      <c r="RQ31" s="2"/>
      <c r="RR31" s="18"/>
      <c r="RS31" s="9"/>
      <c r="RT31" s="19"/>
      <c r="RU31" s="20">
        <f t="shared" si="69"/>
        <v>0</v>
      </c>
      <c r="RW31" s="9">
        <v>40348</v>
      </c>
      <c r="RX31" s="39" t="s">
        <v>1272</v>
      </c>
      <c r="RY31" s="3">
        <v>2400</v>
      </c>
      <c r="RZ31" s="62">
        <v>40375</v>
      </c>
      <c r="SA31" s="49">
        <v>2400</v>
      </c>
      <c r="SB31" s="20">
        <f t="shared" si="70"/>
        <v>0</v>
      </c>
      <c r="SD31" s="2"/>
      <c r="SE31" s="2"/>
      <c r="SF31" s="18"/>
      <c r="SG31" s="19"/>
      <c r="SH31" s="19"/>
      <c r="SI31" s="20">
        <f t="shared" si="71"/>
        <v>44400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0</v>
      </c>
      <c r="SY31" s="2"/>
      <c r="SZ31" s="2"/>
      <c r="TA31" s="18"/>
      <c r="TB31" s="9"/>
      <c r="TC31" s="19"/>
      <c r="TD31" s="20">
        <f t="shared" si="74"/>
        <v>0</v>
      </c>
      <c r="TF31" s="2"/>
      <c r="TG31" s="2"/>
      <c r="TH31" s="18"/>
      <c r="TI31" s="9"/>
      <c r="TJ31" s="19"/>
      <c r="TK31" s="20">
        <f t="shared" si="75"/>
        <v>0</v>
      </c>
      <c r="TM31" s="2"/>
      <c r="TN31" s="2"/>
      <c r="TO31" s="18"/>
      <c r="TP31" s="9"/>
      <c r="TQ31" s="19"/>
      <c r="TR31" s="20">
        <f t="shared" si="76"/>
        <v>0</v>
      </c>
      <c r="TT31" s="9"/>
      <c r="TU31" s="2"/>
      <c r="TV31" s="123"/>
      <c r="TW31" s="89"/>
      <c r="TX31" s="97"/>
      <c r="TY31" s="20">
        <f t="shared" si="77"/>
        <v>12300.5</v>
      </c>
      <c r="UA31" s="2"/>
      <c r="UB31" s="2"/>
      <c r="UC31" s="18"/>
      <c r="UD31" s="9"/>
      <c r="UE31" s="19"/>
      <c r="UF31" s="20">
        <f t="shared" si="78"/>
        <v>0</v>
      </c>
      <c r="UH31" s="2"/>
      <c r="UI31" s="2"/>
      <c r="UJ31" s="18"/>
      <c r="UK31" s="1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100"/>
        <v>6938</v>
      </c>
      <c r="UV31" s="2"/>
      <c r="UW31" s="2"/>
      <c r="UX31" s="18"/>
      <c r="UY31" s="9"/>
      <c r="UZ31" s="19"/>
      <c r="VA31" s="20">
        <f t="shared" si="81"/>
        <v>0</v>
      </c>
      <c r="VC31" s="2"/>
      <c r="VD31" s="2"/>
      <c r="VE31" s="18"/>
      <c r="VF31" s="9"/>
      <c r="VG31" s="19"/>
      <c r="VH31" s="20">
        <f t="shared" si="82"/>
        <v>900.5</v>
      </c>
      <c r="VJ31" s="2"/>
      <c r="VK31" s="2"/>
      <c r="VL31" s="711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</row>
    <row r="32" spans="1:594">
      <c r="A32" s="2"/>
      <c r="B32" s="2"/>
      <c r="C32" s="18"/>
      <c r="D32" s="9"/>
      <c r="E32" s="19"/>
      <c r="F32" s="20">
        <f t="shared" si="0"/>
        <v>19055</v>
      </c>
      <c r="H32" s="2"/>
      <c r="I32" s="2"/>
      <c r="J32" s="18"/>
      <c r="K32" s="9"/>
      <c r="L32" s="19"/>
      <c r="M32" s="20">
        <f t="shared" si="85"/>
        <v>1334.5</v>
      </c>
      <c r="O32" s="2"/>
      <c r="P32" s="2"/>
      <c r="Q32" s="18"/>
      <c r="R32" s="9"/>
      <c r="S32" s="19"/>
      <c r="T32" s="20">
        <f t="shared" si="97"/>
        <v>0</v>
      </c>
      <c r="V32" s="9"/>
      <c r="W32" s="2"/>
      <c r="X32" s="18"/>
      <c r="Y32" s="89"/>
      <c r="Z32" s="19"/>
      <c r="AA32" s="20">
        <f t="shared" si="3"/>
        <v>16069.099999999999</v>
      </c>
      <c r="AC32" s="2"/>
      <c r="AD32" s="2"/>
      <c r="AE32" s="18"/>
      <c r="AF32" s="9"/>
      <c r="AG32" s="19"/>
      <c r="AH32" s="20">
        <f t="shared" si="4"/>
        <v>24058.04</v>
      </c>
      <c r="AJ32" s="2"/>
      <c r="AK32" s="2"/>
      <c r="AL32" s="18"/>
      <c r="AM32" s="9"/>
      <c r="AN32" s="19"/>
      <c r="AO32" s="20">
        <f t="shared" si="5"/>
        <v>0</v>
      </c>
      <c r="AQ32" s="244"/>
      <c r="AR32" s="29"/>
      <c r="AS32" s="27"/>
      <c r="AT32" s="244"/>
      <c r="AU32" s="32"/>
      <c r="AV32" s="20">
        <f t="shared" si="6"/>
        <v>9747.2000000000007</v>
      </c>
      <c r="AX32" s="2"/>
      <c r="AY32" s="2"/>
      <c r="AZ32" s="18"/>
      <c r="BA32" s="9"/>
      <c r="BB32" s="19"/>
      <c r="BC32" s="20">
        <f t="shared" si="7"/>
        <v>53902</v>
      </c>
      <c r="BE32" s="2"/>
      <c r="BF32" s="2"/>
      <c r="BG32" s="18"/>
      <c r="BH32" s="9"/>
      <c r="BI32" s="19"/>
      <c r="BJ32" s="20">
        <f t="shared" si="8"/>
        <v>0</v>
      </c>
      <c r="BL32" s="2"/>
      <c r="BM32" s="2"/>
      <c r="BN32" s="18"/>
      <c r="BO32" s="9"/>
      <c r="BP32" s="19"/>
      <c r="BQ32" s="20">
        <f t="shared" si="89"/>
        <v>0</v>
      </c>
      <c r="BS32" s="9"/>
      <c r="BT32" s="2"/>
      <c r="BU32" s="3"/>
      <c r="BV32" s="95"/>
      <c r="BW32" s="32"/>
      <c r="BX32" s="175">
        <f t="shared" si="10"/>
        <v>22529.859999999986</v>
      </c>
      <c r="BZ32" s="9"/>
      <c r="CA32" s="2"/>
      <c r="CB32" s="3"/>
      <c r="CC32" s="769"/>
      <c r="CD32" s="778"/>
      <c r="CE32" s="20">
        <f t="shared" si="102"/>
        <v>0</v>
      </c>
      <c r="CG32" s="2"/>
      <c r="CH32" s="2"/>
      <c r="CI32" s="18"/>
      <c r="CJ32" s="9"/>
      <c r="CK32" s="19"/>
      <c r="CL32" s="20">
        <f t="shared" si="91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220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5020</v>
      </c>
      <c r="DP32" s="2"/>
      <c r="DQ32" s="2"/>
      <c r="DR32" s="18"/>
      <c r="DS32" s="9"/>
      <c r="DT32" s="19"/>
      <c r="DU32" s="20">
        <f t="shared" si="17"/>
        <v>0</v>
      </c>
      <c r="DW32" s="9"/>
      <c r="DX32" s="251"/>
      <c r="DY32" s="18"/>
      <c r="DZ32" s="9"/>
      <c r="EA32" s="19"/>
      <c r="EB32" s="20">
        <f t="shared" si="18"/>
        <v>6110.5</v>
      </c>
      <c r="ED32" s="2"/>
      <c r="EE32" s="2"/>
      <c r="EF32" s="18"/>
      <c r="EG32" s="9"/>
      <c r="EH32" s="19"/>
      <c r="EI32" s="20">
        <f t="shared" si="19"/>
        <v>390</v>
      </c>
      <c r="EK32" s="2"/>
      <c r="EL32" s="2"/>
      <c r="EM32" s="18"/>
      <c r="EN32" s="9"/>
      <c r="EO32" s="19"/>
      <c r="EP32" s="20">
        <f t="shared" si="20"/>
        <v>0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92"/>
        <v>22352.5</v>
      </c>
      <c r="FG32" s="2"/>
      <c r="FH32" s="18"/>
      <c r="FI32" s="9"/>
      <c r="FJ32" s="19"/>
      <c r="FK32" s="51">
        <f t="shared" si="103"/>
        <v>0</v>
      </c>
      <c r="FM32" s="2"/>
      <c r="FN32" s="2"/>
      <c r="FO32" s="18"/>
      <c r="FP32" s="19"/>
      <c r="FQ32" s="19"/>
      <c r="FR32" s="20">
        <f t="shared" si="105"/>
        <v>0</v>
      </c>
      <c r="FT32" s="2"/>
      <c r="FU32" s="2"/>
      <c r="FV32" s="18"/>
      <c r="FW32" s="9"/>
      <c r="FX32" s="19"/>
      <c r="FY32" s="20">
        <f t="shared" si="25"/>
        <v>0</v>
      </c>
      <c r="GA32" s="2"/>
      <c r="GB32" s="2"/>
      <c r="GC32" s="18"/>
      <c r="GD32" s="9"/>
      <c r="GE32" s="19"/>
      <c r="GF32" s="20">
        <f t="shared" si="26"/>
        <v>0</v>
      </c>
      <c r="GH32" s="2"/>
      <c r="GI32" s="251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95"/>
        <v>1278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9"/>
      <c r="HY32" s="2"/>
      <c r="HZ32" s="18"/>
      <c r="IA32" s="9"/>
      <c r="IB32" s="19"/>
      <c r="IC32" s="20">
        <f t="shared" si="98"/>
        <v>1712</v>
      </c>
      <c r="IE32" s="9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9"/>
      <c r="IT32" s="2"/>
      <c r="IU32" s="18"/>
      <c r="IV32" s="9"/>
      <c r="IW32" s="19"/>
      <c r="IX32" s="20">
        <f t="shared" si="99"/>
        <v>0</v>
      </c>
      <c r="IZ32" s="9"/>
      <c r="JA32" s="251"/>
      <c r="JB32" s="18"/>
      <c r="JC32" s="9"/>
      <c r="JD32" s="19"/>
      <c r="JE32" s="20">
        <f t="shared" si="37"/>
        <v>0</v>
      </c>
      <c r="JJ32" s="398"/>
      <c r="JK32" s="32"/>
      <c r="JL32" s="51">
        <f t="shared" si="38"/>
        <v>22956.84</v>
      </c>
      <c r="JN32" s="2"/>
      <c r="JO32" s="2"/>
      <c r="JP32" s="18"/>
      <c r="JQ32" s="9"/>
      <c r="JR32" s="19"/>
      <c r="JS32" s="20">
        <f t="shared" si="96"/>
        <v>0</v>
      </c>
      <c r="JU32" s="9"/>
      <c r="JV32" s="251"/>
      <c r="JW32" s="18"/>
      <c r="JX32" s="9"/>
      <c r="JY32" s="19"/>
      <c r="JZ32" s="20">
        <f t="shared" si="40"/>
        <v>0</v>
      </c>
      <c r="KB32" s="2"/>
      <c r="KC32" s="2"/>
      <c r="KD32" s="18"/>
      <c r="KE32" s="9"/>
      <c r="KF32" s="19"/>
      <c r="KG32" s="20">
        <f t="shared" si="106"/>
        <v>0</v>
      </c>
      <c r="KI32" s="2"/>
      <c r="KJ32" s="2"/>
      <c r="KK32" s="18"/>
      <c r="KL32" s="9"/>
      <c r="KM32" s="19"/>
      <c r="KN32" s="20">
        <f t="shared" si="86"/>
        <v>0</v>
      </c>
      <c r="KP32" s="2"/>
      <c r="KQ32" s="2"/>
      <c r="KR32" s="18"/>
      <c r="KS32" s="9"/>
      <c r="KT32" s="19"/>
      <c r="KU32" s="20">
        <f t="shared" si="43"/>
        <v>0</v>
      </c>
      <c r="KW32" s="2"/>
      <c r="KX32" s="2"/>
      <c r="KY32" s="18"/>
      <c r="KZ32" s="9"/>
      <c r="LA32" s="19"/>
      <c r="LB32" s="20">
        <f t="shared" si="44"/>
        <v>0</v>
      </c>
      <c r="LD32" s="2"/>
      <c r="LE32" s="2"/>
      <c r="LF32" s="18"/>
      <c r="LG32" s="9"/>
      <c r="LH32" s="19"/>
      <c r="LI32" s="20">
        <f t="shared" si="107"/>
        <v>0</v>
      </c>
      <c r="LK32" s="2"/>
      <c r="LL32" s="2"/>
      <c r="LM32" s="18"/>
      <c r="LN32" s="9"/>
      <c r="LO32" s="19"/>
      <c r="LP32" s="51">
        <f t="shared" si="93"/>
        <v>0</v>
      </c>
      <c r="LR32" s="2"/>
      <c r="LS32" s="2"/>
      <c r="LT32" s="18"/>
      <c r="LU32" s="9"/>
      <c r="LV32" s="19"/>
      <c r="LW32" s="20">
        <f t="shared" si="47"/>
        <v>1445</v>
      </c>
      <c r="LY32" s="2"/>
      <c r="LZ32" s="2"/>
      <c r="MA32" s="18"/>
      <c r="MB32" s="9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47"/>
      <c r="MO32" s="19"/>
      <c r="MP32" s="9"/>
      <c r="MQ32" s="19"/>
      <c r="MR32" s="20">
        <f t="shared" si="104"/>
        <v>142</v>
      </c>
      <c r="MT32" s="2"/>
      <c r="MU32" s="2"/>
      <c r="MV32" s="18"/>
      <c r="MW32" s="9"/>
      <c r="MX32" s="19"/>
      <c r="MY32" s="20">
        <f t="shared" ref="MY32:MY41" si="109">MY31+MV32-MX32</f>
        <v>0</v>
      </c>
      <c r="NA32" s="2"/>
      <c r="NB32" s="2"/>
      <c r="NC32" s="18"/>
      <c r="ND32" s="9"/>
      <c r="NE32" s="19"/>
      <c r="NF32" s="20">
        <f t="shared" si="52"/>
        <v>0</v>
      </c>
      <c r="NH32" s="2"/>
      <c r="NI32" s="2"/>
      <c r="NJ32" s="18"/>
      <c r="NK32" s="9"/>
      <c r="NL32" s="19"/>
      <c r="NM32" s="20">
        <f t="shared" si="53"/>
        <v>7013</v>
      </c>
      <c r="NO32" s="9"/>
      <c r="NP32" s="2"/>
      <c r="NQ32" s="18"/>
      <c r="NR32" s="9"/>
      <c r="NS32" s="19"/>
      <c r="NT32" s="20">
        <f t="shared" si="54"/>
        <v>0</v>
      </c>
      <c r="NV32" s="9"/>
      <c r="NW32" s="2"/>
      <c r="NX32" s="18"/>
      <c r="NY32" s="9"/>
      <c r="NZ32" s="19"/>
      <c r="OA32" s="20">
        <f t="shared" si="55"/>
        <v>0</v>
      </c>
      <c r="OC32" s="9"/>
      <c r="OD32" s="2"/>
      <c r="OE32" s="18"/>
      <c r="OF32" s="9"/>
      <c r="OG32" s="19"/>
      <c r="OH32" s="20">
        <f t="shared" si="56"/>
        <v>1470</v>
      </c>
      <c r="OJ32" s="9"/>
      <c r="OK32" s="2"/>
      <c r="OL32" s="18"/>
      <c r="OM32" s="9"/>
      <c r="ON32" s="19"/>
      <c r="OO32" s="20">
        <f t="shared" si="57"/>
        <v>0</v>
      </c>
      <c r="OS32" s="18"/>
      <c r="OT32" s="9"/>
      <c r="OU32" s="19"/>
      <c r="OV32" s="20">
        <f t="shared" si="108"/>
        <v>0</v>
      </c>
      <c r="OX32" s="2"/>
      <c r="OY32" s="2"/>
      <c r="OZ32" s="18"/>
      <c r="PA32" s="9"/>
      <c r="PB32" s="19"/>
      <c r="PC32" s="20">
        <f t="shared" si="59"/>
        <v>0</v>
      </c>
      <c r="PE32" s="2"/>
      <c r="PF32" s="2"/>
      <c r="PG32" s="18"/>
      <c r="PH32" s="9"/>
      <c r="PI32" s="19"/>
      <c r="PJ32" s="20">
        <f t="shared" si="60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2"/>
      <c r="QA32" s="2"/>
      <c r="QB32" s="18"/>
      <c r="QC32" s="9"/>
      <c r="QD32" s="19"/>
      <c r="QE32" s="20">
        <f t="shared" si="94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500.39999999999964</v>
      </c>
      <c r="QU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0</v>
      </c>
      <c r="RI32" s="2"/>
      <c r="RJ32" s="2"/>
      <c r="RK32" s="18"/>
      <c r="RL32" s="9"/>
      <c r="RM32" s="19"/>
      <c r="RN32" s="20">
        <f t="shared" si="68"/>
        <v>0</v>
      </c>
      <c r="RP32" s="2"/>
      <c r="RQ32" s="2"/>
      <c r="RR32" s="18"/>
      <c r="RS32" s="9"/>
      <c r="RT32" s="19"/>
      <c r="RU32" s="20">
        <f t="shared" si="69"/>
        <v>0</v>
      </c>
      <c r="RW32" s="9">
        <v>40349</v>
      </c>
      <c r="RX32" s="39" t="s">
        <v>1277</v>
      </c>
      <c r="RY32" s="3">
        <v>2000</v>
      </c>
      <c r="RZ32" s="62">
        <v>40375</v>
      </c>
      <c r="SA32" s="49">
        <v>2000</v>
      </c>
      <c r="SB32" s="20">
        <f t="shared" si="70"/>
        <v>0</v>
      </c>
      <c r="SD32" s="2"/>
      <c r="SE32" s="2"/>
      <c r="SF32" s="18"/>
      <c r="SG32" s="19"/>
      <c r="SH32" s="19"/>
      <c r="SI32" s="20">
        <f t="shared" si="71"/>
        <v>44400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0</v>
      </c>
      <c r="SY32" s="2"/>
      <c r="SZ32" s="2"/>
      <c r="TA32" s="18"/>
      <c r="TB32" s="9"/>
      <c r="TC32" s="19"/>
      <c r="TD32" s="20">
        <f t="shared" si="74"/>
        <v>0</v>
      </c>
      <c r="TF32" s="2"/>
      <c r="TG32" s="2"/>
      <c r="TH32" s="18"/>
      <c r="TI32" s="9"/>
      <c r="TJ32" s="19"/>
      <c r="TK32" s="20">
        <f t="shared" si="75"/>
        <v>0</v>
      </c>
      <c r="TM32" s="2"/>
      <c r="TN32" s="2"/>
      <c r="TO32" s="18"/>
      <c r="TP32" s="9"/>
      <c r="TQ32" s="19"/>
      <c r="TR32" s="20">
        <f t="shared" si="76"/>
        <v>0</v>
      </c>
      <c r="TT32" s="2"/>
      <c r="TU32" s="2"/>
      <c r="TV32" s="122"/>
      <c r="TW32" s="89"/>
      <c r="TX32" s="97"/>
      <c r="TY32" s="20">
        <f t="shared" si="77"/>
        <v>12300.5</v>
      </c>
      <c r="UA32" s="2"/>
      <c r="UB32" s="2"/>
      <c r="UC32" s="18"/>
      <c r="UD32" s="9"/>
      <c r="UE32" s="19"/>
      <c r="UF32" s="20">
        <f t="shared" si="78"/>
        <v>0</v>
      </c>
      <c r="UH32" s="2"/>
      <c r="UI32" s="2"/>
      <c r="UJ32" s="18"/>
      <c r="UK32" s="1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100"/>
        <v>6938</v>
      </c>
      <c r="UV32" s="2"/>
      <c r="UW32" s="2"/>
      <c r="UX32" s="18"/>
      <c r="UY32" s="9"/>
      <c r="UZ32" s="19"/>
      <c r="VA32" s="20">
        <f t="shared" si="81"/>
        <v>0</v>
      </c>
      <c r="VC32" s="2"/>
      <c r="VD32" s="2"/>
      <c r="VE32" s="18"/>
      <c r="VF32" s="9"/>
      <c r="VG32" s="19"/>
      <c r="VH32" s="20">
        <f t="shared" si="82"/>
        <v>900.5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</row>
    <row r="33" spans="1:594">
      <c r="A33" s="2"/>
      <c r="B33" s="2"/>
      <c r="C33" s="18"/>
      <c r="D33" s="9"/>
      <c r="E33" s="19"/>
      <c r="F33" s="20">
        <f t="shared" si="0"/>
        <v>19055</v>
      </c>
      <c r="H33" s="2"/>
      <c r="I33" s="2"/>
      <c r="J33" s="18"/>
      <c r="K33" s="9"/>
      <c r="L33" s="19"/>
      <c r="M33" s="20">
        <f t="shared" si="85"/>
        <v>1334.5</v>
      </c>
      <c r="O33" s="2"/>
      <c r="P33" s="2"/>
      <c r="Q33" s="18"/>
      <c r="R33" s="9"/>
      <c r="S33" s="19"/>
      <c r="T33" s="20">
        <f t="shared" si="97"/>
        <v>0</v>
      </c>
      <c r="V33" s="9"/>
      <c r="W33" s="2"/>
      <c r="X33" s="18"/>
      <c r="Y33" s="89"/>
      <c r="Z33" s="19"/>
      <c r="AA33" s="20">
        <f t="shared" si="3"/>
        <v>16069.099999999999</v>
      </c>
      <c r="AC33" s="2"/>
      <c r="AD33" s="2"/>
      <c r="AE33" s="18"/>
      <c r="AF33" s="9"/>
      <c r="AG33" s="19"/>
      <c r="AH33" s="20">
        <f t="shared" si="4"/>
        <v>24058.04</v>
      </c>
      <c r="AJ33" s="2"/>
      <c r="AK33" s="2"/>
      <c r="AL33" s="18"/>
      <c r="AM33" s="9"/>
      <c r="AN33" s="19"/>
      <c r="AO33" s="20">
        <f t="shared" si="5"/>
        <v>0</v>
      </c>
      <c r="AQ33" s="244"/>
      <c r="AR33" s="29"/>
      <c r="AS33" s="27"/>
      <c r="AT33" s="244"/>
      <c r="AU33" s="32"/>
      <c r="AV33" s="20">
        <f t="shared" si="6"/>
        <v>9747.2000000000007</v>
      </c>
      <c r="AX33" s="2"/>
      <c r="AY33" s="2"/>
      <c r="AZ33" s="18"/>
      <c r="BA33" s="9"/>
      <c r="BB33" s="19"/>
      <c r="BC33" s="20">
        <f t="shared" si="7"/>
        <v>53902</v>
      </c>
      <c r="BE33" s="2"/>
      <c r="BF33" s="2"/>
      <c r="BG33" s="18"/>
      <c r="BH33" s="9"/>
      <c r="BI33" s="19"/>
      <c r="BJ33" s="20">
        <f t="shared" si="8"/>
        <v>0</v>
      </c>
      <c r="BL33" s="2"/>
      <c r="BM33" s="2"/>
      <c r="BN33" s="18"/>
      <c r="BO33" s="9"/>
      <c r="BP33" s="19"/>
      <c r="BQ33" s="20">
        <f t="shared" si="89"/>
        <v>0</v>
      </c>
      <c r="BS33" s="9"/>
      <c r="BT33" s="2"/>
      <c r="BU33" s="3"/>
      <c r="BV33" s="95"/>
      <c r="BW33" s="32"/>
      <c r="BX33" s="175">
        <f t="shared" si="10"/>
        <v>22529.859999999986</v>
      </c>
      <c r="BZ33" s="9"/>
      <c r="CA33" s="2"/>
      <c r="CB33" s="3"/>
      <c r="CC33" s="769"/>
      <c r="CD33" s="778"/>
      <c r="CE33" s="20">
        <f t="shared" si="102"/>
        <v>0</v>
      </c>
      <c r="CG33" s="2"/>
      <c r="CH33" s="2"/>
      <c r="CI33" s="18"/>
      <c r="CJ33" s="9"/>
      <c r="CK33" s="19"/>
      <c r="CL33" s="20">
        <f t="shared" si="91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220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5020</v>
      </c>
      <c r="DP33" s="2"/>
      <c r="DQ33" s="2"/>
      <c r="DR33" s="18"/>
      <c r="DS33" s="9"/>
      <c r="DT33" s="19"/>
      <c r="DU33" s="20">
        <f t="shared" si="17"/>
        <v>0</v>
      </c>
      <c r="DW33" s="9"/>
      <c r="DX33" s="251"/>
      <c r="DY33" s="18"/>
      <c r="DZ33" s="9"/>
      <c r="EA33" s="19"/>
      <c r="EB33" s="20">
        <f t="shared" si="18"/>
        <v>6110.5</v>
      </c>
      <c r="ED33" s="2"/>
      <c r="EE33" s="2"/>
      <c r="EF33" s="18"/>
      <c r="EG33" s="9"/>
      <c r="EH33" s="19"/>
      <c r="EI33" s="20">
        <f t="shared" si="19"/>
        <v>390</v>
      </c>
      <c r="EK33" s="2"/>
      <c r="EL33" s="2"/>
      <c r="EM33" s="18"/>
      <c r="EN33" s="9"/>
      <c r="EO33" s="19"/>
      <c r="EP33" s="20">
        <f t="shared" si="20"/>
        <v>0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92"/>
        <v>22352.5</v>
      </c>
      <c r="FG33" s="2"/>
      <c r="FH33" s="18"/>
      <c r="FI33" s="9"/>
      <c r="FJ33" s="19"/>
      <c r="FK33" s="51">
        <f t="shared" si="103"/>
        <v>0</v>
      </c>
      <c r="FM33" s="2"/>
      <c r="FN33" s="2"/>
      <c r="FO33" s="18"/>
      <c r="FP33" s="19"/>
      <c r="FQ33" s="19"/>
      <c r="FR33" s="20">
        <f t="shared" si="105"/>
        <v>0</v>
      </c>
      <c r="FT33" s="2"/>
      <c r="FU33" s="2"/>
      <c r="FV33" s="18"/>
      <c r="FW33" s="9"/>
      <c r="FX33" s="19"/>
      <c r="FY33" s="20">
        <f t="shared" si="25"/>
        <v>0</v>
      </c>
      <c r="GA33" s="2"/>
      <c r="GB33" s="2"/>
      <c r="GC33" s="18"/>
      <c r="GD33" s="9"/>
      <c r="GE33" s="19"/>
      <c r="GF33" s="20">
        <f t="shared" si="26"/>
        <v>0</v>
      </c>
      <c r="GH33" s="2"/>
      <c r="GI33" s="251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95"/>
        <v>1278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9"/>
      <c r="HY33" s="2"/>
      <c r="HZ33" s="18"/>
      <c r="IA33" s="9"/>
      <c r="IB33" s="19"/>
      <c r="IC33" s="20">
        <f t="shared" si="98"/>
        <v>1712</v>
      </c>
      <c r="IE33" s="9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2"/>
      <c r="IT33" s="2"/>
      <c r="IU33" s="18"/>
      <c r="IV33" s="9"/>
      <c r="IW33" s="19"/>
      <c r="IX33" s="20">
        <f t="shared" si="99"/>
        <v>0</v>
      </c>
      <c r="IZ33" s="9"/>
      <c r="JA33" s="251"/>
      <c r="JB33" s="18"/>
      <c r="JC33" s="9"/>
      <c r="JD33" s="19"/>
      <c r="JE33" s="20">
        <f t="shared" si="37"/>
        <v>0</v>
      </c>
      <c r="JJ33" s="398"/>
      <c r="JK33" s="3"/>
      <c r="JL33" s="51">
        <f t="shared" si="38"/>
        <v>22956.84</v>
      </c>
      <c r="JN33" s="2"/>
      <c r="JO33" s="2"/>
      <c r="JP33" s="18"/>
      <c r="JQ33" s="9"/>
      <c r="JR33" s="19"/>
      <c r="JS33" s="20">
        <f t="shared" si="96"/>
        <v>0</v>
      </c>
      <c r="JU33" s="9"/>
      <c r="JV33" s="251"/>
      <c r="JW33" s="18"/>
      <c r="JX33" s="9"/>
      <c r="JY33" s="19"/>
      <c r="JZ33" s="20">
        <f t="shared" si="40"/>
        <v>0</v>
      </c>
      <c r="KB33" s="2"/>
      <c r="KC33" s="2"/>
      <c r="KD33" s="18"/>
      <c r="KE33" s="9"/>
      <c r="KF33" s="19"/>
      <c r="KG33" s="20">
        <f t="shared" si="106"/>
        <v>0</v>
      </c>
      <c r="KI33" s="2"/>
      <c r="KJ33" s="2"/>
      <c r="KK33" s="18"/>
      <c r="KL33" s="9"/>
      <c r="KM33" s="19"/>
      <c r="KN33" s="20">
        <f t="shared" si="86"/>
        <v>0</v>
      </c>
      <c r="KP33" s="2"/>
      <c r="KQ33" s="2"/>
      <c r="KR33" s="18"/>
      <c r="KS33" s="9"/>
      <c r="KT33" s="19"/>
      <c r="KU33" s="20">
        <f t="shared" si="43"/>
        <v>0</v>
      </c>
      <c r="KW33" s="2"/>
      <c r="KX33" s="2"/>
      <c r="KY33" s="18"/>
      <c r="KZ33" s="9"/>
      <c r="LA33" s="19"/>
      <c r="LB33" s="20">
        <f t="shared" si="44"/>
        <v>0</v>
      </c>
      <c r="LD33" s="2"/>
      <c r="LE33" s="2"/>
      <c r="LF33" s="18"/>
      <c r="LG33" s="9"/>
      <c r="LH33" s="19"/>
      <c r="LI33" s="20">
        <f t="shared" si="107"/>
        <v>0</v>
      </c>
      <c r="LK33" s="2"/>
      <c r="LL33" s="2"/>
      <c r="LM33" s="18"/>
      <c r="LN33" s="9"/>
      <c r="LO33" s="19"/>
      <c r="LP33" s="51">
        <f t="shared" si="93"/>
        <v>0</v>
      </c>
      <c r="LR33" s="2"/>
      <c r="LS33" s="2"/>
      <c r="LT33" s="18"/>
      <c r="LU33" s="9"/>
      <c r="LV33" s="19"/>
      <c r="LW33" s="20">
        <f t="shared" si="47"/>
        <v>1445</v>
      </c>
      <c r="LY33" s="2"/>
      <c r="LZ33" s="2"/>
      <c r="MA33" s="18"/>
      <c r="MB33" s="9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47"/>
      <c r="MO33" s="19"/>
      <c r="MP33" s="9"/>
      <c r="MQ33" s="19"/>
      <c r="MR33" s="20">
        <f t="shared" si="104"/>
        <v>142</v>
      </c>
      <c r="MT33" s="2"/>
      <c r="MU33" s="2"/>
      <c r="MV33" s="18"/>
      <c r="MW33" s="9"/>
      <c r="MX33" s="19"/>
      <c r="MY33" s="20">
        <f t="shared" si="109"/>
        <v>0</v>
      </c>
      <c r="NA33" s="2"/>
      <c r="NB33" s="2"/>
      <c r="NC33" s="18"/>
      <c r="ND33" s="9"/>
      <c r="NE33" s="19"/>
      <c r="NF33" s="20">
        <f t="shared" si="52"/>
        <v>0</v>
      </c>
      <c r="NH33" s="2"/>
      <c r="NI33" s="2"/>
      <c r="NJ33" s="18"/>
      <c r="NK33" s="9"/>
      <c r="NL33" s="19"/>
      <c r="NM33" s="20">
        <f t="shared" si="53"/>
        <v>7013</v>
      </c>
      <c r="NO33" s="2"/>
      <c r="NP33" s="2"/>
      <c r="NQ33" s="18"/>
      <c r="NR33" s="9"/>
      <c r="NS33" s="19"/>
      <c r="NT33" s="20">
        <f t="shared" si="54"/>
        <v>0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56"/>
        <v>1470</v>
      </c>
      <c r="OJ33" s="2"/>
      <c r="OK33" s="2"/>
      <c r="OL33" s="18"/>
      <c r="OM33" s="9"/>
      <c r="ON33" s="19"/>
      <c r="OO33" s="20">
        <f t="shared" si="57"/>
        <v>0</v>
      </c>
      <c r="OS33" s="18"/>
      <c r="OT33" s="9"/>
      <c r="OU33" s="19"/>
      <c r="OV33" s="20">
        <f t="shared" si="108"/>
        <v>0</v>
      </c>
      <c r="OX33" s="2"/>
      <c r="OY33" s="2"/>
      <c r="OZ33" s="18"/>
      <c r="PA33" s="9"/>
      <c r="PB33" s="19"/>
      <c r="PC33" s="20">
        <f t="shared" si="59"/>
        <v>0</v>
      </c>
      <c r="PE33" s="2"/>
      <c r="PF33" s="2"/>
      <c r="PG33" s="18"/>
      <c r="PH33" s="9"/>
      <c r="PI33" s="19"/>
      <c r="PJ33" s="20">
        <f t="shared" si="60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2"/>
      <c r="QA33" s="2"/>
      <c r="QB33" s="18"/>
      <c r="QC33" s="9"/>
      <c r="QD33" s="19"/>
      <c r="QE33" s="20">
        <f t="shared" si="94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500.39999999999964</v>
      </c>
      <c r="QU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0</v>
      </c>
      <c r="RI33" s="2"/>
      <c r="RJ33" s="2"/>
      <c r="RK33" s="18"/>
      <c r="RL33" s="9"/>
      <c r="RM33" s="19"/>
      <c r="RN33" s="20">
        <f t="shared" si="68"/>
        <v>0</v>
      </c>
      <c r="RP33" s="2"/>
      <c r="RQ33" s="2"/>
      <c r="RR33" s="18"/>
      <c r="RS33" s="9"/>
      <c r="RT33" s="19"/>
      <c r="RU33" s="20">
        <f t="shared" si="69"/>
        <v>0</v>
      </c>
      <c r="RW33" s="9"/>
      <c r="RX33" s="39"/>
      <c r="RY33" s="3"/>
      <c r="SA33" s="49"/>
      <c r="SB33" s="20">
        <f t="shared" si="70"/>
        <v>0</v>
      </c>
      <c r="SD33" s="2"/>
      <c r="SE33" s="2"/>
      <c r="SF33" s="18"/>
      <c r="SG33" s="19"/>
      <c r="SH33" s="19"/>
      <c r="SI33" s="20">
        <f t="shared" si="71"/>
        <v>44400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0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"/>
      <c r="TN33" s="2"/>
      <c r="TO33" s="18"/>
      <c r="TP33" s="9"/>
      <c r="TQ33" s="19"/>
      <c r="TR33" s="20">
        <f t="shared" si="76"/>
        <v>0</v>
      </c>
      <c r="TT33" s="2"/>
      <c r="TU33" s="2"/>
      <c r="TV33" s="122"/>
      <c r="TW33" s="89"/>
      <c r="TX33" s="97"/>
      <c r="TY33" s="20">
        <f t="shared" si="77"/>
        <v>12300.5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1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100"/>
        <v>6938</v>
      </c>
      <c r="UV33" s="2"/>
      <c r="UW33" s="2"/>
      <c r="UX33" s="18"/>
      <c r="UY33" s="9"/>
      <c r="UZ33" s="19"/>
      <c r="VA33" s="20">
        <f t="shared" si="81"/>
        <v>0</v>
      </c>
      <c r="VC33" s="2"/>
      <c r="VD33" s="2"/>
      <c r="VE33" s="18"/>
      <c r="VF33" s="9"/>
      <c r="VG33" s="19"/>
      <c r="VH33" s="20">
        <f t="shared" si="82"/>
        <v>900.5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</row>
    <row r="34" spans="1:594">
      <c r="A34" s="2"/>
      <c r="B34" s="2"/>
      <c r="C34" s="18"/>
      <c r="D34" s="9"/>
      <c r="E34" s="19"/>
      <c r="F34" s="20">
        <f t="shared" si="0"/>
        <v>19055</v>
      </c>
      <c r="H34" s="2"/>
      <c r="I34" s="2"/>
      <c r="J34" s="18"/>
      <c r="K34" s="9"/>
      <c r="L34" s="19"/>
      <c r="M34" s="20">
        <f t="shared" si="85"/>
        <v>1334.5</v>
      </c>
      <c r="O34" s="2"/>
      <c r="P34" s="2"/>
      <c r="Q34" s="18"/>
      <c r="R34" s="9"/>
      <c r="S34" s="19"/>
      <c r="T34" s="20">
        <f t="shared" si="97"/>
        <v>0</v>
      </c>
      <c r="V34" s="89"/>
      <c r="W34" s="2"/>
      <c r="X34" s="18"/>
      <c r="Y34" s="9"/>
      <c r="Z34" s="19"/>
      <c r="AA34" s="20">
        <f t="shared" si="3"/>
        <v>16069.099999999999</v>
      </c>
      <c r="AC34" s="2"/>
      <c r="AD34" s="2"/>
      <c r="AE34" s="18"/>
      <c r="AF34" s="9"/>
      <c r="AG34" s="19"/>
      <c r="AH34" s="20">
        <f t="shared" si="4"/>
        <v>24058.04</v>
      </c>
      <c r="AJ34" s="2"/>
      <c r="AK34" s="2"/>
      <c r="AL34" s="18"/>
      <c r="AM34" s="9"/>
      <c r="AN34" s="19"/>
      <c r="AO34" s="20">
        <f t="shared" si="5"/>
        <v>0</v>
      </c>
      <c r="AQ34" s="244"/>
      <c r="AR34" s="29"/>
      <c r="AS34" s="27"/>
      <c r="AT34" s="244"/>
      <c r="AU34" s="32"/>
      <c r="AV34" s="20">
        <f t="shared" si="6"/>
        <v>9747.2000000000007</v>
      </c>
      <c r="AX34" s="2"/>
      <c r="AY34" s="2"/>
      <c r="AZ34" s="18"/>
      <c r="BA34" s="9"/>
      <c r="BB34" s="19"/>
      <c r="BC34" s="20">
        <f t="shared" si="7"/>
        <v>53902</v>
      </c>
      <c r="BE34" s="2"/>
      <c r="BF34" s="2"/>
      <c r="BG34" s="18"/>
      <c r="BH34" s="9"/>
      <c r="BI34" s="19"/>
      <c r="BJ34" s="20">
        <f t="shared" si="8"/>
        <v>0</v>
      </c>
      <c r="BL34" s="2"/>
      <c r="BM34" s="2"/>
      <c r="BN34" s="18"/>
      <c r="BO34" s="9"/>
      <c r="BP34" s="19"/>
      <c r="BQ34" s="20">
        <f t="shared" si="89"/>
        <v>0</v>
      </c>
      <c r="BS34" s="9"/>
      <c r="BT34" s="309"/>
      <c r="BU34" s="32"/>
      <c r="BV34" s="95"/>
      <c r="BW34" s="32"/>
      <c r="BX34" s="1071">
        <f t="shared" si="10"/>
        <v>22529.859999999986</v>
      </c>
      <c r="BZ34" s="9"/>
      <c r="CA34" s="2"/>
      <c r="CB34" s="3"/>
      <c r="CC34" s="769"/>
      <c r="CD34" s="778"/>
      <c r="CE34" s="20">
        <f t="shared" si="102"/>
        <v>0</v>
      </c>
      <c r="CG34" s="2"/>
      <c r="CH34" s="2"/>
      <c r="CI34" s="18"/>
      <c r="CJ34" s="9"/>
      <c r="CK34" s="19"/>
      <c r="CL34" s="20">
        <f t="shared" si="91"/>
        <v>0</v>
      </c>
      <c r="CN34" s="2"/>
      <c r="CO34" s="2"/>
      <c r="CP34" s="18"/>
      <c r="CQ34" s="9"/>
      <c r="CR34" s="19"/>
      <c r="CS34" s="20">
        <f t="shared" si="13"/>
        <v>0</v>
      </c>
      <c r="CU34" s="2"/>
      <c r="CV34" s="2"/>
      <c r="CW34" s="18"/>
      <c r="CX34" s="9"/>
      <c r="CY34" s="19"/>
      <c r="CZ34" s="20">
        <f t="shared" si="14"/>
        <v>220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5020</v>
      </c>
      <c r="DP34" s="2"/>
      <c r="DQ34" s="2"/>
      <c r="DR34" s="18"/>
      <c r="DS34" s="9"/>
      <c r="DT34" s="19"/>
      <c r="DU34" s="20">
        <f t="shared" si="17"/>
        <v>0</v>
      </c>
      <c r="DW34" s="9"/>
      <c r="DX34" s="40"/>
      <c r="DY34" s="18"/>
      <c r="DZ34" s="9"/>
      <c r="EA34" s="19"/>
      <c r="EB34" s="20">
        <f t="shared" si="18"/>
        <v>6110.5</v>
      </c>
      <c r="ED34" s="2"/>
      <c r="EE34" s="2"/>
      <c r="EF34" s="18"/>
      <c r="EG34" s="9"/>
      <c r="EH34" s="19"/>
      <c r="EI34" s="20">
        <f t="shared" si="19"/>
        <v>390</v>
      </c>
      <c r="EK34" s="2"/>
      <c r="EL34" s="2"/>
      <c r="EM34" s="18"/>
      <c r="EN34" s="9"/>
      <c r="EO34" s="19"/>
      <c r="EP34" s="20">
        <f t="shared" si="20"/>
        <v>0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92"/>
        <v>22352.5</v>
      </c>
      <c r="FG34" s="2"/>
      <c r="FH34" s="18"/>
      <c r="FI34" s="9"/>
      <c r="FJ34" s="19"/>
      <c r="FK34" s="51">
        <f t="shared" si="103"/>
        <v>0</v>
      </c>
      <c r="FM34" s="2"/>
      <c r="FN34" s="2"/>
      <c r="FO34" s="18"/>
      <c r="FP34" s="19"/>
      <c r="FQ34" s="19"/>
      <c r="FR34" s="20">
        <f t="shared" si="105"/>
        <v>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26"/>
        <v>0</v>
      </c>
      <c r="GH34" s="2"/>
      <c r="GI34" s="251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95"/>
        <v>1278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9"/>
      <c r="HY34" s="2"/>
      <c r="HZ34" s="18"/>
      <c r="IA34" s="9"/>
      <c r="IB34" s="19"/>
      <c r="IC34" s="20">
        <f t="shared" si="98"/>
        <v>1712</v>
      </c>
      <c r="IE34" s="9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2"/>
      <c r="IT34" s="2"/>
      <c r="IU34" s="18"/>
      <c r="IV34" s="9"/>
      <c r="IW34" s="19"/>
      <c r="IX34" s="20">
        <f t="shared" si="99"/>
        <v>0</v>
      </c>
      <c r="IZ34" s="9"/>
      <c r="JA34" s="251"/>
      <c r="JB34" s="18"/>
      <c r="JC34" s="9"/>
      <c r="JD34" s="19"/>
      <c r="JE34" s="20">
        <f t="shared" si="37"/>
        <v>0</v>
      </c>
      <c r="JJ34" s="398"/>
      <c r="JK34" s="32"/>
      <c r="JL34" s="51">
        <f t="shared" si="38"/>
        <v>22956.84</v>
      </c>
      <c r="JN34" s="2"/>
      <c r="JO34" s="2"/>
      <c r="JP34" s="18"/>
      <c r="JQ34" s="9"/>
      <c r="JR34" s="19"/>
      <c r="JS34" s="20">
        <f t="shared" si="96"/>
        <v>0</v>
      </c>
      <c r="JU34" s="9"/>
      <c r="JV34" s="251"/>
      <c r="JW34" s="18"/>
      <c r="JX34" s="9"/>
      <c r="JY34" s="19"/>
      <c r="JZ34" s="20">
        <f t="shared" si="40"/>
        <v>0</v>
      </c>
      <c r="KB34" s="2"/>
      <c r="KC34" s="2"/>
      <c r="KD34" s="18"/>
      <c r="KE34" s="9"/>
      <c r="KF34" s="19"/>
      <c r="KG34" s="20">
        <f t="shared" si="106"/>
        <v>0</v>
      </c>
      <c r="KI34" s="2"/>
      <c r="KJ34" s="2"/>
      <c r="KK34" s="18"/>
      <c r="KL34" s="9"/>
      <c r="KM34" s="19"/>
      <c r="KN34" s="20">
        <f t="shared" si="86"/>
        <v>0</v>
      </c>
      <c r="KP34" s="2"/>
      <c r="KQ34" s="2"/>
      <c r="KR34" s="18"/>
      <c r="KS34" s="9"/>
      <c r="KT34" s="19"/>
      <c r="KU34" s="20">
        <f t="shared" si="43"/>
        <v>0</v>
      </c>
      <c r="KW34" s="2"/>
      <c r="KX34" s="2"/>
      <c r="KY34" s="18"/>
      <c r="KZ34" s="9"/>
      <c r="LA34" s="19"/>
      <c r="LB34" s="20">
        <f t="shared" si="44"/>
        <v>0</v>
      </c>
      <c r="LD34" s="2"/>
      <c r="LE34" s="2"/>
      <c r="LF34" s="18"/>
      <c r="LG34" s="9"/>
      <c r="LH34" s="19"/>
      <c r="LI34" s="20">
        <f t="shared" si="107"/>
        <v>0</v>
      </c>
      <c r="LK34" s="2"/>
      <c r="LL34" s="2"/>
      <c r="LM34" s="18"/>
      <c r="LN34" s="9"/>
      <c r="LO34" s="19"/>
      <c r="LP34" s="51">
        <f t="shared" si="93"/>
        <v>0</v>
      </c>
      <c r="LR34" s="2"/>
      <c r="LS34" s="2"/>
      <c r="LT34" s="18"/>
      <c r="LU34" s="9"/>
      <c r="LV34" s="19"/>
      <c r="LW34" s="20">
        <f t="shared" si="47"/>
        <v>1445</v>
      </c>
      <c r="LY34" s="2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47"/>
      <c r="MO34" s="19"/>
      <c r="MP34" s="9"/>
      <c r="MQ34" s="19"/>
      <c r="MR34" s="20">
        <f t="shared" si="104"/>
        <v>142</v>
      </c>
      <c r="MT34" s="2"/>
      <c r="MU34" s="2"/>
      <c r="MV34" s="18"/>
      <c r="MW34" s="9"/>
      <c r="MX34" s="19"/>
      <c r="MY34" s="20">
        <f t="shared" si="109"/>
        <v>0</v>
      </c>
      <c r="NA34" s="2"/>
      <c r="NB34" s="2"/>
      <c r="NC34" s="18"/>
      <c r="ND34" s="9"/>
      <c r="NE34" s="19"/>
      <c r="NF34" s="20">
        <f t="shared" si="52"/>
        <v>0</v>
      </c>
      <c r="NH34" s="2"/>
      <c r="NI34" s="2"/>
      <c r="NJ34" s="18"/>
      <c r="NK34" s="9"/>
      <c r="NL34" s="19"/>
      <c r="NM34" s="20">
        <f t="shared" si="53"/>
        <v>7013</v>
      </c>
      <c r="NO34" s="2"/>
      <c r="NP34" s="2"/>
      <c r="NQ34" s="18"/>
      <c r="NR34" s="9"/>
      <c r="NS34" s="19"/>
      <c r="NT34" s="20">
        <f t="shared" si="54"/>
        <v>0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56"/>
        <v>1470</v>
      </c>
      <c r="OJ34" s="2"/>
      <c r="OK34" s="2"/>
      <c r="OL34" s="18"/>
      <c r="OM34" s="9"/>
      <c r="ON34" s="19"/>
      <c r="OO34" s="20">
        <f t="shared" si="57"/>
        <v>0</v>
      </c>
      <c r="OS34" s="18"/>
      <c r="OT34" s="9"/>
      <c r="OU34" s="19"/>
      <c r="OV34" s="20">
        <f t="shared" si="108"/>
        <v>0</v>
      </c>
      <c r="OX34" s="2"/>
      <c r="OY34" s="2"/>
      <c r="OZ34" s="18"/>
      <c r="PA34" s="9"/>
      <c r="PB34" s="19"/>
      <c r="PC34" s="20">
        <f t="shared" si="59"/>
        <v>0</v>
      </c>
      <c r="PE34" s="2"/>
      <c r="PF34" s="2"/>
      <c r="PG34" s="18"/>
      <c r="PH34" s="9"/>
      <c r="PI34" s="19"/>
      <c r="PJ34" s="20">
        <f t="shared" si="60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2"/>
      <c r="QA34" s="2"/>
      <c r="QB34" s="18"/>
      <c r="QC34" s="9"/>
      <c r="QD34" s="19"/>
      <c r="QE34" s="20">
        <f t="shared" si="94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500.39999999999964</v>
      </c>
      <c r="QU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0</v>
      </c>
      <c r="RI34" s="2"/>
      <c r="RJ34" s="2"/>
      <c r="RK34" s="18"/>
      <c r="RL34" s="9"/>
      <c r="RM34" s="19"/>
      <c r="RN34" s="20">
        <f t="shared" si="68"/>
        <v>0</v>
      </c>
      <c r="RP34" s="2"/>
      <c r="RQ34" s="2"/>
      <c r="RR34" s="18"/>
      <c r="RS34" s="9"/>
      <c r="RT34" s="19"/>
      <c r="RU34" s="20">
        <f t="shared" si="69"/>
        <v>0</v>
      </c>
      <c r="RW34" s="9">
        <v>40350</v>
      </c>
      <c r="RX34" s="39" t="s">
        <v>1279</v>
      </c>
      <c r="RY34" s="3">
        <v>800</v>
      </c>
      <c r="RZ34" s="1041">
        <v>40371</v>
      </c>
      <c r="SA34" s="49"/>
      <c r="SB34" s="20">
        <f t="shared" si="70"/>
        <v>800</v>
      </c>
      <c r="SD34" s="2"/>
      <c r="SE34" s="2"/>
      <c r="SF34" s="18"/>
      <c r="SG34" s="19"/>
      <c r="SH34" s="19"/>
      <c r="SI34" s="20">
        <f t="shared" si="71"/>
        <v>44400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0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"/>
      <c r="TN34" s="2"/>
      <c r="TO34" s="18"/>
      <c r="TP34" s="9"/>
      <c r="TQ34" s="19"/>
      <c r="TR34" s="20">
        <f t="shared" si="76"/>
        <v>0</v>
      </c>
      <c r="TT34" s="2"/>
      <c r="TU34" s="2"/>
      <c r="TV34" s="122"/>
      <c r="TW34" s="276"/>
      <c r="TX34" s="97"/>
      <c r="TY34" s="20">
        <f t="shared" si="77"/>
        <v>12300.5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19"/>
      <c r="UL34" s="19"/>
      <c r="UM34" s="20">
        <f t="shared" ref="UM34:UM43" si="110">UM33+UJ34-UL34</f>
        <v>0</v>
      </c>
      <c r="UO34" s="2"/>
      <c r="UP34" s="2"/>
      <c r="UQ34" s="18"/>
      <c r="UR34" s="9"/>
      <c r="US34" s="19"/>
      <c r="UT34" s="20">
        <f t="shared" si="100"/>
        <v>6938</v>
      </c>
      <c r="UV34" s="2"/>
      <c r="UW34" s="2"/>
      <c r="UX34" s="18"/>
      <c r="UY34" s="9"/>
      <c r="UZ34" s="19"/>
      <c r="VA34" s="20">
        <f t="shared" si="81"/>
        <v>0</v>
      </c>
      <c r="VC34" s="2"/>
      <c r="VD34" s="2"/>
      <c r="VE34" s="18"/>
      <c r="VF34" s="9"/>
      <c r="VG34" s="19"/>
      <c r="VH34" s="20">
        <f t="shared" si="82"/>
        <v>900.5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</row>
    <row r="35" spans="1:594">
      <c r="A35" s="2"/>
      <c r="B35" s="2"/>
      <c r="C35" s="18"/>
      <c r="D35" s="9"/>
      <c r="E35" s="19"/>
      <c r="F35" s="20">
        <f t="shared" si="0"/>
        <v>19055</v>
      </c>
      <c r="H35" s="2"/>
      <c r="I35" s="2"/>
      <c r="J35" s="18"/>
      <c r="K35" s="9"/>
      <c r="L35" s="19"/>
      <c r="M35" s="20">
        <f t="shared" si="85"/>
        <v>1334.5</v>
      </c>
      <c r="O35" s="2"/>
      <c r="P35" s="2"/>
      <c r="Q35" s="18"/>
      <c r="R35" s="9"/>
      <c r="S35" s="19"/>
      <c r="T35" s="20">
        <f t="shared" si="97"/>
        <v>0</v>
      </c>
      <c r="V35" s="89"/>
      <c r="W35" s="2"/>
      <c r="X35" s="18"/>
      <c r="Y35" s="9"/>
      <c r="Z35" s="19"/>
      <c r="AA35" s="20">
        <f t="shared" si="3"/>
        <v>16069.099999999999</v>
      </c>
      <c r="AC35" s="2"/>
      <c r="AD35" s="2"/>
      <c r="AE35" s="18"/>
      <c r="AF35" s="9"/>
      <c r="AG35" s="19"/>
      <c r="AH35" s="20">
        <f t="shared" si="4"/>
        <v>24058.04</v>
      </c>
      <c r="AJ35" s="2"/>
      <c r="AK35" s="2"/>
      <c r="AL35" s="18"/>
      <c r="AM35" s="9"/>
      <c r="AN35" s="19"/>
      <c r="AO35" s="20">
        <f t="shared" si="5"/>
        <v>0</v>
      </c>
      <c r="AQ35" s="9"/>
      <c r="AR35" s="2"/>
      <c r="AS35" s="18"/>
      <c r="AT35" s="9"/>
      <c r="AU35" s="19"/>
      <c r="AV35" s="20">
        <f t="shared" si="6"/>
        <v>9747.2000000000007</v>
      </c>
      <c r="AX35" s="2"/>
      <c r="AY35" s="2"/>
      <c r="AZ35" s="18"/>
      <c r="BA35" s="9"/>
      <c r="BB35" s="19"/>
      <c r="BC35" s="20">
        <f t="shared" si="7"/>
        <v>53902</v>
      </c>
      <c r="BE35" s="2"/>
      <c r="BF35" s="2"/>
      <c r="BG35" s="18"/>
      <c r="BH35" s="9"/>
      <c r="BI35" s="19"/>
      <c r="BJ35" s="20">
        <f t="shared" si="8"/>
        <v>0</v>
      </c>
      <c r="BL35" s="2"/>
      <c r="BM35" s="2"/>
      <c r="BN35" s="18"/>
      <c r="BO35" s="9"/>
      <c r="BP35" s="19"/>
      <c r="BQ35" s="20">
        <f t="shared" si="89"/>
        <v>0</v>
      </c>
      <c r="BS35" s="9"/>
      <c r="BT35" s="309"/>
      <c r="BU35" s="3"/>
      <c r="BV35" s="95"/>
      <c r="BW35" s="32"/>
      <c r="BX35" s="20"/>
      <c r="BZ35" s="9"/>
      <c r="CA35" s="2"/>
      <c r="CB35" s="3"/>
      <c r="CC35" s="769"/>
      <c r="CD35" s="778"/>
      <c r="CE35" s="20">
        <f t="shared" si="102"/>
        <v>0</v>
      </c>
      <c r="CG35" s="2"/>
      <c r="CH35" s="2"/>
      <c r="CI35" s="18"/>
      <c r="CJ35" s="9"/>
      <c r="CK35" s="19"/>
      <c r="CL35" s="20">
        <f t="shared" si="91"/>
        <v>0</v>
      </c>
      <c r="CN35" s="2"/>
      <c r="CO35" s="2"/>
      <c r="CP35" s="18"/>
      <c r="CQ35" s="9"/>
      <c r="CR35" s="19"/>
      <c r="CS35" s="20">
        <f t="shared" si="13"/>
        <v>0</v>
      </c>
      <c r="CU35" s="2"/>
      <c r="CV35" s="2"/>
      <c r="CW35" s="18"/>
      <c r="CX35" s="9"/>
      <c r="CY35" s="19"/>
      <c r="CZ35" s="20">
        <f t="shared" si="14"/>
        <v>220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5020</v>
      </c>
      <c r="DP35" s="2"/>
      <c r="DQ35" s="2"/>
      <c r="DR35" s="18"/>
      <c r="DS35" s="9"/>
      <c r="DT35" s="19"/>
      <c r="DU35" s="20">
        <f t="shared" si="17"/>
        <v>0</v>
      </c>
      <c r="DW35" s="9"/>
      <c r="DX35" s="40"/>
      <c r="DY35" s="18"/>
      <c r="DZ35" s="9"/>
      <c r="EA35" s="19"/>
      <c r="EB35" s="20">
        <f t="shared" si="18"/>
        <v>6110.5</v>
      </c>
      <c r="ED35" s="2"/>
      <c r="EE35" s="2"/>
      <c r="EF35" s="18"/>
      <c r="EG35" s="9"/>
      <c r="EH35" s="19"/>
      <c r="EI35" s="20">
        <f t="shared" si="19"/>
        <v>390</v>
      </c>
      <c r="EK35" s="2"/>
      <c r="EL35" s="2"/>
      <c r="EM35" s="18"/>
      <c r="EN35" s="9"/>
      <c r="EO35" s="19"/>
      <c r="EP35" s="20">
        <f t="shared" si="20"/>
        <v>0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92"/>
        <v>22352.5</v>
      </c>
      <c r="FG35" s="2"/>
      <c r="FH35" s="18"/>
      <c r="FI35" s="9"/>
      <c r="FJ35" s="19"/>
      <c r="FK35" s="51">
        <f t="shared" si="103"/>
        <v>0</v>
      </c>
      <c r="FM35" s="2"/>
      <c r="FN35" s="2"/>
      <c r="FO35" s="18"/>
      <c r="FP35" s="19"/>
      <c r="FQ35" s="19"/>
      <c r="FR35" s="20">
        <f t="shared" si="105"/>
        <v>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26"/>
        <v>0</v>
      </c>
      <c r="GH35" s="2"/>
      <c r="GI35" s="251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95"/>
        <v>1278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9"/>
      <c r="HY35" s="2"/>
      <c r="HZ35" s="18"/>
      <c r="IA35" s="9"/>
      <c r="IB35" s="19"/>
      <c r="IC35" s="20">
        <f t="shared" si="98"/>
        <v>1712</v>
      </c>
      <c r="IE35" s="9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2"/>
      <c r="IT35" s="2"/>
      <c r="IU35" s="18"/>
      <c r="IV35" s="9"/>
      <c r="IW35" s="19"/>
      <c r="IX35" s="20">
        <f t="shared" si="99"/>
        <v>0</v>
      </c>
      <c r="IZ35" s="9"/>
      <c r="JA35" s="251"/>
      <c r="JB35" s="18"/>
      <c r="JC35" s="9"/>
      <c r="JD35" s="19"/>
      <c r="JE35" s="20">
        <f t="shared" si="37"/>
        <v>0</v>
      </c>
      <c r="JJ35" s="398"/>
      <c r="JK35" s="32"/>
      <c r="JL35" s="51">
        <f t="shared" si="38"/>
        <v>22956.84</v>
      </c>
      <c r="JN35" s="2"/>
      <c r="JO35" s="2"/>
      <c r="JP35" s="18"/>
      <c r="JQ35" s="9"/>
      <c r="JR35" s="19"/>
      <c r="JS35" s="20">
        <f t="shared" si="96"/>
        <v>0</v>
      </c>
      <c r="JU35" s="9"/>
      <c r="JV35" s="251"/>
      <c r="JW35" s="18"/>
      <c r="JX35" s="9"/>
      <c r="JY35" s="19"/>
      <c r="JZ35" s="20">
        <f t="shared" si="40"/>
        <v>0</v>
      </c>
      <c r="KB35" s="2"/>
      <c r="KC35" s="2"/>
      <c r="KD35" s="18"/>
      <c r="KE35" s="9"/>
      <c r="KF35" s="19"/>
      <c r="KG35" s="20">
        <f t="shared" si="106"/>
        <v>0</v>
      </c>
      <c r="KI35" s="2"/>
      <c r="KJ35" s="2"/>
      <c r="KK35" s="18"/>
      <c r="KL35" s="9"/>
      <c r="KM35" s="19"/>
      <c r="KN35" s="20">
        <f t="shared" si="86"/>
        <v>0</v>
      </c>
      <c r="KP35" s="2"/>
      <c r="KQ35" s="2"/>
      <c r="KR35" s="18"/>
      <c r="KS35" s="9"/>
      <c r="KT35" s="19"/>
      <c r="KU35" s="20">
        <f t="shared" si="43"/>
        <v>0</v>
      </c>
      <c r="KW35" s="2"/>
      <c r="KX35" s="2"/>
      <c r="KY35" s="18"/>
      <c r="KZ35" s="9"/>
      <c r="LA35" s="19"/>
      <c r="LB35" s="20">
        <f t="shared" si="44"/>
        <v>0</v>
      </c>
      <c r="LD35" s="2"/>
      <c r="LE35" s="2"/>
      <c r="LF35" s="18"/>
      <c r="LG35" s="9"/>
      <c r="LH35" s="19"/>
      <c r="LI35" s="20">
        <f t="shared" si="107"/>
        <v>0</v>
      </c>
      <c r="LK35" s="2"/>
      <c r="LL35" s="2"/>
      <c r="LM35" s="18"/>
      <c r="LN35" s="9"/>
      <c r="LO35" s="19"/>
      <c r="LP35" s="51">
        <f t="shared" ref="LP35:LP43" si="111">LP34+LM35-LO35</f>
        <v>0</v>
      </c>
      <c r="LR35" s="2"/>
      <c r="LS35" s="2"/>
      <c r="LT35" s="18"/>
      <c r="LU35" s="9"/>
      <c r="LV35" s="19"/>
      <c r="LW35" s="20">
        <f t="shared" si="47"/>
        <v>1445</v>
      </c>
      <c r="LY35" s="2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47"/>
      <c r="MO35" s="19"/>
      <c r="MP35" s="9"/>
      <c r="MQ35" s="19"/>
      <c r="MR35" s="20">
        <f t="shared" si="104"/>
        <v>142</v>
      </c>
      <c r="MT35" s="2"/>
      <c r="MU35" s="2"/>
      <c r="MV35" s="18"/>
      <c r="MW35" s="9"/>
      <c r="MX35" s="19"/>
      <c r="MY35" s="20">
        <f t="shared" si="109"/>
        <v>0</v>
      </c>
      <c r="NA35" s="2"/>
      <c r="NB35" s="2"/>
      <c r="NC35" s="18"/>
      <c r="ND35" s="9"/>
      <c r="NE35" s="19"/>
      <c r="NF35" s="20">
        <f t="shared" si="52"/>
        <v>0</v>
      </c>
      <c r="NH35" s="2"/>
      <c r="NI35" s="2"/>
      <c r="NJ35" s="18"/>
      <c r="NK35" s="9"/>
      <c r="NL35" s="19"/>
      <c r="NM35" s="20">
        <f t="shared" si="53"/>
        <v>7013</v>
      </c>
      <c r="NO35" s="2"/>
      <c r="NP35" s="2"/>
      <c r="NQ35" s="18"/>
      <c r="NR35" s="9"/>
      <c r="NS35" s="19"/>
      <c r="NT35" s="20">
        <f t="shared" si="54"/>
        <v>0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56"/>
        <v>1470</v>
      </c>
      <c r="OJ35" s="2"/>
      <c r="OK35" s="2"/>
      <c r="OL35" s="18"/>
      <c r="OM35" s="9"/>
      <c r="ON35" s="19"/>
      <c r="OO35" s="20">
        <f t="shared" si="57"/>
        <v>0</v>
      </c>
      <c r="OS35" s="18"/>
      <c r="OT35" s="9"/>
      <c r="OU35" s="19"/>
      <c r="OV35" s="20">
        <f t="shared" si="108"/>
        <v>0</v>
      </c>
      <c r="OX35" s="2"/>
      <c r="OY35" s="2"/>
      <c r="OZ35" s="18"/>
      <c r="PA35" s="9"/>
      <c r="PB35" s="19"/>
      <c r="PC35" s="20">
        <f t="shared" si="59"/>
        <v>0</v>
      </c>
      <c r="PE35" s="2"/>
      <c r="PF35" s="2"/>
      <c r="PG35" s="18"/>
      <c r="PH35" s="9"/>
      <c r="PI35" s="19"/>
      <c r="PJ35" s="20">
        <f t="shared" si="60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2"/>
      <c r="QA35" s="2"/>
      <c r="QB35" s="18"/>
      <c r="QC35" s="9"/>
      <c r="QD35" s="19"/>
      <c r="QE35" s="20">
        <f t="shared" si="94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500.39999999999964</v>
      </c>
      <c r="QU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0</v>
      </c>
      <c r="RI35" s="2"/>
      <c r="RJ35" s="2"/>
      <c r="RK35" s="18"/>
      <c r="RL35" s="9"/>
      <c r="RM35" s="19"/>
      <c r="RN35" s="20">
        <f t="shared" si="68"/>
        <v>0</v>
      </c>
      <c r="RP35" s="2"/>
      <c r="RQ35" s="2"/>
      <c r="RR35" s="18"/>
      <c r="RS35" s="9"/>
      <c r="RT35" s="19"/>
      <c r="RU35" s="20">
        <f t="shared" si="69"/>
        <v>0</v>
      </c>
      <c r="RW35" s="9">
        <v>40351</v>
      </c>
      <c r="RX35" s="39" t="s">
        <v>1280</v>
      </c>
      <c r="RY35" s="3">
        <v>1200</v>
      </c>
      <c r="RZ35" s="1041">
        <v>40371</v>
      </c>
      <c r="SA35" s="49"/>
      <c r="SB35" s="20">
        <f t="shared" si="70"/>
        <v>2000</v>
      </c>
      <c r="SD35" s="2"/>
      <c r="SE35" s="2"/>
      <c r="SF35" s="18"/>
      <c r="SG35" s="19"/>
      <c r="SH35" s="19"/>
      <c r="SI35" s="20">
        <f t="shared" si="71"/>
        <v>44400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0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2"/>
      <c r="TN35" s="2"/>
      <c r="TO35" s="18"/>
      <c r="TP35" s="9"/>
      <c r="TQ35" s="19"/>
      <c r="TR35" s="20">
        <f t="shared" si="76"/>
        <v>0</v>
      </c>
      <c r="TT35" s="2"/>
      <c r="TU35" s="2"/>
      <c r="TV35" s="122"/>
      <c r="TW35" s="89"/>
      <c r="TX35" s="97"/>
      <c r="TY35" s="20">
        <f t="shared" si="77"/>
        <v>12300.5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19"/>
      <c r="UL35" s="19"/>
      <c r="UM35" s="20">
        <f t="shared" si="110"/>
        <v>0</v>
      </c>
      <c r="UO35" s="2"/>
      <c r="UP35" s="2"/>
      <c r="UQ35" s="18"/>
      <c r="UR35" s="9"/>
      <c r="US35" s="19"/>
      <c r="UT35" s="20">
        <f t="shared" si="100"/>
        <v>6938</v>
      </c>
      <c r="UV35" s="2"/>
      <c r="UW35" s="2"/>
      <c r="UX35" s="18"/>
      <c r="UY35" s="9"/>
      <c r="UZ35" s="19"/>
      <c r="VA35" s="20">
        <f t="shared" si="81"/>
        <v>0</v>
      </c>
      <c r="VC35" s="2"/>
      <c r="VD35" s="2"/>
      <c r="VE35" s="18"/>
      <c r="VF35" s="9"/>
      <c r="VG35" s="19"/>
      <c r="VH35" s="20">
        <f t="shared" si="82"/>
        <v>900.5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</row>
    <row r="36" spans="1:594">
      <c r="A36" s="2"/>
      <c r="B36" s="2"/>
      <c r="C36" s="18"/>
      <c r="D36" s="9"/>
      <c r="E36" s="19"/>
      <c r="F36" s="20">
        <f t="shared" si="0"/>
        <v>19055</v>
      </c>
      <c r="H36" s="2"/>
      <c r="I36" s="2"/>
      <c r="J36" s="18"/>
      <c r="K36" s="9"/>
      <c r="L36" s="19"/>
      <c r="M36" s="20">
        <f t="shared" si="85"/>
        <v>1334.5</v>
      </c>
      <c r="O36" s="2"/>
      <c r="P36" s="2"/>
      <c r="Q36" s="18"/>
      <c r="R36" s="9"/>
      <c r="S36" s="19"/>
      <c r="T36" s="20">
        <f t="shared" si="97"/>
        <v>0</v>
      </c>
      <c r="V36" s="9"/>
      <c r="W36" s="2"/>
      <c r="X36" s="18"/>
      <c r="Y36" s="9"/>
      <c r="Z36" s="19"/>
      <c r="AA36" s="20">
        <f t="shared" si="3"/>
        <v>16069.099999999999</v>
      </c>
      <c r="AC36" s="2"/>
      <c r="AD36" s="2"/>
      <c r="AE36" s="18"/>
      <c r="AF36" s="9"/>
      <c r="AG36" s="19"/>
      <c r="AH36" s="20">
        <f t="shared" si="4"/>
        <v>24058.04</v>
      </c>
      <c r="AJ36" s="2"/>
      <c r="AK36" s="2"/>
      <c r="AL36" s="18"/>
      <c r="AM36" s="9"/>
      <c r="AN36" s="19"/>
      <c r="AO36" s="20">
        <f t="shared" si="5"/>
        <v>0</v>
      </c>
      <c r="AQ36" s="9"/>
      <c r="AR36" s="2"/>
      <c r="AS36" s="18"/>
      <c r="AT36" s="9"/>
      <c r="AU36" s="19"/>
      <c r="AV36" s="20">
        <f t="shared" si="6"/>
        <v>9747.2000000000007</v>
      </c>
      <c r="AX36" s="2"/>
      <c r="AY36" s="2"/>
      <c r="AZ36" s="18"/>
      <c r="BA36" s="9"/>
      <c r="BB36" s="19"/>
      <c r="BC36" s="20">
        <f t="shared" si="7"/>
        <v>53902</v>
      </c>
      <c r="BE36" s="2"/>
      <c r="BF36" s="2"/>
      <c r="BG36" s="18"/>
      <c r="BH36" s="9"/>
      <c r="BI36" s="19"/>
      <c r="BJ36" s="20">
        <f t="shared" si="8"/>
        <v>0</v>
      </c>
      <c r="BL36" s="2"/>
      <c r="BM36" s="2"/>
      <c r="BN36" s="18"/>
      <c r="BO36" s="9"/>
      <c r="BP36" s="19"/>
      <c r="BQ36" s="20">
        <f t="shared" si="89"/>
        <v>0</v>
      </c>
      <c r="BU36" s="3"/>
      <c r="BV36" s="62"/>
      <c r="BW36" s="32"/>
      <c r="BX36" s="20"/>
      <c r="BZ36" s="9"/>
      <c r="CA36" s="2"/>
      <c r="CB36" s="3"/>
      <c r="CC36" s="769"/>
      <c r="CD36" s="778"/>
      <c r="CE36" s="20">
        <f t="shared" si="102"/>
        <v>0</v>
      </c>
      <c r="CG36" s="2"/>
      <c r="CH36" s="2"/>
      <c r="CI36" s="18"/>
      <c r="CJ36" s="9"/>
      <c r="CK36" s="19"/>
      <c r="CL36" s="20">
        <f t="shared" si="91"/>
        <v>0</v>
      </c>
      <c r="CN36" s="2"/>
      <c r="CO36" s="2"/>
      <c r="CP36" s="18"/>
      <c r="CQ36" s="9"/>
      <c r="CR36" s="19"/>
      <c r="CS36" s="20">
        <f t="shared" si="13"/>
        <v>0</v>
      </c>
      <c r="CU36" s="2"/>
      <c r="CV36" s="2"/>
      <c r="CW36" s="18"/>
      <c r="CX36" s="9"/>
      <c r="CY36" s="19"/>
      <c r="CZ36" s="20">
        <f t="shared" si="14"/>
        <v>220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5020</v>
      </c>
      <c r="DP36" s="2"/>
      <c r="DQ36" s="2"/>
      <c r="DR36" s="18"/>
      <c r="DS36" s="9"/>
      <c r="DT36" s="19"/>
      <c r="DU36" s="20">
        <f t="shared" si="17"/>
        <v>0</v>
      </c>
      <c r="DW36" s="9"/>
      <c r="DX36" s="251"/>
      <c r="DY36" s="18"/>
      <c r="DZ36" s="9"/>
      <c r="EA36" s="19"/>
      <c r="EB36" s="20">
        <f t="shared" si="18"/>
        <v>6110.5</v>
      </c>
      <c r="ED36" s="2"/>
      <c r="EE36" s="2"/>
      <c r="EF36" s="18"/>
      <c r="EG36" s="9"/>
      <c r="EH36" s="19"/>
      <c r="EI36" s="20">
        <f t="shared" si="19"/>
        <v>390</v>
      </c>
      <c r="EK36" s="2"/>
      <c r="EL36" s="2"/>
      <c r="EM36" s="18"/>
      <c r="EN36" s="9"/>
      <c r="EO36" s="19"/>
      <c r="EP36" s="20">
        <f t="shared" si="20"/>
        <v>0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92"/>
        <v>22352.5</v>
      </c>
      <c r="FG36" s="2"/>
      <c r="FH36" s="18"/>
      <c r="FI36" s="9"/>
      <c r="FJ36" s="19"/>
      <c r="FK36" s="20">
        <f t="shared" ref="FK36:FK43" si="112">FK35+FH36-FJ36</f>
        <v>0</v>
      </c>
      <c r="FM36" s="2"/>
      <c r="FN36" s="2"/>
      <c r="FO36" s="18"/>
      <c r="FP36" s="19"/>
      <c r="FQ36" s="19"/>
      <c r="FR36" s="20">
        <f t="shared" si="105"/>
        <v>0</v>
      </c>
      <c r="FT36" s="2"/>
      <c r="FU36" s="2"/>
      <c r="FV36" s="18"/>
      <c r="FW36" s="9"/>
      <c r="FX36" s="19"/>
      <c r="FY36" s="20">
        <f t="shared" ref="FY36:FY43" si="113">FY35+FV36-FX36</f>
        <v>0</v>
      </c>
      <c r="GA36" s="2"/>
      <c r="GB36" s="2"/>
      <c r="GC36" s="18"/>
      <c r="GD36" s="9"/>
      <c r="GE36" s="19"/>
      <c r="GF36" s="20">
        <f t="shared" si="26"/>
        <v>0</v>
      </c>
      <c r="GH36" s="2"/>
      <c r="GI36" s="251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95"/>
        <v>1278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98"/>
        <v>1712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2"/>
      <c r="IT36" s="2"/>
      <c r="IU36" s="18"/>
      <c r="IV36" s="9"/>
      <c r="IW36" s="19"/>
      <c r="IX36" s="20">
        <f t="shared" si="99"/>
        <v>0</v>
      </c>
      <c r="IZ36" s="9"/>
      <c r="JA36" s="251"/>
      <c r="JB36" s="18"/>
      <c r="JC36" s="9"/>
      <c r="JD36" s="19"/>
      <c r="JE36" s="20">
        <f t="shared" si="37"/>
        <v>0</v>
      </c>
      <c r="JJ36" s="398"/>
      <c r="JK36" s="32"/>
      <c r="JL36" s="51">
        <f t="shared" si="38"/>
        <v>22956.84</v>
      </c>
      <c r="JN36" s="2"/>
      <c r="JO36" s="2"/>
      <c r="JP36" s="18"/>
      <c r="JQ36" s="9"/>
      <c r="JR36" s="19"/>
      <c r="JS36" s="20">
        <f t="shared" ref="JS36:JS43" si="114">JS35+JP36-JR36</f>
        <v>0</v>
      </c>
      <c r="JU36" s="9"/>
      <c r="JV36" s="251"/>
      <c r="JW36" s="18"/>
      <c r="JX36" s="9"/>
      <c r="JY36" s="19"/>
      <c r="JZ36" s="20">
        <f t="shared" si="40"/>
        <v>0</v>
      </c>
      <c r="KB36" s="2"/>
      <c r="KC36" s="2"/>
      <c r="KD36" s="18"/>
      <c r="KE36" s="9"/>
      <c r="KF36" s="19"/>
      <c r="KG36" s="20">
        <f t="shared" si="106"/>
        <v>0</v>
      </c>
      <c r="KI36" s="2"/>
      <c r="KJ36" s="2"/>
      <c r="KK36" s="18"/>
      <c r="KL36" s="9"/>
      <c r="KM36" s="19"/>
      <c r="KN36" s="20">
        <f t="shared" si="86"/>
        <v>0</v>
      </c>
      <c r="KP36" s="2"/>
      <c r="KQ36" s="2"/>
      <c r="KR36" s="18"/>
      <c r="KS36" s="9"/>
      <c r="KT36" s="19"/>
      <c r="KU36" s="20">
        <f t="shared" si="43"/>
        <v>0</v>
      </c>
      <c r="KW36" s="2"/>
      <c r="KX36" s="2"/>
      <c r="KY36" s="18"/>
      <c r="KZ36" s="9"/>
      <c r="LA36" s="19"/>
      <c r="LB36" s="20">
        <f t="shared" si="44"/>
        <v>0</v>
      </c>
      <c r="LD36" s="2"/>
      <c r="LE36" s="2"/>
      <c r="LF36" s="18"/>
      <c r="LG36" s="9"/>
      <c r="LH36" s="19"/>
      <c r="LI36" s="20">
        <f t="shared" si="107"/>
        <v>0</v>
      </c>
      <c r="LK36" s="2"/>
      <c r="LL36" s="2"/>
      <c r="LM36" s="18"/>
      <c r="LN36" s="9"/>
      <c r="LO36" s="19"/>
      <c r="LP36" s="51">
        <f t="shared" si="111"/>
        <v>0</v>
      </c>
      <c r="LR36" s="2"/>
      <c r="LS36" s="2"/>
      <c r="LT36" s="18"/>
      <c r="LU36" s="9"/>
      <c r="LV36" s="19"/>
      <c r="LW36" s="20">
        <f t="shared" ref="LW36:LW43" si="115">LW35+LT36-LV36</f>
        <v>1445</v>
      </c>
      <c r="LY36" s="2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47"/>
      <c r="MO36" s="19"/>
      <c r="MP36" s="9"/>
      <c r="MQ36" s="19"/>
      <c r="MR36" s="20">
        <f t="shared" si="104"/>
        <v>142</v>
      </c>
      <c r="MT36" s="2"/>
      <c r="MU36" s="2"/>
      <c r="MV36" s="18"/>
      <c r="MW36" s="9"/>
      <c r="MX36" s="19"/>
      <c r="MY36" s="20">
        <f t="shared" si="109"/>
        <v>0</v>
      </c>
      <c r="NA36" s="2"/>
      <c r="NB36" s="2"/>
      <c r="NC36" s="18"/>
      <c r="ND36" s="9"/>
      <c r="NE36" s="19"/>
      <c r="NF36" s="20">
        <f t="shared" si="52"/>
        <v>0</v>
      </c>
      <c r="NH36" s="2"/>
      <c r="NI36" s="2"/>
      <c r="NJ36" s="18"/>
      <c r="NK36" s="9"/>
      <c r="NL36" s="19"/>
      <c r="NM36" s="20">
        <f t="shared" si="53"/>
        <v>7013</v>
      </c>
      <c r="NO36" s="2"/>
      <c r="NP36" s="2"/>
      <c r="NQ36" s="18"/>
      <c r="NR36" s="9"/>
      <c r="NS36" s="19"/>
      <c r="NT36" s="20">
        <f t="shared" si="54"/>
        <v>0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56"/>
        <v>1470</v>
      </c>
      <c r="OJ36" s="2"/>
      <c r="OK36" s="2"/>
      <c r="OL36" s="18"/>
      <c r="OM36" s="9"/>
      <c r="ON36" s="19"/>
      <c r="OO36" s="20">
        <f t="shared" si="57"/>
        <v>0</v>
      </c>
      <c r="OS36" s="18"/>
      <c r="OT36" s="9"/>
      <c r="OU36" s="19"/>
      <c r="OV36" s="20">
        <f t="shared" si="108"/>
        <v>0</v>
      </c>
      <c r="OX36" s="2"/>
      <c r="OY36" s="2"/>
      <c r="OZ36" s="18"/>
      <c r="PA36" s="9"/>
      <c r="PB36" s="19"/>
      <c r="PC36" s="20">
        <f t="shared" si="59"/>
        <v>0</v>
      </c>
      <c r="PE36" s="2"/>
      <c r="PF36" s="2"/>
      <c r="PG36" s="18"/>
      <c r="PH36" s="9"/>
      <c r="PI36" s="19"/>
      <c r="PJ36" s="20">
        <f t="shared" si="60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2"/>
      <c r="QA36" s="2"/>
      <c r="QB36" s="18"/>
      <c r="QC36" s="9"/>
      <c r="QD36" s="19"/>
      <c r="QE36" s="20">
        <f t="shared" ref="QE36:QE41" si="116">QE35+QB36-QD36</f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500.39999999999964</v>
      </c>
      <c r="QU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0</v>
      </c>
      <c r="RI36" s="2"/>
      <c r="RJ36" s="2"/>
      <c r="RK36" s="18"/>
      <c r="RL36" s="9"/>
      <c r="RM36" s="19"/>
      <c r="RN36" s="20">
        <f t="shared" si="68"/>
        <v>0</v>
      </c>
      <c r="RP36" s="2"/>
      <c r="RQ36" s="2"/>
      <c r="RR36" s="18"/>
      <c r="RS36" s="9"/>
      <c r="RT36" s="19"/>
      <c r="RU36" s="20">
        <f t="shared" si="69"/>
        <v>0</v>
      </c>
      <c r="RW36" s="9">
        <v>40352</v>
      </c>
      <c r="RX36" s="39" t="s">
        <v>1312</v>
      </c>
      <c r="RY36" s="3">
        <v>800</v>
      </c>
      <c r="RZ36" s="1041">
        <v>40371</v>
      </c>
      <c r="SA36" s="49"/>
      <c r="SB36" s="20">
        <f t="shared" si="70"/>
        <v>2800</v>
      </c>
      <c r="SD36" s="2"/>
      <c r="SE36" s="2"/>
      <c r="SF36" s="18"/>
      <c r="SG36" s="19"/>
      <c r="SH36" s="19"/>
      <c r="SI36" s="20">
        <f t="shared" si="71"/>
        <v>44400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0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2"/>
      <c r="TN36" s="2"/>
      <c r="TO36" s="18"/>
      <c r="TP36" s="9"/>
      <c r="TQ36" s="19"/>
      <c r="TR36" s="20">
        <f t="shared" si="76"/>
        <v>0</v>
      </c>
      <c r="TT36" s="2"/>
      <c r="TW36" s="89"/>
      <c r="TX36" s="97"/>
      <c r="TY36" s="20">
        <f t="shared" si="77"/>
        <v>12300.5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19"/>
      <c r="UL36" s="19"/>
      <c r="UM36" s="20">
        <f t="shared" si="110"/>
        <v>0</v>
      </c>
      <c r="UO36" s="2"/>
      <c r="UP36" s="2"/>
      <c r="UQ36" s="18"/>
      <c r="UR36" s="9"/>
      <c r="US36" s="19"/>
      <c r="UT36" s="20">
        <f t="shared" si="100"/>
        <v>6938</v>
      </c>
      <c r="UV36" s="2"/>
      <c r="UW36" s="2"/>
      <c r="UX36" s="18"/>
      <c r="UY36" s="9"/>
      <c r="UZ36" s="19"/>
      <c r="VA36" s="20">
        <f t="shared" si="81"/>
        <v>0</v>
      </c>
      <c r="VC36" s="2"/>
      <c r="VD36" s="2"/>
      <c r="VE36" s="18"/>
      <c r="VF36" s="9"/>
      <c r="VG36" s="19"/>
      <c r="VH36" s="20">
        <f t="shared" si="82"/>
        <v>900.5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</row>
    <row r="37" spans="1:594">
      <c r="A37" s="2"/>
      <c r="B37" s="2"/>
      <c r="C37" s="18"/>
      <c r="D37" s="9"/>
      <c r="E37" s="19"/>
      <c r="F37" s="20">
        <f t="shared" si="0"/>
        <v>19055</v>
      </c>
      <c r="H37" s="2"/>
      <c r="I37" s="2"/>
      <c r="J37" s="18"/>
      <c r="K37" s="9"/>
      <c r="L37" s="19"/>
      <c r="M37" s="20">
        <f t="shared" si="85"/>
        <v>1334.5</v>
      </c>
      <c r="O37" s="2"/>
      <c r="P37" s="2"/>
      <c r="Q37" s="18"/>
      <c r="R37" s="9"/>
      <c r="S37" s="19"/>
      <c r="T37" s="20">
        <f t="shared" si="97"/>
        <v>0</v>
      </c>
      <c r="V37" s="9"/>
      <c r="W37" s="2"/>
      <c r="X37" s="18"/>
      <c r="Y37" s="9"/>
      <c r="Z37" s="19"/>
      <c r="AA37" s="20">
        <f t="shared" si="3"/>
        <v>16069.099999999999</v>
      </c>
      <c r="AC37" s="2"/>
      <c r="AD37" s="2"/>
      <c r="AE37" s="18"/>
      <c r="AF37" s="9"/>
      <c r="AG37" s="19"/>
      <c r="AH37" s="20">
        <f t="shared" si="4"/>
        <v>24058.04</v>
      </c>
      <c r="AJ37" s="2"/>
      <c r="AK37" s="2"/>
      <c r="AL37" s="18"/>
      <c r="AM37" s="9"/>
      <c r="AN37" s="19"/>
      <c r="AO37" s="20">
        <f t="shared" si="5"/>
        <v>0</v>
      </c>
      <c r="AQ37" s="9"/>
      <c r="AR37" s="2"/>
      <c r="AS37" s="18"/>
      <c r="AT37" s="9"/>
      <c r="AU37" s="19"/>
      <c r="AV37" s="20">
        <f t="shared" si="6"/>
        <v>9747.2000000000007</v>
      </c>
      <c r="AX37" s="2"/>
      <c r="AY37" s="2"/>
      <c r="AZ37" s="18"/>
      <c r="BA37" s="9"/>
      <c r="BB37" s="19"/>
      <c r="BC37" s="20">
        <f t="shared" si="7"/>
        <v>53902</v>
      </c>
      <c r="BE37" s="2"/>
      <c r="BF37" s="2"/>
      <c r="BG37" s="18"/>
      <c r="BH37" s="9"/>
      <c r="BI37" s="19"/>
      <c r="BJ37" s="20">
        <f t="shared" si="8"/>
        <v>0</v>
      </c>
      <c r="BL37" s="2"/>
      <c r="BM37" s="2"/>
      <c r="BN37" s="18"/>
      <c r="BO37" s="9"/>
      <c r="BP37" s="19"/>
      <c r="BQ37" s="20">
        <f t="shared" si="89"/>
        <v>0</v>
      </c>
      <c r="BS37" s="9">
        <v>40180</v>
      </c>
      <c r="BT37" s="309" t="s">
        <v>801</v>
      </c>
      <c r="BU37" s="3">
        <v>6608</v>
      </c>
      <c r="BV37" s="62"/>
      <c r="BW37" s="32"/>
      <c r="BX37" s="20">
        <f>BU37-BW37</f>
        <v>6608</v>
      </c>
      <c r="BZ37" s="9"/>
      <c r="CA37" s="2"/>
      <c r="CB37" s="3"/>
      <c r="CC37" s="769"/>
      <c r="CD37" s="778"/>
      <c r="CE37" s="20">
        <f t="shared" si="102"/>
        <v>0</v>
      </c>
      <c r="CG37" s="2"/>
      <c r="CH37" s="2"/>
      <c r="CI37" s="18"/>
      <c r="CJ37" s="9"/>
      <c r="CK37" s="19"/>
      <c r="CL37" s="20">
        <f t="shared" si="91"/>
        <v>0</v>
      </c>
      <c r="CN37" s="2"/>
      <c r="CO37" s="2"/>
      <c r="CP37" s="18"/>
      <c r="CQ37" s="9"/>
      <c r="CR37" s="19"/>
      <c r="CS37" s="20">
        <f t="shared" si="13"/>
        <v>0</v>
      </c>
      <c r="CU37" s="2"/>
      <c r="CV37" s="2"/>
      <c r="CW37" s="18"/>
      <c r="CX37" s="9"/>
      <c r="CY37" s="19"/>
      <c r="CZ37" s="20">
        <f t="shared" si="14"/>
        <v>220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5020</v>
      </c>
      <c r="DP37" s="2"/>
      <c r="DQ37" s="2"/>
      <c r="DR37" s="18"/>
      <c r="DS37" s="9"/>
      <c r="DT37" s="19"/>
      <c r="DU37" s="20">
        <f t="shared" si="17"/>
        <v>0</v>
      </c>
      <c r="DW37" s="9"/>
      <c r="DX37" s="251"/>
      <c r="DY37" s="18"/>
      <c r="DZ37" s="9"/>
      <c r="EA37" s="19"/>
      <c r="EB37" s="20">
        <f t="shared" si="18"/>
        <v>6110.5</v>
      </c>
      <c r="ED37" s="2"/>
      <c r="EE37" s="2"/>
      <c r="EF37" s="18"/>
      <c r="EG37" s="9"/>
      <c r="EH37" s="19"/>
      <c r="EI37" s="20">
        <f t="shared" si="19"/>
        <v>390</v>
      </c>
      <c r="EK37" s="2"/>
      <c r="EL37" s="2"/>
      <c r="EM37" s="18"/>
      <c r="EN37" s="9"/>
      <c r="EO37" s="19"/>
      <c r="EP37" s="20">
        <f t="shared" si="20"/>
        <v>0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92"/>
        <v>22352.5</v>
      </c>
      <c r="FG37" s="2"/>
      <c r="FH37" s="18"/>
      <c r="FI37" s="9"/>
      <c r="FJ37" s="19"/>
      <c r="FK37" s="20">
        <f t="shared" si="112"/>
        <v>0</v>
      </c>
      <c r="FM37" s="2"/>
      <c r="FN37" s="2"/>
      <c r="FO37" s="18"/>
      <c r="FP37" s="19"/>
      <c r="FQ37" s="19"/>
      <c r="FR37" s="20">
        <f t="shared" si="105"/>
        <v>0</v>
      </c>
      <c r="FT37" s="2"/>
      <c r="FU37" s="2"/>
      <c r="FV37" s="18"/>
      <c r="FW37" s="9"/>
      <c r="FX37" s="19"/>
      <c r="FY37" s="20">
        <f t="shared" si="113"/>
        <v>0</v>
      </c>
      <c r="GA37" s="2"/>
      <c r="GB37" s="2"/>
      <c r="GC37" s="18"/>
      <c r="GD37" s="9"/>
      <c r="GE37" s="19"/>
      <c r="GF37" s="20">
        <f t="shared" si="26"/>
        <v>0</v>
      </c>
      <c r="GH37" s="2"/>
      <c r="GI37" s="251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95"/>
        <v>1278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98"/>
        <v>1712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2"/>
      <c r="IT37" s="2"/>
      <c r="IU37" s="18"/>
      <c r="IV37" s="9"/>
      <c r="IW37" s="19"/>
      <c r="IX37" s="20">
        <f t="shared" si="99"/>
        <v>0</v>
      </c>
      <c r="IZ37" s="9"/>
      <c r="JA37" s="251"/>
      <c r="JB37" s="18"/>
      <c r="JC37" s="9"/>
      <c r="JD37" s="19"/>
      <c r="JE37" s="20">
        <f t="shared" si="37"/>
        <v>0</v>
      </c>
      <c r="JJ37" s="398"/>
      <c r="JK37" s="32"/>
      <c r="JL37" s="51">
        <f t="shared" si="38"/>
        <v>22956.84</v>
      </c>
      <c r="JN37" s="2"/>
      <c r="JO37" s="2"/>
      <c r="JP37" s="18"/>
      <c r="JQ37" s="9"/>
      <c r="JR37" s="19"/>
      <c r="JS37" s="20">
        <f t="shared" si="114"/>
        <v>0</v>
      </c>
      <c r="JU37" s="9"/>
      <c r="JV37" s="251"/>
      <c r="JW37" s="18"/>
      <c r="JX37" s="9"/>
      <c r="JY37" s="19"/>
      <c r="JZ37" s="20">
        <f t="shared" si="40"/>
        <v>0</v>
      </c>
      <c r="KB37" s="2"/>
      <c r="KC37" s="2"/>
      <c r="KD37" s="18"/>
      <c r="KE37" s="9"/>
      <c r="KF37" s="19"/>
      <c r="KG37" s="20">
        <f t="shared" si="106"/>
        <v>0</v>
      </c>
      <c r="KI37" s="2"/>
      <c r="KJ37" s="2"/>
      <c r="KK37" s="18"/>
      <c r="KL37" s="9"/>
      <c r="KM37" s="19"/>
      <c r="KN37" s="20">
        <f t="shared" si="86"/>
        <v>0</v>
      </c>
      <c r="KP37" s="2"/>
      <c r="KQ37" s="2"/>
      <c r="KR37" s="18"/>
      <c r="KS37" s="9"/>
      <c r="KT37" s="19"/>
      <c r="KU37" s="20">
        <f t="shared" si="43"/>
        <v>0</v>
      </c>
      <c r="KW37" s="2"/>
      <c r="KX37" s="2"/>
      <c r="KY37" s="18"/>
      <c r="KZ37" s="9"/>
      <c r="LA37" s="19"/>
      <c r="LB37" s="20">
        <f t="shared" si="44"/>
        <v>0</v>
      </c>
      <c r="LD37" s="2"/>
      <c r="LE37" s="2"/>
      <c r="LF37" s="18"/>
      <c r="LG37" s="9"/>
      <c r="LH37" s="19"/>
      <c r="LI37" s="20">
        <f t="shared" si="107"/>
        <v>0</v>
      </c>
      <c r="LK37" s="2"/>
      <c r="LL37" s="2"/>
      <c r="LM37" s="18"/>
      <c r="LN37" s="9"/>
      <c r="LO37" s="19"/>
      <c r="LP37" s="51">
        <f t="shared" si="111"/>
        <v>0</v>
      </c>
      <c r="LR37" s="2"/>
      <c r="LS37" s="2"/>
      <c r="LT37" s="18"/>
      <c r="LU37" s="9"/>
      <c r="LV37" s="19"/>
      <c r="LW37" s="20">
        <f t="shared" si="115"/>
        <v>1445</v>
      </c>
      <c r="LY37" s="2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47"/>
      <c r="MO37" s="19"/>
      <c r="MP37" s="9"/>
      <c r="MQ37" s="19"/>
      <c r="MR37" s="20">
        <f t="shared" si="104"/>
        <v>142</v>
      </c>
      <c r="MT37" s="2"/>
      <c r="MU37" s="2"/>
      <c r="MV37" s="18"/>
      <c r="MW37" s="9"/>
      <c r="MX37" s="19"/>
      <c r="MY37" s="20">
        <f t="shared" si="109"/>
        <v>0</v>
      </c>
      <c r="NA37" s="2"/>
      <c r="NB37" s="2"/>
      <c r="NC37" s="18"/>
      <c r="ND37" s="9"/>
      <c r="NE37" s="19"/>
      <c r="NF37" s="20">
        <f t="shared" si="52"/>
        <v>0</v>
      </c>
      <c r="NH37" s="2"/>
      <c r="NI37" s="2"/>
      <c r="NJ37" s="18"/>
      <c r="NK37" s="9"/>
      <c r="NL37" s="19"/>
      <c r="NM37" s="20">
        <f t="shared" si="53"/>
        <v>7013</v>
      </c>
      <c r="NO37" s="2"/>
      <c r="NP37" s="2"/>
      <c r="NQ37" s="18"/>
      <c r="NR37" s="9"/>
      <c r="NS37" s="19"/>
      <c r="NT37" s="20">
        <f t="shared" si="54"/>
        <v>0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56"/>
        <v>1470</v>
      </c>
      <c r="OJ37" s="2"/>
      <c r="OK37" s="2"/>
      <c r="OL37" s="18"/>
      <c r="OM37" s="9"/>
      <c r="ON37" s="19"/>
      <c r="OO37" s="20">
        <f t="shared" si="57"/>
        <v>0</v>
      </c>
      <c r="OS37" s="18"/>
      <c r="OT37" s="9"/>
      <c r="OU37" s="19"/>
      <c r="OV37" s="20">
        <f t="shared" si="108"/>
        <v>0</v>
      </c>
      <c r="OX37" s="2"/>
      <c r="OY37" s="2"/>
      <c r="OZ37" s="18"/>
      <c r="PA37" s="9"/>
      <c r="PB37" s="19"/>
      <c r="PC37" s="20">
        <f t="shared" si="59"/>
        <v>0</v>
      </c>
      <c r="PE37" s="2"/>
      <c r="PF37" s="2"/>
      <c r="PG37" s="18"/>
      <c r="PH37" s="9"/>
      <c r="PI37" s="19"/>
      <c r="PJ37" s="20">
        <f t="shared" si="60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2"/>
      <c r="QA37" s="2"/>
      <c r="QB37" s="18"/>
      <c r="QC37" s="9"/>
      <c r="QD37" s="19"/>
      <c r="QE37" s="20">
        <f t="shared" si="116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500.39999999999964</v>
      </c>
      <c r="QU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0</v>
      </c>
      <c r="RI37" s="2"/>
      <c r="RJ37" s="2"/>
      <c r="RK37" s="18"/>
      <c r="RL37" s="9"/>
      <c r="RM37" s="19"/>
      <c r="RN37" s="20">
        <f t="shared" si="68"/>
        <v>0</v>
      </c>
      <c r="RP37" s="2"/>
      <c r="RQ37" s="2"/>
      <c r="RR37" s="18"/>
      <c r="RS37" s="9"/>
      <c r="RT37" s="19"/>
      <c r="RU37" s="20">
        <f t="shared" si="69"/>
        <v>0</v>
      </c>
      <c r="RW37" s="9">
        <v>40353</v>
      </c>
      <c r="RX37" s="39" t="s">
        <v>1310</v>
      </c>
      <c r="RY37" s="3">
        <v>1200</v>
      </c>
      <c r="RZ37" s="1041">
        <v>40371</v>
      </c>
      <c r="SA37" s="310"/>
      <c r="SB37" s="20">
        <f t="shared" si="70"/>
        <v>4000</v>
      </c>
      <c r="SD37" s="2"/>
      <c r="SE37" s="2"/>
      <c r="SF37" s="18"/>
      <c r="SG37" s="19"/>
      <c r="SH37" s="19"/>
      <c r="SI37" s="20">
        <f t="shared" si="71"/>
        <v>44400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0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2"/>
      <c r="TN37" s="2"/>
      <c r="TO37" s="18"/>
      <c r="TP37" s="9"/>
      <c r="TQ37" s="19"/>
      <c r="TR37" s="20">
        <f t="shared" si="76"/>
        <v>0</v>
      </c>
      <c r="TT37" s="2"/>
      <c r="TW37" s="89"/>
      <c r="TX37" s="97"/>
      <c r="TY37" s="20">
        <f t="shared" si="77"/>
        <v>12300.5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19"/>
      <c r="UL37" s="19"/>
      <c r="UM37" s="20">
        <f t="shared" si="110"/>
        <v>0</v>
      </c>
      <c r="UO37" s="2"/>
      <c r="UP37" s="2"/>
      <c r="UQ37" s="18"/>
      <c r="UR37" s="9"/>
      <c r="US37" s="19"/>
      <c r="UT37" s="20">
        <f t="shared" si="100"/>
        <v>6938</v>
      </c>
      <c r="UV37" s="2"/>
      <c r="UW37" s="2"/>
      <c r="UX37" s="18"/>
      <c r="UY37" s="9"/>
      <c r="UZ37" s="19"/>
      <c r="VA37" s="20">
        <f t="shared" si="81"/>
        <v>0</v>
      </c>
      <c r="VC37" s="2"/>
      <c r="VD37" s="2"/>
      <c r="VE37" s="18"/>
      <c r="VF37" s="9"/>
      <c r="VG37" s="19"/>
      <c r="VH37" s="20">
        <f t="shared" si="82"/>
        <v>900.5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</row>
    <row r="38" spans="1:594">
      <c r="A38" s="2"/>
      <c r="B38" s="2"/>
      <c r="C38" s="18"/>
      <c r="D38" s="9"/>
      <c r="E38" s="19"/>
      <c r="F38" s="20">
        <f t="shared" si="0"/>
        <v>19055</v>
      </c>
      <c r="H38" s="2"/>
      <c r="I38" s="2"/>
      <c r="J38" s="18"/>
      <c r="K38" s="9"/>
      <c r="L38" s="19"/>
      <c r="M38" s="20">
        <f t="shared" si="85"/>
        <v>1334.5</v>
      </c>
      <c r="O38" s="2"/>
      <c r="P38" s="2"/>
      <c r="Q38" s="18"/>
      <c r="R38" s="9"/>
      <c r="S38" s="19"/>
      <c r="T38" s="20">
        <f t="shared" si="97"/>
        <v>0</v>
      </c>
      <c r="AA38" s="20">
        <f t="shared" si="3"/>
        <v>16069.099999999999</v>
      </c>
      <c r="AC38" s="2"/>
      <c r="AD38" s="2"/>
      <c r="AE38" s="18"/>
      <c r="AF38" s="9"/>
      <c r="AG38" s="19"/>
      <c r="AH38" s="20">
        <f t="shared" si="4"/>
        <v>24058.04</v>
      </c>
      <c r="AJ38" s="2"/>
      <c r="AK38" s="2"/>
      <c r="AL38" s="18"/>
      <c r="AM38" s="9"/>
      <c r="AN38" s="19"/>
      <c r="AO38" s="20">
        <f t="shared" si="5"/>
        <v>0</v>
      </c>
      <c r="AQ38" s="9"/>
      <c r="AR38" s="2"/>
      <c r="AS38" s="18"/>
      <c r="AT38" s="9"/>
      <c r="AU38" s="19"/>
      <c r="AV38" s="20">
        <f t="shared" si="6"/>
        <v>9747.2000000000007</v>
      </c>
      <c r="AX38" s="2"/>
      <c r="AY38" s="2"/>
      <c r="AZ38" s="18"/>
      <c r="BA38" s="9"/>
      <c r="BB38" s="19"/>
      <c r="BC38" s="20">
        <f t="shared" si="7"/>
        <v>53902</v>
      </c>
      <c r="BE38" s="2"/>
      <c r="BF38" s="2"/>
      <c r="BG38" s="18"/>
      <c r="BH38" s="9"/>
      <c r="BI38" s="19"/>
      <c r="BJ38" s="20">
        <f t="shared" si="8"/>
        <v>0</v>
      </c>
      <c r="BL38" s="2"/>
      <c r="BM38" s="2"/>
      <c r="BN38" s="18"/>
      <c r="BO38" s="9"/>
      <c r="BP38" s="19"/>
      <c r="BQ38" s="20">
        <f t="shared" si="89"/>
        <v>0</v>
      </c>
      <c r="BS38" s="9">
        <v>40181</v>
      </c>
      <c r="BT38" s="2" t="s">
        <v>804</v>
      </c>
      <c r="BU38" s="3">
        <v>6384</v>
      </c>
      <c r="BV38" s="62"/>
      <c r="BW38" s="32"/>
      <c r="BX38" s="20">
        <f>BX37+BU38-BW38</f>
        <v>12992</v>
      </c>
      <c r="BZ38" s="9"/>
      <c r="CA38" s="2"/>
      <c r="CB38" s="3"/>
      <c r="CC38" s="769"/>
      <c r="CD38" s="19"/>
      <c r="CE38" s="20">
        <f>CE37+CB38-CD38</f>
        <v>0</v>
      </c>
      <c r="CG38" s="2"/>
      <c r="CH38" s="2"/>
      <c r="CI38" s="18"/>
      <c r="CJ38" s="9"/>
      <c r="CK38" s="19"/>
      <c r="CL38" s="20">
        <f t="shared" si="91"/>
        <v>0</v>
      </c>
      <c r="CN38" s="2"/>
      <c r="CO38" s="2"/>
      <c r="CP38" s="18"/>
      <c r="CQ38" s="9"/>
      <c r="CR38" s="19"/>
      <c r="CS38" s="20">
        <f t="shared" si="13"/>
        <v>0</v>
      </c>
      <c r="CU38" s="2"/>
      <c r="CV38" s="2"/>
      <c r="CW38" s="18"/>
      <c r="CX38" s="9"/>
      <c r="CY38" s="19"/>
      <c r="CZ38" s="20">
        <f t="shared" si="14"/>
        <v>220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5020</v>
      </c>
      <c r="DP38" s="2"/>
      <c r="DQ38" s="2"/>
      <c r="DR38" s="18"/>
      <c r="DS38" s="9"/>
      <c r="DT38" s="19"/>
      <c r="DU38" s="20">
        <f t="shared" si="17"/>
        <v>0</v>
      </c>
      <c r="DW38" s="9"/>
      <c r="DX38" s="251"/>
      <c r="DY38" s="18"/>
      <c r="DZ38" s="9"/>
      <c r="EA38" s="19"/>
      <c r="EB38" s="20">
        <f t="shared" si="18"/>
        <v>6110.5</v>
      </c>
      <c r="ED38" s="2"/>
      <c r="EE38" s="2"/>
      <c r="EF38" s="18"/>
      <c r="EG38" s="9"/>
      <c r="EH38" s="19"/>
      <c r="EI38" s="20">
        <f t="shared" si="19"/>
        <v>390</v>
      </c>
      <c r="EK38" s="2"/>
      <c r="EL38" s="2"/>
      <c r="EM38" s="18"/>
      <c r="EN38" s="9"/>
      <c r="EO38" s="19"/>
      <c r="EP38" s="20">
        <f t="shared" si="20"/>
        <v>0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92"/>
        <v>22352.5</v>
      </c>
      <c r="FG38" s="2"/>
      <c r="FH38" s="18"/>
      <c r="FI38" s="9"/>
      <c r="FJ38" s="19"/>
      <c r="FK38" s="20">
        <f t="shared" si="112"/>
        <v>0</v>
      </c>
      <c r="FM38" s="2"/>
      <c r="FN38" s="2"/>
      <c r="FO38" s="18"/>
      <c r="FP38" s="19"/>
      <c r="FQ38" s="19"/>
      <c r="FR38" s="20">
        <f t="shared" si="105"/>
        <v>0</v>
      </c>
      <c r="FT38" s="2"/>
      <c r="FU38" s="2"/>
      <c r="FV38" s="18"/>
      <c r="FW38" s="9"/>
      <c r="FX38" s="19"/>
      <c r="FY38" s="20">
        <f t="shared" si="113"/>
        <v>0</v>
      </c>
      <c r="GA38" s="2"/>
      <c r="GB38" s="2"/>
      <c r="GC38" s="18"/>
      <c r="GD38" s="9"/>
      <c r="GE38" s="19"/>
      <c r="GF38" s="20">
        <f t="shared" si="26"/>
        <v>0</v>
      </c>
      <c r="GH38" s="2"/>
      <c r="GI38" s="251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95"/>
        <v>1278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98"/>
        <v>1712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2"/>
      <c r="IT38" s="2"/>
      <c r="IU38" s="18"/>
      <c r="IV38" s="9"/>
      <c r="IW38" s="19"/>
      <c r="IX38" s="20">
        <f t="shared" si="99"/>
        <v>0</v>
      </c>
      <c r="IZ38" s="9"/>
      <c r="JA38" s="251"/>
      <c r="JB38" s="18"/>
      <c r="JC38" s="9"/>
      <c r="JD38" s="19"/>
      <c r="JE38" s="20">
        <f t="shared" si="37"/>
        <v>0</v>
      </c>
      <c r="JJ38" s="398"/>
      <c r="JK38" s="32"/>
      <c r="JL38" s="51">
        <f t="shared" si="38"/>
        <v>22956.84</v>
      </c>
      <c r="JN38" s="2"/>
      <c r="JO38" s="2"/>
      <c r="JP38" s="18"/>
      <c r="JQ38" s="9"/>
      <c r="JR38" s="19"/>
      <c r="JS38" s="20">
        <f t="shared" si="114"/>
        <v>0</v>
      </c>
      <c r="JU38" s="9"/>
      <c r="JV38" s="251"/>
      <c r="JW38" s="18"/>
      <c r="JX38" s="9"/>
      <c r="JY38" s="19"/>
      <c r="JZ38" s="20">
        <f t="shared" si="40"/>
        <v>0</v>
      </c>
      <c r="KB38" s="2"/>
      <c r="KC38" s="2"/>
      <c r="KD38" s="18"/>
      <c r="KE38" s="9"/>
      <c r="KF38" s="19"/>
      <c r="KG38" s="20">
        <f t="shared" si="106"/>
        <v>0</v>
      </c>
      <c r="KI38" s="2"/>
      <c r="KJ38" s="2"/>
      <c r="KK38" s="18"/>
      <c r="KL38" s="9"/>
      <c r="KM38" s="19"/>
      <c r="KN38" s="20">
        <f t="shared" si="86"/>
        <v>0</v>
      </c>
      <c r="KP38" s="2"/>
      <c r="KQ38" s="2"/>
      <c r="KR38" s="18"/>
      <c r="KS38" s="9"/>
      <c r="KT38" s="19"/>
      <c r="KU38" s="20">
        <f t="shared" si="43"/>
        <v>0</v>
      </c>
      <c r="KW38" s="2"/>
      <c r="KX38" s="2"/>
      <c r="KY38" s="18"/>
      <c r="KZ38" s="9"/>
      <c r="LA38" s="19"/>
      <c r="LB38" s="20">
        <f t="shared" si="44"/>
        <v>0</v>
      </c>
      <c r="LD38" s="2"/>
      <c r="LE38" s="2"/>
      <c r="LF38" s="18"/>
      <c r="LG38" s="9"/>
      <c r="LH38" s="19"/>
      <c r="LI38" s="20">
        <f t="shared" si="107"/>
        <v>0</v>
      </c>
      <c r="LK38" s="2"/>
      <c r="LL38" s="2"/>
      <c r="LM38" s="18"/>
      <c r="LN38" s="9"/>
      <c r="LO38" s="19"/>
      <c r="LP38" s="51">
        <f t="shared" si="111"/>
        <v>0</v>
      </c>
      <c r="LR38" s="2"/>
      <c r="LS38" s="2"/>
      <c r="LT38" s="18"/>
      <c r="LU38" s="9"/>
      <c r="LV38" s="19"/>
      <c r="LW38" s="20">
        <f t="shared" si="115"/>
        <v>1445</v>
      </c>
      <c r="LY38" s="2"/>
      <c r="LZ38" s="2"/>
      <c r="MA38" s="18"/>
      <c r="MB38" s="9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47"/>
      <c r="MO38" s="19"/>
      <c r="MP38" s="9"/>
      <c r="MQ38" s="19"/>
      <c r="MR38" s="20">
        <f t="shared" si="104"/>
        <v>142</v>
      </c>
      <c r="MT38" s="2"/>
      <c r="MU38" s="2"/>
      <c r="MV38" s="18"/>
      <c r="MW38" s="9"/>
      <c r="MX38" s="19"/>
      <c r="MY38" s="20">
        <f t="shared" si="109"/>
        <v>0</v>
      </c>
      <c r="NA38" s="2"/>
      <c r="NB38" s="2"/>
      <c r="NC38" s="18"/>
      <c r="ND38" s="9"/>
      <c r="NE38" s="19"/>
      <c r="NF38" s="20">
        <f t="shared" si="52"/>
        <v>0</v>
      </c>
      <c r="NH38" s="2"/>
      <c r="NI38" s="2"/>
      <c r="NJ38" s="18"/>
      <c r="NK38" s="9"/>
      <c r="NL38" s="19"/>
      <c r="NM38" s="20">
        <f t="shared" si="53"/>
        <v>7013</v>
      </c>
      <c r="NO38" s="2"/>
      <c r="NP38" s="2"/>
      <c r="NQ38" s="18"/>
      <c r="NR38" s="9"/>
      <c r="NS38" s="19"/>
      <c r="NT38" s="20">
        <f t="shared" si="54"/>
        <v>0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56"/>
        <v>1470</v>
      </c>
      <c r="OJ38" s="2"/>
      <c r="OK38" s="2"/>
      <c r="OL38" s="18"/>
      <c r="OM38" s="9"/>
      <c r="ON38" s="19"/>
      <c r="OO38" s="20">
        <f t="shared" si="57"/>
        <v>0</v>
      </c>
      <c r="OS38" s="18"/>
      <c r="OT38" s="9"/>
      <c r="OU38" s="19"/>
      <c r="OV38" s="20">
        <f t="shared" si="108"/>
        <v>0</v>
      </c>
      <c r="OX38" s="2"/>
      <c r="OY38" s="2"/>
      <c r="OZ38" s="18"/>
      <c r="PA38" s="9"/>
      <c r="PB38" s="19"/>
      <c r="PC38" s="20">
        <f t="shared" si="59"/>
        <v>0</v>
      </c>
      <c r="PE38" s="2"/>
      <c r="PF38" s="2"/>
      <c r="PG38" s="18"/>
      <c r="PH38" s="9"/>
      <c r="PI38" s="19"/>
      <c r="PJ38" s="20">
        <f t="shared" si="60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2"/>
      <c r="QA38" s="2"/>
      <c r="QB38" s="18"/>
      <c r="QC38" s="9"/>
      <c r="QD38" s="19"/>
      <c r="QE38" s="20">
        <f t="shared" si="116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500.39999999999964</v>
      </c>
      <c r="QU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0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2"/>
      <c r="RR38" s="18"/>
      <c r="RS38" s="9"/>
      <c r="RT38" s="19"/>
      <c r="RU38" s="20">
        <f t="shared" si="69"/>
        <v>0</v>
      </c>
      <c r="RW38" s="9">
        <v>40354</v>
      </c>
      <c r="RX38" s="39" t="s">
        <v>1324</v>
      </c>
      <c r="RY38" s="3">
        <v>1600</v>
      </c>
      <c r="RZ38" s="1041">
        <v>40371</v>
      </c>
      <c r="SA38" s="32"/>
      <c r="SB38" s="20">
        <f t="shared" si="70"/>
        <v>5600</v>
      </c>
      <c r="SD38" s="2"/>
      <c r="SE38" s="2"/>
      <c r="SF38" s="18"/>
      <c r="SG38" s="19"/>
      <c r="SH38" s="19"/>
      <c r="SI38" s="20">
        <f t="shared" si="71"/>
        <v>44400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0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2"/>
      <c r="TN38" s="2"/>
      <c r="TO38" s="18"/>
      <c r="TP38" s="9"/>
      <c r="TQ38" s="19"/>
      <c r="TR38" s="20">
        <f t="shared" si="76"/>
        <v>0</v>
      </c>
      <c r="TT38" s="2"/>
      <c r="TU38" s="2"/>
      <c r="TV38" s="18"/>
      <c r="TW38" s="9"/>
      <c r="TX38" s="19"/>
      <c r="TY38" s="20">
        <f t="shared" si="77"/>
        <v>12300.5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19"/>
      <c r="UL38" s="19"/>
      <c r="UM38" s="20">
        <f t="shared" si="110"/>
        <v>0</v>
      </c>
      <c r="UO38" s="2"/>
      <c r="UP38" s="2"/>
      <c r="UQ38" s="18"/>
      <c r="UR38" s="9"/>
      <c r="US38" s="19"/>
      <c r="UT38" s="20">
        <f t="shared" si="100"/>
        <v>6938</v>
      </c>
      <c r="UV38" s="2"/>
      <c r="UW38" s="2"/>
      <c r="UX38" s="18"/>
      <c r="UY38" s="9"/>
      <c r="UZ38" s="19"/>
      <c r="VA38" s="20">
        <f t="shared" si="81"/>
        <v>0</v>
      </c>
      <c r="VC38" s="2"/>
      <c r="VD38" s="2"/>
      <c r="VE38" s="18"/>
      <c r="VF38" s="9"/>
      <c r="VG38" s="19"/>
      <c r="VH38" s="20">
        <f t="shared" si="82"/>
        <v>900.5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</row>
    <row r="39" spans="1:594">
      <c r="A39" s="2"/>
      <c r="B39" s="2"/>
      <c r="C39" s="18"/>
      <c r="D39" s="9"/>
      <c r="E39" s="19"/>
      <c r="F39" s="20">
        <f t="shared" si="0"/>
        <v>19055</v>
      </c>
      <c r="H39" s="2"/>
      <c r="I39" s="2"/>
      <c r="J39" s="18"/>
      <c r="K39" s="9"/>
      <c r="L39" s="19"/>
      <c r="M39" s="20">
        <f t="shared" si="85"/>
        <v>1334.5</v>
      </c>
      <c r="O39" s="2"/>
      <c r="P39" s="2"/>
      <c r="Q39" s="18"/>
      <c r="R39" s="9"/>
      <c r="S39" s="19"/>
      <c r="T39" s="20">
        <f t="shared" si="97"/>
        <v>0</v>
      </c>
      <c r="V39" s="2"/>
      <c r="W39" s="2"/>
      <c r="Y39" s="9"/>
      <c r="Z39" s="19"/>
      <c r="AA39" s="20">
        <f t="shared" si="3"/>
        <v>16069.099999999999</v>
      </c>
      <c r="AC39" s="2"/>
      <c r="AD39" s="2"/>
      <c r="AE39" s="18"/>
      <c r="AF39" s="9"/>
      <c r="AG39" s="19"/>
      <c r="AH39" s="20">
        <f t="shared" si="4"/>
        <v>24058.04</v>
      </c>
      <c r="AJ39" s="2"/>
      <c r="AK39" s="2"/>
      <c r="AL39" s="18"/>
      <c r="AM39" s="9"/>
      <c r="AN39" s="19"/>
      <c r="AO39" s="20">
        <f t="shared" si="5"/>
        <v>0</v>
      </c>
      <c r="AQ39" s="9"/>
      <c r="AR39" s="2"/>
      <c r="AS39" s="27"/>
      <c r="AT39" s="244"/>
      <c r="AU39" s="32"/>
      <c r="AV39" s="20">
        <f t="shared" si="6"/>
        <v>9747.2000000000007</v>
      </c>
      <c r="AX39" s="2"/>
      <c r="AY39" s="2"/>
      <c r="AZ39" s="18"/>
      <c r="BA39" s="9"/>
      <c r="BB39" s="19"/>
      <c r="BC39" s="20">
        <f>BC38+AZ39-BB39</f>
        <v>53902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18"/>
      <c r="BO39" s="9"/>
      <c r="BP39" s="19"/>
      <c r="BQ39" s="20">
        <f t="shared" si="89"/>
        <v>0</v>
      </c>
      <c r="BS39" s="9">
        <v>40182</v>
      </c>
      <c r="BT39" s="2" t="s">
        <v>805</v>
      </c>
      <c r="BU39" s="3">
        <v>6400</v>
      </c>
      <c r="BV39" s="62"/>
      <c r="BW39" s="49"/>
      <c r="BX39" s="20">
        <f t="shared" ref="BX39:BX69" si="117">BX38+BU39-BW39</f>
        <v>19392</v>
      </c>
      <c r="BZ39" s="9"/>
      <c r="CA39" s="39"/>
      <c r="CB39" s="32"/>
      <c r="CC39" s="769"/>
      <c r="CD39" s="19"/>
      <c r="CE39" s="20">
        <f t="shared" ref="CE39:CE70" si="118">CE38+CB39-CD39</f>
        <v>0</v>
      </c>
      <c r="CG39" s="2"/>
      <c r="CH39" s="2"/>
      <c r="CI39" s="18"/>
      <c r="CJ39" s="9"/>
      <c r="CK39" s="19"/>
      <c r="CL39" s="20">
        <f t="shared" si="91"/>
        <v>0</v>
      </c>
      <c r="CN39" s="2"/>
      <c r="CO39" s="2"/>
      <c r="CP39" s="18"/>
      <c r="CQ39" s="9"/>
      <c r="CR39" s="19"/>
      <c r="CS39" s="20">
        <f t="shared" si="13"/>
        <v>0</v>
      </c>
      <c r="CU39" s="2"/>
      <c r="CV39" s="2"/>
      <c r="CW39" s="18"/>
      <c r="CX39" s="9"/>
      <c r="CY39" s="19"/>
      <c r="CZ39" s="20">
        <f t="shared" si="14"/>
        <v>220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5020</v>
      </c>
      <c r="DP39" s="2"/>
      <c r="DQ39" s="2"/>
      <c r="DR39" s="18"/>
      <c r="DS39" s="9"/>
      <c r="DT39" s="19"/>
      <c r="DU39" s="20">
        <f t="shared" si="17"/>
        <v>0</v>
      </c>
      <c r="DW39" s="9"/>
      <c r="DX39" s="251"/>
      <c r="DY39" s="18"/>
      <c r="DZ39" s="9"/>
      <c r="EA39" s="19"/>
      <c r="EB39" s="20">
        <f t="shared" si="18"/>
        <v>6110.5</v>
      </c>
      <c r="ED39" s="2"/>
      <c r="EE39" s="2"/>
      <c r="EF39" s="18"/>
      <c r="EG39" s="9"/>
      <c r="EH39" s="19"/>
      <c r="EI39" s="20">
        <f t="shared" si="19"/>
        <v>390</v>
      </c>
      <c r="EK39" s="2"/>
      <c r="EL39" s="2"/>
      <c r="EM39" s="18"/>
      <c r="EN39" s="9"/>
      <c r="EO39" s="19"/>
      <c r="EP39" s="20">
        <f t="shared" si="20"/>
        <v>0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92"/>
        <v>22352.5</v>
      </c>
      <c r="FG39" s="2"/>
      <c r="FH39" s="18"/>
      <c r="FI39" s="9"/>
      <c r="FJ39" s="19"/>
      <c r="FK39" s="20">
        <f t="shared" si="112"/>
        <v>0</v>
      </c>
      <c r="FM39" s="2"/>
      <c r="FN39" s="2"/>
      <c r="FO39" s="18"/>
      <c r="FP39" s="19"/>
      <c r="FQ39" s="19"/>
      <c r="FR39" s="20">
        <f t="shared" si="105"/>
        <v>0</v>
      </c>
      <c r="FT39" s="2"/>
      <c r="FU39" s="2"/>
      <c r="FV39" s="18"/>
      <c r="FW39" s="9"/>
      <c r="FX39" s="19"/>
      <c r="FY39" s="20">
        <f t="shared" si="113"/>
        <v>0</v>
      </c>
      <c r="GA39" s="2"/>
      <c r="GB39" s="2"/>
      <c r="GC39" s="18"/>
      <c r="GD39" s="9"/>
      <c r="GE39" s="19"/>
      <c r="GF39" s="20">
        <f t="shared" si="26"/>
        <v>0</v>
      </c>
      <c r="GH39" s="2"/>
      <c r="GI39" s="251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95"/>
        <v>1278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98"/>
        <v>1712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18"/>
      <c r="IV39" s="9"/>
      <c r="IW39" s="19"/>
      <c r="IX39" s="20">
        <f t="shared" si="99"/>
        <v>0</v>
      </c>
      <c r="IZ39" s="9"/>
      <c r="JA39" s="251"/>
      <c r="JB39" s="18"/>
      <c r="JC39" s="9"/>
      <c r="JD39" s="19"/>
      <c r="JE39" s="20">
        <f t="shared" si="37"/>
        <v>0</v>
      </c>
      <c r="JJ39" s="398"/>
      <c r="JK39" s="32"/>
      <c r="JL39" s="51">
        <f t="shared" si="38"/>
        <v>22956.84</v>
      </c>
      <c r="JN39" s="2"/>
      <c r="JO39" s="2"/>
      <c r="JP39" s="18"/>
      <c r="JQ39" s="9"/>
      <c r="JR39" s="19"/>
      <c r="JS39" s="20">
        <f t="shared" si="114"/>
        <v>0</v>
      </c>
      <c r="JU39" s="9"/>
      <c r="JV39" s="251"/>
      <c r="JW39" s="18"/>
      <c r="JX39" s="9"/>
      <c r="JY39" s="19"/>
      <c r="JZ39" s="20">
        <f t="shared" si="40"/>
        <v>0</v>
      </c>
      <c r="KB39" s="2"/>
      <c r="KC39" s="2"/>
      <c r="KD39" s="18"/>
      <c r="KE39" s="9"/>
      <c r="KF39" s="19"/>
      <c r="KG39" s="20">
        <f t="shared" si="106"/>
        <v>0</v>
      </c>
      <c r="KI39" s="2"/>
      <c r="KJ39" s="2"/>
      <c r="KK39" s="18"/>
      <c r="KL39" s="9"/>
      <c r="KM39" s="19"/>
      <c r="KN39" s="20">
        <f t="shared" si="86"/>
        <v>0</v>
      </c>
      <c r="KP39" s="2"/>
      <c r="KQ39" s="2"/>
      <c r="KR39" s="18"/>
      <c r="KS39" s="9"/>
      <c r="KT39" s="19"/>
      <c r="KU39" s="20">
        <f t="shared" si="43"/>
        <v>0</v>
      </c>
      <c r="KW39" s="2"/>
      <c r="KX39" s="2"/>
      <c r="KY39" s="18"/>
      <c r="KZ39" s="9"/>
      <c r="LA39" s="19"/>
      <c r="LB39" s="20">
        <f t="shared" si="44"/>
        <v>0</v>
      </c>
      <c r="LD39" s="2"/>
      <c r="LE39" s="2"/>
      <c r="LF39" s="18"/>
      <c r="LG39" s="9"/>
      <c r="LH39" s="19"/>
      <c r="LI39" s="20">
        <f t="shared" si="107"/>
        <v>0</v>
      </c>
      <c r="LK39" s="2"/>
      <c r="LL39" s="2"/>
      <c r="LM39" s="18"/>
      <c r="LN39" s="9"/>
      <c r="LO39" s="19"/>
      <c r="LP39" s="51">
        <f t="shared" si="111"/>
        <v>0</v>
      </c>
      <c r="LR39" s="2"/>
      <c r="LS39" s="2"/>
      <c r="LT39" s="18"/>
      <c r="LU39" s="9"/>
      <c r="LV39" s="19"/>
      <c r="LW39" s="20">
        <f t="shared" si="115"/>
        <v>1445</v>
      </c>
      <c r="LY39" s="2"/>
      <c r="LZ39" s="2"/>
      <c r="MA39" s="18"/>
      <c r="MB39" s="9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47"/>
      <c r="MO39" s="19"/>
      <c r="MP39" s="9"/>
      <c r="MQ39" s="19"/>
      <c r="MR39" s="20">
        <f t="shared" si="104"/>
        <v>142</v>
      </c>
      <c r="MT39" s="2"/>
      <c r="MU39" s="2"/>
      <c r="MV39" s="18"/>
      <c r="MW39" s="9"/>
      <c r="MX39" s="19"/>
      <c r="MY39" s="20">
        <f t="shared" si="109"/>
        <v>0</v>
      </c>
      <c r="NA39" s="2"/>
      <c r="NB39" s="2"/>
      <c r="NC39" s="18"/>
      <c r="ND39" s="9"/>
      <c r="NE39" s="19"/>
      <c r="NF39" s="20">
        <f t="shared" si="52"/>
        <v>0</v>
      </c>
      <c r="NH39" s="2"/>
      <c r="NI39" s="2"/>
      <c r="NJ39" s="18"/>
      <c r="NK39" s="9"/>
      <c r="NL39" s="19"/>
      <c r="NM39" s="20">
        <f t="shared" si="53"/>
        <v>7013</v>
      </c>
      <c r="NO39" s="2"/>
      <c r="NP39" s="2"/>
      <c r="NQ39" s="18"/>
      <c r="NR39" s="9"/>
      <c r="NS39" s="19"/>
      <c r="NT39" s="20">
        <f t="shared" si="54"/>
        <v>0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56"/>
        <v>1470</v>
      </c>
      <c r="OJ39" s="2"/>
      <c r="OK39" s="2"/>
      <c r="OL39" s="18"/>
      <c r="OM39" s="9"/>
      <c r="ON39" s="19"/>
      <c r="OO39" s="20">
        <f t="shared" si="57"/>
        <v>0</v>
      </c>
      <c r="OS39" s="18"/>
      <c r="OT39" s="9"/>
      <c r="OU39" s="19"/>
      <c r="OV39" s="20">
        <f t="shared" si="108"/>
        <v>0</v>
      </c>
      <c r="OX39" s="2"/>
      <c r="OY39" s="2"/>
      <c r="OZ39" s="18"/>
      <c r="PA39" s="9"/>
      <c r="PB39" s="19"/>
      <c r="PC39" s="20">
        <f t="shared" si="59"/>
        <v>0</v>
      </c>
      <c r="PE39" s="2"/>
      <c r="PF39" s="2"/>
      <c r="PG39" s="18"/>
      <c r="PH39" s="9"/>
      <c r="PI39" s="19"/>
      <c r="PJ39" s="20">
        <f t="shared" si="60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2"/>
      <c r="QA39" s="2"/>
      <c r="QB39" s="18"/>
      <c r="QC39" s="9"/>
      <c r="QD39" s="19"/>
      <c r="QE39" s="20">
        <f t="shared" si="116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500.39999999999964</v>
      </c>
      <c r="QU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0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2"/>
      <c r="RR39" s="18"/>
      <c r="RS39" s="9"/>
      <c r="RT39" s="19"/>
      <c r="RU39" s="20">
        <f t="shared" si="69"/>
        <v>0</v>
      </c>
      <c r="RW39" s="9">
        <v>40355</v>
      </c>
      <c r="RX39" s="39" t="s">
        <v>1328</v>
      </c>
      <c r="RY39" s="3">
        <v>2400</v>
      </c>
      <c r="RZ39" s="1041">
        <v>40371</v>
      </c>
      <c r="SA39" s="32"/>
      <c r="SB39" s="20">
        <f t="shared" si="70"/>
        <v>8000</v>
      </c>
      <c r="SD39" s="2"/>
      <c r="SE39" s="2"/>
      <c r="SF39" s="18"/>
      <c r="SG39" s="19"/>
      <c r="SH39" s="19"/>
      <c r="SI39" s="20">
        <f t="shared" si="71"/>
        <v>44400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0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2"/>
      <c r="TN39" s="2"/>
      <c r="TO39" s="18"/>
      <c r="TP39" s="9"/>
      <c r="TQ39" s="19"/>
      <c r="TR39" s="20">
        <f t="shared" si="76"/>
        <v>0</v>
      </c>
      <c r="TT39" s="2"/>
      <c r="TU39" s="2"/>
      <c r="TV39" s="18"/>
      <c r="TW39" s="9"/>
      <c r="TX39" s="19"/>
      <c r="TY39" s="20">
        <f>TY38+TV39-TX39</f>
        <v>12300.5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19"/>
      <c r="UL39" s="19"/>
      <c r="UM39" s="20">
        <f t="shared" si="110"/>
        <v>0</v>
      </c>
      <c r="UO39" s="2"/>
      <c r="UP39" s="2"/>
      <c r="UQ39" s="18"/>
      <c r="UR39" s="9"/>
      <c r="US39" s="19"/>
      <c r="UT39" s="20">
        <f t="shared" si="100"/>
        <v>6938</v>
      </c>
      <c r="UV39" s="2"/>
      <c r="UW39" s="2"/>
      <c r="UX39" s="18"/>
      <c r="UY39" s="9"/>
      <c r="UZ39" s="19"/>
      <c r="VA39" s="20">
        <f t="shared" si="81"/>
        <v>0</v>
      </c>
      <c r="VC39" s="2"/>
      <c r="VD39" s="2"/>
      <c r="VE39" s="18"/>
      <c r="VF39" s="9"/>
      <c r="VG39" s="19"/>
      <c r="VH39" s="20">
        <f t="shared" si="82"/>
        <v>900.5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</row>
    <row r="40" spans="1:594">
      <c r="A40" s="2"/>
      <c r="B40" s="2"/>
      <c r="C40" s="18"/>
      <c r="D40" s="9"/>
      <c r="E40" s="19"/>
      <c r="F40" s="20">
        <f t="shared" si="0"/>
        <v>19055</v>
      </c>
      <c r="H40" s="2"/>
      <c r="I40" s="2"/>
      <c r="J40" s="18"/>
      <c r="K40" s="9"/>
      <c r="L40" s="19"/>
      <c r="M40" s="20">
        <f t="shared" si="85"/>
        <v>1334.5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Y40" s="9"/>
      <c r="Z40" s="19"/>
      <c r="AA40" s="20">
        <f t="shared" si="3"/>
        <v>16069.099999999999</v>
      </c>
      <c r="AC40" s="2"/>
      <c r="AD40" s="2"/>
      <c r="AE40" s="18"/>
      <c r="AF40" s="9"/>
      <c r="AG40" s="19"/>
      <c r="AH40" s="20">
        <f>AH39+AE40-AG40</f>
        <v>24058.04</v>
      </c>
      <c r="AJ40" s="2"/>
      <c r="AK40" s="2"/>
      <c r="AL40" s="18"/>
      <c r="AM40" s="9"/>
      <c r="AN40" s="19"/>
      <c r="AO40" s="20">
        <f t="shared" si="5"/>
        <v>0</v>
      </c>
      <c r="AQ40" s="9"/>
      <c r="AR40" s="2"/>
      <c r="AS40" s="18"/>
      <c r="AT40" s="9"/>
      <c r="AU40" s="19"/>
      <c r="AV40" s="20">
        <f t="shared" si="6"/>
        <v>9747.2000000000007</v>
      </c>
      <c r="AX40" s="2"/>
      <c r="AY40" s="2"/>
      <c r="AZ40" s="18"/>
      <c r="BA40" s="9"/>
      <c r="BB40" s="19"/>
      <c r="BC40" s="20">
        <f>BC39+AZ40-BB40</f>
        <v>53902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18"/>
      <c r="BO40" s="9"/>
      <c r="BP40" s="19"/>
      <c r="BQ40" s="20">
        <f t="shared" si="89"/>
        <v>0</v>
      </c>
      <c r="BS40" s="9">
        <v>40183</v>
      </c>
      <c r="BT40" s="2" t="s">
        <v>806</v>
      </c>
      <c r="BU40" s="3">
        <v>6666</v>
      </c>
      <c r="BV40" s="62"/>
      <c r="BW40" s="49"/>
      <c r="BX40" s="20">
        <f t="shared" si="117"/>
        <v>26058</v>
      </c>
      <c r="BZ40" s="9"/>
      <c r="CA40" s="39"/>
      <c r="CB40" s="3"/>
      <c r="CC40" s="9"/>
      <c r="CD40" s="19"/>
      <c r="CE40" s="20">
        <f t="shared" si="118"/>
        <v>0</v>
      </c>
      <c r="CG40" s="2"/>
      <c r="CH40" s="2"/>
      <c r="CI40" s="18"/>
      <c r="CJ40" s="9"/>
      <c r="CK40" s="19"/>
      <c r="CL40" s="20">
        <f t="shared" si="91"/>
        <v>0</v>
      </c>
      <c r="CN40" s="2"/>
      <c r="CO40" s="2"/>
      <c r="CP40" s="18"/>
      <c r="CQ40" s="9"/>
      <c r="CR40" s="19"/>
      <c r="CS40" s="20">
        <f t="shared" si="13"/>
        <v>0</v>
      </c>
      <c r="CU40" s="2"/>
      <c r="CV40" s="2"/>
      <c r="CW40" s="18"/>
      <c r="CX40" s="9"/>
      <c r="CY40" s="19"/>
      <c r="CZ40" s="20">
        <f t="shared" si="14"/>
        <v>220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5020</v>
      </c>
      <c r="DP40" s="2"/>
      <c r="DQ40" s="2"/>
      <c r="DR40" s="18"/>
      <c r="DS40" s="9"/>
      <c r="DT40" s="19"/>
      <c r="DU40" s="20">
        <f t="shared" si="17"/>
        <v>0</v>
      </c>
      <c r="DW40" s="9"/>
      <c r="DX40" s="251"/>
      <c r="DY40" s="18"/>
      <c r="DZ40" s="9"/>
      <c r="EA40" s="19"/>
      <c r="EB40" s="20">
        <f t="shared" si="18"/>
        <v>6110.5</v>
      </c>
      <c r="ED40" s="2"/>
      <c r="EE40" s="2"/>
      <c r="EF40" s="18"/>
      <c r="EG40" s="9"/>
      <c r="EH40" s="19"/>
      <c r="EI40" s="20">
        <f t="shared" si="19"/>
        <v>390</v>
      </c>
      <c r="EK40" s="2"/>
      <c r="EL40" s="2"/>
      <c r="EM40" s="18"/>
      <c r="EN40" s="9"/>
      <c r="EO40" s="19"/>
      <c r="EP40" s="20">
        <f t="shared" si="20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92"/>
        <v>22352.5</v>
      </c>
      <c r="FG40" s="2"/>
      <c r="FH40" s="18"/>
      <c r="FI40" s="9"/>
      <c r="FJ40" s="19"/>
      <c r="FK40" s="20">
        <f t="shared" si="112"/>
        <v>0</v>
      </c>
      <c r="FM40" s="2"/>
      <c r="FN40" s="2"/>
      <c r="FO40" s="18"/>
      <c r="FP40" s="19"/>
      <c r="FQ40" s="19"/>
      <c r="FR40" s="20">
        <f t="shared" si="105"/>
        <v>0</v>
      </c>
      <c r="FT40" s="2"/>
      <c r="FU40" s="2"/>
      <c r="FV40" s="18"/>
      <c r="FW40" s="9"/>
      <c r="FX40" s="19"/>
      <c r="FY40" s="20">
        <f t="shared" si="113"/>
        <v>0</v>
      </c>
      <c r="GA40" s="2"/>
      <c r="GB40" s="2"/>
      <c r="GC40" s="18"/>
      <c r="GD40" s="9"/>
      <c r="GE40" s="19"/>
      <c r="GF40" s="20">
        <f t="shared" si="26"/>
        <v>0</v>
      </c>
      <c r="GH40" s="2"/>
      <c r="GI40" s="251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95"/>
        <v>1278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98"/>
        <v>1712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18"/>
      <c r="IV40" s="9"/>
      <c r="IW40" s="19"/>
      <c r="IX40" s="20">
        <f t="shared" si="99"/>
        <v>0</v>
      </c>
      <c r="IZ40" s="9"/>
      <c r="JA40" s="251"/>
      <c r="JB40" s="18"/>
      <c r="JC40" s="9"/>
      <c r="JD40" s="19"/>
      <c r="JE40" s="20">
        <f t="shared" si="37"/>
        <v>0</v>
      </c>
      <c r="JJ40" s="398"/>
      <c r="JK40" s="32"/>
      <c r="JL40" s="51">
        <f t="shared" si="38"/>
        <v>22956.84</v>
      </c>
      <c r="JN40" s="2"/>
      <c r="JO40" s="2"/>
      <c r="JP40" s="18"/>
      <c r="JQ40" s="9"/>
      <c r="JR40" s="19"/>
      <c r="JS40" s="20">
        <f t="shared" si="114"/>
        <v>0</v>
      </c>
      <c r="JU40" s="9"/>
      <c r="JV40" s="251"/>
      <c r="JW40" s="18"/>
      <c r="JX40" s="9"/>
      <c r="JY40" s="19"/>
      <c r="JZ40" s="20">
        <f t="shared" si="40"/>
        <v>0</v>
      </c>
      <c r="KB40" s="2"/>
      <c r="KC40" s="2"/>
      <c r="KD40" s="18"/>
      <c r="KE40" s="9"/>
      <c r="KF40" s="19"/>
      <c r="KG40" s="20">
        <f t="shared" si="106"/>
        <v>0</v>
      </c>
      <c r="KI40" s="2"/>
      <c r="KJ40" s="2"/>
      <c r="KK40" s="18"/>
      <c r="KL40" s="9"/>
      <c r="KM40" s="19"/>
      <c r="KN40" s="20">
        <f t="shared" si="86"/>
        <v>0</v>
      </c>
      <c r="KP40" s="2"/>
      <c r="KQ40" s="2"/>
      <c r="KR40" s="18"/>
      <c r="KS40" s="9"/>
      <c r="KT40" s="19"/>
      <c r="KU40" s="20">
        <f t="shared" si="43"/>
        <v>0</v>
      </c>
      <c r="KW40" s="2"/>
      <c r="KX40" s="2"/>
      <c r="KY40" s="18"/>
      <c r="KZ40" s="9"/>
      <c r="LA40" s="19"/>
      <c r="LB40" s="20">
        <f t="shared" si="44"/>
        <v>0</v>
      </c>
      <c r="LD40" s="2"/>
      <c r="LE40" s="2"/>
      <c r="LF40" s="18"/>
      <c r="LG40" s="9"/>
      <c r="LH40" s="19"/>
      <c r="LI40" s="20">
        <f t="shared" si="107"/>
        <v>0</v>
      </c>
      <c r="LK40" s="2"/>
      <c r="LL40" s="2"/>
      <c r="LM40" s="18"/>
      <c r="LN40" s="9"/>
      <c r="LO40" s="19"/>
      <c r="LP40" s="51">
        <f t="shared" si="111"/>
        <v>0</v>
      </c>
      <c r="LR40" s="2"/>
      <c r="LS40" s="2"/>
      <c r="LT40" s="18"/>
      <c r="LU40" s="9"/>
      <c r="LV40" s="19"/>
      <c r="LW40" s="20">
        <f t="shared" si="115"/>
        <v>1445</v>
      </c>
      <c r="LY40" s="2"/>
      <c r="LZ40" s="2"/>
      <c r="MA40" s="18"/>
      <c r="MB40" s="9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47"/>
      <c r="MO40" s="19"/>
      <c r="MP40" s="9"/>
      <c r="MQ40" s="19"/>
      <c r="MR40" s="20">
        <f t="shared" si="104"/>
        <v>142</v>
      </c>
      <c r="MT40" s="2"/>
      <c r="MU40" s="2"/>
      <c r="MV40" s="18"/>
      <c r="MW40" s="9"/>
      <c r="MX40" s="19"/>
      <c r="MY40" s="20">
        <f t="shared" si="109"/>
        <v>0</v>
      </c>
      <c r="NA40" s="2"/>
      <c r="NB40" s="2"/>
      <c r="NC40" s="18"/>
      <c r="ND40" s="9"/>
      <c r="NE40" s="19"/>
      <c r="NF40" s="20">
        <f t="shared" si="52"/>
        <v>0</v>
      </c>
      <c r="NH40" s="2"/>
      <c r="NI40" s="2"/>
      <c r="NJ40" s="18"/>
      <c r="NK40" s="9"/>
      <c r="NL40" s="19"/>
      <c r="NM40" s="20">
        <f t="shared" si="53"/>
        <v>7013</v>
      </c>
      <c r="NO40" s="2"/>
      <c r="NP40" s="2"/>
      <c r="NQ40" s="18"/>
      <c r="NR40" s="9"/>
      <c r="NS40" s="19"/>
      <c r="NT40" s="20">
        <f t="shared" si="54"/>
        <v>0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56"/>
        <v>1470</v>
      </c>
      <c r="OJ40" s="2"/>
      <c r="OK40" s="2"/>
      <c r="OL40" s="18"/>
      <c r="OM40" s="9"/>
      <c r="ON40" s="19"/>
      <c r="OO40" s="20">
        <f t="shared" si="57"/>
        <v>0</v>
      </c>
      <c r="OS40" s="18"/>
      <c r="OT40" s="9"/>
      <c r="OU40" s="19"/>
      <c r="OV40" s="20">
        <f>OV39+OS40-OU40</f>
        <v>0</v>
      </c>
      <c r="OX40" s="2"/>
      <c r="OY40" s="2"/>
      <c r="OZ40" s="18"/>
      <c r="PA40" s="9"/>
      <c r="PB40" s="19"/>
      <c r="PC40" s="20">
        <f t="shared" si="59"/>
        <v>0</v>
      </c>
      <c r="PE40" s="2"/>
      <c r="PF40" s="2"/>
      <c r="PG40" s="18"/>
      <c r="PH40" s="9"/>
      <c r="PI40" s="19"/>
      <c r="PJ40" s="20">
        <f t="shared" si="60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2"/>
      <c r="QA40" s="2"/>
      <c r="QB40" s="18"/>
      <c r="QC40" s="9"/>
      <c r="QD40" s="19"/>
      <c r="QE40" s="20">
        <f t="shared" si="116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500.39999999999964</v>
      </c>
      <c r="QU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0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2"/>
      <c r="RR40" s="18"/>
      <c r="RS40" s="9"/>
      <c r="RT40" s="19"/>
      <c r="RU40" s="20">
        <f t="shared" si="69"/>
        <v>0</v>
      </c>
      <c r="RW40" s="9"/>
      <c r="RX40" s="39"/>
      <c r="RY40" s="3"/>
      <c r="SA40" s="32"/>
      <c r="SB40" s="20">
        <f t="shared" si="70"/>
        <v>8000</v>
      </c>
      <c r="SD40" s="2"/>
      <c r="SE40" s="2"/>
      <c r="SF40" s="18"/>
      <c r="SG40" s="19"/>
      <c r="SH40" s="19"/>
      <c r="SI40" s="20">
        <f t="shared" si="71"/>
        <v>44400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0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2"/>
      <c r="TN40" s="2"/>
      <c r="TO40" s="18"/>
      <c r="TP40" s="9"/>
      <c r="TQ40" s="19"/>
      <c r="TR40" s="20">
        <f t="shared" si="76"/>
        <v>0</v>
      </c>
      <c r="TT40" s="2"/>
      <c r="TU40" s="2"/>
      <c r="TV40" s="18"/>
      <c r="TW40" s="9"/>
      <c r="TX40" s="19"/>
      <c r="TY40" s="20">
        <f>TY39+TV40-TX40</f>
        <v>12300.5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19"/>
      <c r="UL40" s="19"/>
      <c r="UM40" s="20">
        <f t="shared" si="110"/>
        <v>0</v>
      </c>
      <c r="UO40" s="2"/>
      <c r="UP40" s="2"/>
      <c r="UQ40" s="18"/>
      <c r="UR40" s="9"/>
      <c r="US40" s="19"/>
      <c r="UT40" s="20">
        <f t="shared" si="100"/>
        <v>6938</v>
      </c>
      <c r="UV40" s="2"/>
      <c r="UW40" s="2"/>
      <c r="UX40" s="18"/>
      <c r="UY40" s="9"/>
      <c r="UZ40" s="19"/>
      <c r="VA40" s="20">
        <f>VA39+UX40-UZ40</f>
        <v>0</v>
      </c>
      <c r="VC40" s="2"/>
      <c r="VD40" s="2"/>
      <c r="VE40" s="18"/>
      <c r="VF40" s="9"/>
      <c r="VG40" s="19"/>
      <c r="VH40" s="20">
        <f t="shared" si="82"/>
        <v>900.5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</row>
    <row r="41" spans="1:594">
      <c r="A41" s="2"/>
      <c r="B41" s="2"/>
      <c r="C41" s="18"/>
      <c r="D41" s="9"/>
      <c r="E41" s="19"/>
      <c r="F41" s="20">
        <f t="shared" si="0"/>
        <v>19055</v>
      </c>
      <c r="H41" s="2"/>
      <c r="I41" s="2"/>
      <c r="J41" s="18"/>
      <c r="K41" s="9"/>
      <c r="L41" s="19"/>
      <c r="M41" s="20">
        <f t="shared" si="85"/>
        <v>1334.5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Y41" s="9"/>
      <c r="Z41" s="19"/>
      <c r="AA41" s="20">
        <f t="shared" si="3"/>
        <v>16069.099999999999</v>
      </c>
      <c r="AC41" s="2"/>
      <c r="AD41" s="2"/>
      <c r="AE41" s="18"/>
      <c r="AF41" s="9"/>
      <c r="AG41" s="19"/>
      <c r="AH41" s="20">
        <f>AH40+AE41-AG41</f>
        <v>24058.04</v>
      </c>
      <c r="AJ41" s="2"/>
      <c r="AK41" s="2"/>
      <c r="AL41" s="18"/>
      <c r="AM41" s="9"/>
      <c r="AN41" s="19"/>
      <c r="AO41" s="20">
        <f t="shared" si="5"/>
        <v>0</v>
      </c>
      <c r="AQ41" s="9"/>
      <c r="AR41" s="2"/>
      <c r="AS41" s="18"/>
      <c r="AT41" s="9"/>
      <c r="AU41" s="19"/>
      <c r="AV41" s="20">
        <f t="shared" si="6"/>
        <v>9747.2000000000007</v>
      </c>
      <c r="AX41" s="2"/>
      <c r="AY41" s="2"/>
      <c r="AZ41" s="18"/>
      <c r="BA41" s="9"/>
      <c r="BB41" s="19"/>
      <c r="BC41" s="20">
        <f>BC40+AZ41-BB41</f>
        <v>53902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18"/>
      <c r="BO41" s="9"/>
      <c r="BP41" s="19"/>
      <c r="BQ41" s="20">
        <f t="shared" si="89"/>
        <v>0</v>
      </c>
      <c r="BS41" s="9">
        <v>40183</v>
      </c>
      <c r="BT41" s="2" t="s">
        <v>807</v>
      </c>
      <c r="BU41" s="3">
        <v>6200</v>
      </c>
      <c r="BV41" s="62"/>
      <c r="BW41" s="49"/>
      <c r="BX41" s="20">
        <f t="shared" si="117"/>
        <v>32258</v>
      </c>
      <c r="BZ41" s="9"/>
      <c r="CA41" s="39"/>
      <c r="CB41" s="32"/>
      <c r="CC41" s="9"/>
      <c r="CD41" s="19"/>
      <c r="CE41" s="20">
        <f t="shared" si="118"/>
        <v>0</v>
      </c>
      <c r="CG41" s="2"/>
      <c r="CH41" s="2"/>
      <c r="CI41" s="18"/>
      <c r="CJ41" s="9"/>
      <c r="CK41" s="19"/>
      <c r="CL41" s="20">
        <f t="shared" si="91"/>
        <v>0</v>
      </c>
      <c r="CN41" s="2"/>
      <c r="CO41" s="2"/>
      <c r="CP41" s="18"/>
      <c r="CQ41" s="9"/>
      <c r="CR41" s="19"/>
      <c r="CS41" s="20">
        <f t="shared" si="13"/>
        <v>0</v>
      </c>
      <c r="CU41" s="2"/>
      <c r="CV41" s="2"/>
      <c r="CW41" s="18"/>
      <c r="CX41" s="9"/>
      <c r="CY41" s="19"/>
      <c r="CZ41" s="20">
        <f t="shared" si="14"/>
        <v>220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5020</v>
      </c>
      <c r="DP41" s="2"/>
      <c r="DQ41" s="2"/>
      <c r="DR41" s="18"/>
      <c r="DS41" s="9"/>
      <c r="DT41" s="19"/>
      <c r="DU41" s="20">
        <f t="shared" si="17"/>
        <v>0</v>
      </c>
      <c r="DW41" s="9"/>
      <c r="DX41" s="40"/>
      <c r="DY41" s="18"/>
      <c r="DZ41" s="9"/>
      <c r="EA41" s="19"/>
      <c r="EB41" s="20">
        <f t="shared" si="18"/>
        <v>6110.5</v>
      </c>
      <c r="ED41" s="2"/>
      <c r="EE41" s="2"/>
      <c r="EF41" s="18"/>
      <c r="EG41" s="9"/>
      <c r="EH41" s="19"/>
      <c r="EI41" s="20">
        <f t="shared" si="19"/>
        <v>390</v>
      </c>
      <c r="EK41" s="2"/>
      <c r="EL41" s="2"/>
      <c r="EM41" s="18"/>
      <c r="EN41" s="9"/>
      <c r="EO41" s="19"/>
      <c r="EP41" s="20">
        <f t="shared" si="20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92"/>
        <v>22352.5</v>
      </c>
      <c r="FG41" s="2"/>
      <c r="FH41" s="18"/>
      <c r="FI41" s="9"/>
      <c r="FJ41" s="19"/>
      <c r="FK41" s="20">
        <f t="shared" si="112"/>
        <v>0</v>
      </c>
      <c r="FM41" s="2"/>
      <c r="FN41" s="2"/>
      <c r="FO41" s="18"/>
      <c r="FP41" s="19"/>
      <c r="FQ41" s="19"/>
      <c r="FR41" s="20">
        <f t="shared" si="105"/>
        <v>0</v>
      </c>
      <c r="FT41" s="2"/>
      <c r="FU41" s="2"/>
      <c r="FV41" s="18"/>
      <c r="FW41" s="9"/>
      <c r="FX41" s="19"/>
      <c r="FY41" s="20">
        <f t="shared" si="113"/>
        <v>0</v>
      </c>
      <c r="GA41" s="2"/>
      <c r="GB41" s="2"/>
      <c r="GC41" s="18"/>
      <c r="GD41" s="9"/>
      <c r="GE41" s="19"/>
      <c r="GF41" s="20">
        <f t="shared" si="26"/>
        <v>0</v>
      </c>
      <c r="GH41" s="2"/>
      <c r="GI41" s="251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95"/>
        <v>1278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98"/>
        <v>1712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18"/>
      <c r="IV41" s="9"/>
      <c r="IW41" s="19"/>
      <c r="IX41" s="20">
        <f t="shared" si="99"/>
        <v>0</v>
      </c>
      <c r="IZ41" s="9"/>
      <c r="JA41" s="251"/>
      <c r="JB41" s="18"/>
      <c r="JC41" s="9"/>
      <c r="JD41" s="19"/>
      <c r="JE41" s="20">
        <f t="shared" si="37"/>
        <v>0</v>
      </c>
      <c r="JJ41" s="398"/>
      <c r="JK41" s="32"/>
      <c r="JL41" s="51">
        <f t="shared" si="38"/>
        <v>22956.84</v>
      </c>
      <c r="JN41" s="2"/>
      <c r="JO41" s="2"/>
      <c r="JP41" s="18"/>
      <c r="JQ41" s="9"/>
      <c r="JR41" s="19"/>
      <c r="JS41" s="20">
        <f t="shared" si="114"/>
        <v>0</v>
      </c>
      <c r="JU41" s="9"/>
      <c r="JV41" s="251"/>
      <c r="JW41" s="18"/>
      <c r="JX41" s="9"/>
      <c r="JY41" s="19"/>
      <c r="JZ41" s="20">
        <f t="shared" si="40"/>
        <v>0</v>
      </c>
      <c r="KB41" s="2"/>
      <c r="KC41" s="2"/>
      <c r="KD41" s="18"/>
      <c r="KE41" s="9"/>
      <c r="KF41" s="19"/>
      <c r="KG41" s="20">
        <f t="shared" si="106"/>
        <v>0</v>
      </c>
      <c r="KI41" s="2"/>
      <c r="KJ41" s="2"/>
      <c r="KK41" s="18"/>
      <c r="KL41" s="9"/>
      <c r="KM41" s="19"/>
      <c r="KN41" s="20">
        <f t="shared" si="86"/>
        <v>0</v>
      </c>
      <c r="KP41" s="2"/>
      <c r="KQ41" s="2"/>
      <c r="KR41" s="18"/>
      <c r="KS41" s="9"/>
      <c r="KT41" s="19"/>
      <c r="KU41" s="20">
        <f t="shared" si="43"/>
        <v>0</v>
      </c>
      <c r="KW41" s="2"/>
      <c r="KX41" s="2"/>
      <c r="KY41" s="18"/>
      <c r="KZ41" s="9"/>
      <c r="LA41" s="19"/>
      <c r="LB41" s="20">
        <f t="shared" si="44"/>
        <v>0</v>
      </c>
      <c r="LD41" s="2"/>
      <c r="LE41" s="2"/>
      <c r="LF41" s="18"/>
      <c r="LG41" s="9"/>
      <c r="LH41" s="19"/>
      <c r="LI41" s="20">
        <f t="shared" si="107"/>
        <v>0</v>
      </c>
      <c r="LK41" s="2"/>
      <c r="LL41" s="2"/>
      <c r="LM41" s="18"/>
      <c r="LN41" s="9"/>
      <c r="LO41" s="19"/>
      <c r="LP41" s="51">
        <f t="shared" si="111"/>
        <v>0</v>
      </c>
      <c r="LR41" s="2"/>
      <c r="LS41" s="2"/>
      <c r="LT41" s="18"/>
      <c r="LU41" s="9"/>
      <c r="LV41" s="19"/>
      <c r="LW41" s="20">
        <f t="shared" si="115"/>
        <v>1445</v>
      </c>
      <c r="LY41" s="2"/>
      <c r="LZ41" s="2"/>
      <c r="MA41" s="18"/>
      <c r="MB41" s="9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47"/>
      <c r="MO41" s="19"/>
      <c r="MP41" s="9"/>
      <c r="MQ41" s="19"/>
      <c r="MR41" s="20">
        <f t="shared" si="104"/>
        <v>142</v>
      </c>
      <c r="MT41" s="2"/>
      <c r="MU41" s="2"/>
      <c r="MV41" s="18"/>
      <c r="MW41" s="9"/>
      <c r="MX41" s="19"/>
      <c r="MY41" s="20">
        <f t="shared" si="109"/>
        <v>0</v>
      </c>
      <c r="NA41" s="2"/>
      <c r="NB41" s="2"/>
      <c r="NC41" s="18"/>
      <c r="ND41" s="9"/>
      <c r="NE41" s="19"/>
      <c r="NF41" s="20">
        <f t="shared" si="52"/>
        <v>0</v>
      </c>
      <c r="NH41" s="2"/>
      <c r="NI41" s="2"/>
      <c r="NJ41" s="18"/>
      <c r="NK41" s="9"/>
      <c r="NL41" s="19"/>
      <c r="NM41" s="20">
        <f t="shared" si="53"/>
        <v>7013</v>
      </c>
      <c r="NO41" s="2"/>
      <c r="NP41" s="2"/>
      <c r="NQ41" s="18"/>
      <c r="NR41" s="9"/>
      <c r="NS41" s="19"/>
      <c r="NT41" s="20">
        <f t="shared" si="54"/>
        <v>0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56"/>
        <v>1470</v>
      </c>
      <c r="OJ41" s="2"/>
      <c r="OK41" s="2"/>
      <c r="OL41" s="18"/>
      <c r="OM41" s="9"/>
      <c r="ON41" s="19"/>
      <c r="OO41" s="20">
        <f t="shared" si="57"/>
        <v>0</v>
      </c>
      <c r="OS41" s="18"/>
      <c r="OT41" s="9"/>
      <c r="OU41" s="19"/>
      <c r="OV41" s="20">
        <f>OV40+OS41-OU41</f>
        <v>0</v>
      </c>
      <c r="OX41" s="2"/>
      <c r="OY41" s="2"/>
      <c r="OZ41" s="18"/>
      <c r="PA41" s="9"/>
      <c r="PB41" s="19"/>
      <c r="PC41" s="20">
        <f t="shared" si="59"/>
        <v>0</v>
      </c>
      <c r="PE41" s="2"/>
      <c r="PF41" s="2"/>
      <c r="PG41" s="18"/>
      <c r="PH41" s="9"/>
      <c r="PI41" s="19"/>
      <c r="PJ41" s="20">
        <f t="shared" si="60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2"/>
      <c r="QA41" s="2"/>
      <c r="QB41" s="18"/>
      <c r="QC41" s="9"/>
      <c r="QD41" s="19"/>
      <c r="QE41" s="20">
        <f t="shared" si="116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500.39999999999964</v>
      </c>
      <c r="QU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0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2"/>
      <c r="RR41" s="18"/>
      <c r="RS41" s="9"/>
      <c r="RT41" s="19"/>
      <c r="RU41" s="20">
        <f t="shared" si="69"/>
        <v>0</v>
      </c>
      <c r="RW41" s="9">
        <v>40357</v>
      </c>
      <c r="RX41" s="39" t="s">
        <v>1341</v>
      </c>
      <c r="RY41" s="3">
        <v>2400</v>
      </c>
      <c r="SA41" s="32"/>
      <c r="SB41" s="20">
        <f t="shared" si="70"/>
        <v>10400</v>
      </c>
      <c r="SD41" s="2"/>
      <c r="SE41" s="2"/>
      <c r="SF41" s="18"/>
      <c r="SG41" s="19"/>
      <c r="SH41" s="19"/>
      <c r="SI41" s="20">
        <f t="shared" si="71"/>
        <v>44400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0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2"/>
      <c r="TN41" s="2"/>
      <c r="TO41" s="18"/>
      <c r="TP41" s="9"/>
      <c r="TQ41" s="19"/>
      <c r="TR41" s="20">
        <f t="shared" si="76"/>
        <v>0</v>
      </c>
      <c r="TT41" s="2"/>
      <c r="TU41" s="2"/>
      <c r="TV41" s="18"/>
      <c r="TW41" s="9"/>
      <c r="TX41" s="19"/>
      <c r="TY41" s="20">
        <f>TY40+TV41-TX41</f>
        <v>12300.5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19"/>
      <c r="UL41" s="19"/>
      <c r="UM41" s="20">
        <f t="shared" si="110"/>
        <v>0</v>
      </c>
      <c r="UO41" s="2"/>
      <c r="UP41" s="2"/>
      <c r="UQ41" s="18"/>
      <c r="UR41" s="9"/>
      <c r="US41" s="19"/>
      <c r="UT41" s="20">
        <f t="shared" si="100"/>
        <v>6938</v>
      </c>
      <c r="UV41" s="2"/>
      <c r="UW41" s="2"/>
      <c r="UX41" s="18"/>
      <c r="UY41" s="9"/>
      <c r="UZ41" s="19"/>
      <c r="VA41" s="20">
        <f>VA40+UX41-UZ41</f>
        <v>0</v>
      </c>
      <c r="VC41" s="2"/>
      <c r="VD41" s="2"/>
      <c r="VE41" s="18"/>
      <c r="VF41" s="9"/>
      <c r="VG41" s="19"/>
      <c r="VH41" s="20">
        <f t="shared" si="82"/>
        <v>900.5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</row>
    <row r="42" spans="1:594">
      <c r="A42" s="2"/>
      <c r="B42" s="2"/>
      <c r="C42" s="18"/>
      <c r="D42" s="9"/>
      <c r="E42" s="19"/>
      <c r="F42" s="20">
        <f t="shared" si="0"/>
        <v>19055</v>
      </c>
      <c r="H42" s="2"/>
      <c r="I42" s="2"/>
      <c r="J42" s="18"/>
      <c r="K42" s="9"/>
      <c r="L42" s="19"/>
      <c r="M42" s="20">
        <f t="shared" si="85"/>
        <v>1334.5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Y42" s="9"/>
      <c r="Z42" s="19"/>
      <c r="AA42" s="20">
        <f t="shared" si="3"/>
        <v>16069.099999999999</v>
      </c>
      <c r="AC42" s="2"/>
      <c r="AD42" s="2"/>
      <c r="AE42" s="18"/>
      <c r="AF42" s="9"/>
      <c r="AG42" s="19"/>
      <c r="AH42" s="20">
        <f>AH41+AE42-AG42</f>
        <v>24058.04</v>
      </c>
      <c r="AJ42" s="2"/>
      <c r="AK42" s="2"/>
      <c r="AL42" s="18"/>
      <c r="AM42" s="9"/>
      <c r="AN42" s="19"/>
      <c r="AO42" s="20">
        <f t="shared" si="5"/>
        <v>0</v>
      </c>
      <c r="AQ42" s="9"/>
      <c r="AR42" s="2"/>
      <c r="AS42" s="18"/>
      <c r="AT42" s="9"/>
      <c r="AU42" s="19"/>
      <c r="AV42" s="20">
        <f t="shared" si="6"/>
        <v>9747.2000000000007</v>
      </c>
      <c r="AX42" s="2"/>
      <c r="AY42" s="2"/>
      <c r="AZ42" s="18"/>
      <c r="BA42" s="9"/>
      <c r="BB42" s="19"/>
      <c r="BC42" s="20">
        <f>BC41+AZ42-BB42</f>
        <v>53902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18"/>
      <c r="BO42" s="9"/>
      <c r="BP42" s="19"/>
      <c r="BQ42" s="20">
        <f t="shared" si="89"/>
        <v>0</v>
      </c>
      <c r="BS42" s="9">
        <v>40184</v>
      </c>
      <c r="BT42" s="2" t="s">
        <v>808</v>
      </c>
      <c r="BU42" s="3">
        <v>6400</v>
      </c>
      <c r="BV42" s="62"/>
      <c r="BW42" s="49"/>
      <c r="BX42" s="20">
        <f t="shared" si="117"/>
        <v>38658</v>
      </c>
      <c r="BZ42" s="9"/>
      <c r="CA42" s="39"/>
      <c r="CB42" s="3"/>
      <c r="CC42" s="9"/>
      <c r="CD42" s="19"/>
      <c r="CE42" s="20">
        <f t="shared" si="118"/>
        <v>0</v>
      </c>
      <c r="CG42" s="2"/>
      <c r="CH42" s="2"/>
      <c r="CI42" s="18"/>
      <c r="CJ42" s="9"/>
      <c r="CK42" s="19"/>
      <c r="CL42" s="20">
        <f t="shared" si="91"/>
        <v>0</v>
      </c>
      <c r="CN42" s="2"/>
      <c r="CO42" s="2"/>
      <c r="CP42" s="18"/>
      <c r="CQ42" s="9"/>
      <c r="CR42" s="19"/>
      <c r="CS42" s="20">
        <f t="shared" si="13"/>
        <v>0</v>
      </c>
      <c r="CU42" s="2"/>
      <c r="CV42" s="2"/>
      <c r="CW42" s="18"/>
      <c r="CX42" s="9"/>
      <c r="CY42" s="19"/>
      <c r="CZ42" s="20">
        <f t="shared" si="14"/>
        <v>220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5020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6110.5</v>
      </c>
      <c r="ED42" s="2"/>
      <c r="EE42" s="2"/>
      <c r="EF42" s="18"/>
      <c r="EG42" s="9"/>
      <c r="EH42" s="19"/>
      <c r="EI42" s="20">
        <f t="shared" si="19"/>
        <v>390</v>
      </c>
      <c r="EK42" s="2"/>
      <c r="EL42" s="2"/>
      <c r="EM42" s="18"/>
      <c r="EN42" s="9"/>
      <c r="EO42" s="19"/>
      <c r="EP42" s="20">
        <f t="shared" si="20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92"/>
        <v>22352.5</v>
      </c>
      <c r="FG42" s="2"/>
      <c r="FH42" s="18"/>
      <c r="FI42" s="9"/>
      <c r="FJ42" s="19"/>
      <c r="FK42" s="20">
        <f t="shared" si="112"/>
        <v>0</v>
      </c>
      <c r="FM42" s="2"/>
      <c r="FN42" s="2"/>
      <c r="FO42" s="18"/>
      <c r="FP42" s="19"/>
      <c r="FQ42" s="19"/>
      <c r="FR42" s="20">
        <f t="shared" si="105"/>
        <v>0</v>
      </c>
      <c r="FT42" s="2"/>
      <c r="FU42" s="2"/>
      <c r="FV42" s="18"/>
      <c r="FW42" s="9"/>
      <c r="FX42" s="19"/>
      <c r="FY42" s="20">
        <f t="shared" si="113"/>
        <v>0</v>
      </c>
      <c r="GA42" s="2"/>
      <c r="GB42" s="2"/>
      <c r="GC42" s="18"/>
      <c r="GD42" s="9"/>
      <c r="GE42" s="19"/>
      <c r="GF42" s="20">
        <f t="shared" si="26"/>
        <v>0</v>
      </c>
      <c r="GH42" s="2"/>
      <c r="GI42" s="251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95"/>
        <v>1278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98"/>
        <v>1712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18"/>
      <c r="IV42" s="9"/>
      <c r="IW42" s="19"/>
      <c r="IX42" s="20">
        <f t="shared" si="99"/>
        <v>0</v>
      </c>
      <c r="IZ42" s="9"/>
      <c r="JA42" s="251"/>
      <c r="JB42" s="18"/>
      <c r="JC42" s="9"/>
      <c r="JD42" s="19"/>
      <c r="JE42" s="20">
        <f t="shared" si="37"/>
        <v>0</v>
      </c>
      <c r="JJ42" s="398"/>
      <c r="JK42" s="32"/>
      <c r="JL42" s="51">
        <f t="shared" si="38"/>
        <v>22956.84</v>
      </c>
      <c r="JN42" s="2"/>
      <c r="JO42" s="2"/>
      <c r="JP42" s="18"/>
      <c r="JQ42" s="9"/>
      <c r="JR42" s="19"/>
      <c r="JS42" s="20">
        <f t="shared" si="114"/>
        <v>0</v>
      </c>
      <c r="JU42" s="2"/>
      <c r="JV42" s="251"/>
      <c r="JW42" s="18"/>
      <c r="JX42" s="9"/>
      <c r="JY42" s="19"/>
      <c r="JZ42" s="20">
        <f t="shared" si="40"/>
        <v>0</v>
      </c>
      <c r="KB42" s="2"/>
      <c r="KC42" s="2"/>
      <c r="KD42" s="18"/>
      <c r="KE42" s="9"/>
      <c r="KF42" s="19"/>
      <c r="KG42" s="20">
        <f t="shared" si="106"/>
        <v>0</v>
      </c>
      <c r="KI42" s="2"/>
      <c r="KJ42" s="2"/>
      <c r="KK42" s="18"/>
      <c r="KL42" s="9"/>
      <c r="KM42" s="19"/>
      <c r="KN42" s="20">
        <f t="shared" si="86"/>
        <v>0</v>
      </c>
      <c r="KP42" s="2"/>
      <c r="KQ42" s="2"/>
      <c r="KR42" s="18"/>
      <c r="KS42" s="9"/>
      <c r="KT42" s="19"/>
      <c r="KU42" s="20">
        <f t="shared" si="43"/>
        <v>0</v>
      </c>
      <c r="KW42" s="2"/>
      <c r="KX42" s="2"/>
      <c r="KY42" s="18"/>
      <c r="KZ42" s="9"/>
      <c r="LA42" s="19"/>
      <c r="LB42" s="20">
        <f t="shared" si="44"/>
        <v>0</v>
      </c>
      <c r="LD42" s="2"/>
      <c r="LE42" s="2"/>
      <c r="LF42" s="18"/>
      <c r="LG42" s="9"/>
      <c r="LH42" s="19"/>
      <c r="LI42" s="20">
        <f t="shared" si="107"/>
        <v>0</v>
      </c>
      <c r="LK42" s="2"/>
      <c r="LL42" s="2"/>
      <c r="LM42" s="18"/>
      <c r="LN42" s="9"/>
      <c r="LO42" s="19"/>
      <c r="LP42" s="51">
        <f t="shared" si="111"/>
        <v>0</v>
      </c>
      <c r="LR42" s="2"/>
      <c r="LS42" s="2"/>
      <c r="LT42" s="18"/>
      <c r="LU42" s="9"/>
      <c r="LV42" s="19"/>
      <c r="LW42" s="20">
        <f t="shared" si="115"/>
        <v>1445</v>
      </c>
      <c r="LY42" s="2"/>
      <c r="LZ42" s="2"/>
      <c r="MA42" s="18"/>
      <c r="MB42" s="9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47"/>
      <c r="MO42" s="19"/>
      <c r="MP42" s="9"/>
      <c r="MQ42" s="19"/>
      <c r="MR42" s="20">
        <f t="shared" si="104"/>
        <v>142</v>
      </c>
      <c r="MT42" s="2"/>
      <c r="MU42" s="2"/>
      <c r="MV42" s="18"/>
      <c r="MW42" s="9"/>
      <c r="MX42" s="19"/>
      <c r="MY42" s="20">
        <f>MY41+MV42-MX42</f>
        <v>0</v>
      </c>
      <c r="NA42" s="2"/>
      <c r="NB42" s="2"/>
      <c r="NC42" s="18"/>
      <c r="ND42" s="9"/>
      <c r="NE42" s="19"/>
      <c r="NF42" s="20">
        <f>NF41+NC42-NE42</f>
        <v>0</v>
      </c>
      <c r="NH42" s="2"/>
      <c r="NI42" s="2"/>
      <c r="NJ42" s="18"/>
      <c r="NK42" s="9"/>
      <c r="NL42" s="19"/>
      <c r="NM42" s="20">
        <f t="shared" si="53"/>
        <v>7013</v>
      </c>
      <c r="NO42" s="2"/>
      <c r="NP42" s="2"/>
      <c r="NQ42" s="18"/>
      <c r="NR42" s="9"/>
      <c r="NS42" s="19"/>
      <c r="NT42" s="20">
        <f t="shared" si="54"/>
        <v>0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56"/>
        <v>1470</v>
      </c>
      <c r="OJ42" s="2"/>
      <c r="OK42" s="2"/>
      <c r="OL42" s="18"/>
      <c r="OM42" s="9"/>
      <c r="ON42" s="19"/>
      <c r="OO42" s="20">
        <f t="shared" si="57"/>
        <v>0</v>
      </c>
      <c r="OS42" s="18"/>
      <c r="OT42" s="9"/>
      <c r="OU42" s="19"/>
      <c r="OV42" s="20">
        <f>OV41+OS42-OU42</f>
        <v>0</v>
      </c>
      <c r="OX42" s="2"/>
      <c r="OY42" s="2"/>
      <c r="OZ42" s="18"/>
      <c r="PA42" s="9"/>
      <c r="PB42" s="19"/>
      <c r="PC42" s="20">
        <f t="shared" si="59"/>
        <v>0</v>
      </c>
      <c r="PE42" s="2"/>
      <c r="PF42" s="2"/>
      <c r="PG42" s="18"/>
      <c r="PH42" s="9"/>
      <c r="PI42" s="19"/>
      <c r="PJ42" s="20">
        <f t="shared" si="60"/>
        <v>0</v>
      </c>
      <c r="PL42" s="2"/>
      <c r="PM42" s="2"/>
      <c r="PN42" s="18"/>
      <c r="PO42" s="9"/>
      <c r="PP42" s="19"/>
      <c r="PQ42" s="20">
        <f>PQ41+PN42-PP42</f>
        <v>0</v>
      </c>
      <c r="PS42" s="2"/>
      <c r="PT42" s="2"/>
      <c r="PU42" s="18"/>
      <c r="PV42" s="9"/>
      <c r="PW42" s="19"/>
      <c r="PX42" s="20">
        <f t="shared" si="62"/>
        <v>0</v>
      </c>
      <c r="PZ42" s="2"/>
      <c r="QA42" s="2"/>
      <c r="QB42" s="18"/>
      <c r="QC42" s="9"/>
      <c r="QD42" s="19"/>
      <c r="QE42" s="20">
        <f>QE41+QB42-QD42</f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500.39999999999964</v>
      </c>
      <c r="QU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0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2"/>
      <c r="RR42" s="18"/>
      <c r="RS42" s="9"/>
      <c r="RT42" s="19"/>
      <c r="RU42" s="20">
        <f t="shared" si="69"/>
        <v>0</v>
      </c>
      <c r="RW42" s="9">
        <v>40357</v>
      </c>
      <c r="RX42" s="39" t="s">
        <v>1342</v>
      </c>
      <c r="RY42" s="3">
        <v>800</v>
      </c>
      <c r="SA42" s="32"/>
      <c r="SB42" s="20">
        <f t="shared" si="70"/>
        <v>11200</v>
      </c>
      <c r="SD42" s="2"/>
      <c r="SE42" s="2"/>
      <c r="SF42" s="18"/>
      <c r="SG42" s="19"/>
      <c r="SH42" s="19"/>
      <c r="SI42" s="20">
        <f t="shared" si="71"/>
        <v>44400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2"/>
      <c r="ST42" s="18"/>
      <c r="SU42" s="9"/>
      <c r="SV42" s="19"/>
      <c r="SW42" s="20">
        <f t="shared" si="73"/>
        <v>0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2"/>
      <c r="TU42" s="2"/>
      <c r="TV42" s="18"/>
      <c r="TW42" s="9"/>
      <c r="TX42" s="19"/>
      <c r="TY42" s="20">
        <f>TY41+TV42-TX42</f>
        <v>12300.5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19"/>
      <c r="UL42" s="19"/>
      <c r="UM42" s="20">
        <f t="shared" si="110"/>
        <v>0</v>
      </c>
      <c r="UO42" s="2"/>
      <c r="UP42" s="2"/>
      <c r="UQ42" s="18"/>
      <c r="UR42" s="9"/>
      <c r="US42" s="19"/>
      <c r="UT42" s="20">
        <f t="shared" si="100"/>
        <v>6938</v>
      </c>
      <c r="UV42" s="2"/>
      <c r="UW42" s="2"/>
      <c r="UX42" s="18"/>
      <c r="UY42" s="9"/>
      <c r="UZ42" s="19"/>
      <c r="VA42" s="20">
        <f>VA41+UX42-UZ42</f>
        <v>0</v>
      </c>
      <c r="VC42" s="2"/>
      <c r="VD42" s="2"/>
      <c r="VE42" s="18"/>
      <c r="VF42" s="9"/>
      <c r="VG42" s="19"/>
      <c r="VH42" s="20">
        <f t="shared" si="82"/>
        <v>900.5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</row>
    <row r="43" spans="1:594">
      <c r="A43" s="2"/>
      <c r="B43" s="2"/>
      <c r="C43" s="18"/>
      <c r="D43" s="9"/>
      <c r="E43" s="19"/>
      <c r="F43" s="20">
        <f t="shared" si="0"/>
        <v>19055</v>
      </c>
      <c r="H43" s="2"/>
      <c r="I43" s="2"/>
      <c r="J43" s="18"/>
      <c r="K43" s="9"/>
      <c r="L43" s="19"/>
      <c r="M43" s="20">
        <f t="shared" si="85"/>
        <v>1334.5</v>
      </c>
      <c r="O43" s="2"/>
      <c r="P43" s="2"/>
      <c r="Q43" s="18"/>
      <c r="R43" s="9"/>
      <c r="S43" s="19"/>
      <c r="T43" s="20">
        <f>T42+Q43-S43</f>
        <v>0</v>
      </c>
      <c r="V43" s="9"/>
      <c r="W43" s="2"/>
      <c r="X43" s="18"/>
      <c r="Y43" s="9"/>
      <c r="Z43" s="19"/>
      <c r="AA43" s="20">
        <f t="shared" si="3"/>
        <v>16069.099999999999</v>
      </c>
      <c r="AC43" s="2"/>
      <c r="AD43" s="2"/>
      <c r="AE43" s="18"/>
      <c r="AF43" s="9"/>
      <c r="AG43" s="19"/>
      <c r="AH43" s="20">
        <f>AH42+AE43-AG43</f>
        <v>24058.04</v>
      </c>
      <c r="AJ43" s="2"/>
      <c r="AK43" s="2"/>
      <c r="AL43" s="18"/>
      <c r="AM43" s="9"/>
      <c r="AN43" s="19"/>
      <c r="AO43" s="20">
        <f t="shared" si="5"/>
        <v>0</v>
      </c>
      <c r="AQ43" s="2"/>
      <c r="AR43" s="2"/>
      <c r="AS43" s="18"/>
      <c r="AT43" s="9"/>
      <c r="AU43" s="19"/>
      <c r="AV43" s="20">
        <f>AV42+AS43-AU43</f>
        <v>9747.2000000000007</v>
      </c>
      <c r="AX43" s="2"/>
      <c r="AY43" s="2"/>
      <c r="AZ43" s="18"/>
      <c r="BA43" s="9"/>
      <c r="BB43" s="19"/>
      <c r="BC43" s="20">
        <f>BC42+AZ43-BB43</f>
        <v>53902</v>
      </c>
      <c r="BE43" s="2"/>
      <c r="BF43" s="2"/>
      <c r="BG43" s="18"/>
      <c r="BH43" s="9"/>
      <c r="BI43" s="19"/>
      <c r="BJ43" s="20">
        <f t="shared" si="8"/>
        <v>0</v>
      </c>
      <c r="BL43" s="2"/>
      <c r="BM43" s="2"/>
      <c r="BN43" s="18"/>
      <c r="BO43" s="9"/>
      <c r="BP43" s="19"/>
      <c r="BQ43" s="20">
        <f t="shared" si="89"/>
        <v>0</v>
      </c>
      <c r="BS43" s="9">
        <v>40185</v>
      </c>
      <c r="BT43" s="2" t="s">
        <v>810</v>
      </c>
      <c r="BU43" s="3">
        <v>6387.2</v>
      </c>
      <c r="BV43" s="62"/>
      <c r="BW43" s="49"/>
      <c r="BX43" s="20">
        <f t="shared" si="117"/>
        <v>45045.2</v>
      </c>
      <c r="BZ43" s="9"/>
      <c r="CA43" s="39"/>
      <c r="CB43" s="3"/>
      <c r="CC43" s="9"/>
      <c r="CD43" s="19"/>
      <c r="CE43" s="20">
        <f t="shared" si="118"/>
        <v>0</v>
      </c>
      <c r="CG43" s="2"/>
      <c r="CH43" s="2"/>
      <c r="CI43" s="18"/>
      <c r="CJ43" s="9"/>
      <c r="CK43" s="19"/>
      <c r="CL43" s="20">
        <f t="shared" si="91"/>
        <v>0</v>
      </c>
      <c r="CN43" s="2"/>
      <c r="CO43" s="2"/>
      <c r="CP43" s="18"/>
      <c r="CQ43" s="9"/>
      <c r="CR43" s="19"/>
      <c r="CS43" s="20">
        <f t="shared" si="13"/>
        <v>0</v>
      </c>
      <c r="CU43" s="2"/>
      <c r="CV43" s="2"/>
      <c r="CW43" s="18"/>
      <c r="CX43" s="9"/>
      <c r="CY43" s="19"/>
      <c r="CZ43" s="20">
        <f t="shared" si="14"/>
        <v>220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5020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6110.5</v>
      </c>
      <c r="ED43" s="2"/>
      <c r="EE43" s="2"/>
      <c r="EF43" s="18"/>
      <c r="EG43" s="9"/>
      <c r="EH43" s="19"/>
      <c r="EI43" s="20">
        <f t="shared" si="19"/>
        <v>390</v>
      </c>
      <c r="EK43" s="2"/>
      <c r="EL43" s="2"/>
      <c r="EM43" s="18"/>
      <c r="EN43" s="9"/>
      <c r="EO43" s="19"/>
      <c r="EP43" s="20">
        <f t="shared" si="20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92"/>
        <v>22352.5</v>
      </c>
      <c r="FG43" s="2"/>
      <c r="FH43" s="18"/>
      <c r="FI43" s="9"/>
      <c r="FJ43" s="19"/>
      <c r="FK43" s="20">
        <f t="shared" si="112"/>
        <v>0</v>
      </c>
      <c r="FM43" s="2"/>
      <c r="FN43" s="2"/>
      <c r="FO43" s="18"/>
      <c r="FP43" s="19"/>
      <c r="FQ43" s="19"/>
      <c r="FR43" s="20">
        <f t="shared" si="105"/>
        <v>0</v>
      </c>
      <c r="FT43" s="2"/>
      <c r="FU43" s="2"/>
      <c r="FV43" s="18"/>
      <c r="FW43" s="9"/>
      <c r="FX43" s="19"/>
      <c r="FY43" s="20">
        <f t="shared" si="113"/>
        <v>0</v>
      </c>
      <c r="GA43" s="2"/>
      <c r="GB43" s="2"/>
      <c r="GC43" s="18"/>
      <c r="GD43" s="9"/>
      <c r="GE43" s="19"/>
      <c r="GF43" s="20">
        <f t="shared" si="26"/>
        <v>0</v>
      </c>
      <c r="GH43" s="2"/>
      <c r="GI43" s="251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95"/>
        <v>1278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>HO42+HL43-HN43+HO13</f>
        <v>14527.66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98"/>
        <v>1712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2"/>
      <c r="IT43" s="2"/>
      <c r="IU43" s="18"/>
      <c r="IV43" s="9"/>
      <c r="IW43" s="19"/>
      <c r="IX43" s="20">
        <f t="shared" si="99"/>
        <v>0</v>
      </c>
      <c r="IZ43" s="9"/>
      <c r="JA43" s="251"/>
      <c r="JB43" s="18"/>
      <c r="JC43" s="9"/>
      <c r="JD43" s="19"/>
      <c r="JE43" s="51">
        <f t="shared" si="37"/>
        <v>0</v>
      </c>
      <c r="JJ43" s="398"/>
      <c r="JK43" s="32"/>
      <c r="JL43" s="51">
        <f t="shared" si="38"/>
        <v>22956.84</v>
      </c>
      <c r="JN43" s="2"/>
      <c r="JO43" s="2"/>
      <c r="JP43" s="18"/>
      <c r="JQ43" s="9"/>
      <c r="JR43" s="19"/>
      <c r="JS43" s="20">
        <f t="shared" si="114"/>
        <v>0</v>
      </c>
      <c r="JU43" s="2"/>
      <c r="JV43" s="251"/>
      <c r="JW43" s="18"/>
      <c r="JX43" s="9"/>
      <c r="JY43" s="19"/>
      <c r="JZ43" s="20">
        <f t="shared" si="40"/>
        <v>0</v>
      </c>
      <c r="KB43" s="2"/>
      <c r="KC43" s="2"/>
      <c r="KD43" s="18"/>
      <c r="KE43" s="9"/>
      <c r="KF43" s="19"/>
      <c r="KG43" s="20">
        <f t="shared" si="106"/>
        <v>0</v>
      </c>
      <c r="KI43" s="2"/>
      <c r="KJ43" s="2"/>
      <c r="KK43" s="18"/>
      <c r="KL43" s="9"/>
      <c r="KM43" s="19"/>
      <c r="KN43" s="20">
        <f t="shared" si="86"/>
        <v>0</v>
      </c>
      <c r="KP43" s="2"/>
      <c r="KQ43" s="2"/>
      <c r="KR43" s="18"/>
      <c r="KS43" s="9"/>
      <c r="KT43" s="19"/>
      <c r="KU43" s="20">
        <f t="shared" si="43"/>
        <v>0</v>
      </c>
      <c r="KW43" s="2"/>
      <c r="KX43" s="2"/>
      <c r="KY43" s="18"/>
      <c r="KZ43" s="9"/>
      <c r="LA43" s="19"/>
      <c r="LB43" s="20">
        <f t="shared" si="44"/>
        <v>0</v>
      </c>
      <c r="LD43" s="2"/>
      <c r="LE43" s="2"/>
      <c r="LF43" s="18"/>
      <c r="LG43" s="9"/>
      <c r="LH43" s="19"/>
      <c r="LI43" s="20">
        <f t="shared" si="107"/>
        <v>0</v>
      </c>
      <c r="LK43" s="2"/>
      <c r="LL43" s="2"/>
      <c r="LM43" s="18"/>
      <c r="LN43" s="9"/>
      <c r="LO43" s="19"/>
      <c r="LP43" s="51">
        <f t="shared" si="111"/>
        <v>0</v>
      </c>
      <c r="LR43" s="2"/>
      <c r="LS43" s="2"/>
      <c r="LT43" s="18"/>
      <c r="LU43" s="9"/>
      <c r="LV43" s="19"/>
      <c r="LW43" s="20">
        <f t="shared" si="115"/>
        <v>1445</v>
      </c>
      <c r="LY43" s="2"/>
      <c r="LZ43" s="2"/>
      <c r="MA43" s="18"/>
      <c r="MB43" s="9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47"/>
      <c r="MO43" s="19"/>
      <c r="MP43" s="9"/>
      <c r="MQ43" s="19"/>
      <c r="MR43" s="20">
        <f t="shared" si="104"/>
        <v>142</v>
      </c>
      <c r="MT43" s="2"/>
      <c r="MU43" s="2"/>
      <c r="MV43" s="18"/>
      <c r="MW43" s="9"/>
      <c r="MX43" s="19"/>
      <c r="MY43" s="20">
        <f>MY42+MV43-MX43</f>
        <v>0</v>
      </c>
      <c r="NA43" s="2"/>
      <c r="NB43" s="2"/>
      <c r="NC43" s="18"/>
      <c r="ND43" s="9"/>
      <c r="NE43" s="19"/>
      <c r="NF43" s="20">
        <f>NF42+NC43-NE43</f>
        <v>0</v>
      </c>
      <c r="NH43" s="2"/>
      <c r="NI43" s="2"/>
      <c r="NJ43" s="18"/>
      <c r="NK43" s="9"/>
      <c r="NL43" s="19"/>
      <c r="NM43" s="20">
        <f t="shared" si="53"/>
        <v>7013</v>
      </c>
      <c r="NO43" s="2"/>
      <c r="NP43" s="2"/>
      <c r="NQ43" s="18"/>
      <c r="NR43" s="9"/>
      <c r="NS43" s="19"/>
      <c r="NT43" s="20">
        <f t="shared" si="54"/>
        <v>0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56"/>
        <v>1470</v>
      </c>
      <c r="OJ43" s="2"/>
      <c r="OK43" s="2"/>
      <c r="OL43" s="18"/>
      <c r="OM43" s="9"/>
      <c r="ON43" s="19"/>
      <c r="OO43" s="20">
        <f t="shared" si="57"/>
        <v>0</v>
      </c>
      <c r="OS43" s="18"/>
      <c r="OT43" s="9"/>
      <c r="OU43" s="19"/>
      <c r="OV43" s="675">
        <f>OV18+OV41</f>
        <v>107247</v>
      </c>
      <c r="OX43" s="2"/>
      <c r="OY43" s="2"/>
      <c r="OZ43" s="18"/>
      <c r="PA43" s="9"/>
      <c r="PB43" s="19"/>
      <c r="PC43" s="20">
        <f t="shared" si="59"/>
        <v>0</v>
      </c>
      <c r="PE43" s="2"/>
      <c r="PF43" s="2"/>
      <c r="PG43" s="18"/>
      <c r="PH43" s="9"/>
      <c r="PI43" s="19"/>
      <c r="PJ43" s="20">
        <f t="shared" si="60"/>
        <v>0</v>
      </c>
      <c r="PL43" s="2"/>
      <c r="PM43" s="2"/>
      <c r="PN43" s="18"/>
      <c r="PO43" s="9"/>
      <c r="PP43" s="19"/>
      <c r="PQ43" s="20">
        <f>PQ42+PN43-PP43</f>
        <v>0</v>
      </c>
      <c r="PS43" s="2"/>
      <c r="PT43" s="2"/>
      <c r="PU43" s="18"/>
      <c r="PV43" s="9"/>
      <c r="PW43" s="19"/>
      <c r="PX43" s="20">
        <f t="shared" si="62"/>
        <v>0</v>
      </c>
      <c r="PZ43" s="2"/>
      <c r="QA43" s="2"/>
      <c r="QB43" s="18"/>
      <c r="QC43" s="9"/>
      <c r="QD43" s="19"/>
      <c r="QE43" s="20">
        <f>QE42+QB43-QD43</f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500.39999999999964</v>
      </c>
      <c r="QU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0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2"/>
      <c r="RR43" s="18"/>
      <c r="RS43" s="9"/>
      <c r="RT43" s="19"/>
      <c r="RU43" s="20">
        <f t="shared" si="69"/>
        <v>0</v>
      </c>
      <c r="RW43" s="9">
        <v>40358</v>
      </c>
      <c r="RX43" s="39" t="s">
        <v>1382</v>
      </c>
      <c r="RY43" s="3">
        <v>1200</v>
      </c>
      <c r="SA43" s="32"/>
      <c r="SB43" s="20">
        <f t="shared" si="70"/>
        <v>12400</v>
      </c>
      <c r="SD43" s="2"/>
      <c r="SE43" s="2"/>
      <c r="SF43" s="18"/>
      <c r="SG43" s="19"/>
      <c r="SH43" s="19"/>
      <c r="SI43" s="20">
        <f t="shared" si="71"/>
        <v>44400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2"/>
      <c r="ST43" s="18"/>
      <c r="SU43" s="9"/>
      <c r="SV43" s="19"/>
      <c r="SW43" s="20">
        <f t="shared" si="73"/>
        <v>0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2"/>
      <c r="TU43" s="2"/>
      <c r="TV43" s="18"/>
      <c r="TW43" s="9"/>
      <c r="TX43" s="19"/>
      <c r="TY43" s="20">
        <f>TY42+TV43-TX43</f>
        <v>12300.5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19"/>
      <c r="UL43" s="19"/>
      <c r="UM43" s="20">
        <f t="shared" si="110"/>
        <v>0</v>
      </c>
      <c r="UO43" s="2"/>
      <c r="UP43" s="2"/>
      <c r="UQ43" s="18"/>
      <c r="UR43" s="9"/>
      <c r="US43" s="19"/>
      <c r="UT43" s="20">
        <f t="shared" si="100"/>
        <v>6938</v>
      </c>
      <c r="UV43" s="2"/>
      <c r="UW43" s="2"/>
      <c r="UX43" s="18"/>
      <c r="UY43" s="9"/>
      <c r="UZ43" s="19"/>
      <c r="VA43" s="20">
        <f>VA42+UX43-UZ43</f>
        <v>0</v>
      </c>
      <c r="VC43" s="2"/>
      <c r="VD43" s="2"/>
      <c r="VE43" s="18"/>
      <c r="VF43" s="9"/>
      <c r="VG43" s="19"/>
      <c r="VH43" s="20">
        <f t="shared" si="82"/>
        <v>900.5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</row>
    <row r="44" spans="1:594" ht="15.75" thickBot="1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Y44" s="19"/>
      <c r="Z44" s="19"/>
      <c r="AA44" s="20">
        <f t="shared" si="3"/>
        <v>16069.099999999999</v>
      </c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9">
        <v>40186</v>
      </c>
      <c r="BT44" s="2" t="s">
        <v>811</v>
      </c>
      <c r="BU44" s="3">
        <v>6206.2</v>
      </c>
      <c r="BV44" s="62"/>
      <c r="BW44" s="49"/>
      <c r="BX44" s="20">
        <f t="shared" si="117"/>
        <v>51251.399999999994</v>
      </c>
      <c r="BZ44" s="9"/>
      <c r="CA44" s="39"/>
      <c r="CB44" s="32"/>
      <c r="CC44" s="19"/>
      <c r="CD44" s="19"/>
      <c r="CE44" s="20">
        <f t="shared" si="118"/>
        <v>0</v>
      </c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G44" s="2"/>
      <c r="FH44" s="21"/>
      <c r="FI44" s="22"/>
      <c r="FJ44" s="22"/>
      <c r="FK44" s="23"/>
      <c r="FM44" s="2"/>
      <c r="FN44" s="2"/>
      <c r="FO44" s="21"/>
      <c r="FP44" s="22"/>
      <c r="FQ44" s="22"/>
      <c r="FR44" s="23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51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9"/>
      <c r="JA44" s="251"/>
      <c r="JB44" s="18"/>
      <c r="JC44" s="9"/>
      <c r="JD44" s="19"/>
      <c r="JE44" s="51">
        <f t="shared" si="37"/>
        <v>0</v>
      </c>
      <c r="JG44" s="9"/>
      <c r="JH44" s="39"/>
      <c r="JI44" s="403"/>
      <c r="JJ44" s="398"/>
      <c r="JK44" s="32"/>
      <c r="JL44" s="51">
        <f t="shared" si="38"/>
        <v>22956.84</v>
      </c>
      <c r="JN44" s="2"/>
      <c r="JO44" s="2"/>
      <c r="JP44" s="21"/>
      <c r="JQ44" s="22"/>
      <c r="JR44" s="22"/>
      <c r="JS44" s="23"/>
      <c r="JU44" s="2"/>
      <c r="JV44" s="2"/>
      <c r="JW44" s="21"/>
      <c r="JX44" s="22"/>
      <c r="JY44" s="22"/>
      <c r="JZ44" s="23"/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2"/>
      <c r="KQ44" s="2"/>
      <c r="KR44" s="21"/>
      <c r="KS44" s="22"/>
      <c r="KT44" s="22"/>
      <c r="KU44" s="23"/>
      <c r="KW44" s="2"/>
      <c r="KX44" s="2"/>
      <c r="KY44" s="21"/>
      <c r="KZ44" s="22"/>
      <c r="LA44" s="22"/>
      <c r="LB44" s="23"/>
      <c r="LD44" s="2"/>
      <c r="LE44" s="2"/>
      <c r="LF44" s="21"/>
      <c r="LG44" s="22"/>
      <c r="LH44" s="22"/>
      <c r="LI44" s="23"/>
      <c r="LK44" s="2"/>
      <c r="LL44" s="2"/>
      <c r="LM44" s="21"/>
      <c r="LN44" s="22"/>
      <c r="LO44" s="22"/>
      <c r="LP44" s="23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47"/>
      <c r="MO44" s="22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9">
        <v>40359</v>
      </c>
      <c r="RX44" s="39" t="s">
        <v>1383</v>
      </c>
      <c r="RY44" s="3">
        <v>1200</v>
      </c>
      <c r="SA44" s="32"/>
      <c r="SB44" s="20">
        <f t="shared" si="70"/>
        <v>13600</v>
      </c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2"/>
      <c r="TU44" s="2"/>
      <c r="TV44" s="21"/>
      <c r="TW44" s="22"/>
      <c r="TX44" s="22"/>
      <c r="TY44" s="23"/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"/>
      <c r="UW44" s="2"/>
      <c r="UX44" s="21"/>
      <c r="UY44" s="22"/>
      <c r="UZ44" s="22"/>
      <c r="VA44" s="23"/>
      <c r="VC44" s="2"/>
      <c r="VD44" s="2"/>
      <c r="VE44" s="21"/>
      <c r="VF44" s="22"/>
      <c r="VG44" s="22"/>
      <c r="VH44" s="20">
        <f t="shared" si="82"/>
        <v>900.5</v>
      </c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</row>
    <row r="45" spans="1:594" ht="15.75" thickTop="1">
      <c r="A45" s="2"/>
      <c r="B45" s="2"/>
      <c r="H45" s="2"/>
      <c r="I45" s="2"/>
      <c r="O45" s="2"/>
      <c r="P45" s="2"/>
      <c r="V45" s="9"/>
      <c r="W45" s="2"/>
      <c r="X45" s="32"/>
      <c r="Y45" s="95"/>
      <c r="Z45" s="3"/>
      <c r="AA45" s="20">
        <f t="shared" si="3"/>
        <v>16069.099999999999</v>
      </c>
      <c r="AX45" s="2"/>
      <c r="AY45" s="2"/>
      <c r="BE45" s="2"/>
      <c r="BF45" s="2"/>
      <c r="BL45" s="2"/>
      <c r="BM45" s="2"/>
      <c r="BS45" s="9">
        <v>40187</v>
      </c>
      <c r="BT45" s="2" t="s">
        <v>812</v>
      </c>
      <c r="BU45" s="3">
        <v>6361</v>
      </c>
      <c r="BV45" s="416"/>
      <c r="BW45" s="49"/>
      <c r="BX45" s="20">
        <f t="shared" si="117"/>
        <v>57612.399999999994</v>
      </c>
      <c r="CB45" s="3"/>
      <c r="CE45" s="20">
        <f t="shared" si="118"/>
        <v>0</v>
      </c>
      <c r="CG45" s="2"/>
      <c r="CH45" s="2"/>
      <c r="CN45" s="2"/>
      <c r="CO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G45" s="2"/>
      <c r="FM45" s="2"/>
      <c r="FN45" s="2"/>
      <c r="FT45" s="2"/>
      <c r="FU45" s="2"/>
      <c r="GA45" s="2"/>
      <c r="GB45" s="2"/>
      <c r="GH45" s="2"/>
      <c r="GI45" s="2"/>
      <c r="GO45" s="2"/>
      <c r="GP45" s="2"/>
      <c r="GV45" s="2"/>
      <c r="GW45" s="2"/>
      <c r="HC45" s="2"/>
      <c r="HD45" s="2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9"/>
      <c r="JA45" s="251"/>
      <c r="JB45" s="711"/>
      <c r="JC45" s="9"/>
      <c r="JD45" s="32"/>
      <c r="JE45" s="51">
        <f t="shared" si="37"/>
        <v>0</v>
      </c>
      <c r="JI45" s="404"/>
      <c r="JJ45" s="399"/>
      <c r="JK45" s="3"/>
      <c r="JL45" s="51">
        <f t="shared" si="38"/>
        <v>22956.84</v>
      </c>
      <c r="JN45" s="2"/>
      <c r="JO45" s="2"/>
      <c r="JU45" s="2"/>
      <c r="JV45" s="2"/>
      <c r="KB45" s="2"/>
      <c r="KC45" s="2"/>
      <c r="KI45" s="2"/>
      <c r="KJ45" s="2"/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"/>
      <c r="MU45" s="2"/>
      <c r="NA45" s="2"/>
      <c r="NB45" s="2"/>
      <c r="NH45" s="2"/>
      <c r="NI45" s="2"/>
      <c r="NO45" s="2"/>
      <c r="NP45" s="2"/>
      <c r="NV45" s="2"/>
      <c r="NW45" s="2"/>
      <c r="OC45" s="2"/>
      <c r="OD45" s="2"/>
      <c r="OJ45" s="2"/>
      <c r="OK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"/>
      <c r="RB45" s="2"/>
      <c r="RC45" s="2"/>
      <c r="RI45" s="2"/>
      <c r="RJ45" s="2"/>
      <c r="RP45" s="2"/>
      <c r="RQ45" s="2"/>
      <c r="RW45" s="244">
        <v>40360</v>
      </c>
      <c r="RX45" s="39" t="s">
        <v>1770</v>
      </c>
      <c r="RY45" s="49">
        <v>1200</v>
      </c>
      <c r="RZ45" s="929"/>
      <c r="SA45" s="32"/>
      <c r="SB45" s="20">
        <f t="shared" si="70"/>
        <v>14800</v>
      </c>
      <c r="SD45" s="2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2"/>
      <c r="UP45" s="2"/>
      <c r="UV45" s="2"/>
      <c r="UW45" s="2"/>
      <c r="VC45" s="2"/>
      <c r="VD45" s="2"/>
      <c r="VQ45" s="2"/>
      <c r="VR45" s="2"/>
    </row>
    <row r="46" spans="1:594">
      <c r="O46" s="2"/>
      <c r="P46" s="2"/>
      <c r="V46" s="2"/>
      <c r="W46" s="2"/>
      <c r="Z46" s="3"/>
      <c r="AA46" s="20">
        <f t="shared" si="3"/>
        <v>16069.099999999999</v>
      </c>
      <c r="BS46" s="9"/>
      <c r="BT46" s="2"/>
      <c r="BU46" s="3"/>
      <c r="BV46" s="62"/>
      <c r="BW46" s="49"/>
      <c r="BX46" s="20">
        <f t="shared" si="117"/>
        <v>57612.399999999994</v>
      </c>
      <c r="BZ46" s="1"/>
      <c r="CA46" s="39"/>
      <c r="CB46" s="3"/>
      <c r="CE46" s="20">
        <f t="shared" si="118"/>
        <v>0</v>
      </c>
      <c r="CG46" s="2"/>
      <c r="CH46" s="2"/>
      <c r="CN46" s="2"/>
      <c r="CO46" s="2"/>
      <c r="FG46" s="2"/>
      <c r="HX46" s="2"/>
      <c r="HY46" s="2"/>
      <c r="IE46" s="2"/>
      <c r="IF46" s="2"/>
      <c r="IZ46" s="9"/>
      <c r="JA46" s="251"/>
      <c r="JB46" s="711"/>
      <c r="JC46" s="9"/>
      <c r="JD46" s="32"/>
      <c r="JE46" s="51">
        <f t="shared" si="37"/>
        <v>0</v>
      </c>
      <c r="JI46" s="404"/>
      <c r="JJ46" s="399"/>
      <c r="JK46" s="3"/>
      <c r="JL46" s="51">
        <f t="shared" si="38"/>
        <v>22956.84</v>
      </c>
      <c r="LR46" s="2"/>
      <c r="LS46" s="2"/>
      <c r="LY46" s="2"/>
      <c r="LZ46" s="2"/>
      <c r="MM46" s="2"/>
      <c r="MN46" s="2"/>
      <c r="NO46" s="2"/>
      <c r="NP46" s="2"/>
      <c r="NV46" s="2"/>
      <c r="NW46" s="2"/>
      <c r="OC46" s="2"/>
      <c r="OD46" s="2"/>
      <c r="OJ46" s="2"/>
      <c r="OK46" s="2"/>
      <c r="OQ46"/>
      <c r="OR46"/>
      <c r="PL46" s="2"/>
      <c r="PM46" s="2"/>
      <c r="PS46" s="2"/>
      <c r="PT46" s="2"/>
      <c r="PZ46" s="2"/>
      <c r="QN46" s="2"/>
      <c r="QO46" s="2"/>
      <c r="QU46" s="2"/>
      <c r="RP46" s="2"/>
      <c r="RQ46" s="2"/>
      <c r="RW46" s="244">
        <v>40361</v>
      </c>
      <c r="RX46" s="39" t="s">
        <v>1781</v>
      </c>
      <c r="RY46" s="49">
        <v>2000</v>
      </c>
      <c r="RZ46" s="929"/>
      <c r="SA46" s="32"/>
      <c r="SB46" s="20">
        <f t="shared" si="70"/>
        <v>16800</v>
      </c>
      <c r="SD46" s="2"/>
      <c r="SE46" s="2"/>
      <c r="SY46" s="2"/>
      <c r="SZ46" s="2"/>
      <c r="UA46" s="2"/>
      <c r="UB46" s="2"/>
    </row>
    <row r="47" spans="1:594">
      <c r="V47" s="9"/>
      <c r="W47" s="39"/>
      <c r="X47" s="32"/>
      <c r="Y47" s="1"/>
      <c r="Z47" s="3"/>
      <c r="AA47" s="20">
        <f t="shared" si="3"/>
        <v>16069.099999999999</v>
      </c>
      <c r="BS47" s="9">
        <v>36902</v>
      </c>
      <c r="BT47" s="2" t="s">
        <v>813</v>
      </c>
      <c r="BU47" s="3">
        <v>6370.5</v>
      </c>
      <c r="BV47" s="62"/>
      <c r="BW47" s="49"/>
      <c r="BX47" s="20">
        <f t="shared" si="117"/>
        <v>63982.899999999994</v>
      </c>
      <c r="BZ47" s="1"/>
      <c r="CA47" s="39"/>
      <c r="CB47" s="3"/>
      <c r="CE47" s="20">
        <f t="shared" si="118"/>
        <v>0</v>
      </c>
      <c r="IZ47" s="9"/>
      <c r="JA47" s="251"/>
      <c r="JB47" s="711"/>
      <c r="JC47" s="9"/>
      <c r="JD47" s="32"/>
      <c r="JE47" s="51">
        <f t="shared" si="37"/>
        <v>0</v>
      </c>
      <c r="JI47" s="404"/>
      <c r="JJ47" s="400"/>
      <c r="JK47" s="147"/>
      <c r="JL47" s="51">
        <f t="shared" si="38"/>
        <v>22956.84</v>
      </c>
      <c r="NO47" s="2"/>
      <c r="NP47" s="2"/>
      <c r="OQ47"/>
      <c r="OR47"/>
      <c r="PZ47" s="2"/>
      <c r="RW47" s="244">
        <v>40362</v>
      </c>
      <c r="RX47" s="39" t="s">
        <v>1798</v>
      </c>
      <c r="RY47" s="49">
        <v>2400</v>
      </c>
      <c r="RZ47" s="995"/>
      <c r="SB47" s="20">
        <f t="shared" si="70"/>
        <v>19200</v>
      </c>
    </row>
    <row r="48" spans="1:594">
      <c r="V48" s="2"/>
      <c r="W48" s="2"/>
      <c r="Z48" s="3"/>
      <c r="AA48" s="20">
        <f t="shared" si="3"/>
        <v>16069.099999999999</v>
      </c>
      <c r="BS48" s="9">
        <v>40190</v>
      </c>
      <c r="BT48" s="2" t="s">
        <v>814</v>
      </c>
      <c r="BU48" s="3">
        <v>6386</v>
      </c>
      <c r="BV48" s="62"/>
      <c r="BW48" s="49"/>
      <c r="BX48" s="20">
        <f t="shared" si="117"/>
        <v>70368.899999999994</v>
      </c>
      <c r="BZ48" s="813"/>
      <c r="CA48" s="2"/>
      <c r="CB48" s="3"/>
      <c r="CE48" s="20">
        <f t="shared" si="118"/>
        <v>0</v>
      </c>
      <c r="IZ48" s="9"/>
      <c r="JA48" s="251"/>
      <c r="JB48" s="711"/>
      <c r="JE48" s="51">
        <f t="shared" si="37"/>
        <v>0</v>
      </c>
      <c r="JI48" s="404"/>
      <c r="JJ48" s="400"/>
      <c r="JK48" s="147"/>
      <c r="JL48" s="51">
        <f t="shared" si="38"/>
        <v>22956.84</v>
      </c>
      <c r="NO48" s="2"/>
      <c r="NP48" s="2"/>
      <c r="OQ48"/>
      <c r="OR48"/>
      <c r="PZ48" s="2"/>
      <c r="RW48" s="244">
        <v>40363</v>
      </c>
      <c r="RX48" s="39" t="s">
        <v>1804</v>
      </c>
      <c r="RY48" s="49">
        <v>2400</v>
      </c>
      <c r="RZ48" s="995"/>
      <c r="SB48" s="20">
        <f t="shared" si="70"/>
        <v>21600</v>
      </c>
    </row>
    <row r="49" spans="2:496">
      <c r="V49" s="2"/>
      <c r="W49" s="2"/>
      <c r="Z49" s="3"/>
      <c r="AA49" s="20">
        <f t="shared" si="3"/>
        <v>16069.099999999999</v>
      </c>
      <c r="BS49" s="9">
        <v>40191</v>
      </c>
      <c r="BT49" s="2" t="s">
        <v>818</v>
      </c>
      <c r="BU49" s="49">
        <v>6608</v>
      </c>
      <c r="BV49" s="62"/>
      <c r="BW49" s="49"/>
      <c r="BX49" s="20">
        <f t="shared" si="117"/>
        <v>76976.899999999994</v>
      </c>
      <c r="BZ49" s="813"/>
      <c r="CA49" s="2"/>
      <c r="CB49" s="3"/>
      <c r="CE49" s="20">
        <f t="shared" si="118"/>
        <v>0</v>
      </c>
      <c r="IZ49" s="9"/>
      <c r="JA49" s="251"/>
      <c r="JB49" s="711"/>
      <c r="JC49" s="1"/>
      <c r="JD49" s="32"/>
      <c r="JE49" s="51">
        <f t="shared" si="37"/>
        <v>0</v>
      </c>
      <c r="JI49" s="404"/>
      <c r="JJ49" s="400"/>
      <c r="JK49" s="147"/>
      <c r="JL49" s="51">
        <f t="shared" si="38"/>
        <v>22956.84</v>
      </c>
      <c r="NO49" s="2"/>
      <c r="NP49" s="2"/>
      <c r="OQ49"/>
      <c r="OR49"/>
      <c r="PZ49" s="2"/>
      <c r="RW49" s="244"/>
      <c r="RX49" s="39"/>
      <c r="RY49" s="49"/>
      <c r="RZ49" s="995"/>
      <c r="SB49" s="20">
        <f t="shared" si="70"/>
        <v>21600</v>
      </c>
    </row>
    <row r="50" spans="2:496">
      <c r="B50" s="116" t="s">
        <v>158</v>
      </c>
      <c r="M50" s="43"/>
      <c r="V50" s="2"/>
      <c r="W50" s="2"/>
      <c r="Z50" s="3"/>
      <c r="AA50" s="20">
        <f t="shared" si="3"/>
        <v>16069.099999999999</v>
      </c>
      <c r="BS50" s="9">
        <v>40192</v>
      </c>
      <c r="BT50" s="2" t="s">
        <v>820</v>
      </c>
      <c r="BU50" s="3">
        <v>6512</v>
      </c>
      <c r="BV50" s="62"/>
      <c r="BW50" s="49"/>
      <c r="BX50" s="20">
        <f t="shared" si="117"/>
        <v>83488.899999999994</v>
      </c>
      <c r="BZ50" s="813"/>
      <c r="CA50" s="2"/>
      <c r="CB50" s="3"/>
      <c r="CE50" s="20">
        <f t="shared" si="118"/>
        <v>0</v>
      </c>
      <c r="IZ50" s="2"/>
      <c r="JA50" s="858"/>
      <c r="JB50" s="711"/>
      <c r="JE50" s="51">
        <f t="shared" si="37"/>
        <v>0</v>
      </c>
      <c r="JI50" s="404"/>
      <c r="JJ50" s="401"/>
      <c r="JK50" s="147"/>
      <c r="JL50" s="51">
        <f t="shared" si="38"/>
        <v>22956.84</v>
      </c>
      <c r="PZ50" s="2"/>
      <c r="RW50" s="244">
        <v>40364</v>
      </c>
      <c r="RX50" s="39" t="s">
        <v>1814</v>
      </c>
      <c r="RY50" s="49">
        <v>1200</v>
      </c>
      <c r="RZ50" s="995"/>
      <c r="SB50" s="20">
        <f t="shared" si="70"/>
        <v>22800</v>
      </c>
    </row>
    <row r="51" spans="2:496">
      <c r="B51" s="284" t="s">
        <v>43</v>
      </c>
      <c r="M51" s="43"/>
      <c r="O51" s="37"/>
      <c r="V51" s="2"/>
      <c r="W51" s="2"/>
      <c r="Z51" s="3"/>
      <c r="AA51" s="20">
        <f t="shared" si="3"/>
        <v>16069.099999999999</v>
      </c>
      <c r="BS51" s="9">
        <v>40193</v>
      </c>
      <c r="BT51" s="2" t="s">
        <v>822</v>
      </c>
      <c r="BU51" s="3">
        <v>6576</v>
      </c>
      <c r="BV51" s="62"/>
      <c r="BW51" s="49"/>
      <c r="BX51" s="20">
        <f t="shared" si="117"/>
        <v>90064.9</v>
      </c>
      <c r="BZ51" s="813"/>
      <c r="CA51" s="2"/>
      <c r="CB51" s="3"/>
      <c r="CE51" s="20">
        <f t="shared" si="118"/>
        <v>0</v>
      </c>
      <c r="IZ51" s="2"/>
      <c r="JA51" s="858"/>
      <c r="JB51" s="711"/>
      <c r="JE51" s="51">
        <f t="shared" si="37"/>
        <v>0</v>
      </c>
      <c r="JI51" s="404"/>
      <c r="JJ51" s="400"/>
      <c r="JK51" s="147"/>
      <c r="JL51" s="51">
        <f t="shared" si="38"/>
        <v>22956.84</v>
      </c>
      <c r="OT51" s="1122"/>
      <c r="OU51" s="1122"/>
      <c r="PZ51" s="2"/>
      <c r="RW51" s="244">
        <v>40365</v>
      </c>
      <c r="RX51" s="39" t="s">
        <v>1826</v>
      </c>
      <c r="RY51" s="49">
        <v>800</v>
      </c>
      <c r="RZ51" s="995"/>
      <c r="SB51" s="20">
        <f t="shared" si="70"/>
        <v>23600</v>
      </c>
    </row>
    <row r="52" spans="2:496">
      <c r="B52" s="116" t="s">
        <v>16</v>
      </c>
      <c r="M52" s="43"/>
      <c r="V52" s="2"/>
      <c r="W52" s="2"/>
      <c r="Z52" s="3"/>
      <c r="AA52" s="20">
        <f t="shared" si="3"/>
        <v>16069.099999999999</v>
      </c>
      <c r="BS52" s="9">
        <v>40194</v>
      </c>
      <c r="BT52" s="2" t="s">
        <v>826</v>
      </c>
      <c r="BU52" s="3">
        <v>6464</v>
      </c>
      <c r="BV52" s="62"/>
      <c r="BW52" s="49"/>
      <c r="BX52" s="20">
        <f t="shared" si="117"/>
        <v>96528.9</v>
      </c>
      <c r="BZ52" s="654"/>
      <c r="CA52" s="2"/>
      <c r="CB52" s="3"/>
      <c r="CE52" s="20">
        <f t="shared" si="118"/>
        <v>0</v>
      </c>
      <c r="IZ52" s="2"/>
      <c r="JA52" s="858"/>
      <c r="JB52" s="711"/>
      <c r="JE52" s="51">
        <f t="shared" si="37"/>
        <v>0</v>
      </c>
      <c r="JI52" s="404"/>
      <c r="JJ52" s="399"/>
      <c r="JK52" s="3"/>
      <c r="JL52" s="51">
        <f t="shared" si="38"/>
        <v>22956.84</v>
      </c>
      <c r="PZ52" s="2"/>
      <c r="RW52" s="244">
        <v>40366</v>
      </c>
      <c r="RX52" s="39" t="s">
        <v>1857</v>
      </c>
      <c r="RY52" s="49">
        <v>1200</v>
      </c>
      <c r="RZ52" s="995"/>
      <c r="SB52" s="20">
        <f t="shared" si="70"/>
        <v>24800</v>
      </c>
    </row>
    <row r="53" spans="2:496">
      <c r="B53" s="284" t="s">
        <v>49</v>
      </c>
      <c r="M53" s="43"/>
      <c r="V53" s="2"/>
      <c r="W53" s="2"/>
      <c r="Z53" s="3"/>
      <c r="AA53" s="20">
        <f t="shared" si="3"/>
        <v>16069.099999999999</v>
      </c>
      <c r="BS53" s="9">
        <v>40195</v>
      </c>
      <c r="BT53" s="2" t="s">
        <v>825</v>
      </c>
      <c r="BU53" s="3">
        <v>6534.5</v>
      </c>
      <c r="BV53" s="688"/>
      <c r="BW53" s="3"/>
      <c r="BX53" s="20">
        <f t="shared" si="117"/>
        <v>103063.4</v>
      </c>
      <c r="BZ53" s="654"/>
      <c r="CA53" s="2"/>
      <c r="CB53" s="3"/>
      <c r="CE53" s="20">
        <f t="shared" si="118"/>
        <v>0</v>
      </c>
      <c r="IZ53" s="2"/>
      <c r="JA53" s="858"/>
      <c r="JB53" s="711"/>
      <c r="JE53" s="51">
        <f t="shared" si="37"/>
        <v>0</v>
      </c>
      <c r="JI53" s="404"/>
      <c r="JJ53" s="401"/>
      <c r="JK53" s="147"/>
      <c r="JL53" s="51">
        <f t="shared" si="38"/>
        <v>22956.84</v>
      </c>
      <c r="RW53" s="244">
        <v>40367</v>
      </c>
      <c r="RX53" s="39" t="s">
        <v>1863</v>
      </c>
      <c r="RY53" s="49">
        <v>1600</v>
      </c>
      <c r="RZ53" s="995"/>
      <c r="SB53" s="20">
        <f t="shared" si="70"/>
        <v>26400</v>
      </c>
    </row>
    <row r="54" spans="2:496">
      <c r="B54" s="116" t="s">
        <v>26</v>
      </c>
      <c r="M54" s="43"/>
      <c r="V54" s="2"/>
      <c r="W54" s="2"/>
      <c r="Z54" s="3"/>
      <c r="AA54" s="20">
        <f t="shared" si="3"/>
        <v>16069.099999999999</v>
      </c>
      <c r="BS54" s="9"/>
      <c r="BT54" s="2"/>
      <c r="BU54" s="3"/>
      <c r="BV54" s="688"/>
      <c r="BW54" s="3"/>
      <c r="BX54" s="20">
        <f t="shared" si="117"/>
        <v>103063.4</v>
      </c>
      <c r="BZ54" s="654"/>
      <c r="CA54" s="2"/>
      <c r="CB54" s="3"/>
      <c r="CE54" s="20">
        <f t="shared" si="118"/>
        <v>0</v>
      </c>
      <c r="IZ54" s="2"/>
      <c r="JA54" s="858"/>
      <c r="JB54" s="711"/>
      <c r="JE54" s="51">
        <f t="shared" si="37"/>
        <v>0</v>
      </c>
      <c r="JI54" s="404"/>
      <c r="JJ54" s="399"/>
      <c r="JK54" s="3"/>
      <c r="JL54" s="51">
        <f t="shared" si="38"/>
        <v>22956.84</v>
      </c>
      <c r="RW54" s="244">
        <v>40368</v>
      </c>
      <c r="RX54" s="39" t="s">
        <v>2129</v>
      </c>
      <c r="RY54" s="49">
        <v>1600</v>
      </c>
      <c r="RZ54" s="995"/>
      <c r="SB54" s="20">
        <f t="shared" si="70"/>
        <v>28000</v>
      </c>
    </row>
    <row r="55" spans="2:496">
      <c r="B55" s="116" t="s">
        <v>81</v>
      </c>
      <c r="M55" s="43"/>
      <c r="V55" s="2"/>
      <c r="W55" s="2"/>
      <c r="Z55" s="3"/>
      <c r="AA55" s="20">
        <f t="shared" si="3"/>
        <v>16069.099999999999</v>
      </c>
      <c r="BS55" s="9">
        <v>40196</v>
      </c>
      <c r="BT55" s="2" t="s">
        <v>828</v>
      </c>
      <c r="BU55" s="3">
        <v>6496</v>
      </c>
      <c r="BV55" s="688"/>
      <c r="BW55" s="3"/>
      <c r="BX55" s="20">
        <f t="shared" si="117"/>
        <v>109559.4</v>
      </c>
      <c r="BZ55" s="654"/>
      <c r="CA55" s="2"/>
      <c r="CE55" s="20">
        <f t="shared" si="118"/>
        <v>0</v>
      </c>
      <c r="IZ55" s="2"/>
      <c r="JA55" s="858"/>
      <c r="JB55" s="711"/>
      <c r="JE55" s="51">
        <f t="shared" si="37"/>
        <v>0</v>
      </c>
      <c r="JI55" s="404"/>
      <c r="JJ55" s="399"/>
      <c r="JK55" s="3"/>
      <c r="JL55" s="51">
        <f t="shared" si="38"/>
        <v>22956.84</v>
      </c>
      <c r="RW55" s="9">
        <v>40369</v>
      </c>
      <c r="RX55" s="39" t="s">
        <v>2134</v>
      </c>
      <c r="RY55" s="3">
        <v>2000</v>
      </c>
      <c r="SB55" s="20">
        <f t="shared" si="70"/>
        <v>30000</v>
      </c>
    </row>
    <row r="56" spans="2:496">
      <c r="B56" s="116" t="s">
        <v>159</v>
      </c>
      <c r="M56" s="43"/>
      <c r="V56" s="2"/>
      <c r="W56" s="2"/>
      <c r="Z56" s="3"/>
      <c r="AA56" s="20">
        <f t="shared" si="3"/>
        <v>16069.099999999999</v>
      </c>
      <c r="BS56" s="9">
        <v>40197</v>
      </c>
      <c r="BT56" s="2" t="s">
        <v>829</v>
      </c>
      <c r="BU56" s="3">
        <v>6406.4</v>
      </c>
      <c r="BV56" s="688"/>
      <c r="BW56" s="3"/>
      <c r="BX56" s="20">
        <f t="shared" si="117"/>
        <v>115965.79999999999</v>
      </c>
      <c r="BZ56" s="654"/>
      <c r="CA56" s="2"/>
      <c r="CE56" s="20">
        <f t="shared" si="118"/>
        <v>0</v>
      </c>
      <c r="IZ56" s="2"/>
      <c r="JA56" s="858"/>
      <c r="JB56" s="711"/>
      <c r="JE56" s="51">
        <f t="shared" si="37"/>
        <v>0</v>
      </c>
      <c r="JI56" s="404"/>
      <c r="JJ56" s="399"/>
      <c r="JK56" s="3"/>
      <c r="JL56" s="51">
        <f t="shared" si="38"/>
        <v>22956.84</v>
      </c>
      <c r="RW56" s="9">
        <v>40370</v>
      </c>
      <c r="RX56" s="39" t="s">
        <v>2142</v>
      </c>
      <c r="RY56" s="3">
        <v>2000</v>
      </c>
      <c r="RZ56" s="1044"/>
      <c r="SB56" s="20">
        <f t="shared" si="70"/>
        <v>32000</v>
      </c>
    </row>
    <row r="57" spans="2:496">
      <c r="B57" s="284" t="s">
        <v>423</v>
      </c>
      <c r="J57" s="1111"/>
      <c r="K57" s="1112"/>
      <c r="M57" s="43"/>
      <c r="V57" s="2"/>
      <c r="W57" s="2"/>
      <c r="Z57" s="3"/>
      <c r="AA57" s="20">
        <f t="shared" si="3"/>
        <v>16069.099999999999</v>
      </c>
      <c r="BS57" s="9">
        <v>40198</v>
      </c>
      <c r="BT57" s="2" t="s">
        <v>831</v>
      </c>
      <c r="BU57" s="3">
        <v>6656</v>
      </c>
      <c r="BV57" s="688"/>
      <c r="BW57" s="3"/>
      <c r="BX57" s="20">
        <f t="shared" si="117"/>
        <v>122621.79999999999</v>
      </c>
      <c r="BZ57" s="654"/>
      <c r="CA57" s="2"/>
      <c r="CE57" s="20">
        <f t="shared" si="118"/>
        <v>0</v>
      </c>
      <c r="IZ57" s="2"/>
      <c r="JA57" s="858"/>
      <c r="JB57" s="711"/>
      <c r="JE57" s="51">
        <f t="shared" si="37"/>
        <v>0</v>
      </c>
      <c r="JI57" s="404"/>
      <c r="JJ57" s="399"/>
      <c r="JK57" s="3"/>
      <c r="JL57" s="51">
        <f t="shared" si="38"/>
        <v>22956.84</v>
      </c>
      <c r="RW57" s="9"/>
      <c r="RX57" s="39"/>
      <c r="RY57" s="3"/>
      <c r="RZ57" s="1044"/>
      <c r="SB57" s="20">
        <f t="shared" si="70"/>
        <v>32000</v>
      </c>
    </row>
    <row r="58" spans="2:496">
      <c r="B58" s="284" t="s">
        <v>874</v>
      </c>
      <c r="J58" s="1112"/>
      <c r="K58" s="1112"/>
      <c r="M58" s="43"/>
      <c r="V58" s="2"/>
      <c r="W58" s="2"/>
      <c r="Z58" s="3"/>
      <c r="AA58" s="20">
        <f t="shared" si="3"/>
        <v>16069.099999999999</v>
      </c>
      <c r="BS58" s="9">
        <v>40199</v>
      </c>
      <c r="BT58" s="2" t="s">
        <v>834</v>
      </c>
      <c r="BU58" s="3">
        <v>6485</v>
      </c>
      <c r="BV58" s="688"/>
      <c r="BX58" s="20">
        <f t="shared" si="117"/>
        <v>129106.79999999999</v>
      </c>
      <c r="BZ58" s="654"/>
      <c r="CA58" s="2"/>
      <c r="CE58" s="20">
        <f t="shared" si="118"/>
        <v>0</v>
      </c>
      <c r="IZ58" s="2"/>
      <c r="JA58" s="858"/>
      <c r="JB58" s="711"/>
      <c r="JE58" s="51">
        <f t="shared" si="37"/>
        <v>0</v>
      </c>
      <c r="JI58" s="404"/>
      <c r="JJ58" s="399"/>
      <c r="JK58" s="3"/>
      <c r="JL58" s="51">
        <f t="shared" si="38"/>
        <v>22956.84</v>
      </c>
      <c r="RW58" s="9">
        <v>40371</v>
      </c>
      <c r="RX58" s="39" t="s">
        <v>2146</v>
      </c>
      <c r="RY58" s="3">
        <v>1200</v>
      </c>
      <c r="RZ58" s="1044"/>
      <c r="SB58" s="20">
        <f t="shared" si="70"/>
        <v>33200</v>
      </c>
    </row>
    <row r="59" spans="2:496">
      <c r="B59" t="s">
        <v>134</v>
      </c>
      <c r="M59" s="43"/>
      <c r="V59" s="2"/>
      <c r="W59" s="2"/>
      <c r="Z59" s="3"/>
      <c r="AA59" s="20">
        <f t="shared" si="3"/>
        <v>16069.099999999999</v>
      </c>
      <c r="BS59" s="9">
        <v>40200</v>
      </c>
      <c r="BT59" s="2" t="s">
        <v>835</v>
      </c>
      <c r="BU59" s="49">
        <v>6649.5</v>
      </c>
      <c r="BV59" s="688"/>
      <c r="BX59" s="20">
        <f t="shared" si="117"/>
        <v>135756.29999999999</v>
      </c>
      <c r="BZ59" s="654"/>
      <c r="CA59" s="2"/>
      <c r="CE59" s="20">
        <f t="shared" si="118"/>
        <v>0</v>
      </c>
      <c r="IZ59" s="2"/>
      <c r="JA59" s="858"/>
      <c r="JB59" s="711"/>
      <c r="JE59" s="51">
        <f t="shared" si="37"/>
        <v>0</v>
      </c>
      <c r="JI59" s="404"/>
      <c r="JJ59" s="399"/>
      <c r="JK59" s="3"/>
      <c r="JL59" s="51">
        <f t="shared" si="38"/>
        <v>22956.84</v>
      </c>
      <c r="RW59" s="9">
        <v>40372</v>
      </c>
      <c r="RX59" s="39" t="s">
        <v>2152</v>
      </c>
      <c r="RY59" s="3">
        <v>1200</v>
      </c>
      <c r="RZ59" s="1044"/>
      <c r="SB59" s="20">
        <f t="shared" si="70"/>
        <v>34400</v>
      </c>
    </row>
    <row r="60" spans="2:496">
      <c r="B60" s="284" t="s">
        <v>283</v>
      </c>
      <c r="M60" s="43"/>
      <c r="V60" s="2"/>
      <c r="W60" s="2"/>
      <c r="Z60" s="3"/>
      <c r="AA60" s="20">
        <f t="shared" si="3"/>
        <v>16069.099999999999</v>
      </c>
      <c r="BS60" s="9">
        <v>40201</v>
      </c>
      <c r="BT60" s="2" t="s">
        <v>836</v>
      </c>
      <c r="BU60" s="3">
        <v>6765</v>
      </c>
      <c r="BV60" s="688"/>
      <c r="BX60" s="20">
        <f t="shared" si="117"/>
        <v>142521.29999999999</v>
      </c>
      <c r="BZ60" s="654"/>
      <c r="CA60" s="2"/>
      <c r="CE60" s="20">
        <f t="shared" si="118"/>
        <v>0</v>
      </c>
      <c r="IZ60" s="2"/>
      <c r="JA60" s="858"/>
      <c r="JB60" s="711"/>
      <c r="JE60" s="51">
        <f t="shared" si="37"/>
        <v>0</v>
      </c>
      <c r="JI60" s="404"/>
      <c r="JJ60" s="399"/>
      <c r="JK60" s="3"/>
      <c r="JL60" s="51">
        <f t="shared" si="38"/>
        <v>22956.84</v>
      </c>
      <c r="RW60" s="9">
        <v>40373</v>
      </c>
      <c r="RX60" s="39" t="s">
        <v>2189</v>
      </c>
      <c r="RY60" s="3">
        <v>1200</v>
      </c>
      <c r="RZ60" s="1044"/>
      <c r="SB60" s="20">
        <f t="shared" si="70"/>
        <v>35600</v>
      </c>
    </row>
    <row r="61" spans="2:496">
      <c r="B61" s="116" t="s">
        <v>86</v>
      </c>
      <c r="M61" s="43"/>
      <c r="V61" s="2"/>
      <c r="W61" s="2"/>
      <c r="Z61" s="3"/>
      <c r="AA61" s="20">
        <f t="shared" si="3"/>
        <v>16069.099999999999</v>
      </c>
      <c r="BS61" s="9"/>
      <c r="BT61" s="2"/>
      <c r="BU61" s="3"/>
      <c r="BV61" s="688"/>
      <c r="BX61" s="20">
        <f t="shared" si="117"/>
        <v>142521.29999999999</v>
      </c>
      <c r="BZ61" s="654"/>
      <c r="CA61" s="2"/>
      <c r="CE61" s="20">
        <f t="shared" si="118"/>
        <v>0</v>
      </c>
      <c r="IZ61" s="2"/>
      <c r="JA61" s="858"/>
      <c r="JB61" s="711"/>
      <c r="JE61" s="51">
        <f t="shared" si="37"/>
        <v>0</v>
      </c>
      <c r="JI61" s="404"/>
      <c r="JJ61" s="402"/>
      <c r="JK61" s="19"/>
      <c r="JL61" s="51">
        <f t="shared" si="38"/>
        <v>22956.84</v>
      </c>
      <c r="RW61" s="9">
        <v>40374</v>
      </c>
      <c r="RX61" s="39" t="s">
        <v>2197</v>
      </c>
      <c r="RY61" s="3">
        <v>1200</v>
      </c>
      <c r="RZ61" s="1044"/>
      <c r="SB61" s="20">
        <f t="shared" si="70"/>
        <v>36800</v>
      </c>
    </row>
    <row r="62" spans="2:496">
      <c r="B62" s="284" t="s">
        <v>173</v>
      </c>
      <c r="M62" s="43"/>
      <c r="V62" s="2"/>
      <c r="W62" s="2"/>
      <c r="Z62" s="3"/>
      <c r="AA62" s="20">
        <f t="shared" si="3"/>
        <v>16069.099999999999</v>
      </c>
      <c r="BS62" s="9">
        <v>40203</v>
      </c>
      <c r="BT62" s="2" t="s">
        <v>837</v>
      </c>
      <c r="BU62" s="19">
        <v>6715.5</v>
      </c>
      <c r="BV62" s="89"/>
      <c r="BX62" s="20">
        <f t="shared" si="117"/>
        <v>149236.79999999999</v>
      </c>
      <c r="BZ62" s="654"/>
      <c r="CA62" s="2"/>
      <c r="CE62" s="20">
        <f t="shared" si="118"/>
        <v>0</v>
      </c>
      <c r="IZ62" s="2"/>
      <c r="JA62" s="858"/>
      <c r="JB62" s="711"/>
      <c r="JE62" s="51">
        <f t="shared" si="37"/>
        <v>0</v>
      </c>
      <c r="JI62" s="404"/>
      <c r="JJ62" s="399"/>
      <c r="JK62" s="3"/>
      <c r="JL62" s="51">
        <f t="shared" si="38"/>
        <v>22956.84</v>
      </c>
      <c r="RW62" s="9">
        <v>40375</v>
      </c>
      <c r="RX62" s="39" t="s">
        <v>2524</v>
      </c>
      <c r="RY62" s="3">
        <v>1600</v>
      </c>
      <c r="RZ62" s="1044"/>
      <c r="SB62" s="20">
        <f t="shared" si="70"/>
        <v>38400</v>
      </c>
    </row>
    <row r="63" spans="2:496">
      <c r="B63" s="284" t="s">
        <v>1060</v>
      </c>
      <c r="M63" s="43"/>
      <c r="V63" s="2"/>
      <c r="W63" s="2"/>
      <c r="Z63" s="3"/>
      <c r="AA63" s="20">
        <f t="shared" si="3"/>
        <v>16069.099999999999</v>
      </c>
      <c r="BS63" s="9">
        <v>40204</v>
      </c>
      <c r="BT63" s="2" t="s">
        <v>838</v>
      </c>
      <c r="BU63" s="32">
        <v>6847.5</v>
      </c>
      <c r="BV63" s="9"/>
      <c r="BW63" s="691"/>
      <c r="BX63" s="20">
        <f t="shared" si="117"/>
        <v>156084.29999999999</v>
      </c>
      <c r="BZ63" s="654"/>
      <c r="CA63" s="2"/>
      <c r="CE63" s="20">
        <f t="shared" si="118"/>
        <v>0</v>
      </c>
      <c r="IZ63" s="2"/>
      <c r="JA63" s="858"/>
      <c r="JB63" s="711"/>
      <c r="JE63" s="51">
        <f t="shared" si="37"/>
        <v>0</v>
      </c>
      <c r="JI63" s="404"/>
      <c r="JJ63" s="399"/>
      <c r="JK63" s="3"/>
      <c r="JL63" s="51">
        <f t="shared" si="38"/>
        <v>22956.84</v>
      </c>
      <c r="RW63" s="9">
        <v>40376</v>
      </c>
      <c r="RX63" s="39" t="s">
        <v>2531</v>
      </c>
      <c r="RY63" s="3">
        <v>2400</v>
      </c>
      <c r="SB63" s="20">
        <f t="shared" si="70"/>
        <v>40800</v>
      </c>
    </row>
    <row r="64" spans="2:496">
      <c r="B64" s="284" t="s">
        <v>339</v>
      </c>
      <c r="M64" s="43"/>
      <c r="V64" s="2"/>
      <c r="W64" s="2"/>
      <c r="Z64" s="3"/>
      <c r="AA64" s="20">
        <f t="shared" si="3"/>
        <v>16069.099999999999</v>
      </c>
      <c r="BS64" s="9">
        <v>40205</v>
      </c>
      <c r="BT64" s="2" t="s">
        <v>841</v>
      </c>
      <c r="BU64" s="3">
        <v>6448</v>
      </c>
      <c r="BV64" s="9"/>
      <c r="BW64" s="691"/>
      <c r="BX64" s="20">
        <f t="shared" si="117"/>
        <v>162532.29999999999</v>
      </c>
      <c r="BZ64" s="654"/>
      <c r="CA64" s="2"/>
      <c r="CE64" s="20">
        <f t="shared" si="118"/>
        <v>0</v>
      </c>
      <c r="IZ64" s="2"/>
      <c r="JA64" s="858"/>
      <c r="JB64" s="711"/>
      <c r="JE64" s="51">
        <f t="shared" si="37"/>
        <v>0</v>
      </c>
      <c r="JI64" s="404"/>
      <c r="JJ64" s="399"/>
      <c r="JK64" s="3"/>
      <c r="JL64" s="51">
        <f t="shared" si="38"/>
        <v>22956.84</v>
      </c>
      <c r="RW64" s="9">
        <v>40377</v>
      </c>
      <c r="RX64" s="39" t="s">
        <v>2539</v>
      </c>
      <c r="RY64" s="3">
        <v>2000</v>
      </c>
      <c r="SB64" s="20">
        <f t="shared" si="70"/>
        <v>42800</v>
      </c>
    </row>
    <row r="65" spans="2:496" ht="15.75" customHeight="1">
      <c r="B65" s="116" t="s">
        <v>146</v>
      </c>
      <c r="M65" s="43"/>
      <c r="R65" s="1118">
        <f>M43+T43+AA69+AH43+AV43+BC43+BQ43+BX34+BX72+CL43+CS43+CZ43+DG43+DN43+DU43+EB43+EI43+EP43+EW43+FD43+FK43+FR43+FY43+GF43+GM43+GT43+HA43+HH43+HO43+HV43+IC43+IJ43+IQ43+IX43+JE66+JL74+JS43+JZ43+KG43+KN43+KU43+LB43+LI43+LP43+LW43+MD43+MK43+MR43+MY43+NM43+OH43+OV43+PJ43+PQ43+PX43+QE43+QL43+QS43+RU43+SI43+SW43+TD43+TK43+TR43+TY43+UF43+UM43+UT43+VA43+VH44+VO43</f>
        <v>566584.9</v>
      </c>
      <c r="S65" s="1118"/>
      <c r="V65" s="2"/>
      <c r="W65" s="2"/>
      <c r="Z65" s="3"/>
      <c r="AA65" s="20">
        <f t="shared" si="3"/>
        <v>16069.099999999999</v>
      </c>
      <c r="BS65" s="9">
        <v>40206</v>
      </c>
      <c r="BT65" s="2" t="s">
        <v>842</v>
      </c>
      <c r="BU65" s="3">
        <v>6560</v>
      </c>
      <c r="BV65" s="9"/>
      <c r="BW65" s="691"/>
      <c r="BX65" s="20">
        <f t="shared" si="117"/>
        <v>169092.3</v>
      </c>
      <c r="BZ65" s="654"/>
      <c r="CA65" s="2"/>
      <c r="CE65" s="20">
        <f t="shared" si="118"/>
        <v>0</v>
      </c>
      <c r="IZ65" s="2"/>
      <c r="JA65" s="858"/>
      <c r="JB65" s="711"/>
      <c r="JE65" s="51">
        <f t="shared" si="37"/>
        <v>0</v>
      </c>
      <c r="JI65" s="403"/>
      <c r="JJ65" s="399"/>
      <c r="JK65" s="3"/>
      <c r="JL65" s="51">
        <f t="shared" si="38"/>
        <v>22956.84</v>
      </c>
      <c r="RW65" s="9"/>
      <c r="RX65" s="39"/>
      <c r="RY65" s="3"/>
      <c r="SB65" s="20">
        <f t="shared" si="70"/>
        <v>42800</v>
      </c>
    </row>
    <row r="66" spans="2:496">
      <c r="B66" s="116" t="s">
        <v>56</v>
      </c>
      <c r="M66" s="43"/>
      <c r="S66" t="s">
        <v>88</v>
      </c>
      <c r="V66" s="2"/>
      <c r="W66" s="2"/>
      <c r="Z66" s="3"/>
      <c r="AA66" s="20">
        <f>AA65+X66-Z66</f>
        <v>16069.099999999999</v>
      </c>
      <c r="BS66" s="9">
        <v>40207</v>
      </c>
      <c r="BT66" s="2" t="s">
        <v>844</v>
      </c>
      <c r="BU66" s="3">
        <v>6400</v>
      </c>
      <c r="BV66" s="9"/>
      <c r="BW66" s="732"/>
      <c r="BX66" s="20">
        <f t="shared" si="117"/>
        <v>175492.3</v>
      </c>
      <c r="BZ66" s="654"/>
      <c r="CA66" s="2"/>
      <c r="CE66" s="20">
        <f t="shared" si="118"/>
        <v>0</v>
      </c>
      <c r="JA66" s="858"/>
      <c r="JB66" s="711"/>
      <c r="JE66" s="51">
        <f t="shared" si="37"/>
        <v>0</v>
      </c>
      <c r="JI66" s="404"/>
      <c r="JJ66" s="399"/>
      <c r="JK66" s="3"/>
      <c r="JL66" s="51">
        <f t="shared" si="38"/>
        <v>22956.84</v>
      </c>
      <c r="RW66" s="9">
        <v>40378</v>
      </c>
      <c r="RX66" s="39" t="s">
        <v>2543</v>
      </c>
      <c r="RY66" s="3">
        <v>800</v>
      </c>
      <c r="SB66" s="20">
        <f t="shared" si="70"/>
        <v>43600</v>
      </c>
    </row>
    <row r="67" spans="2:496">
      <c r="B67" s="284" t="s">
        <v>176</v>
      </c>
      <c r="M67" s="43"/>
      <c r="V67" s="2"/>
      <c r="W67" s="2"/>
      <c r="Z67" s="3"/>
      <c r="AA67" s="20">
        <f>AA66+X67-Z67</f>
        <v>16069.099999999999</v>
      </c>
      <c r="BS67" s="9">
        <v>40208</v>
      </c>
      <c r="BT67" s="2" t="s">
        <v>845</v>
      </c>
      <c r="BU67" s="3">
        <v>6528</v>
      </c>
      <c r="BV67" s="9"/>
      <c r="BW67" s="691"/>
      <c r="BX67" s="20">
        <f t="shared" si="117"/>
        <v>182020.3</v>
      </c>
      <c r="BZ67" s="654"/>
      <c r="CA67" s="2"/>
      <c r="CE67" s="20">
        <f t="shared" si="118"/>
        <v>0</v>
      </c>
      <c r="JA67" s="858"/>
      <c r="JB67" s="711"/>
      <c r="JE67" s="628"/>
      <c r="JI67" s="404"/>
      <c r="JJ67" s="399"/>
      <c r="JK67" s="3"/>
      <c r="JL67" s="51">
        <f t="shared" si="38"/>
        <v>22956.84</v>
      </c>
      <c r="RW67" s="9">
        <v>40379</v>
      </c>
      <c r="RX67" s="39" t="s">
        <v>2547</v>
      </c>
      <c r="RY67" s="3">
        <v>800</v>
      </c>
      <c r="SB67" s="20">
        <f t="shared" si="70"/>
        <v>44400</v>
      </c>
    </row>
    <row r="68" spans="2:496" ht="15.75" thickBot="1">
      <c r="B68" s="284" t="s">
        <v>426</v>
      </c>
      <c r="M68" s="43"/>
      <c r="V68" s="2"/>
      <c r="W68" s="2"/>
      <c r="Z68" s="3"/>
      <c r="AA68" s="20">
        <f>AA67+X68-Z68</f>
        <v>16069.099999999999</v>
      </c>
      <c r="BU68" s="3"/>
      <c r="BV68" s="241"/>
      <c r="BX68" s="20">
        <f t="shared" si="117"/>
        <v>182020.3</v>
      </c>
      <c r="BZ68" s="654"/>
      <c r="CA68" s="2"/>
      <c r="CE68" s="20">
        <f t="shared" si="118"/>
        <v>0</v>
      </c>
      <c r="JA68" s="858"/>
      <c r="JB68" s="793"/>
      <c r="JC68" s="577"/>
      <c r="JD68" s="577"/>
      <c r="JE68" s="794"/>
      <c r="JI68" s="404"/>
      <c r="JJ68" s="399"/>
      <c r="JK68" s="3"/>
      <c r="JL68" s="51">
        <f t="shared" si="38"/>
        <v>22956.84</v>
      </c>
      <c r="RW68" s="9"/>
      <c r="RX68" s="39"/>
      <c r="RY68" s="3"/>
      <c r="SB68" s="20">
        <f t="shared" si="70"/>
        <v>44400</v>
      </c>
    </row>
    <row r="69" spans="2:496" ht="15.75" thickTop="1">
      <c r="B69" s="116" t="s">
        <v>100</v>
      </c>
      <c r="M69" s="60"/>
      <c r="Z69" s="3"/>
      <c r="AA69" s="20">
        <f>AA68+X69-Z69</f>
        <v>16069.099999999999</v>
      </c>
      <c r="BV69" s="241"/>
      <c r="BX69" s="20">
        <f t="shared" si="117"/>
        <v>182020.3</v>
      </c>
      <c r="BZ69" s="654"/>
      <c r="CA69" s="2"/>
      <c r="CE69" s="20">
        <f t="shared" si="118"/>
        <v>0</v>
      </c>
      <c r="JI69" s="404"/>
      <c r="JJ69" s="399"/>
      <c r="JK69" s="3"/>
      <c r="JL69" s="51">
        <f t="shared" si="38"/>
        <v>22956.84</v>
      </c>
      <c r="RW69" s="9"/>
      <c r="RX69" s="39"/>
      <c r="RY69" s="3"/>
      <c r="SB69" s="20">
        <f t="shared" si="70"/>
        <v>44400</v>
      </c>
    </row>
    <row r="70" spans="2:496">
      <c r="B70" s="116" t="s">
        <v>23</v>
      </c>
      <c r="M70" s="43"/>
      <c r="AA70" s="19"/>
      <c r="BS70" s="9"/>
      <c r="BT70" s="309"/>
      <c r="BU70" s="3"/>
      <c r="BV70" s="241"/>
      <c r="BX70" s="20">
        <f t="shared" ref="BX70:BX72" si="119">BX69+BU77-BW77</f>
        <v>182020.3</v>
      </c>
      <c r="BZ70" s="654"/>
      <c r="CE70" s="20">
        <f t="shared" si="118"/>
        <v>0</v>
      </c>
      <c r="JI70" s="404"/>
      <c r="JJ70" s="399"/>
      <c r="JK70" s="3"/>
      <c r="JL70" s="51">
        <f t="shared" si="38"/>
        <v>22956.84</v>
      </c>
      <c r="RW70" s="9"/>
      <c r="RX70" s="39"/>
      <c r="RY70" s="3"/>
      <c r="SB70" s="20">
        <f t="shared" si="70"/>
        <v>44400</v>
      </c>
    </row>
    <row r="71" spans="2:496">
      <c r="B71" s="284" t="s">
        <v>552</v>
      </c>
      <c r="M71" s="43"/>
      <c r="BS71" s="9"/>
      <c r="BT71" s="2"/>
      <c r="BU71" s="3"/>
      <c r="BX71" s="20">
        <f t="shared" si="119"/>
        <v>182020.3</v>
      </c>
      <c r="BZ71" s="654"/>
      <c r="CE71" s="20">
        <f>CE70+CB71-CD71</f>
        <v>0</v>
      </c>
      <c r="JI71" s="404"/>
      <c r="JJ71" s="399"/>
      <c r="JK71" s="3"/>
      <c r="JL71" s="51">
        <f t="shared" si="38"/>
        <v>22956.84</v>
      </c>
      <c r="RW71" s="9"/>
      <c r="RX71" s="39"/>
      <c r="RY71" s="3"/>
      <c r="SB71" s="20">
        <f t="shared" si="70"/>
        <v>44400</v>
      </c>
    </row>
    <row r="72" spans="2:496">
      <c r="B72" s="284" t="s">
        <v>1196</v>
      </c>
      <c r="M72" s="59"/>
      <c r="BS72" s="9"/>
      <c r="BT72" s="2"/>
      <c r="BU72" s="3"/>
      <c r="BX72" s="20">
        <f t="shared" si="119"/>
        <v>182020.3</v>
      </c>
      <c r="BZ72" s="654"/>
      <c r="CE72" s="20">
        <f>CE71+CB72-CD72</f>
        <v>0</v>
      </c>
      <c r="JI72" s="404"/>
      <c r="JJ72" s="399"/>
      <c r="JK72" s="3"/>
      <c r="JL72" s="51">
        <f>JL71+JI72-JK72</f>
        <v>22956.84</v>
      </c>
      <c r="RW72" s="9"/>
      <c r="RX72" s="39"/>
      <c r="RY72" s="3"/>
      <c r="SB72" s="20">
        <f>SB71+RY72-SA72</f>
        <v>44400</v>
      </c>
    </row>
    <row r="73" spans="2:496">
      <c r="B73" s="284" t="s">
        <v>906</v>
      </c>
      <c r="M73" s="43"/>
      <c r="BU73" s="3"/>
      <c r="BX73" s="19"/>
      <c r="BZ73" s="654"/>
      <c r="JI73" s="404"/>
      <c r="JJ73" s="399"/>
      <c r="JK73" s="3"/>
      <c r="JL73" s="20">
        <f>JL72+JI73-JK73</f>
        <v>22956.84</v>
      </c>
      <c r="RW73" s="9"/>
      <c r="RX73" s="39"/>
      <c r="RY73" s="3"/>
      <c r="SB73" s="20">
        <f>SB72+RY73-SA73</f>
        <v>44400</v>
      </c>
    </row>
    <row r="74" spans="2:496" ht="15.75" thickBot="1">
      <c r="B74" s="284" t="s">
        <v>915</v>
      </c>
      <c r="M74" s="43"/>
      <c r="BU74" s="49"/>
      <c r="BZ74" s="654"/>
      <c r="JG74" s="405"/>
      <c r="JH74" s="405"/>
      <c r="JI74" s="406"/>
      <c r="JJ74" s="133"/>
      <c r="JK74" s="22"/>
      <c r="JL74" s="23">
        <f>JL73+JI74-JK74</f>
        <v>22956.84</v>
      </c>
      <c r="RW74" s="9"/>
      <c r="RX74" s="39"/>
      <c r="RY74" s="3"/>
      <c r="SB74" s="20">
        <f t="shared" ref="SB74:SB78" si="120">SB73+RY74-SA74</f>
        <v>44400</v>
      </c>
    </row>
    <row r="75" spans="2:496" ht="15.75" thickTop="1">
      <c r="B75" s="284" t="s">
        <v>164</v>
      </c>
      <c r="M75" s="43"/>
      <c r="BZ75" s="654"/>
      <c r="JI75" s="19"/>
      <c r="SB75" s="20">
        <f t="shared" si="120"/>
        <v>44400</v>
      </c>
    </row>
    <row r="76" spans="2:496">
      <c r="B76" s="116" t="s">
        <v>78</v>
      </c>
      <c r="BZ76" s="654"/>
      <c r="JI76" s="19"/>
      <c r="SB76" s="20">
        <f t="shared" si="120"/>
        <v>44400</v>
      </c>
    </row>
    <row r="77" spans="2:496">
      <c r="B77" s="284" t="s">
        <v>399</v>
      </c>
      <c r="BZ77" s="654"/>
      <c r="SB77" s="20">
        <f>SB76+RY77-SA77</f>
        <v>44400</v>
      </c>
    </row>
    <row r="78" spans="2:496">
      <c r="B78" s="284" t="s">
        <v>938</v>
      </c>
      <c r="BZ78" s="654"/>
      <c r="SB78" s="20">
        <f t="shared" si="120"/>
        <v>44400</v>
      </c>
    </row>
    <row r="79" spans="2:496">
      <c r="B79" s="284" t="s">
        <v>461</v>
      </c>
      <c r="BZ79" s="654"/>
      <c r="JH79" s="39"/>
      <c r="JI79" s="32"/>
      <c r="JJ79" s="95"/>
      <c r="JK79" s="122"/>
    </row>
    <row r="80" spans="2:496">
      <c r="B80" s="284" t="s">
        <v>392</v>
      </c>
      <c r="M80" s="43"/>
      <c r="BZ80" s="654"/>
    </row>
    <row r="81" spans="2:271">
      <c r="B81" s="284" t="s">
        <v>340</v>
      </c>
      <c r="M81" s="59"/>
      <c r="BZ81" s="654"/>
    </row>
    <row r="82" spans="2:271">
      <c r="B82" s="284" t="s">
        <v>333</v>
      </c>
      <c r="M82" s="43"/>
      <c r="BZ82" s="654"/>
    </row>
    <row r="83" spans="2:271">
      <c r="B83" s="116" t="s">
        <v>15</v>
      </c>
      <c r="M83" s="43"/>
      <c r="BZ83" s="654"/>
    </row>
    <row r="84" spans="2:271">
      <c r="B84" s="116" t="s">
        <v>72</v>
      </c>
      <c r="M84" s="43"/>
      <c r="BZ84" s="654"/>
    </row>
    <row r="85" spans="2:271">
      <c r="B85" s="284" t="s">
        <v>400</v>
      </c>
      <c r="M85" s="43"/>
      <c r="BZ85" s="654"/>
    </row>
    <row r="86" spans="2:271">
      <c r="B86" s="284" t="s">
        <v>611</v>
      </c>
      <c r="M86" s="43"/>
      <c r="BZ86" s="654"/>
      <c r="JK86" s="3"/>
    </row>
    <row r="87" spans="2:271">
      <c r="B87" s="284" t="s">
        <v>981</v>
      </c>
      <c r="M87" s="43"/>
      <c r="BZ87" s="654"/>
    </row>
    <row r="88" spans="2:271">
      <c r="B88" s="284" t="s">
        <v>896</v>
      </c>
      <c r="M88" s="43"/>
      <c r="BZ88" s="654"/>
    </row>
    <row r="89" spans="2:271">
      <c r="B89" s="116" t="s">
        <v>24</v>
      </c>
      <c r="M89" s="43"/>
      <c r="BZ89" s="654"/>
    </row>
    <row r="90" spans="2:271">
      <c r="B90" s="284" t="s">
        <v>112</v>
      </c>
      <c r="M90" s="43"/>
      <c r="BZ90" s="654"/>
    </row>
    <row r="91" spans="2:271">
      <c r="B91" s="284" t="s">
        <v>549</v>
      </c>
      <c r="M91" s="43"/>
      <c r="BZ91" s="654"/>
    </row>
    <row r="92" spans="2:271">
      <c r="B92" s="284" t="s">
        <v>919</v>
      </c>
      <c r="M92" s="43"/>
      <c r="BZ92" s="654"/>
    </row>
    <row r="93" spans="2:271">
      <c r="B93" s="284" t="s">
        <v>911</v>
      </c>
      <c r="M93" s="43"/>
      <c r="BZ93" s="654"/>
    </row>
    <row r="94" spans="2:271">
      <c r="B94" s="284" t="s">
        <v>199</v>
      </c>
      <c r="M94" s="43"/>
      <c r="BZ94" s="654"/>
    </row>
    <row r="95" spans="2:271">
      <c r="B95" s="116" t="s">
        <v>130</v>
      </c>
      <c r="M95" s="43"/>
      <c r="BZ95" s="654"/>
    </row>
    <row r="96" spans="2:271">
      <c r="B96" s="284" t="s">
        <v>177</v>
      </c>
      <c r="M96" s="43"/>
    </row>
    <row r="97" spans="2:13">
      <c r="B97" s="284" t="s">
        <v>850</v>
      </c>
      <c r="M97" s="43"/>
    </row>
    <row r="98" spans="2:13">
      <c r="B98" s="116" t="s">
        <v>194</v>
      </c>
      <c r="M98" s="43"/>
    </row>
    <row r="99" spans="2:13">
      <c r="B99" s="284" t="s">
        <v>622</v>
      </c>
      <c r="M99" s="43"/>
    </row>
    <row r="100" spans="2:13">
      <c r="B100" s="284" t="s">
        <v>1323</v>
      </c>
      <c r="M100" s="43"/>
    </row>
    <row r="101" spans="2:13">
      <c r="B101" s="284" t="s">
        <v>322</v>
      </c>
      <c r="M101" s="59"/>
    </row>
    <row r="102" spans="2:13">
      <c r="B102" s="284" t="s">
        <v>336</v>
      </c>
      <c r="M102" s="43"/>
    </row>
    <row r="103" spans="2:13">
      <c r="B103" s="284" t="s">
        <v>242</v>
      </c>
      <c r="M103" s="43"/>
    </row>
    <row r="104" spans="2:13">
      <c r="B104" s="284" t="s">
        <v>876</v>
      </c>
      <c r="M104" s="43"/>
    </row>
    <row r="105" spans="2:13">
      <c r="B105" s="116" t="s">
        <v>37</v>
      </c>
      <c r="M105" s="43"/>
    </row>
    <row r="106" spans="2:13">
      <c r="B106" s="116" t="s">
        <v>148</v>
      </c>
      <c r="M106" s="43"/>
    </row>
    <row r="107" spans="2:13">
      <c r="B107" s="284" t="s">
        <v>667</v>
      </c>
      <c r="M107" s="43"/>
    </row>
    <row r="108" spans="2:13">
      <c r="B108" s="284" t="s">
        <v>676</v>
      </c>
      <c r="M108" s="43"/>
    </row>
    <row r="109" spans="2:13">
      <c r="B109" s="116" t="s">
        <v>545</v>
      </c>
      <c r="M109" s="43"/>
    </row>
    <row r="110" spans="2:13">
      <c r="B110" s="116" t="s">
        <v>145</v>
      </c>
      <c r="M110" s="43"/>
    </row>
    <row r="111" spans="2:13">
      <c r="B111" s="116" t="s">
        <v>113</v>
      </c>
      <c r="M111" s="43"/>
    </row>
    <row r="112" spans="2:13">
      <c r="B112" s="116" t="s">
        <v>17</v>
      </c>
      <c r="M112" s="43"/>
    </row>
    <row r="113" spans="2:13">
      <c r="B113" s="116" t="s">
        <v>28</v>
      </c>
      <c r="M113" s="43"/>
    </row>
    <row r="114" spans="2:13">
      <c r="B114" s="116" t="s">
        <v>32</v>
      </c>
      <c r="M114" s="43"/>
    </row>
    <row r="115" spans="2:13">
      <c r="B115" s="116" t="s">
        <v>67</v>
      </c>
      <c r="M115" s="43"/>
    </row>
    <row r="116" spans="2:13">
      <c r="B116" s="284" t="s">
        <v>248</v>
      </c>
      <c r="M116" s="43"/>
    </row>
    <row r="117" spans="2:13">
      <c r="B117" s="284" t="s">
        <v>466</v>
      </c>
      <c r="M117" s="43"/>
    </row>
    <row r="118" spans="2:13">
      <c r="B118" s="284" t="s">
        <v>98</v>
      </c>
      <c r="M118" s="43"/>
    </row>
    <row r="119" spans="2:13">
      <c r="B119" s="284" t="s">
        <v>407</v>
      </c>
      <c r="M119" s="43"/>
    </row>
    <row r="120" spans="2:13">
      <c r="B120" s="116" t="s">
        <v>90</v>
      </c>
      <c r="M120" s="43"/>
    </row>
    <row r="121" spans="2:13">
      <c r="B121" s="284" t="s">
        <v>740</v>
      </c>
      <c r="M121" s="43"/>
    </row>
    <row r="122" spans="2:13">
      <c r="B122" s="116" t="s">
        <v>8</v>
      </c>
      <c r="M122" s="43"/>
    </row>
    <row r="123" spans="2:13">
      <c r="B123" s="116" t="s">
        <v>147</v>
      </c>
      <c r="M123" s="43"/>
    </row>
    <row r="124" spans="2:13">
      <c r="B124" s="284" t="s">
        <v>59</v>
      </c>
      <c r="M124" s="43"/>
    </row>
    <row r="125" spans="2:13">
      <c r="B125" s="284" t="s">
        <v>57</v>
      </c>
      <c r="M125" s="43"/>
    </row>
    <row r="126" spans="2:13">
      <c r="B126" s="116" t="s">
        <v>7</v>
      </c>
      <c r="M126" s="43"/>
    </row>
    <row r="127" spans="2:13">
      <c r="B127" s="116" t="s">
        <v>351</v>
      </c>
      <c r="M127" s="43"/>
    </row>
    <row r="128" spans="2:13">
      <c r="B128" s="116" t="s">
        <v>19</v>
      </c>
      <c r="M128" s="43"/>
    </row>
    <row r="129" spans="2:13">
      <c r="B129" s="284" t="s">
        <v>429</v>
      </c>
      <c r="M129" s="43"/>
    </row>
    <row r="130" spans="2:13">
      <c r="B130" s="284" t="s">
        <v>455</v>
      </c>
      <c r="M130" s="43"/>
    </row>
    <row r="131" spans="2:13">
      <c r="B131" s="284" t="s">
        <v>456</v>
      </c>
      <c r="M131" s="43"/>
    </row>
    <row r="132" spans="2:13">
      <c r="B132" s="116" t="s">
        <v>3</v>
      </c>
      <c r="M132" s="43"/>
    </row>
    <row r="133" spans="2:13">
      <c r="B133" s="284" t="s">
        <v>465</v>
      </c>
      <c r="M133" s="43"/>
    </row>
    <row r="134" spans="2:13">
      <c r="B134" s="116" t="s">
        <v>22</v>
      </c>
      <c r="M134" s="43"/>
    </row>
    <row r="135" spans="2:13">
      <c r="B135" s="116" t="s">
        <v>91</v>
      </c>
      <c r="M135" s="43"/>
    </row>
    <row r="136" spans="2:13">
      <c r="B136" s="116" t="s">
        <v>36</v>
      </c>
      <c r="M136" s="43"/>
    </row>
    <row r="137" spans="2:13">
      <c r="B137" s="116" t="s">
        <v>21</v>
      </c>
      <c r="M137" s="43"/>
    </row>
    <row r="138" spans="2:13">
      <c r="B138" s="284" t="s">
        <v>562</v>
      </c>
      <c r="M138" s="43"/>
    </row>
    <row r="139" spans="2:13">
      <c r="B139" s="284" t="s">
        <v>425</v>
      </c>
      <c r="M139" s="43"/>
    </row>
    <row r="140" spans="2:13">
      <c r="B140" s="116" t="s">
        <v>51</v>
      </c>
      <c r="M140" s="43"/>
    </row>
    <row r="141" spans="2:13">
      <c r="B141" s="284" t="s">
        <v>753</v>
      </c>
      <c r="M141" s="43"/>
    </row>
    <row r="142" spans="2:13">
      <c r="B142" s="284" t="s">
        <v>551</v>
      </c>
      <c r="M142" s="43"/>
    </row>
    <row r="143" spans="2:13">
      <c r="B143" s="116" t="s">
        <v>85</v>
      </c>
      <c r="M143" s="43"/>
    </row>
    <row r="144" spans="2:13">
      <c r="B144" s="116" t="s">
        <v>149</v>
      </c>
      <c r="M144" s="43"/>
    </row>
    <row r="145" spans="2:13">
      <c r="B145" s="116" t="s">
        <v>42</v>
      </c>
      <c r="M145" s="43"/>
    </row>
    <row r="146" spans="2:13">
      <c r="B146" s="284" t="s">
        <v>182</v>
      </c>
      <c r="M146" s="43"/>
    </row>
    <row r="147" spans="2:13">
      <c r="B147" s="116" t="s">
        <v>18</v>
      </c>
      <c r="M147" s="43"/>
    </row>
    <row r="148" spans="2:13">
      <c r="B148" s="116" t="s">
        <v>151</v>
      </c>
      <c r="M148" s="43"/>
    </row>
    <row r="149" spans="2:13">
      <c r="B149" s="116" t="s">
        <v>13</v>
      </c>
      <c r="M149" s="43"/>
    </row>
    <row r="150" spans="2:13">
      <c r="B150" s="116" t="s">
        <v>5</v>
      </c>
      <c r="M150" s="43"/>
    </row>
    <row r="151" spans="2:13">
      <c r="B151" s="284" t="s">
        <v>68</v>
      </c>
      <c r="M151" s="43"/>
    </row>
    <row r="152" spans="2:13">
      <c r="B152" s="116" t="s">
        <v>133</v>
      </c>
      <c r="M152" s="43"/>
    </row>
    <row r="153" spans="2:13">
      <c r="B153" s="284" t="s">
        <v>577</v>
      </c>
      <c r="M153" s="43"/>
    </row>
    <row r="154" spans="2:13">
      <c r="B154" s="284" t="s">
        <v>46</v>
      </c>
      <c r="M154" s="43"/>
    </row>
    <row r="155" spans="2:13">
      <c r="B155" s="116" t="s">
        <v>20</v>
      </c>
      <c r="M155" s="43"/>
    </row>
    <row r="156" spans="2:13">
      <c r="B156" s="116" t="s">
        <v>106</v>
      </c>
      <c r="M156" s="43"/>
    </row>
    <row r="157" spans="2:13">
      <c r="B157" s="284" t="s">
        <v>746</v>
      </c>
      <c r="M157" s="43"/>
    </row>
    <row r="158" spans="2:13">
      <c r="B158" s="116" t="s">
        <v>41</v>
      </c>
      <c r="M158" s="43"/>
    </row>
    <row r="159" spans="2:13">
      <c r="B159" s="284" t="s">
        <v>751</v>
      </c>
      <c r="M159" s="43"/>
    </row>
    <row r="160" spans="2:13">
      <c r="B160" s="284" t="s">
        <v>729</v>
      </c>
      <c r="M160" s="43"/>
    </row>
    <row r="161" spans="2:13">
      <c r="B161" s="116" t="s">
        <v>27</v>
      </c>
      <c r="M161" s="43"/>
    </row>
    <row r="162" spans="2:13">
      <c r="B162" s="284" t="s">
        <v>752</v>
      </c>
      <c r="M162" s="43"/>
    </row>
    <row r="163" spans="2:13">
      <c r="B163" s="116" t="s">
        <v>150</v>
      </c>
      <c r="M163" s="43"/>
    </row>
    <row r="164" spans="2:13">
      <c r="B164" s="284" t="s">
        <v>918</v>
      </c>
      <c r="M164" s="43"/>
    </row>
    <row r="165" spans="2:13">
      <c r="B165" s="116" t="s">
        <v>4</v>
      </c>
    </row>
    <row r="166" spans="2:13">
      <c r="B166" s="116" t="s">
        <v>101</v>
      </c>
    </row>
    <row r="167" spans="2:13">
      <c r="B167" s="284" t="s">
        <v>769</v>
      </c>
    </row>
    <row r="168" spans="2:13">
      <c r="B168" s="284" t="s">
        <v>733</v>
      </c>
    </row>
    <row r="169" spans="2:13">
      <c r="B169" s="284" t="s">
        <v>437</v>
      </c>
    </row>
    <row r="170" spans="2:13">
      <c r="B170" s="284" t="s">
        <v>587</v>
      </c>
    </row>
    <row r="171" spans="2:13">
      <c r="B171" s="284" t="s">
        <v>432</v>
      </c>
    </row>
    <row r="172" spans="2:13">
      <c r="B172" s="116" t="s">
        <v>80</v>
      </c>
    </row>
    <row r="173" spans="2:13">
      <c r="B173" s="284" t="s">
        <v>413</v>
      </c>
    </row>
    <row r="174" spans="2:13">
      <c r="B174" s="284" t="s">
        <v>745</v>
      </c>
    </row>
    <row r="175" spans="2:13">
      <c r="B175" s="116" t="s">
        <v>14</v>
      </c>
    </row>
    <row r="176" spans="2:13">
      <c r="B176" s="116" t="s">
        <v>25</v>
      </c>
    </row>
    <row r="177" spans="2:2">
      <c r="B177" s="284" t="s">
        <v>785</v>
      </c>
    </row>
    <row r="178" spans="2:2">
      <c r="B178" s="116" t="s">
        <v>107</v>
      </c>
    </row>
    <row r="179" spans="2:2">
      <c r="B179" s="284" t="s">
        <v>439</v>
      </c>
    </row>
    <row r="180" spans="2:2">
      <c r="B180" s="284" t="s">
        <v>561</v>
      </c>
    </row>
    <row r="181" spans="2:2">
      <c r="B181" s="284" t="s">
        <v>628</v>
      </c>
    </row>
    <row r="182" spans="2:2">
      <c r="B182" s="284" t="s">
        <v>1339</v>
      </c>
    </row>
    <row r="183" spans="2:2">
      <c r="B183" s="284" t="s">
        <v>553</v>
      </c>
    </row>
    <row r="184" spans="2:2">
      <c r="B184" s="284" t="s">
        <v>1149</v>
      </c>
    </row>
    <row r="185" spans="2:2">
      <c r="B185" s="284" t="s">
        <v>258</v>
      </c>
    </row>
    <row r="186" spans="2:2">
      <c r="B186" s="116" t="s">
        <v>35</v>
      </c>
    </row>
    <row r="187" spans="2:2">
      <c r="B187" s="284" t="s">
        <v>526</v>
      </c>
    </row>
  </sheetData>
  <sortState ref="B173:C187">
    <sortCondition ref="B187"/>
  </sortState>
  <mergeCells count="262">
    <mergeCell ref="QJ8:QJ9"/>
    <mergeCell ref="RW1:SB1"/>
    <mergeCell ref="QU1:QZ1"/>
    <mergeCell ref="QN1:QS1"/>
    <mergeCell ref="QN2:QS2"/>
    <mergeCell ref="NA1:NF1"/>
    <mergeCell ref="JU1:JZ1"/>
    <mergeCell ref="PZ1:QE1"/>
    <mergeCell ref="OX1:PC1"/>
    <mergeCell ref="NH1:NM1"/>
    <mergeCell ref="PZ2:QE2"/>
    <mergeCell ref="QG1:QL1"/>
    <mergeCell ref="MM1:MR1"/>
    <mergeCell ref="PL1:PQ1"/>
    <mergeCell ref="PE1:PJ1"/>
    <mergeCell ref="NV1:OA1"/>
    <mergeCell ref="KP1:KU1"/>
    <mergeCell ref="KP2:KU2"/>
    <mergeCell ref="OC1:OH1"/>
    <mergeCell ref="OJ1:OO1"/>
    <mergeCell ref="KW1:LB1"/>
    <mergeCell ref="KW2:LB2"/>
    <mergeCell ref="LY1:MD1"/>
    <mergeCell ref="LY2:MD2"/>
    <mergeCell ref="JP3:JS3"/>
    <mergeCell ref="LM3:LP3"/>
    <mergeCell ref="LT3:LW3"/>
    <mergeCell ref="JI3:JL3"/>
    <mergeCell ref="MH3:MK3"/>
    <mergeCell ref="IS1:IX1"/>
    <mergeCell ref="LF3:LI3"/>
    <mergeCell ref="JG1:JL1"/>
    <mergeCell ref="JN2:JS2"/>
    <mergeCell ref="KB1:KG1"/>
    <mergeCell ref="KB2:KG2"/>
    <mergeCell ref="JU2:JZ2"/>
    <mergeCell ref="JW3:JZ3"/>
    <mergeCell ref="KD3:KG3"/>
    <mergeCell ref="JG2:JL2"/>
    <mergeCell ref="JN1:JS1"/>
    <mergeCell ref="KR3:KU3"/>
    <mergeCell ref="KY3:LB3"/>
    <mergeCell ref="MA3:MD3"/>
    <mergeCell ref="TV3:TY3"/>
    <mergeCell ref="RD3:RG3"/>
    <mergeCell ref="RY3:SB3"/>
    <mergeCell ref="TO3:TR3"/>
    <mergeCell ref="TH3:TK3"/>
    <mergeCell ref="TM2:TR2"/>
    <mergeCell ref="TT2:TY2"/>
    <mergeCell ref="MO3:MR3"/>
    <mergeCell ref="QG2:QL2"/>
    <mergeCell ref="MM2:MR2"/>
    <mergeCell ref="NV2:OA2"/>
    <mergeCell ref="NX3:OA3"/>
    <mergeCell ref="NA2:NF2"/>
    <mergeCell ref="NC3:NF3"/>
    <mergeCell ref="OC2:OH2"/>
    <mergeCell ref="OE3:OH3"/>
    <mergeCell ref="OJ2:OO2"/>
    <mergeCell ref="OL3:OO3"/>
    <mergeCell ref="OS3:OV3"/>
    <mergeCell ref="SJ1:SJ2"/>
    <mergeCell ref="SR1:SW1"/>
    <mergeCell ref="SR2:SW2"/>
    <mergeCell ref="ST3:SW3"/>
    <mergeCell ref="VQ1:VV1"/>
    <mergeCell ref="TF1:TK1"/>
    <mergeCell ref="UH1:UM1"/>
    <mergeCell ref="RI1:RN1"/>
    <mergeCell ref="RI2:RN2"/>
    <mergeCell ref="RK3:RN3"/>
    <mergeCell ref="QW3:QZ3"/>
    <mergeCell ref="SF3:SI3"/>
    <mergeCell ref="RR3:RU3"/>
    <mergeCell ref="UJ3:UM3"/>
    <mergeCell ref="TT1:TY1"/>
    <mergeCell ref="SD1:SI1"/>
    <mergeCell ref="SD2:SI2"/>
    <mergeCell ref="TA3:TD3"/>
    <mergeCell ref="VQ2:VV2"/>
    <mergeCell ref="UA1:UF1"/>
    <mergeCell ref="SM3:SP3"/>
    <mergeCell ref="UC3:UF3"/>
    <mergeCell ref="UA2:UF2"/>
    <mergeCell ref="TF2:TK2"/>
    <mergeCell ref="VL3:VO3"/>
    <mergeCell ref="VS3:VV3"/>
    <mergeCell ref="SY1:TD1"/>
    <mergeCell ref="SY2:TD2"/>
    <mergeCell ref="OT51:OU51"/>
    <mergeCell ref="OQ2:OV2"/>
    <mergeCell ref="JB3:JE3"/>
    <mergeCell ref="QP3:QS3"/>
    <mergeCell ref="PN3:PQ3"/>
    <mergeCell ref="NQ3:NT3"/>
    <mergeCell ref="FO3:FR3"/>
    <mergeCell ref="PU3:PX3"/>
    <mergeCell ref="OZ3:PC3"/>
    <mergeCell ref="QI3:QL3"/>
    <mergeCell ref="PG3:PJ3"/>
    <mergeCell ref="HJ2:HO2"/>
    <mergeCell ref="HL3:HO3"/>
    <mergeCell ref="HQ2:HV2"/>
    <mergeCell ref="HS3:HV3"/>
    <mergeCell ref="QB3:QE3"/>
    <mergeCell ref="OX2:PC2"/>
    <mergeCell ref="PE2:PJ2"/>
    <mergeCell ref="MF2:MK2"/>
    <mergeCell ref="KI2:KN2"/>
    <mergeCell ref="FM2:FR2"/>
    <mergeCell ref="LR2:LW2"/>
    <mergeCell ref="LK2:LP2"/>
    <mergeCell ref="KK3:KN3"/>
    <mergeCell ref="A1:F1"/>
    <mergeCell ref="A2:E2"/>
    <mergeCell ref="C3:F3"/>
    <mergeCell ref="O1:T1"/>
    <mergeCell ref="O2:S2"/>
    <mergeCell ref="V1:AA1"/>
    <mergeCell ref="AC1:AH1"/>
    <mergeCell ref="AX1:BC1"/>
    <mergeCell ref="BS1:BX1"/>
    <mergeCell ref="W2:AA2"/>
    <mergeCell ref="AQ1:AV1"/>
    <mergeCell ref="AR2:AV2"/>
    <mergeCell ref="BL1:BQ1"/>
    <mergeCell ref="BM2:BQ2"/>
    <mergeCell ref="BN3:BQ3"/>
    <mergeCell ref="AD2:AH2"/>
    <mergeCell ref="AE3:AH3"/>
    <mergeCell ref="Q3:T3"/>
    <mergeCell ref="BE1:BJ1"/>
    <mergeCell ref="BF2:BJ2"/>
    <mergeCell ref="BG3:BJ3"/>
    <mergeCell ref="X3:AA3"/>
    <mergeCell ref="AS3:AV3"/>
    <mergeCell ref="AY2:BC2"/>
    <mergeCell ref="R65:S65"/>
    <mergeCell ref="IZ1:JE1"/>
    <mergeCell ref="IZ2:JE2"/>
    <mergeCell ref="DK3:DN3"/>
    <mergeCell ref="IU3:IX3"/>
    <mergeCell ref="FV3:FY3"/>
    <mergeCell ref="DD3:DG3"/>
    <mergeCell ref="CU1:CZ1"/>
    <mergeCell ref="FM1:FR1"/>
    <mergeCell ref="FT1:FY1"/>
    <mergeCell ref="DQ2:DU2"/>
    <mergeCell ref="GX3:HA3"/>
    <mergeCell ref="AJ1:AO1"/>
    <mergeCell ref="AK2:AO2"/>
    <mergeCell ref="AL3:AO3"/>
    <mergeCell ref="FF1:FK1"/>
    <mergeCell ref="FF2:FK2"/>
    <mergeCell ref="DB1:DG1"/>
    <mergeCell ref="DW1:EB1"/>
    <mergeCell ref="CA2:CE2"/>
    <mergeCell ref="CW3:CZ3"/>
    <mergeCell ref="DR3:DU3"/>
    <mergeCell ref="DC2:DG2"/>
    <mergeCell ref="CB3:CE3"/>
    <mergeCell ref="UH2:UM2"/>
    <mergeCell ref="KI1:KN1"/>
    <mergeCell ref="LD1:LI1"/>
    <mergeCell ref="LR1:LW1"/>
    <mergeCell ref="LD2:LI2"/>
    <mergeCell ref="LK1:LP1"/>
    <mergeCell ref="OQ1:OV1"/>
    <mergeCell ref="MT1:MY1"/>
    <mergeCell ref="PL2:PQ2"/>
    <mergeCell ref="PS2:PX2"/>
    <mergeCell ref="NO1:NT1"/>
    <mergeCell ref="NO2:NT2"/>
    <mergeCell ref="PS1:PX1"/>
    <mergeCell ref="MT2:MY2"/>
    <mergeCell ref="MF1:MK1"/>
    <mergeCell ref="RB1:RG1"/>
    <mergeCell ref="RB2:RG2"/>
    <mergeCell ref="RP1:RU1"/>
    <mergeCell ref="RP2:RU2"/>
    <mergeCell ref="QU2:QZ2"/>
    <mergeCell ref="RW2:SB2"/>
    <mergeCell ref="TM1:TR1"/>
    <mergeCell ref="SK1:SP1"/>
    <mergeCell ref="SK2:SP2"/>
    <mergeCell ref="VL4:VM4"/>
    <mergeCell ref="UV2:VA2"/>
    <mergeCell ref="UO1:UT1"/>
    <mergeCell ref="UO2:UT2"/>
    <mergeCell ref="UQ3:UT3"/>
    <mergeCell ref="VC2:VH2"/>
    <mergeCell ref="VE3:VH3"/>
    <mergeCell ref="UX3:VA3"/>
    <mergeCell ref="VC1:VH1"/>
    <mergeCell ref="UV1:VA1"/>
    <mergeCell ref="VJ1:VO1"/>
    <mergeCell ref="VJ2:VO2"/>
    <mergeCell ref="AZ3:BC3"/>
    <mergeCell ref="BZ1:CE1"/>
    <mergeCell ref="DP1:DU1"/>
    <mergeCell ref="ER1:EW1"/>
    <mergeCell ref="ER2:EW2"/>
    <mergeCell ref="ET3:EW3"/>
    <mergeCell ref="EY2:FD2"/>
    <mergeCell ref="FA3:FD3"/>
    <mergeCell ref="CG1:CL1"/>
    <mergeCell ref="DW2:EB2"/>
    <mergeCell ref="CN1:CS1"/>
    <mergeCell ref="CP3:CS3"/>
    <mergeCell ref="DI1:DN1"/>
    <mergeCell ref="ED1:EI1"/>
    <mergeCell ref="ED2:EI2"/>
    <mergeCell ref="EY1:FD1"/>
    <mergeCell ref="EK1:EP1"/>
    <mergeCell ref="EK2:EP2"/>
    <mergeCell ref="CO2:CS2"/>
    <mergeCell ref="CH2:CL2"/>
    <mergeCell ref="DY3:EB3"/>
    <mergeCell ref="CI3:CL3"/>
    <mergeCell ref="HE3:HH3"/>
    <mergeCell ref="IS2:IX2"/>
    <mergeCell ref="BU3:BX3"/>
    <mergeCell ref="BT2:BX2"/>
    <mergeCell ref="HJ1:HO1"/>
    <mergeCell ref="GC3:GF3"/>
    <mergeCell ref="IE1:IJ1"/>
    <mergeCell ref="IE2:IJ2"/>
    <mergeCell ref="HQ1:HV1"/>
    <mergeCell ref="GA1:GF1"/>
    <mergeCell ref="GA2:GF2"/>
    <mergeCell ref="GQ3:GT3"/>
    <mergeCell ref="HZ3:IC3"/>
    <mergeCell ref="IN3:IQ3"/>
    <mergeCell ref="IG3:IJ3"/>
    <mergeCell ref="GH1:GM1"/>
    <mergeCell ref="GH2:GM2"/>
    <mergeCell ref="GJ3:GM3"/>
    <mergeCell ref="OS18:OU19"/>
    <mergeCell ref="CV2:CZ2"/>
    <mergeCell ref="EM3:EP3"/>
    <mergeCell ref="J57:K58"/>
    <mergeCell ref="EF3:EI3"/>
    <mergeCell ref="FT2:FY2"/>
    <mergeCell ref="H1:M1"/>
    <mergeCell ref="H2:L2"/>
    <mergeCell ref="J3:M3"/>
    <mergeCell ref="NH2:NM2"/>
    <mergeCell ref="NJ3:NM3"/>
    <mergeCell ref="MV3:MY3"/>
    <mergeCell ref="GO1:GT1"/>
    <mergeCell ref="GO2:GT2"/>
    <mergeCell ref="GV1:HA1"/>
    <mergeCell ref="GV2:HA2"/>
    <mergeCell ref="HX1:IC1"/>
    <mergeCell ref="HX2:IC2"/>
    <mergeCell ref="IL1:IQ1"/>
    <mergeCell ref="IL2:IQ2"/>
    <mergeCell ref="DJ2:DN2"/>
    <mergeCell ref="FH3:FK3"/>
    <mergeCell ref="HC1:HH1"/>
    <mergeCell ref="HC2:HH2"/>
  </mergeCells>
  <printOptions gridLines="1"/>
  <pageMargins left="0.11811023622047245" right="0.11811023622047245" top="0.74803149606299213" bottom="0.74803149606299213" header="0.31496062992125984" footer="0.31496062992125984"/>
  <pageSetup orientation="portrait" verticalDpi="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1">
    <tabColor rgb="FF00B050"/>
  </sheetPr>
  <dimension ref="A1:I500"/>
  <sheetViews>
    <sheetView workbookViewId="0">
      <pane xSplit="2" ySplit="3" topLeftCell="C241" activePane="bottomRight" state="frozen"/>
      <selection pane="topRight" activeCell="C1" sqref="C1"/>
      <selection pane="bottomLeft" activeCell="A4" sqref="A4"/>
      <selection pane="bottomRight" activeCell="C249" sqref="C249"/>
    </sheetView>
  </sheetViews>
  <sheetFormatPr baseColWidth="10" defaultRowHeight="15"/>
  <cols>
    <col min="1" max="1" width="13.28515625" style="880" customWidth="1"/>
    <col min="2" max="2" width="8.85546875" style="835" customWidth="1"/>
    <col min="3" max="3" width="31.7109375" style="43" customWidth="1"/>
    <col min="4" max="4" width="12.7109375" style="49" bestFit="1" customWidth="1"/>
    <col min="5" max="5" width="19.85546875" style="43" customWidth="1"/>
    <col min="6" max="6" width="12.7109375" style="49" bestFit="1" customWidth="1"/>
    <col min="7" max="7" width="14" style="43" customWidth="1"/>
    <col min="8" max="8" width="3" style="499" customWidth="1"/>
    <col min="9" max="9" width="10" style="499" bestFit="1" customWidth="1"/>
    <col min="10" max="16384" width="11.42578125" style="43"/>
  </cols>
  <sheetData>
    <row r="1" spans="1:9" ht="18.75">
      <c r="B1" s="1128" t="s">
        <v>1438</v>
      </c>
      <c r="C1" s="1128"/>
      <c r="D1" s="1128"/>
      <c r="E1" s="1128"/>
      <c r="F1" s="1128"/>
      <c r="G1" s="71"/>
    </row>
    <row r="2" spans="1:9" ht="12.75" customHeight="1">
      <c r="A2" s="884"/>
      <c r="B2" s="1100"/>
      <c r="C2" s="1100"/>
      <c r="D2" s="74"/>
      <c r="E2" s="75"/>
      <c r="F2" s="74"/>
      <c r="G2" s="75"/>
    </row>
    <row r="3" spans="1:9" ht="33.75" customHeight="1">
      <c r="A3" s="1056" t="s">
        <v>0</v>
      </c>
      <c r="B3" s="833" t="s">
        <v>1</v>
      </c>
      <c r="C3" s="578" t="s">
        <v>955</v>
      </c>
      <c r="D3" s="579" t="s">
        <v>2</v>
      </c>
      <c r="E3" s="580" t="s">
        <v>9</v>
      </c>
      <c r="F3" s="581" t="s">
        <v>10</v>
      </c>
      <c r="G3" s="582" t="s">
        <v>11</v>
      </c>
      <c r="H3" s="500"/>
      <c r="I3" s="860" t="s">
        <v>965</v>
      </c>
    </row>
    <row r="4" spans="1:9">
      <c r="A4" s="880">
        <v>40360</v>
      </c>
      <c r="B4" s="835">
        <v>30685</v>
      </c>
      <c r="C4" s="60" t="s">
        <v>1329</v>
      </c>
      <c r="D4" s="57">
        <v>5539.27</v>
      </c>
      <c r="E4" s="178" t="s">
        <v>1492</v>
      </c>
      <c r="F4" s="57">
        <v>5539.27</v>
      </c>
      <c r="G4" s="49">
        <f>D4-F4</f>
        <v>0</v>
      </c>
    </row>
    <row r="5" spans="1:9">
      <c r="B5" s="835">
        <v>30686</v>
      </c>
      <c r="C5" s="588" t="s">
        <v>226</v>
      </c>
      <c r="D5" s="49">
        <v>886.62</v>
      </c>
      <c r="E5" s="45">
        <v>40360</v>
      </c>
      <c r="F5" s="49">
        <v>886.62</v>
      </c>
      <c r="G5" s="49">
        <f>D9-F9</f>
        <v>0</v>
      </c>
      <c r="I5" s="499">
        <v>15.29</v>
      </c>
    </row>
    <row r="6" spans="1:9">
      <c r="B6" s="835">
        <v>30687</v>
      </c>
      <c r="C6" s="588" t="s">
        <v>1773</v>
      </c>
      <c r="D6" s="49">
        <v>314.39999999999998</v>
      </c>
      <c r="E6" s="45">
        <v>40360</v>
      </c>
      <c r="F6" s="49">
        <v>314.39999999999998</v>
      </c>
      <c r="G6" s="49">
        <f t="shared" ref="G6:G20" si="0">D10-F10</f>
        <v>0</v>
      </c>
      <c r="I6" s="499">
        <v>6.55</v>
      </c>
    </row>
    <row r="7" spans="1:9">
      <c r="B7" s="835">
        <v>30688</v>
      </c>
      <c r="C7" s="588" t="s">
        <v>539</v>
      </c>
      <c r="D7" s="49">
        <v>1616</v>
      </c>
      <c r="E7" s="45">
        <v>40360</v>
      </c>
      <c r="F7" s="49">
        <v>1616</v>
      </c>
      <c r="G7" s="49">
        <f t="shared" si="0"/>
        <v>0</v>
      </c>
      <c r="I7" s="499">
        <v>40.4</v>
      </c>
    </row>
    <row r="8" spans="1:9">
      <c r="B8" s="835">
        <v>30689</v>
      </c>
      <c r="C8" s="588" t="s">
        <v>539</v>
      </c>
      <c r="D8" s="49">
        <v>260</v>
      </c>
      <c r="E8" s="45">
        <v>40360</v>
      </c>
      <c r="F8" s="49">
        <v>260</v>
      </c>
      <c r="G8" s="49">
        <f t="shared" si="0"/>
        <v>0</v>
      </c>
      <c r="I8" s="499">
        <v>6.5</v>
      </c>
    </row>
    <row r="9" spans="1:9">
      <c r="B9" s="835">
        <v>30690</v>
      </c>
      <c r="C9" s="588" t="s">
        <v>246</v>
      </c>
      <c r="D9" s="57">
        <v>173.08</v>
      </c>
      <c r="E9" s="219">
        <v>40360</v>
      </c>
      <c r="F9" s="57">
        <v>173.08</v>
      </c>
      <c r="G9" s="49">
        <f t="shared" si="0"/>
        <v>0</v>
      </c>
      <c r="I9" s="499">
        <v>4.95</v>
      </c>
    </row>
    <row r="10" spans="1:9">
      <c r="B10" s="835">
        <v>30691</v>
      </c>
      <c r="C10" s="383" t="s">
        <v>802</v>
      </c>
      <c r="D10" s="57">
        <v>3387.2</v>
      </c>
      <c r="E10" s="219">
        <v>40360</v>
      </c>
      <c r="F10" s="57">
        <v>3387.2</v>
      </c>
      <c r="G10" s="49">
        <f t="shared" si="0"/>
        <v>0</v>
      </c>
      <c r="I10" s="499">
        <v>82.3</v>
      </c>
    </row>
    <row r="11" spans="1:9">
      <c r="B11" s="835">
        <v>30692</v>
      </c>
      <c r="C11" s="659" t="s">
        <v>966</v>
      </c>
      <c r="D11" s="660">
        <v>0</v>
      </c>
      <c r="E11" s="219"/>
      <c r="F11" s="57"/>
      <c r="G11" s="49">
        <f t="shared" si="0"/>
        <v>0</v>
      </c>
    </row>
    <row r="12" spans="1:9">
      <c r="B12" s="835">
        <v>30693</v>
      </c>
      <c r="C12" s="306" t="s">
        <v>802</v>
      </c>
      <c r="D12" s="57">
        <v>4768.8</v>
      </c>
      <c r="E12" s="219">
        <v>40360</v>
      </c>
      <c r="F12" s="57">
        <v>4768.8</v>
      </c>
      <c r="G12" s="49">
        <f t="shared" si="0"/>
        <v>0</v>
      </c>
      <c r="I12" s="499">
        <v>118.2</v>
      </c>
    </row>
    <row r="13" spans="1:9">
      <c r="B13" s="835">
        <v>30694</v>
      </c>
      <c r="C13" s="43" t="s">
        <v>225</v>
      </c>
      <c r="D13" s="828">
        <v>1620</v>
      </c>
      <c r="E13" s="219">
        <v>40360</v>
      </c>
      <c r="F13" s="57">
        <v>1620</v>
      </c>
      <c r="G13" s="49">
        <f t="shared" si="0"/>
        <v>0</v>
      </c>
      <c r="I13" s="499">
        <v>30</v>
      </c>
    </row>
    <row r="14" spans="1:9">
      <c r="B14" s="835">
        <v>30695</v>
      </c>
      <c r="C14" s="60" t="s">
        <v>225</v>
      </c>
      <c r="D14" s="57">
        <v>1425.6</v>
      </c>
      <c r="E14" s="219">
        <v>40360</v>
      </c>
      <c r="F14" s="57">
        <v>1425.6</v>
      </c>
      <c r="G14" s="49">
        <f t="shared" si="0"/>
        <v>0</v>
      </c>
      <c r="I14" s="499">
        <v>26.4</v>
      </c>
    </row>
    <row r="15" spans="1:9">
      <c r="B15" s="835">
        <v>30696</v>
      </c>
      <c r="C15" s="60" t="s">
        <v>1774</v>
      </c>
      <c r="D15" s="57">
        <v>470.1</v>
      </c>
      <c r="E15" s="219">
        <v>40360</v>
      </c>
      <c r="F15" s="57">
        <v>470.1</v>
      </c>
      <c r="G15" s="49">
        <f t="shared" si="0"/>
        <v>0</v>
      </c>
      <c r="I15" s="499">
        <v>8.5150000000000006</v>
      </c>
    </row>
    <row r="16" spans="1:9">
      <c r="B16" s="835">
        <v>30697</v>
      </c>
      <c r="C16" s="60" t="s">
        <v>1775</v>
      </c>
      <c r="D16" s="57">
        <v>3288.87</v>
      </c>
      <c r="E16" s="219">
        <v>40360</v>
      </c>
      <c r="F16" s="57">
        <v>3288.87</v>
      </c>
      <c r="G16" s="49">
        <f t="shared" si="0"/>
        <v>0</v>
      </c>
      <c r="I16" s="499">
        <v>84.23</v>
      </c>
    </row>
    <row r="17" spans="1:9">
      <c r="B17" s="835">
        <v>30698</v>
      </c>
      <c r="C17" s="738" t="s">
        <v>962</v>
      </c>
      <c r="D17" s="57"/>
      <c r="E17" s="219"/>
      <c r="F17" s="57"/>
      <c r="G17" s="49">
        <f t="shared" si="0"/>
        <v>0</v>
      </c>
    </row>
    <row r="18" spans="1:9">
      <c r="A18" s="880">
        <v>40361</v>
      </c>
      <c r="B18" s="835">
        <v>30699</v>
      </c>
      <c r="C18" s="360" t="s">
        <v>833</v>
      </c>
      <c r="D18" s="57">
        <v>3903.36</v>
      </c>
      <c r="E18" s="219">
        <v>40361</v>
      </c>
      <c r="F18" s="57">
        <v>3903.36</v>
      </c>
      <c r="G18" s="49">
        <f t="shared" si="0"/>
        <v>0</v>
      </c>
      <c r="I18" s="499">
        <v>94.36</v>
      </c>
    </row>
    <row r="19" spans="1:9">
      <c r="B19" s="835">
        <v>30700</v>
      </c>
      <c r="C19" s="60" t="s">
        <v>1775</v>
      </c>
      <c r="D19" s="693">
        <v>3556.8</v>
      </c>
      <c r="E19" s="94">
        <v>40361</v>
      </c>
      <c r="F19" s="693">
        <v>3556.8</v>
      </c>
      <c r="G19" s="49">
        <f t="shared" si="0"/>
        <v>0</v>
      </c>
      <c r="I19" s="499">
        <v>91.2</v>
      </c>
    </row>
    <row r="20" spans="1:9">
      <c r="B20" s="835">
        <v>30701</v>
      </c>
      <c r="C20" s="56" t="s">
        <v>1786</v>
      </c>
      <c r="D20" s="57">
        <v>237.94</v>
      </c>
      <c r="E20" s="219">
        <v>40361</v>
      </c>
      <c r="F20" s="57">
        <v>237.94</v>
      </c>
      <c r="G20" s="49">
        <f t="shared" si="0"/>
        <v>0</v>
      </c>
      <c r="I20" s="499">
        <v>5.84</v>
      </c>
    </row>
    <row r="21" spans="1:9">
      <c r="B21" s="835">
        <v>30702</v>
      </c>
      <c r="C21" s="485" t="s">
        <v>246</v>
      </c>
      <c r="D21" s="57">
        <v>179.04</v>
      </c>
      <c r="E21" s="219">
        <v>40361</v>
      </c>
      <c r="F21" s="57">
        <v>179.04</v>
      </c>
      <c r="G21" s="49">
        <f t="shared" ref="G21:G55" si="1">D21-F21</f>
        <v>0</v>
      </c>
      <c r="I21" s="499">
        <v>3.73</v>
      </c>
    </row>
    <row r="22" spans="1:9">
      <c r="B22" s="835">
        <v>30703</v>
      </c>
      <c r="C22" s="748" t="s">
        <v>802</v>
      </c>
      <c r="D22" s="57">
        <v>216.85</v>
      </c>
      <c r="E22" s="219">
        <v>40361</v>
      </c>
      <c r="F22" s="57">
        <v>216.85</v>
      </c>
      <c r="G22" s="49">
        <f t="shared" si="1"/>
        <v>0</v>
      </c>
      <c r="I22" s="499">
        <v>8.0649999999999995</v>
      </c>
    </row>
    <row r="23" spans="1:9">
      <c r="B23" s="835">
        <v>30704</v>
      </c>
      <c r="C23" s="43" t="s">
        <v>539</v>
      </c>
      <c r="D23" s="57">
        <v>1880</v>
      </c>
      <c r="E23" s="219">
        <v>40361</v>
      </c>
      <c r="F23" s="57">
        <v>1880</v>
      </c>
      <c r="G23" s="49">
        <f t="shared" si="1"/>
        <v>0</v>
      </c>
      <c r="I23" s="499">
        <v>47</v>
      </c>
    </row>
    <row r="24" spans="1:9">
      <c r="B24" s="835">
        <v>30705</v>
      </c>
      <c r="C24" s="311" t="s">
        <v>1787</v>
      </c>
      <c r="D24" s="57">
        <v>1967.01</v>
      </c>
      <c r="E24" s="362">
        <v>40361</v>
      </c>
      <c r="F24" s="57">
        <v>1967.01</v>
      </c>
      <c r="G24" s="49">
        <f t="shared" si="1"/>
        <v>0</v>
      </c>
      <c r="I24" s="499">
        <v>60.96</v>
      </c>
    </row>
    <row r="25" spans="1:9">
      <c r="B25" s="835">
        <v>30706</v>
      </c>
      <c r="C25" s="311" t="s">
        <v>470</v>
      </c>
      <c r="D25" s="57">
        <v>1614.4</v>
      </c>
      <c r="E25" s="211">
        <v>40361</v>
      </c>
      <c r="F25" s="57">
        <v>1614.4</v>
      </c>
      <c r="G25" s="49">
        <f t="shared" si="1"/>
        <v>0</v>
      </c>
      <c r="I25" s="499">
        <v>36.14</v>
      </c>
    </row>
    <row r="26" spans="1:9">
      <c r="B26" s="835">
        <v>30707</v>
      </c>
      <c r="C26" s="306" t="s">
        <v>470</v>
      </c>
      <c r="D26" s="57">
        <v>1778.36</v>
      </c>
      <c r="E26" s="219">
        <v>40361</v>
      </c>
      <c r="F26" s="57">
        <v>1778.36</v>
      </c>
      <c r="G26" s="49">
        <f t="shared" si="1"/>
        <v>0</v>
      </c>
      <c r="I26" s="499">
        <v>45.17</v>
      </c>
    </row>
    <row r="27" spans="1:9">
      <c r="B27" s="835">
        <v>30708</v>
      </c>
      <c r="C27" s="311" t="s">
        <v>592</v>
      </c>
      <c r="D27" s="57">
        <v>1581.36</v>
      </c>
      <c r="E27" s="219">
        <v>40361</v>
      </c>
      <c r="F27" s="57">
        <v>1581.36</v>
      </c>
      <c r="G27" s="49">
        <f t="shared" si="1"/>
        <v>0</v>
      </c>
      <c r="I27" s="499">
        <v>41.07</v>
      </c>
    </row>
    <row r="28" spans="1:9">
      <c r="B28" s="835">
        <v>30709</v>
      </c>
      <c r="C28" s="311" t="s">
        <v>802</v>
      </c>
      <c r="D28" s="449">
        <v>282.33</v>
      </c>
      <c r="E28" s="211">
        <v>40361</v>
      </c>
      <c r="F28" s="449">
        <v>282.33</v>
      </c>
      <c r="G28" s="49">
        <f t="shared" si="1"/>
        <v>0</v>
      </c>
      <c r="I28" s="499">
        <v>7.02</v>
      </c>
    </row>
    <row r="29" spans="1:9">
      <c r="B29" s="835">
        <v>30710</v>
      </c>
      <c r="C29" s="738" t="s">
        <v>962</v>
      </c>
      <c r="D29" s="57"/>
      <c r="E29" s="55"/>
      <c r="F29" s="57"/>
      <c r="G29" s="49">
        <f t="shared" si="1"/>
        <v>0</v>
      </c>
    </row>
    <row r="30" spans="1:9">
      <c r="A30" s="880">
        <v>40362</v>
      </c>
      <c r="B30" s="835">
        <v>30711</v>
      </c>
      <c r="C30" s="60" t="s">
        <v>1800</v>
      </c>
      <c r="D30" s="57">
        <v>1068.72</v>
      </c>
      <c r="E30" s="219">
        <v>40362</v>
      </c>
      <c r="F30" s="57">
        <v>1068.72</v>
      </c>
      <c r="G30" s="49">
        <f t="shared" si="1"/>
        <v>0</v>
      </c>
      <c r="I30" s="499">
        <v>18.64</v>
      </c>
    </row>
    <row r="31" spans="1:9">
      <c r="B31" s="835">
        <v>30712</v>
      </c>
      <c r="C31" s="43" t="s">
        <v>225</v>
      </c>
      <c r="D31" s="57">
        <v>738</v>
      </c>
      <c r="E31" s="219">
        <v>40362</v>
      </c>
      <c r="F31" s="57">
        <v>738</v>
      </c>
      <c r="G31" s="49">
        <f t="shared" si="1"/>
        <v>0</v>
      </c>
      <c r="I31" s="499">
        <v>18</v>
      </c>
    </row>
    <row r="32" spans="1:9">
      <c r="B32" s="835">
        <v>30713</v>
      </c>
      <c r="C32" s="311" t="s">
        <v>865</v>
      </c>
      <c r="D32" s="57">
        <v>192</v>
      </c>
      <c r="E32" s="219">
        <v>40362</v>
      </c>
      <c r="F32" s="57">
        <v>192</v>
      </c>
      <c r="G32" s="49">
        <f t="shared" si="1"/>
        <v>0</v>
      </c>
      <c r="I32" s="499">
        <v>4</v>
      </c>
    </row>
    <row r="33" spans="1:9">
      <c r="B33" s="835">
        <v>30714</v>
      </c>
      <c r="C33" s="60" t="s">
        <v>701</v>
      </c>
      <c r="D33" s="57">
        <v>338.52</v>
      </c>
      <c r="E33" s="219">
        <v>40362</v>
      </c>
      <c r="F33" s="57">
        <v>338.52</v>
      </c>
      <c r="G33" s="49">
        <f t="shared" si="1"/>
        <v>0</v>
      </c>
      <c r="I33" s="499">
        <v>6.84</v>
      </c>
    </row>
    <row r="34" spans="1:9">
      <c r="B34" s="835">
        <v>30715</v>
      </c>
      <c r="C34" s="383" t="s">
        <v>802</v>
      </c>
      <c r="D34" s="57">
        <v>242.55</v>
      </c>
      <c r="E34" s="55">
        <v>40362</v>
      </c>
      <c r="F34" s="57">
        <v>242.55</v>
      </c>
      <c r="G34" s="49">
        <f t="shared" si="1"/>
        <v>0</v>
      </c>
      <c r="I34" s="499">
        <v>6.93</v>
      </c>
    </row>
    <row r="35" spans="1:9">
      <c r="B35" s="835">
        <v>30716</v>
      </c>
      <c r="C35" s="306" t="s">
        <v>557</v>
      </c>
      <c r="D35" s="57">
        <v>268.60000000000002</v>
      </c>
      <c r="E35" s="219">
        <v>40362</v>
      </c>
      <c r="F35" s="57">
        <v>268.60000000000002</v>
      </c>
      <c r="G35" s="49">
        <f t="shared" si="1"/>
        <v>0</v>
      </c>
      <c r="I35" s="499">
        <v>6.7149999999999999</v>
      </c>
    </row>
    <row r="36" spans="1:9">
      <c r="B36" s="835">
        <v>30717</v>
      </c>
      <c r="C36" s="383" t="s">
        <v>802</v>
      </c>
      <c r="D36" s="57">
        <v>1064.8</v>
      </c>
      <c r="E36" s="219">
        <v>40362</v>
      </c>
      <c r="F36" s="57">
        <v>1064.8</v>
      </c>
      <c r="G36" s="49">
        <f t="shared" si="1"/>
        <v>0</v>
      </c>
      <c r="I36" s="499">
        <v>27.22</v>
      </c>
    </row>
    <row r="37" spans="1:9">
      <c r="B37" s="835">
        <v>30718</v>
      </c>
      <c r="C37" s="60" t="s">
        <v>265</v>
      </c>
      <c r="D37" s="57">
        <v>870.2</v>
      </c>
      <c r="E37" s="219">
        <v>40362</v>
      </c>
      <c r="F37" s="57">
        <v>870.2</v>
      </c>
      <c r="G37" s="49">
        <f t="shared" si="1"/>
        <v>0</v>
      </c>
      <c r="I37" s="499">
        <v>22.9</v>
      </c>
    </row>
    <row r="38" spans="1:9" ht="16.5" customHeight="1">
      <c r="B38" s="835">
        <v>30719</v>
      </c>
      <c r="C38" s="922" t="s">
        <v>962</v>
      </c>
      <c r="D38" s="449"/>
      <c r="E38" s="211"/>
      <c r="F38" s="449"/>
      <c r="G38" s="49">
        <f t="shared" si="1"/>
        <v>0</v>
      </c>
    </row>
    <row r="39" spans="1:9">
      <c r="A39" s="880">
        <v>40363</v>
      </c>
      <c r="B39" s="835">
        <v>30720</v>
      </c>
      <c r="C39" s="298" t="s">
        <v>1807</v>
      </c>
      <c r="D39" s="57">
        <v>1358.4</v>
      </c>
      <c r="E39" s="219">
        <v>40363</v>
      </c>
      <c r="F39" s="57">
        <v>1358.4</v>
      </c>
      <c r="G39" s="49">
        <f t="shared" si="1"/>
        <v>0</v>
      </c>
      <c r="I39" s="499">
        <v>28.3</v>
      </c>
    </row>
    <row r="40" spans="1:9" ht="16.5" customHeight="1">
      <c r="B40" s="835">
        <v>30721</v>
      </c>
      <c r="C40" s="659" t="s">
        <v>966</v>
      </c>
      <c r="D40" s="660">
        <v>0</v>
      </c>
      <c r="E40" s="55"/>
      <c r="F40" s="57"/>
      <c r="G40" s="49">
        <f t="shared" si="1"/>
        <v>0</v>
      </c>
    </row>
    <row r="41" spans="1:9">
      <c r="B41" s="835">
        <v>30722</v>
      </c>
      <c r="C41" s="659" t="s">
        <v>966</v>
      </c>
      <c r="D41" s="660">
        <v>0</v>
      </c>
      <c r="E41" s="55"/>
      <c r="F41" s="57"/>
      <c r="G41" s="49">
        <f t="shared" si="1"/>
        <v>0</v>
      </c>
    </row>
    <row r="42" spans="1:9">
      <c r="B42" s="835">
        <v>30723</v>
      </c>
      <c r="C42" s="588" t="s">
        <v>226</v>
      </c>
      <c r="D42" s="57">
        <v>774.03</v>
      </c>
      <c r="E42" s="55">
        <v>40363</v>
      </c>
      <c r="F42" s="57">
        <v>774.03</v>
      </c>
      <c r="G42" s="49">
        <f t="shared" si="1"/>
        <v>0</v>
      </c>
      <c r="I42" s="499">
        <v>14.97</v>
      </c>
    </row>
    <row r="43" spans="1:9">
      <c r="B43" s="835">
        <v>30724</v>
      </c>
      <c r="C43" s="43" t="s">
        <v>235</v>
      </c>
      <c r="D43" s="57">
        <v>1461.78</v>
      </c>
      <c r="E43" s="45">
        <v>40363</v>
      </c>
      <c r="F43" s="57">
        <v>1461.78</v>
      </c>
      <c r="G43" s="49">
        <f t="shared" si="1"/>
        <v>0</v>
      </c>
      <c r="I43" s="499">
        <v>32.200000000000003</v>
      </c>
    </row>
    <row r="44" spans="1:9">
      <c r="B44" s="835">
        <v>30725</v>
      </c>
      <c r="C44" s="485" t="s">
        <v>1808</v>
      </c>
      <c r="D44" s="57">
        <v>1864.2</v>
      </c>
      <c r="E44" s="219">
        <v>40363</v>
      </c>
      <c r="F44" s="57">
        <v>1864.2</v>
      </c>
      <c r="G44" s="49">
        <f t="shared" si="1"/>
        <v>0</v>
      </c>
      <c r="I44" s="499">
        <v>47.8</v>
      </c>
    </row>
    <row r="45" spans="1:9">
      <c r="B45" s="835">
        <v>30726</v>
      </c>
      <c r="C45" s="311" t="s">
        <v>802</v>
      </c>
      <c r="D45" s="57">
        <v>99.36</v>
      </c>
      <c r="E45" s="219">
        <v>40363</v>
      </c>
      <c r="F45" s="57">
        <v>99.36</v>
      </c>
      <c r="G45" s="49">
        <f t="shared" si="1"/>
        <v>0</v>
      </c>
      <c r="I45" s="499">
        <v>2.0699999999999998</v>
      </c>
    </row>
    <row r="46" spans="1:9">
      <c r="B46" s="835">
        <v>30727</v>
      </c>
      <c r="C46" s="311" t="s">
        <v>557</v>
      </c>
      <c r="D46" s="57">
        <v>318.60000000000002</v>
      </c>
      <c r="E46" s="219">
        <v>40363</v>
      </c>
      <c r="F46" s="57">
        <v>318.60000000000002</v>
      </c>
      <c r="G46" s="49">
        <f t="shared" si="1"/>
        <v>0</v>
      </c>
      <c r="I46" s="499">
        <v>7.9649999999999999</v>
      </c>
    </row>
    <row r="47" spans="1:9">
      <c r="B47" s="835">
        <v>30728</v>
      </c>
      <c r="C47" s="738" t="s">
        <v>962</v>
      </c>
      <c r="D47" s="57"/>
      <c r="E47" s="219"/>
      <c r="F47" s="57"/>
      <c r="G47" s="49">
        <f t="shared" si="1"/>
        <v>0</v>
      </c>
    </row>
    <row r="48" spans="1:9">
      <c r="A48" s="880">
        <v>40364</v>
      </c>
      <c r="B48" s="835">
        <v>30729</v>
      </c>
      <c r="C48" s="56" t="s">
        <v>1786</v>
      </c>
      <c r="D48" s="57">
        <v>344.84</v>
      </c>
      <c r="E48" s="219">
        <v>40364</v>
      </c>
      <c r="F48" s="57">
        <v>344.84</v>
      </c>
      <c r="G48" s="49">
        <f t="shared" si="1"/>
        <v>0</v>
      </c>
      <c r="I48" s="499">
        <v>5.28</v>
      </c>
    </row>
    <row r="49" spans="1:9">
      <c r="B49" s="835">
        <v>30730</v>
      </c>
      <c r="C49" s="306" t="s">
        <v>719</v>
      </c>
      <c r="D49" s="57">
        <v>293.8</v>
      </c>
      <c r="E49" s="219">
        <v>40364</v>
      </c>
      <c r="F49" s="57">
        <v>293.8</v>
      </c>
      <c r="G49" s="49">
        <f t="shared" si="1"/>
        <v>0</v>
      </c>
      <c r="I49" s="499">
        <v>5.0549999999999997</v>
      </c>
    </row>
    <row r="50" spans="1:9">
      <c r="B50" s="835">
        <v>30731</v>
      </c>
      <c r="C50" s="43" t="s">
        <v>1773</v>
      </c>
      <c r="D50" s="57">
        <v>193.9</v>
      </c>
      <c r="E50" s="219">
        <v>40364</v>
      </c>
      <c r="F50" s="57">
        <v>193.9</v>
      </c>
      <c r="G50" s="49">
        <f t="shared" si="1"/>
        <v>0</v>
      </c>
      <c r="I50" s="499">
        <v>5.54</v>
      </c>
    </row>
    <row r="51" spans="1:9">
      <c r="B51" s="835">
        <v>30732</v>
      </c>
      <c r="C51" s="306" t="s">
        <v>847</v>
      </c>
      <c r="D51" s="57">
        <v>361.38</v>
      </c>
      <c r="E51" s="219">
        <v>40364</v>
      </c>
      <c r="F51" s="57">
        <v>361.38</v>
      </c>
      <c r="G51" s="49">
        <f t="shared" si="1"/>
        <v>0</v>
      </c>
      <c r="I51" s="499">
        <v>8.2899999999999991</v>
      </c>
    </row>
    <row r="52" spans="1:9">
      <c r="B52" s="835">
        <v>30733</v>
      </c>
      <c r="C52" s="383" t="s">
        <v>802</v>
      </c>
      <c r="D52" s="57">
        <v>243.36</v>
      </c>
      <c r="E52" s="211">
        <v>40364</v>
      </c>
      <c r="F52" s="57">
        <v>243.36</v>
      </c>
      <c r="G52" s="49">
        <f t="shared" si="1"/>
        <v>0</v>
      </c>
      <c r="I52" s="499">
        <v>5.07</v>
      </c>
    </row>
    <row r="53" spans="1:9">
      <c r="B53" s="835">
        <v>30734</v>
      </c>
      <c r="C53" s="383" t="s">
        <v>261</v>
      </c>
      <c r="D53" s="411">
        <v>1331.52</v>
      </c>
      <c r="E53" s="211">
        <v>40364</v>
      </c>
      <c r="F53" s="693">
        <v>1331.52</v>
      </c>
      <c r="G53" s="49">
        <f t="shared" si="1"/>
        <v>0</v>
      </c>
      <c r="I53" s="499">
        <v>24.27</v>
      </c>
    </row>
    <row r="54" spans="1:9">
      <c r="B54" s="835">
        <v>30735</v>
      </c>
      <c r="C54" s="755" t="s">
        <v>226</v>
      </c>
      <c r="D54" s="57">
        <v>165.6</v>
      </c>
      <c r="E54" s="55">
        <v>40364</v>
      </c>
      <c r="F54" s="57">
        <v>165.6</v>
      </c>
      <c r="G54" s="49">
        <f t="shared" si="1"/>
        <v>0</v>
      </c>
      <c r="I54" s="499">
        <v>3.6</v>
      </c>
    </row>
    <row r="55" spans="1:9">
      <c r="B55" s="835">
        <v>30736</v>
      </c>
      <c r="C55" s="861" t="s">
        <v>235</v>
      </c>
      <c r="D55" s="57">
        <v>346.12</v>
      </c>
      <c r="E55" s="55">
        <v>40364</v>
      </c>
      <c r="F55" s="57">
        <v>346.12</v>
      </c>
      <c r="G55" s="49">
        <f t="shared" si="1"/>
        <v>0</v>
      </c>
      <c r="I55" s="499">
        <v>5.09</v>
      </c>
    </row>
    <row r="56" spans="1:9">
      <c r="C56" s="307"/>
      <c r="E56" s="45"/>
      <c r="G56" s="49"/>
    </row>
    <row r="57" spans="1:9">
      <c r="C57" s="307"/>
      <c r="E57" s="45"/>
      <c r="G57" s="49"/>
    </row>
    <row r="58" spans="1:9">
      <c r="C58" s="307"/>
      <c r="E58" s="45"/>
      <c r="G58" s="49"/>
    </row>
    <row r="59" spans="1:9">
      <c r="C59" s="307"/>
      <c r="E59" s="45"/>
      <c r="G59" s="49"/>
    </row>
    <row r="60" spans="1:9" ht="18.75">
      <c r="C60" s="1129" t="str">
        <f>B1</f>
        <v xml:space="preserve"> F A C T U R A S          DE   JULIO          2010</v>
      </c>
      <c r="D60" s="1129"/>
      <c r="E60" s="1129"/>
      <c r="F60" s="1129"/>
      <c r="G60" s="49"/>
    </row>
    <row r="61" spans="1:9" ht="39" customHeight="1" thickBot="1">
      <c r="A61" s="1057"/>
      <c r="B61" s="834" t="s">
        <v>1</v>
      </c>
      <c r="C61" s="70" t="s">
        <v>955</v>
      </c>
      <c r="D61" s="53" t="s">
        <v>2</v>
      </c>
      <c r="E61" s="6" t="s">
        <v>9</v>
      </c>
      <c r="F61" s="64" t="s">
        <v>10</v>
      </c>
      <c r="G61" s="54" t="s">
        <v>11</v>
      </c>
    </row>
    <row r="62" spans="1:9" ht="15.75" customHeight="1" thickTop="1">
      <c r="A62" s="879">
        <v>40364</v>
      </c>
      <c r="B62" s="835">
        <v>30737</v>
      </c>
      <c r="C62" s="1054" t="s">
        <v>966</v>
      </c>
      <c r="D62" s="660">
        <v>0</v>
      </c>
      <c r="E62" s="219"/>
      <c r="F62" s="57"/>
      <c r="G62" s="121">
        <f t="shared" ref="G62:G77" si="2">D62-F62</f>
        <v>0</v>
      </c>
    </row>
    <row r="63" spans="1:9" ht="15.75" customHeight="1">
      <c r="A63" s="879"/>
      <c r="B63" s="835">
        <v>30738</v>
      </c>
      <c r="C63" s="755" t="s">
        <v>250</v>
      </c>
      <c r="D63" s="57">
        <v>1908</v>
      </c>
      <c r="E63" s="219">
        <v>40364</v>
      </c>
      <c r="F63" s="57">
        <v>1908</v>
      </c>
      <c r="G63" s="121">
        <f t="shared" si="2"/>
        <v>0</v>
      </c>
      <c r="I63" s="499">
        <v>26.5</v>
      </c>
    </row>
    <row r="64" spans="1:9">
      <c r="B64" s="835">
        <v>30739</v>
      </c>
      <c r="C64" s="311" t="s">
        <v>865</v>
      </c>
      <c r="D64" s="57">
        <v>274.08</v>
      </c>
      <c r="E64" s="219">
        <v>40364</v>
      </c>
      <c r="F64" s="57">
        <v>274.08</v>
      </c>
      <c r="G64" s="121">
        <f t="shared" si="2"/>
        <v>0</v>
      </c>
      <c r="I64" s="499">
        <v>5.71</v>
      </c>
    </row>
    <row r="65" spans="1:9">
      <c r="B65" s="835">
        <v>30740</v>
      </c>
      <c r="C65" s="861" t="s">
        <v>1815</v>
      </c>
      <c r="D65" s="57">
        <v>296.02</v>
      </c>
      <c r="E65" s="219">
        <v>40364</v>
      </c>
      <c r="F65" s="57">
        <v>296.02</v>
      </c>
      <c r="G65" s="121">
        <f t="shared" si="2"/>
        <v>0</v>
      </c>
      <c r="I65" s="499">
        <v>7.22</v>
      </c>
    </row>
    <row r="66" spans="1:9">
      <c r="B66" s="835">
        <v>30741</v>
      </c>
      <c r="C66" s="311" t="s">
        <v>802</v>
      </c>
      <c r="D66" s="57">
        <v>278.39999999999998</v>
      </c>
      <c r="E66" s="55">
        <v>40364</v>
      </c>
      <c r="F66" s="57">
        <v>278.39999999999998</v>
      </c>
      <c r="G66" s="121">
        <f t="shared" si="2"/>
        <v>0</v>
      </c>
      <c r="I66" s="499">
        <v>5.8</v>
      </c>
    </row>
    <row r="67" spans="1:9">
      <c r="B67" s="835">
        <v>30742</v>
      </c>
      <c r="C67" s="659" t="s">
        <v>966</v>
      </c>
      <c r="D67" s="660">
        <v>0</v>
      </c>
      <c r="G67" s="121">
        <f t="shared" si="2"/>
        <v>0</v>
      </c>
    </row>
    <row r="68" spans="1:9">
      <c r="B68" s="835">
        <v>30743</v>
      </c>
      <c r="C68" s="56" t="s">
        <v>1816</v>
      </c>
      <c r="D68" s="57">
        <v>2080</v>
      </c>
      <c r="E68" s="229" t="s">
        <v>1492</v>
      </c>
      <c r="F68" s="57">
        <v>2080</v>
      </c>
      <c r="G68" s="121">
        <f t="shared" si="2"/>
        <v>0</v>
      </c>
    </row>
    <row r="69" spans="1:9">
      <c r="A69" s="879"/>
      <c r="B69" s="835">
        <v>30744</v>
      </c>
      <c r="C69" s="1055" t="s">
        <v>1817</v>
      </c>
      <c r="D69" s="660"/>
      <c r="E69" s="219"/>
      <c r="F69" s="57"/>
      <c r="G69" s="121">
        <f t="shared" si="2"/>
        <v>0</v>
      </c>
    </row>
    <row r="70" spans="1:9">
      <c r="B70" s="835">
        <v>30745</v>
      </c>
      <c r="C70" s="1055" t="s">
        <v>1817</v>
      </c>
      <c r="D70" s="57"/>
      <c r="E70" s="55"/>
      <c r="F70" s="57"/>
      <c r="G70" s="121">
        <f t="shared" si="2"/>
        <v>0</v>
      </c>
    </row>
    <row r="71" spans="1:9">
      <c r="B71" s="835">
        <v>30746</v>
      </c>
      <c r="C71" s="1055" t="s">
        <v>1817</v>
      </c>
      <c r="D71" s="57"/>
      <c r="E71" s="219"/>
      <c r="F71" s="57"/>
      <c r="G71" s="121">
        <f t="shared" si="2"/>
        <v>0</v>
      </c>
    </row>
    <row r="72" spans="1:9">
      <c r="B72" s="835">
        <v>30747</v>
      </c>
      <c r="C72" s="1055" t="s">
        <v>1817</v>
      </c>
      <c r="D72" s="57"/>
      <c r="E72" s="55"/>
      <c r="F72" s="57"/>
      <c r="G72" s="121">
        <f t="shared" si="2"/>
        <v>0</v>
      </c>
    </row>
    <row r="73" spans="1:9" ht="18.75" customHeight="1">
      <c r="A73" s="880">
        <v>40365</v>
      </c>
      <c r="B73" s="835">
        <v>30748</v>
      </c>
      <c r="C73" s="312" t="s">
        <v>235</v>
      </c>
      <c r="D73" s="57">
        <v>1347.08</v>
      </c>
      <c r="E73" s="55">
        <v>40365</v>
      </c>
      <c r="F73" s="57">
        <v>1347.08</v>
      </c>
      <c r="G73" s="121">
        <f t="shared" si="2"/>
        <v>0</v>
      </c>
      <c r="I73" s="499">
        <v>23.33</v>
      </c>
    </row>
    <row r="74" spans="1:9">
      <c r="B74" s="835">
        <v>30749</v>
      </c>
      <c r="C74" s="56" t="s">
        <v>235</v>
      </c>
      <c r="D74" s="57">
        <v>420</v>
      </c>
      <c r="E74" s="55">
        <v>40365</v>
      </c>
      <c r="F74" s="57">
        <v>420</v>
      </c>
      <c r="G74" s="121">
        <f t="shared" si="2"/>
        <v>0</v>
      </c>
      <c r="I74" s="499">
        <v>8.4</v>
      </c>
    </row>
    <row r="75" spans="1:9">
      <c r="B75" s="835">
        <v>30750</v>
      </c>
      <c r="C75" s="56" t="s">
        <v>701</v>
      </c>
      <c r="D75" s="57">
        <v>308</v>
      </c>
      <c r="E75" s="219">
        <v>40365</v>
      </c>
      <c r="F75" s="57">
        <v>308</v>
      </c>
      <c r="G75" s="121">
        <f t="shared" si="2"/>
        <v>0</v>
      </c>
      <c r="I75" s="499">
        <v>7</v>
      </c>
    </row>
    <row r="76" spans="1:9">
      <c r="B76" s="835">
        <v>30751</v>
      </c>
      <c r="C76" s="43" t="s">
        <v>353</v>
      </c>
      <c r="D76" s="49">
        <v>2076</v>
      </c>
      <c r="E76" s="45">
        <v>40365</v>
      </c>
      <c r="F76" s="49">
        <v>2076</v>
      </c>
      <c r="G76" s="121">
        <f t="shared" si="2"/>
        <v>0</v>
      </c>
      <c r="I76" s="499">
        <v>87.72</v>
      </c>
    </row>
    <row r="77" spans="1:9">
      <c r="B77" s="835">
        <v>30752</v>
      </c>
      <c r="C77" s="312" t="s">
        <v>286</v>
      </c>
      <c r="D77" s="57">
        <v>2722</v>
      </c>
      <c r="E77" s="55">
        <v>40365</v>
      </c>
      <c r="F77" s="57">
        <v>2722</v>
      </c>
      <c r="G77" s="121">
        <f t="shared" si="2"/>
        <v>0</v>
      </c>
      <c r="I77" s="499">
        <v>136.1</v>
      </c>
    </row>
    <row r="78" spans="1:9">
      <c r="B78" s="835">
        <v>30753</v>
      </c>
      <c r="C78" s="312" t="s">
        <v>1773</v>
      </c>
      <c r="D78" s="57">
        <v>166.5</v>
      </c>
      <c r="E78" s="219">
        <v>40365</v>
      </c>
      <c r="F78" s="57">
        <v>166.5</v>
      </c>
      <c r="G78" s="49">
        <f t="shared" ref="G78:G113" si="3">D78-F78</f>
        <v>0</v>
      </c>
      <c r="I78" s="499">
        <v>3.47</v>
      </c>
    </row>
    <row r="79" spans="1:9">
      <c r="B79" s="835">
        <v>30754</v>
      </c>
      <c r="C79" s="483" t="s">
        <v>1829</v>
      </c>
      <c r="D79" s="828">
        <v>104.12</v>
      </c>
      <c r="E79" s="219">
        <v>40365</v>
      </c>
      <c r="F79" s="57">
        <v>104.12</v>
      </c>
      <c r="G79" s="49">
        <f t="shared" si="3"/>
        <v>0</v>
      </c>
      <c r="I79" s="499">
        <v>1.37</v>
      </c>
    </row>
    <row r="80" spans="1:9">
      <c r="B80" s="835">
        <v>30755</v>
      </c>
      <c r="C80" s="306" t="s">
        <v>802</v>
      </c>
      <c r="D80" s="57">
        <v>292.56</v>
      </c>
      <c r="E80" s="219">
        <v>40365</v>
      </c>
      <c r="F80" s="57">
        <v>292.56</v>
      </c>
      <c r="G80" s="49">
        <f t="shared" si="3"/>
        <v>0</v>
      </c>
      <c r="I80" s="499">
        <v>6.09</v>
      </c>
    </row>
    <row r="81" spans="1:9">
      <c r="B81" s="835">
        <v>30756</v>
      </c>
      <c r="C81" s="312" t="s">
        <v>226</v>
      </c>
      <c r="D81" s="57">
        <v>580.23</v>
      </c>
      <c r="E81" s="55">
        <v>40365</v>
      </c>
      <c r="F81" s="57">
        <v>580.23</v>
      </c>
      <c r="G81" s="49">
        <f t="shared" si="3"/>
        <v>0</v>
      </c>
      <c r="I81" s="499">
        <v>10.385</v>
      </c>
    </row>
    <row r="82" spans="1:9" ht="15.75" customHeight="1">
      <c r="B82" s="835">
        <v>30757</v>
      </c>
      <c r="C82" s="383" t="s">
        <v>1830</v>
      </c>
      <c r="D82" s="57">
        <v>276</v>
      </c>
      <c r="E82" s="219">
        <v>40365</v>
      </c>
      <c r="F82" s="57">
        <v>276</v>
      </c>
      <c r="G82" s="49">
        <f t="shared" si="3"/>
        <v>0</v>
      </c>
      <c r="I82" s="499">
        <v>6.73</v>
      </c>
    </row>
    <row r="83" spans="1:9">
      <c r="B83" s="835">
        <v>30758</v>
      </c>
      <c r="C83" s="298" t="s">
        <v>1831</v>
      </c>
      <c r="D83" s="57">
        <v>1199.8</v>
      </c>
      <c r="E83" s="219">
        <v>40365</v>
      </c>
      <c r="F83" s="57">
        <v>1199.8</v>
      </c>
      <c r="G83" s="49">
        <f t="shared" si="3"/>
        <v>0</v>
      </c>
      <c r="I83" s="499">
        <v>44.25</v>
      </c>
    </row>
    <row r="84" spans="1:9">
      <c r="B84" s="835">
        <v>30759</v>
      </c>
      <c r="C84" s="306" t="s">
        <v>865</v>
      </c>
      <c r="D84" s="57">
        <v>712.8</v>
      </c>
      <c r="E84" s="219">
        <v>40365</v>
      </c>
      <c r="F84" s="57">
        <v>712.8</v>
      </c>
      <c r="G84" s="49">
        <f t="shared" si="3"/>
        <v>0</v>
      </c>
      <c r="I84" s="499">
        <v>15.41</v>
      </c>
    </row>
    <row r="85" spans="1:9">
      <c r="B85" s="835">
        <v>30760</v>
      </c>
      <c r="C85" s="827" t="s">
        <v>235</v>
      </c>
      <c r="D85" s="828">
        <v>2463.1</v>
      </c>
      <c r="E85" s="55">
        <v>40365</v>
      </c>
      <c r="F85" s="57">
        <v>2463.1</v>
      </c>
      <c r="G85" s="49">
        <f t="shared" si="3"/>
        <v>0</v>
      </c>
      <c r="I85" s="499">
        <v>52.4</v>
      </c>
    </row>
    <row r="86" spans="1:9">
      <c r="B86" s="835">
        <v>30761</v>
      </c>
      <c r="C86" s="306" t="s">
        <v>802</v>
      </c>
      <c r="D86" s="57">
        <v>580.41999999999996</v>
      </c>
      <c r="E86" s="55">
        <v>40365</v>
      </c>
      <c r="F86" s="57">
        <v>580.41999999999996</v>
      </c>
      <c r="G86" s="49">
        <f t="shared" si="3"/>
        <v>0</v>
      </c>
      <c r="I86" s="499">
        <v>11.5</v>
      </c>
    </row>
    <row r="87" spans="1:9">
      <c r="B87" s="835">
        <v>30762</v>
      </c>
      <c r="C87" s="738" t="s">
        <v>962</v>
      </c>
      <c r="D87" s="57"/>
      <c r="E87" s="55"/>
      <c r="F87" s="57"/>
      <c r="G87" s="49">
        <f t="shared" si="3"/>
        <v>0</v>
      </c>
    </row>
    <row r="88" spans="1:9" ht="16.5" customHeight="1">
      <c r="A88" s="880">
        <v>40366</v>
      </c>
      <c r="B88" s="835">
        <v>30763</v>
      </c>
      <c r="C88" s="43" t="s">
        <v>627</v>
      </c>
      <c r="D88" s="57">
        <v>1502.34</v>
      </c>
      <c r="E88" s="55">
        <v>40366</v>
      </c>
      <c r="F88" s="57">
        <v>1502.34</v>
      </c>
      <c r="G88" s="49">
        <f t="shared" si="3"/>
        <v>0</v>
      </c>
      <c r="I88" s="499">
        <v>32.130000000000003</v>
      </c>
    </row>
    <row r="89" spans="1:9">
      <c r="B89" s="835">
        <v>30764</v>
      </c>
      <c r="C89" s="43" t="s">
        <v>1773</v>
      </c>
      <c r="D89" s="57">
        <v>214.08</v>
      </c>
      <c r="E89" s="45">
        <v>40366</v>
      </c>
      <c r="F89" s="57">
        <v>214.08</v>
      </c>
      <c r="G89" s="49">
        <f t="shared" si="3"/>
        <v>0</v>
      </c>
      <c r="I89" s="499">
        <v>4.46</v>
      </c>
    </row>
    <row r="90" spans="1:9">
      <c r="B90" s="835">
        <v>30765</v>
      </c>
      <c r="C90" s="56" t="s">
        <v>1815</v>
      </c>
      <c r="D90" s="57">
        <v>100.32</v>
      </c>
      <c r="E90" s="55">
        <v>40366</v>
      </c>
      <c r="F90" s="57">
        <v>100.32</v>
      </c>
      <c r="G90" s="49">
        <f t="shared" si="3"/>
        <v>0</v>
      </c>
      <c r="I90" s="499">
        <v>2.09</v>
      </c>
    </row>
    <row r="91" spans="1:9">
      <c r="B91" s="835">
        <v>30766</v>
      </c>
      <c r="C91" s="298" t="s">
        <v>261</v>
      </c>
      <c r="D91" s="57">
        <v>1805.4</v>
      </c>
      <c r="E91" s="219">
        <v>40366</v>
      </c>
      <c r="F91" s="57">
        <v>1805.4</v>
      </c>
      <c r="G91" s="49">
        <f t="shared" si="3"/>
        <v>0</v>
      </c>
      <c r="I91" s="499">
        <v>34.4</v>
      </c>
    </row>
    <row r="92" spans="1:9" ht="23.25">
      <c r="B92" s="835">
        <v>30767</v>
      </c>
      <c r="C92" s="298" t="s">
        <v>311</v>
      </c>
      <c r="D92" s="828">
        <v>694.62</v>
      </c>
      <c r="E92" s="211">
        <v>40366</v>
      </c>
      <c r="F92" s="57">
        <v>694.62</v>
      </c>
      <c r="G92" s="49">
        <f t="shared" si="3"/>
        <v>0</v>
      </c>
      <c r="I92" s="499">
        <v>13.6</v>
      </c>
    </row>
    <row r="93" spans="1:9">
      <c r="B93" s="835">
        <v>30768</v>
      </c>
      <c r="C93" s="687" t="s">
        <v>719</v>
      </c>
      <c r="D93" s="449">
        <v>491.56</v>
      </c>
      <c r="E93" s="211">
        <v>40366</v>
      </c>
      <c r="F93" s="449">
        <v>491.56</v>
      </c>
      <c r="G93" s="49">
        <f t="shared" si="3"/>
        <v>0</v>
      </c>
      <c r="I93" s="499">
        <v>8.6199999999999992</v>
      </c>
    </row>
    <row r="94" spans="1:9">
      <c r="B94" s="835">
        <v>30769</v>
      </c>
      <c r="C94" s="961" t="s">
        <v>300</v>
      </c>
      <c r="D94" s="57">
        <v>267.39999999999998</v>
      </c>
      <c r="E94" s="219">
        <v>40366</v>
      </c>
      <c r="F94" s="57">
        <v>267.39999999999998</v>
      </c>
      <c r="G94" s="49">
        <f t="shared" si="3"/>
        <v>0</v>
      </c>
      <c r="I94" s="499">
        <v>4.26</v>
      </c>
    </row>
    <row r="95" spans="1:9" ht="26.25">
      <c r="B95" s="835">
        <v>30770</v>
      </c>
      <c r="C95" s="423" t="s">
        <v>714</v>
      </c>
      <c r="D95" s="57">
        <v>1029.6600000000001</v>
      </c>
      <c r="E95" s="219">
        <v>40366</v>
      </c>
      <c r="F95" s="57">
        <v>1029.6600000000001</v>
      </c>
      <c r="G95" s="49">
        <f t="shared" si="3"/>
        <v>0</v>
      </c>
      <c r="I95" s="499">
        <v>17.315000000000001</v>
      </c>
    </row>
    <row r="96" spans="1:9">
      <c r="B96" s="835">
        <v>30771</v>
      </c>
      <c r="C96" s="383" t="s">
        <v>1815</v>
      </c>
      <c r="D96" s="57">
        <v>195.84</v>
      </c>
      <c r="E96" s="219">
        <v>40366</v>
      </c>
      <c r="F96" s="57">
        <v>195.84</v>
      </c>
      <c r="G96" s="49">
        <f t="shared" si="3"/>
        <v>0</v>
      </c>
      <c r="I96" s="499">
        <v>4.08</v>
      </c>
    </row>
    <row r="97" spans="1:9">
      <c r="B97" s="835">
        <v>30772</v>
      </c>
      <c r="C97" s="745" t="s">
        <v>962</v>
      </c>
      <c r="D97" s="57"/>
      <c r="E97" s="55"/>
      <c r="F97" s="57"/>
      <c r="G97" s="49">
        <f t="shared" si="3"/>
        <v>0</v>
      </c>
    </row>
    <row r="98" spans="1:9">
      <c r="A98" s="880">
        <v>40367</v>
      </c>
      <c r="B98" s="835">
        <v>30773</v>
      </c>
      <c r="C98" s="312" t="s">
        <v>235</v>
      </c>
      <c r="D98" s="449">
        <v>1170.8</v>
      </c>
      <c r="E98" s="211">
        <v>40367</v>
      </c>
      <c r="F98" s="449">
        <v>1170.8</v>
      </c>
      <c r="G98" s="49">
        <f t="shared" si="3"/>
        <v>0</v>
      </c>
      <c r="I98" s="499">
        <v>23.1</v>
      </c>
    </row>
    <row r="99" spans="1:9">
      <c r="B99" s="835">
        <v>30774</v>
      </c>
      <c r="C99" s="306" t="s">
        <v>802</v>
      </c>
      <c r="D99" s="57">
        <v>5900.42</v>
      </c>
      <c r="E99" s="219">
        <v>40367</v>
      </c>
      <c r="F99" s="57">
        <v>5900.42</v>
      </c>
      <c r="G99" s="49">
        <f t="shared" si="3"/>
        <v>0</v>
      </c>
      <c r="I99" s="499">
        <v>145.69</v>
      </c>
    </row>
    <row r="100" spans="1:9">
      <c r="B100" s="835">
        <v>30775</v>
      </c>
      <c r="C100" s="383" t="s">
        <v>701</v>
      </c>
      <c r="D100" s="49">
        <v>514.24</v>
      </c>
      <c r="E100" s="219">
        <v>40367</v>
      </c>
      <c r="F100" s="57">
        <v>514.24</v>
      </c>
      <c r="G100" s="49">
        <f t="shared" si="3"/>
        <v>0</v>
      </c>
      <c r="I100" s="499">
        <v>10.045</v>
      </c>
    </row>
    <row r="101" spans="1:9" ht="15.75" customHeight="1">
      <c r="B101" s="835">
        <v>30776</v>
      </c>
      <c r="C101" s="56" t="s">
        <v>1773</v>
      </c>
      <c r="D101" s="57">
        <v>222.24</v>
      </c>
      <c r="E101" s="94">
        <v>40367</v>
      </c>
      <c r="F101" s="57">
        <v>222.24</v>
      </c>
      <c r="G101" s="49">
        <f t="shared" si="3"/>
        <v>0</v>
      </c>
      <c r="I101" s="499">
        <v>4.63</v>
      </c>
    </row>
    <row r="102" spans="1:9">
      <c r="B102" s="835">
        <v>30777</v>
      </c>
      <c r="C102" s="962" t="s">
        <v>802</v>
      </c>
      <c r="D102" s="828">
        <v>2486.33</v>
      </c>
      <c r="E102" s="55">
        <v>40367</v>
      </c>
      <c r="F102" s="57">
        <v>2486.33</v>
      </c>
      <c r="G102" s="49">
        <f t="shared" si="3"/>
        <v>0</v>
      </c>
      <c r="I102" s="499">
        <v>61.53</v>
      </c>
    </row>
    <row r="103" spans="1:9">
      <c r="B103" s="835">
        <v>30778</v>
      </c>
      <c r="C103" s="962" t="s">
        <v>802</v>
      </c>
      <c r="D103" s="828">
        <v>340</v>
      </c>
      <c r="E103" s="55">
        <v>40367</v>
      </c>
      <c r="F103" s="57">
        <v>340</v>
      </c>
      <c r="G103" s="49">
        <f t="shared" si="3"/>
        <v>0</v>
      </c>
      <c r="I103" s="499">
        <v>7.085</v>
      </c>
    </row>
    <row r="104" spans="1:9">
      <c r="B104" s="835">
        <v>30779</v>
      </c>
      <c r="C104" s="832" t="s">
        <v>235</v>
      </c>
      <c r="D104" s="828">
        <v>724.08</v>
      </c>
      <c r="E104" s="55">
        <v>40367</v>
      </c>
      <c r="F104" s="57">
        <v>724.08</v>
      </c>
      <c r="G104" s="49">
        <f t="shared" si="3"/>
        <v>0</v>
      </c>
      <c r="I104" s="499">
        <v>12.93</v>
      </c>
    </row>
    <row r="105" spans="1:9">
      <c r="B105" s="835">
        <v>30780</v>
      </c>
      <c r="C105" s="56" t="s">
        <v>226</v>
      </c>
      <c r="D105" s="57">
        <v>788.04</v>
      </c>
      <c r="E105" s="55">
        <v>40367</v>
      </c>
      <c r="F105" s="57">
        <v>788.04</v>
      </c>
      <c r="G105" s="49">
        <f t="shared" si="3"/>
        <v>0</v>
      </c>
      <c r="I105" s="499">
        <v>15.095000000000001</v>
      </c>
    </row>
    <row r="106" spans="1:9" ht="18" customHeight="1">
      <c r="B106" s="835">
        <v>30781</v>
      </c>
      <c r="C106" s="962" t="s">
        <v>1830</v>
      </c>
      <c r="D106" s="828">
        <v>264.45</v>
      </c>
      <c r="E106" s="55">
        <v>40367</v>
      </c>
      <c r="F106" s="57">
        <v>264.45</v>
      </c>
      <c r="G106" s="49">
        <f t="shared" si="3"/>
        <v>0</v>
      </c>
      <c r="I106" s="499">
        <v>6.45</v>
      </c>
    </row>
    <row r="107" spans="1:9">
      <c r="B107" s="835">
        <v>30782</v>
      </c>
      <c r="C107" s="56" t="s">
        <v>1815</v>
      </c>
      <c r="D107" s="57">
        <v>193.68</v>
      </c>
      <c r="E107" s="55">
        <v>40367</v>
      </c>
      <c r="F107" s="57">
        <v>193.68</v>
      </c>
      <c r="G107" s="49">
        <f t="shared" si="3"/>
        <v>0</v>
      </c>
      <c r="I107" s="499">
        <v>4.0350000000000001</v>
      </c>
    </row>
    <row r="108" spans="1:9" ht="15.75" customHeight="1">
      <c r="B108" s="835">
        <v>30783</v>
      </c>
      <c r="C108" s="312" t="s">
        <v>348</v>
      </c>
      <c r="D108" s="57">
        <v>3606.6</v>
      </c>
      <c r="E108" s="55">
        <v>40367</v>
      </c>
      <c r="F108" s="57">
        <v>3606.6</v>
      </c>
      <c r="G108" s="49">
        <f t="shared" si="3"/>
        <v>0</v>
      </c>
      <c r="I108" s="499">
        <v>88</v>
      </c>
    </row>
    <row r="109" spans="1:9">
      <c r="B109" s="835">
        <v>30784</v>
      </c>
      <c r="C109" s="312" t="s">
        <v>486</v>
      </c>
      <c r="D109" s="57">
        <v>6185.52</v>
      </c>
      <c r="E109" s="55">
        <v>40374</v>
      </c>
      <c r="F109" s="57">
        <v>6185.52</v>
      </c>
      <c r="G109" s="49">
        <f t="shared" si="3"/>
        <v>0</v>
      </c>
      <c r="I109" s="499">
        <v>85.91</v>
      </c>
    </row>
    <row r="110" spans="1:9">
      <c r="B110" s="835">
        <v>30785</v>
      </c>
      <c r="C110" s="56" t="s">
        <v>1864</v>
      </c>
      <c r="D110" s="57">
        <v>644</v>
      </c>
      <c r="E110" s="55">
        <v>40367</v>
      </c>
      <c r="F110" s="57">
        <v>644</v>
      </c>
      <c r="G110" s="49">
        <f t="shared" si="3"/>
        <v>0</v>
      </c>
      <c r="I110" s="499">
        <v>14.9</v>
      </c>
    </row>
    <row r="111" spans="1:9">
      <c r="B111" s="835">
        <v>30786</v>
      </c>
      <c r="C111" s="383" t="s">
        <v>865</v>
      </c>
      <c r="D111" s="57">
        <v>289.92</v>
      </c>
      <c r="E111" s="55">
        <v>40367</v>
      </c>
      <c r="F111" s="57">
        <v>289.92</v>
      </c>
      <c r="G111" s="49">
        <f t="shared" si="3"/>
        <v>0</v>
      </c>
      <c r="I111" s="499">
        <v>6.04</v>
      </c>
    </row>
    <row r="112" spans="1:9">
      <c r="B112" s="835">
        <v>30787</v>
      </c>
      <c r="C112" s="383" t="s">
        <v>470</v>
      </c>
      <c r="D112" s="57">
        <v>1670.7</v>
      </c>
      <c r="E112" s="219">
        <v>40367</v>
      </c>
      <c r="F112" s="57">
        <v>1670.7</v>
      </c>
      <c r="G112" s="49">
        <f t="shared" si="3"/>
        <v>0</v>
      </c>
      <c r="I112" s="499">
        <v>38.9</v>
      </c>
    </row>
    <row r="113" spans="1:9">
      <c r="C113" s="383"/>
      <c r="E113" s="211"/>
      <c r="G113" s="49">
        <f t="shared" si="3"/>
        <v>0</v>
      </c>
    </row>
    <row r="114" spans="1:9">
      <c r="C114" s="745"/>
      <c r="E114" s="211"/>
      <c r="G114" s="49"/>
    </row>
    <row r="115" spans="1:9">
      <c r="C115" s="312"/>
      <c r="E115" s="211"/>
      <c r="G115" s="49"/>
    </row>
    <row r="116" spans="1:9">
      <c r="C116" s="312"/>
      <c r="E116" s="211"/>
      <c r="G116" s="49"/>
    </row>
    <row r="117" spans="1:9" ht="18.75">
      <c r="A117" s="1129" t="str">
        <f>C60</f>
        <v xml:space="preserve"> F A C T U R A S          DE   JULIO          2010</v>
      </c>
      <c r="B117" s="1129"/>
      <c r="C117" s="1129"/>
      <c r="D117" s="1129"/>
      <c r="E117" s="1129"/>
    </row>
    <row r="118" spans="1:9" ht="38.25" customHeight="1" thickBot="1">
      <c r="A118" s="1057" t="s">
        <v>0</v>
      </c>
      <c r="B118" s="834" t="s">
        <v>1</v>
      </c>
      <c r="C118" s="70" t="s">
        <v>956</v>
      </c>
      <c r="D118" s="53" t="s">
        <v>2</v>
      </c>
      <c r="E118" s="6" t="s">
        <v>9</v>
      </c>
      <c r="F118" s="64" t="s">
        <v>10</v>
      </c>
      <c r="G118" s="54" t="s">
        <v>11</v>
      </c>
    </row>
    <row r="119" spans="1:9" ht="15.75" thickTop="1">
      <c r="A119" s="880">
        <v>40367</v>
      </c>
      <c r="B119" s="835">
        <v>30788</v>
      </c>
      <c r="C119" s="383" t="s">
        <v>1865</v>
      </c>
      <c r="D119" s="57">
        <v>343.44</v>
      </c>
      <c r="E119" s="55">
        <v>40367</v>
      </c>
      <c r="F119" s="57">
        <v>343.44</v>
      </c>
      <c r="G119" s="49">
        <f t="shared" ref="G119:G173" si="4">D119-F119</f>
        <v>0</v>
      </c>
      <c r="I119" s="499">
        <v>7.15</v>
      </c>
    </row>
    <row r="120" spans="1:9">
      <c r="B120" s="835">
        <v>30789</v>
      </c>
      <c r="C120" s="687" t="s">
        <v>669</v>
      </c>
      <c r="D120" s="449">
        <v>302.56</v>
      </c>
      <c r="E120" s="211">
        <v>40367</v>
      </c>
      <c r="F120" s="449">
        <v>302.56</v>
      </c>
      <c r="G120" s="49">
        <f t="shared" si="4"/>
        <v>0</v>
      </c>
      <c r="I120" s="499">
        <v>9.76</v>
      </c>
    </row>
    <row r="121" spans="1:9" ht="15.75" customHeight="1">
      <c r="B121" s="835">
        <v>30790</v>
      </c>
      <c r="C121" s="485" t="s">
        <v>1866</v>
      </c>
      <c r="D121" s="57">
        <v>492.4</v>
      </c>
      <c r="E121" s="219">
        <v>40367</v>
      </c>
      <c r="F121" s="57">
        <v>492.4</v>
      </c>
      <c r="G121" s="49">
        <f t="shared" si="4"/>
        <v>0</v>
      </c>
      <c r="I121" s="499">
        <v>19.75</v>
      </c>
    </row>
    <row r="122" spans="1:9">
      <c r="B122" s="835">
        <v>30791</v>
      </c>
      <c r="C122" s="738" t="s">
        <v>962</v>
      </c>
      <c r="D122" s="57"/>
      <c r="E122" s="219"/>
      <c r="F122" s="57"/>
      <c r="G122" s="49">
        <f t="shared" si="4"/>
        <v>0</v>
      </c>
    </row>
    <row r="123" spans="1:9">
      <c r="A123" s="880">
        <v>40368</v>
      </c>
      <c r="B123" s="835">
        <v>30792</v>
      </c>
      <c r="C123" s="312" t="s">
        <v>1786</v>
      </c>
      <c r="D123" s="57">
        <v>793.64</v>
      </c>
      <c r="E123" s="219">
        <v>40368</v>
      </c>
      <c r="F123" s="57">
        <v>793.64</v>
      </c>
      <c r="G123" s="49">
        <f t="shared" si="4"/>
        <v>0</v>
      </c>
      <c r="I123" s="499">
        <v>12.5</v>
      </c>
    </row>
    <row r="124" spans="1:9">
      <c r="B124" s="835">
        <v>30793</v>
      </c>
      <c r="C124" s="1065" t="s">
        <v>1817</v>
      </c>
      <c r="E124" s="219"/>
      <c r="F124" s="57"/>
      <c r="G124" s="49">
        <f t="shared" si="4"/>
        <v>0</v>
      </c>
    </row>
    <row r="125" spans="1:9">
      <c r="B125" s="835">
        <v>30794</v>
      </c>
      <c r="C125" s="312" t="s">
        <v>226</v>
      </c>
      <c r="D125" s="57">
        <v>362.24</v>
      </c>
      <c r="E125" s="219">
        <v>40368</v>
      </c>
      <c r="F125" s="57">
        <v>362.24</v>
      </c>
      <c r="G125" s="49">
        <f t="shared" si="4"/>
        <v>0</v>
      </c>
      <c r="I125" s="499">
        <v>6.44</v>
      </c>
    </row>
    <row r="126" spans="1:9">
      <c r="B126" s="835">
        <v>30795</v>
      </c>
      <c r="C126" s="60" t="s">
        <v>1775</v>
      </c>
      <c r="D126" s="57">
        <v>2358</v>
      </c>
      <c r="E126" s="219">
        <v>40368</v>
      </c>
      <c r="F126" s="57">
        <v>2358</v>
      </c>
      <c r="G126" s="49">
        <f t="shared" si="4"/>
        <v>0</v>
      </c>
      <c r="I126" s="499">
        <v>56.4</v>
      </c>
    </row>
    <row r="127" spans="1:9" ht="16.5" customHeight="1">
      <c r="B127" s="835">
        <v>30796</v>
      </c>
      <c r="C127" s="312" t="s">
        <v>1829</v>
      </c>
      <c r="D127" s="57">
        <v>179.28</v>
      </c>
      <c r="E127" s="219">
        <v>40368</v>
      </c>
      <c r="F127" s="57">
        <v>179.28</v>
      </c>
      <c r="G127" s="49">
        <f t="shared" si="4"/>
        <v>0</v>
      </c>
      <c r="I127" s="499">
        <v>3.335</v>
      </c>
    </row>
    <row r="128" spans="1:9">
      <c r="B128" s="835">
        <v>30797</v>
      </c>
      <c r="C128" s="670" t="s">
        <v>802</v>
      </c>
      <c r="D128" s="57">
        <v>245.76</v>
      </c>
      <c r="E128" s="219">
        <v>40368</v>
      </c>
      <c r="F128" s="57">
        <v>245.76</v>
      </c>
      <c r="G128" s="49">
        <f t="shared" si="4"/>
        <v>0</v>
      </c>
      <c r="I128" s="499">
        <v>5.12</v>
      </c>
    </row>
    <row r="129" spans="1:9">
      <c r="B129" s="835">
        <v>30798</v>
      </c>
      <c r="C129" s="60" t="s">
        <v>832</v>
      </c>
      <c r="D129" s="57">
        <v>408.02</v>
      </c>
      <c r="E129" s="55">
        <v>40368</v>
      </c>
      <c r="F129" s="57">
        <v>408.02</v>
      </c>
      <c r="G129" s="49">
        <f t="shared" si="4"/>
        <v>0</v>
      </c>
      <c r="I129" s="499">
        <v>25.64</v>
      </c>
    </row>
    <row r="130" spans="1:9">
      <c r="B130" s="835">
        <v>30799</v>
      </c>
      <c r="C130" s="306" t="s">
        <v>802</v>
      </c>
      <c r="D130" s="57">
        <v>287.52</v>
      </c>
      <c r="E130" s="55">
        <v>40368</v>
      </c>
      <c r="F130" s="57">
        <v>287.52</v>
      </c>
      <c r="G130" s="49">
        <f t="shared" si="4"/>
        <v>0</v>
      </c>
      <c r="I130" s="499">
        <v>5.99</v>
      </c>
    </row>
    <row r="131" spans="1:9">
      <c r="B131" s="835">
        <v>30800</v>
      </c>
      <c r="C131" s="483" t="s">
        <v>1815</v>
      </c>
      <c r="D131" s="57">
        <v>245.59</v>
      </c>
      <c r="E131" s="55">
        <v>40368</v>
      </c>
      <c r="F131" s="57">
        <v>245.59</v>
      </c>
      <c r="G131" s="49">
        <f t="shared" si="4"/>
        <v>0</v>
      </c>
      <c r="I131" s="499">
        <v>5.99</v>
      </c>
    </row>
    <row r="132" spans="1:9">
      <c r="B132" s="835">
        <v>30801</v>
      </c>
      <c r="C132" s="43" t="s">
        <v>226</v>
      </c>
      <c r="D132" s="57">
        <v>920.82</v>
      </c>
      <c r="E132" s="219">
        <v>40368</v>
      </c>
      <c r="F132" s="57">
        <v>920.82</v>
      </c>
      <c r="G132" s="49">
        <f t="shared" si="4"/>
        <v>0</v>
      </c>
      <c r="I132" s="499">
        <v>16.5</v>
      </c>
    </row>
    <row r="133" spans="1:9">
      <c r="B133" s="835">
        <v>30802</v>
      </c>
      <c r="C133" s="56" t="s">
        <v>1815</v>
      </c>
      <c r="D133" s="57">
        <v>502.25</v>
      </c>
      <c r="E133" s="219">
        <v>40368</v>
      </c>
      <c r="F133" s="57">
        <v>502.25</v>
      </c>
      <c r="G133" s="49">
        <f t="shared" si="4"/>
        <v>0</v>
      </c>
      <c r="I133" s="499">
        <v>12.25</v>
      </c>
    </row>
    <row r="134" spans="1:9">
      <c r="B134" s="835">
        <v>30803</v>
      </c>
      <c r="C134" s="60" t="s">
        <v>1800</v>
      </c>
      <c r="D134" s="57">
        <v>368</v>
      </c>
      <c r="E134" s="219">
        <v>40368</v>
      </c>
      <c r="F134" s="57">
        <v>368</v>
      </c>
      <c r="G134" s="49">
        <f t="shared" si="4"/>
        <v>0</v>
      </c>
      <c r="I134" s="499">
        <v>8</v>
      </c>
    </row>
    <row r="135" spans="1:9">
      <c r="B135" s="835">
        <v>30804</v>
      </c>
      <c r="C135" s="1054" t="s">
        <v>966</v>
      </c>
      <c r="D135" s="660">
        <v>0</v>
      </c>
      <c r="E135" s="219"/>
      <c r="F135" s="57"/>
      <c r="G135" s="49">
        <f t="shared" si="4"/>
        <v>0</v>
      </c>
    </row>
    <row r="136" spans="1:9" ht="24.75">
      <c r="B136" s="835">
        <v>30805</v>
      </c>
      <c r="C136" s="748" t="s">
        <v>2130</v>
      </c>
      <c r="D136" s="828">
        <v>2152.5</v>
      </c>
      <c r="E136" s="219">
        <v>40368</v>
      </c>
      <c r="F136" s="57">
        <v>2152.5</v>
      </c>
      <c r="G136" s="49">
        <f t="shared" si="4"/>
        <v>0</v>
      </c>
      <c r="I136" s="499">
        <v>52.5</v>
      </c>
    </row>
    <row r="137" spans="1:9">
      <c r="B137" s="835">
        <v>30806</v>
      </c>
      <c r="C137" s="738" t="s">
        <v>962</v>
      </c>
      <c r="D137" s="57"/>
      <c r="E137" s="55"/>
      <c r="F137" s="57"/>
      <c r="G137" s="49">
        <f t="shared" si="4"/>
        <v>0</v>
      </c>
    </row>
    <row r="138" spans="1:9">
      <c r="A138" s="880">
        <v>40369</v>
      </c>
      <c r="B138" s="835">
        <v>30807</v>
      </c>
      <c r="C138" s="56" t="s">
        <v>701</v>
      </c>
      <c r="D138" s="57">
        <v>412.32</v>
      </c>
      <c r="E138" s="55">
        <v>40369</v>
      </c>
      <c r="F138" s="57">
        <v>412.32</v>
      </c>
      <c r="G138" s="49">
        <f t="shared" si="4"/>
        <v>0</v>
      </c>
      <c r="I138" s="499">
        <v>8.59</v>
      </c>
    </row>
    <row r="139" spans="1:9" ht="16.5" customHeight="1">
      <c r="B139" s="835">
        <v>30808</v>
      </c>
      <c r="C139" s="1066" t="s">
        <v>865</v>
      </c>
      <c r="D139" s="449">
        <v>288</v>
      </c>
      <c r="E139" s="211">
        <v>40369</v>
      </c>
      <c r="F139" s="870">
        <v>288</v>
      </c>
      <c r="G139" s="49">
        <f t="shared" si="4"/>
        <v>0</v>
      </c>
      <c r="I139" s="499">
        <v>6</v>
      </c>
    </row>
    <row r="140" spans="1:9">
      <c r="B140" s="835">
        <v>30809</v>
      </c>
      <c r="C140" s="43" t="s">
        <v>1815</v>
      </c>
      <c r="D140" s="57">
        <v>384</v>
      </c>
      <c r="E140" s="211">
        <v>40369</v>
      </c>
      <c r="F140" s="57">
        <v>384</v>
      </c>
      <c r="G140" s="49">
        <f t="shared" si="4"/>
        <v>0</v>
      </c>
      <c r="I140" s="499">
        <v>8.84</v>
      </c>
    </row>
    <row r="141" spans="1:9" ht="16.5" customHeight="1">
      <c r="B141" s="835">
        <v>30810</v>
      </c>
      <c r="C141" s="383" t="s">
        <v>1330</v>
      </c>
      <c r="D141" s="57">
        <v>412.49</v>
      </c>
      <c r="E141" s="55">
        <v>40369</v>
      </c>
      <c r="F141" s="57">
        <v>412.49</v>
      </c>
      <c r="G141" s="49">
        <f t="shared" si="4"/>
        <v>0</v>
      </c>
      <c r="I141" s="499">
        <v>9.11</v>
      </c>
    </row>
    <row r="142" spans="1:9">
      <c r="B142" s="835">
        <v>30811</v>
      </c>
      <c r="C142" s="43" t="s">
        <v>235</v>
      </c>
      <c r="D142" s="57">
        <v>6539</v>
      </c>
      <c r="E142" s="55">
        <v>40369</v>
      </c>
      <c r="F142" s="57">
        <v>6539</v>
      </c>
      <c r="G142" s="49">
        <f t="shared" si="4"/>
        <v>0</v>
      </c>
      <c r="I142" s="499">
        <v>139.69999999999999</v>
      </c>
    </row>
    <row r="143" spans="1:9">
      <c r="B143" s="835">
        <v>30812</v>
      </c>
      <c r="C143" s="383" t="s">
        <v>802</v>
      </c>
      <c r="D143" s="57">
        <v>1505.55</v>
      </c>
      <c r="E143" s="55">
        <v>40369</v>
      </c>
      <c r="F143" s="57">
        <v>1505.55</v>
      </c>
      <c r="G143" s="49">
        <f t="shared" si="4"/>
        <v>0</v>
      </c>
      <c r="I143" s="499">
        <v>33.049999999999997</v>
      </c>
    </row>
    <row r="144" spans="1:9">
      <c r="B144" s="835">
        <v>30813</v>
      </c>
      <c r="C144" s="56" t="s">
        <v>627</v>
      </c>
      <c r="D144" s="828">
        <v>1592.37</v>
      </c>
      <c r="E144" s="219">
        <v>40369</v>
      </c>
      <c r="F144" s="57">
        <v>1592.37</v>
      </c>
      <c r="G144" s="49">
        <f t="shared" si="4"/>
        <v>0</v>
      </c>
      <c r="I144" s="499">
        <v>40.83</v>
      </c>
    </row>
    <row r="145" spans="1:9">
      <c r="B145" s="835">
        <v>30814</v>
      </c>
      <c r="C145" s="745" t="s">
        <v>962</v>
      </c>
      <c r="D145" s="57"/>
      <c r="E145" s="219"/>
      <c r="F145" s="57"/>
      <c r="G145" s="49">
        <f t="shared" si="4"/>
        <v>0</v>
      </c>
    </row>
    <row r="146" spans="1:9">
      <c r="A146" s="880">
        <v>40370</v>
      </c>
      <c r="B146" s="835">
        <v>30815</v>
      </c>
      <c r="C146" s="383" t="s">
        <v>802</v>
      </c>
      <c r="D146" s="57">
        <v>415.7</v>
      </c>
      <c r="E146" s="219">
        <v>40370</v>
      </c>
      <c r="F146" s="57">
        <v>415.7</v>
      </c>
      <c r="G146" s="49">
        <f t="shared" si="4"/>
        <v>0</v>
      </c>
      <c r="I146" s="499">
        <v>8.65</v>
      </c>
    </row>
    <row r="147" spans="1:9" ht="24.75">
      <c r="B147" s="835">
        <v>30816</v>
      </c>
      <c r="C147" s="383" t="s">
        <v>2130</v>
      </c>
      <c r="D147" s="57">
        <v>483.84</v>
      </c>
      <c r="E147" s="55">
        <v>40370</v>
      </c>
      <c r="F147" s="57">
        <v>483.84</v>
      </c>
      <c r="G147" s="49">
        <f t="shared" si="4"/>
        <v>0</v>
      </c>
      <c r="I147" s="499">
        <v>10.08</v>
      </c>
    </row>
    <row r="148" spans="1:9" ht="17.25" customHeight="1">
      <c r="B148" s="835">
        <v>30817</v>
      </c>
      <c r="C148" s="312" t="s">
        <v>235</v>
      </c>
      <c r="D148" s="57">
        <v>668.8</v>
      </c>
      <c r="E148" s="55">
        <v>40370</v>
      </c>
      <c r="F148" s="57">
        <v>668.8</v>
      </c>
      <c r="G148" s="49">
        <f t="shared" si="4"/>
        <v>0</v>
      </c>
      <c r="I148" s="499">
        <v>17.600000000000001</v>
      </c>
    </row>
    <row r="149" spans="1:9">
      <c r="B149" s="835">
        <v>30818</v>
      </c>
      <c r="C149" s="312" t="s">
        <v>701</v>
      </c>
      <c r="D149" s="57">
        <v>932.4</v>
      </c>
      <c r="E149" s="55">
        <v>40370</v>
      </c>
      <c r="F149" s="57">
        <v>932.4</v>
      </c>
      <c r="G149" s="49">
        <f t="shared" si="4"/>
        <v>0</v>
      </c>
      <c r="I149" s="499">
        <v>19.425000000000001</v>
      </c>
    </row>
    <row r="150" spans="1:9">
      <c r="B150" s="835">
        <v>30819</v>
      </c>
      <c r="C150" s="745" t="s">
        <v>962</v>
      </c>
      <c r="D150" s="57"/>
      <c r="E150" s="55"/>
      <c r="F150" s="57"/>
      <c r="G150" s="49">
        <f t="shared" si="4"/>
        <v>0</v>
      </c>
    </row>
    <row r="151" spans="1:9">
      <c r="A151" s="880">
        <v>40371</v>
      </c>
      <c r="B151" s="835">
        <v>30820</v>
      </c>
      <c r="C151" s="383" t="s">
        <v>802</v>
      </c>
      <c r="D151" s="57">
        <v>240</v>
      </c>
      <c r="E151" s="55">
        <v>40371</v>
      </c>
      <c r="F151" s="57">
        <v>240</v>
      </c>
      <c r="G151" s="49">
        <f t="shared" si="4"/>
        <v>0</v>
      </c>
      <c r="I151" s="499">
        <v>5</v>
      </c>
    </row>
    <row r="152" spans="1:9">
      <c r="B152" s="835">
        <v>30821</v>
      </c>
      <c r="C152" s="383" t="s">
        <v>802</v>
      </c>
      <c r="D152" s="57">
        <v>542.16</v>
      </c>
      <c r="E152" s="219">
        <v>40371</v>
      </c>
      <c r="F152" s="57">
        <v>542.16</v>
      </c>
      <c r="G152" s="49">
        <f t="shared" si="4"/>
        <v>0</v>
      </c>
      <c r="I152" s="499">
        <v>11.47</v>
      </c>
    </row>
    <row r="153" spans="1:9">
      <c r="B153" s="835">
        <v>30822</v>
      </c>
      <c r="C153" s="60" t="s">
        <v>1815</v>
      </c>
      <c r="D153" s="57">
        <v>306.95999999999998</v>
      </c>
      <c r="E153" s="219">
        <v>40371</v>
      </c>
      <c r="F153" s="57">
        <v>306.95999999999998</v>
      </c>
      <c r="G153" s="49">
        <f t="shared" si="4"/>
        <v>0</v>
      </c>
      <c r="I153" s="499">
        <v>9.02</v>
      </c>
    </row>
    <row r="154" spans="1:9">
      <c r="B154" s="835">
        <v>30823</v>
      </c>
      <c r="C154" s="383" t="s">
        <v>802</v>
      </c>
      <c r="D154" s="57">
        <v>253.75</v>
      </c>
      <c r="E154" s="219">
        <v>40371</v>
      </c>
      <c r="F154" s="57">
        <v>253.75</v>
      </c>
      <c r="G154" s="49">
        <f t="shared" si="4"/>
        <v>0</v>
      </c>
      <c r="I154" s="499">
        <v>7.25</v>
      </c>
    </row>
    <row r="155" spans="1:9">
      <c r="B155" s="835">
        <v>30824</v>
      </c>
      <c r="C155" s="60" t="s">
        <v>261</v>
      </c>
      <c r="D155" s="57">
        <v>829.86</v>
      </c>
      <c r="E155" s="55">
        <v>40371</v>
      </c>
      <c r="F155" s="57">
        <v>829.86</v>
      </c>
      <c r="G155" s="49">
        <f t="shared" si="4"/>
        <v>0</v>
      </c>
      <c r="I155" s="499">
        <v>14.96</v>
      </c>
    </row>
    <row r="156" spans="1:9">
      <c r="B156" s="835">
        <v>30825</v>
      </c>
      <c r="C156" s="306" t="s">
        <v>719</v>
      </c>
      <c r="D156" s="57">
        <v>332.26</v>
      </c>
      <c r="E156" s="45">
        <v>40371</v>
      </c>
      <c r="F156" s="57">
        <v>332.26</v>
      </c>
      <c r="G156" s="49">
        <f t="shared" si="4"/>
        <v>0</v>
      </c>
      <c r="I156" s="499">
        <v>5.2249999999999996</v>
      </c>
    </row>
    <row r="157" spans="1:9" ht="15" customHeight="1">
      <c r="B157" s="835">
        <v>30826</v>
      </c>
      <c r="C157" s="483" t="s">
        <v>1773</v>
      </c>
      <c r="D157" s="57">
        <v>215.63</v>
      </c>
      <c r="E157" s="55">
        <v>40371</v>
      </c>
      <c r="F157" s="57">
        <v>215.63</v>
      </c>
      <c r="G157" s="49">
        <f t="shared" si="4"/>
        <v>0</v>
      </c>
      <c r="I157" s="499">
        <v>6.1449999999999996</v>
      </c>
    </row>
    <row r="158" spans="1:9">
      <c r="B158" s="835">
        <v>30827</v>
      </c>
      <c r="C158" s="861" t="s">
        <v>1829</v>
      </c>
      <c r="D158" s="57">
        <v>145.13</v>
      </c>
      <c r="E158" s="219">
        <v>40371</v>
      </c>
      <c r="F158" s="57">
        <v>145.13</v>
      </c>
      <c r="G158" s="49">
        <f t="shared" si="4"/>
        <v>0</v>
      </c>
      <c r="I158" s="499">
        <v>3.1549999999999998</v>
      </c>
    </row>
    <row r="159" spans="1:9">
      <c r="B159" s="835">
        <v>30828</v>
      </c>
      <c r="C159" s="875" t="s">
        <v>802</v>
      </c>
      <c r="D159" s="828">
        <v>192</v>
      </c>
      <c r="E159" s="55">
        <v>40371</v>
      </c>
      <c r="F159" s="57">
        <v>192</v>
      </c>
      <c r="G159" s="49">
        <f t="shared" si="4"/>
        <v>0</v>
      </c>
      <c r="I159" s="499">
        <v>4</v>
      </c>
    </row>
    <row r="160" spans="1:9">
      <c r="A160" s="879"/>
      <c r="B160" s="835">
        <v>30829</v>
      </c>
      <c r="C160" s="306" t="s">
        <v>802</v>
      </c>
      <c r="D160" s="57">
        <v>410.04</v>
      </c>
      <c r="E160" s="94">
        <v>40371</v>
      </c>
      <c r="F160" s="57">
        <v>410.04</v>
      </c>
      <c r="G160" s="49">
        <f t="shared" si="4"/>
        <v>0</v>
      </c>
      <c r="I160" s="499">
        <v>10.02</v>
      </c>
    </row>
    <row r="161" spans="1:9">
      <c r="B161" s="835">
        <v>30830</v>
      </c>
      <c r="C161" s="832" t="s">
        <v>1815</v>
      </c>
      <c r="D161" s="828">
        <v>284</v>
      </c>
      <c r="E161" s="55">
        <v>40371</v>
      </c>
      <c r="F161" s="57">
        <v>284</v>
      </c>
      <c r="G161" s="49">
        <f t="shared" si="4"/>
        <v>0</v>
      </c>
      <c r="I161" s="499">
        <v>6.77</v>
      </c>
    </row>
    <row r="162" spans="1:9">
      <c r="B162" s="835">
        <v>30831</v>
      </c>
      <c r="C162" s="827" t="s">
        <v>1786</v>
      </c>
      <c r="D162" s="57">
        <v>145.86000000000001</v>
      </c>
      <c r="E162" s="55">
        <v>40371</v>
      </c>
      <c r="F162" s="57">
        <v>145.86000000000001</v>
      </c>
      <c r="G162" s="49">
        <f t="shared" si="4"/>
        <v>0</v>
      </c>
      <c r="I162" s="499">
        <v>2.145</v>
      </c>
    </row>
    <row r="163" spans="1:9">
      <c r="B163" s="835">
        <v>30832</v>
      </c>
      <c r="C163" s="738" t="s">
        <v>962</v>
      </c>
      <c r="D163" s="57"/>
      <c r="E163" s="219"/>
      <c r="F163" s="57"/>
      <c r="G163" s="49">
        <f t="shared" si="4"/>
        <v>0</v>
      </c>
    </row>
    <row r="164" spans="1:9">
      <c r="A164" s="880">
        <v>40372</v>
      </c>
      <c r="B164" s="835">
        <v>30833</v>
      </c>
      <c r="C164" s="43" t="s">
        <v>353</v>
      </c>
      <c r="D164" s="57">
        <v>1559.8</v>
      </c>
      <c r="E164" s="55">
        <v>40372</v>
      </c>
      <c r="F164" s="57">
        <v>1559.8</v>
      </c>
      <c r="G164" s="49">
        <f t="shared" si="4"/>
        <v>0</v>
      </c>
      <c r="I164" s="499">
        <v>67.84</v>
      </c>
    </row>
    <row r="165" spans="1:9">
      <c r="B165" s="835">
        <v>30834</v>
      </c>
      <c r="C165" s="306" t="s">
        <v>802</v>
      </c>
      <c r="D165" s="57">
        <v>389.36500000000001</v>
      </c>
      <c r="E165" s="45">
        <v>40372</v>
      </c>
      <c r="F165" s="57">
        <v>389.37</v>
      </c>
      <c r="G165" s="49">
        <f t="shared" si="4"/>
        <v>-4.9999999999954525E-3</v>
      </c>
      <c r="I165" s="499">
        <v>9.1349999999999998</v>
      </c>
    </row>
    <row r="166" spans="1:9">
      <c r="B166" s="835">
        <v>30835</v>
      </c>
      <c r="C166" s="43" t="s">
        <v>2153</v>
      </c>
      <c r="D166" s="57">
        <v>2902</v>
      </c>
      <c r="E166" s="55">
        <v>40372</v>
      </c>
      <c r="F166" s="57">
        <v>2902</v>
      </c>
      <c r="G166" s="49">
        <f t="shared" si="4"/>
        <v>0</v>
      </c>
      <c r="I166" s="499">
        <v>145.1</v>
      </c>
    </row>
    <row r="167" spans="1:9">
      <c r="B167" s="835">
        <v>30836</v>
      </c>
      <c r="C167" s="43" t="s">
        <v>1773</v>
      </c>
      <c r="D167" s="57">
        <v>301.44</v>
      </c>
      <c r="E167" s="55">
        <v>40372</v>
      </c>
      <c r="F167" s="57">
        <v>301.44</v>
      </c>
      <c r="G167" s="49">
        <f t="shared" si="4"/>
        <v>0</v>
      </c>
      <c r="I167" s="499">
        <v>6.28</v>
      </c>
    </row>
    <row r="168" spans="1:9">
      <c r="B168" s="835">
        <v>30837</v>
      </c>
      <c r="C168" s="306" t="s">
        <v>634</v>
      </c>
      <c r="D168" s="57">
        <v>1275.7</v>
      </c>
      <c r="E168" s="55">
        <v>40372</v>
      </c>
      <c r="F168" s="57">
        <v>1275.7</v>
      </c>
      <c r="G168" s="49">
        <f t="shared" si="4"/>
        <v>0</v>
      </c>
      <c r="I168" s="499">
        <v>47</v>
      </c>
    </row>
    <row r="169" spans="1:9">
      <c r="B169" s="835">
        <v>30838</v>
      </c>
      <c r="C169" s="306" t="s">
        <v>719</v>
      </c>
      <c r="D169" s="57">
        <v>302.72000000000003</v>
      </c>
      <c r="E169" s="55">
        <v>40372</v>
      </c>
      <c r="F169" s="57">
        <v>302.72000000000003</v>
      </c>
      <c r="G169" s="49">
        <f t="shared" si="4"/>
        <v>0</v>
      </c>
      <c r="I169" s="499">
        <v>6.04</v>
      </c>
    </row>
    <row r="170" spans="1:9">
      <c r="B170" s="835">
        <v>30839</v>
      </c>
      <c r="C170" s="60" t="s">
        <v>1829</v>
      </c>
      <c r="D170" s="57">
        <v>165.12</v>
      </c>
      <c r="E170" s="219">
        <v>40372</v>
      </c>
      <c r="F170" s="57">
        <v>165.12</v>
      </c>
      <c r="G170" s="49">
        <f t="shared" si="4"/>
        <v>0</v>
      </c>
      <c r="I170" s="499">
        <v>3.44</v>
      </c>
    </row>
    <row r="171" spans="1:9">
      <c r="C171" s="311"/>
      <c r="D171" s="57"/>
      <c r="E171" s="45"/>
      <c r="G171" s="49">
        <f t="shared" si="4"/>
        <v>0</v>
      </c>
    </row>
    <row r="172" spans="1:9">
      <c r="C172" s="360"/>
      <c r="E172" s="45"/>
      <c r="G172" s="49">
        <f t="shared" si="4"/>
        <v>0</v>
      </c>
    </row>
    <row r="173" spans="1:9">
      <c r="E173" s="45"/>
      <c r="G173" s="49">
        <f t="shared" si="4"/>
        <v>0</v>
      </c>
    </row>
    <row r="174" spans="1:9" ht="18.75">
      <c r="A174" s="1129" t="str">
        <f>A117</f>
        <v xml:space="preserve"> F A C T U R A S          DE   JULIO          2010</v>
      </c>
      <c r="B174" s="1129"/>
      <c r="C174" s="1129"/>
      <c r="D174" s="1129"/>
      <c r="E174" s="1129"/>
      <c r="G174" s="49"/>
    </row>
    <row r="175" spans="1:9" ht="39" customHeight="1" thickBot="1">
      <c r="A175" s="1057" t="s">
        <v>0</v>
      </c>
      <c r="B175" s="834" t="s">
        <v>1</v>
      </c>
      <c r="C175" s="70" t="s">
        <v>957</v>
      </c>
      <c r="D175" s="53" t="s">
        <v>2</v>
      </c>
      <c r="E175" s="6" t="s">
        <v>9</v>
      </c>
      <c r="F175" s="64" t="s">
        <v>10</v>
      </c>
      <c r="G175" s="54" t="s">
        <v>11</v>
      </c>
    </row>
    <row r="176" spans="1:9" ht="15.75" thickTop="1">
      <c r="A176" s="880">
        <v>40372</v>
      </c>
      <c r="B176" s="835">
        <v>30840</v>
      </c>
      <c r="C176" s="311" t="s">
        <v>314</v>
      </c>
      <c r="D176" s="57">
        <v>2701.45</v>
      </c>
      <c r="E176" s="45">
        <v>40372</v>
      </c>
      <c r="F176" s="49">
        <v>2701.45</v>
      </c>
      <c r="G176" s="49">
        <f t="shared" ref="G176" si="5">D176-F176</f>
        <v>0</v>
      </c>
      <c r="I176" s="499">
        <v>78.254999999999995</v>
      </c>
    </row>
    <row r="177" spans="1:9">
      <c r="B177" s="835">
        <v>30841</v>
      </c>
      <c r="C177" s="43" t="s">
        <v>1815</v>
      </c>
      <c r="D177" s="57">
        <v>246.24</v>
      </c>
      <c r="E177" s="55">
        <v>40372</v>
      </c>
      <c r="F177" s="57">
        <v>246.24</v>
      </c>
      <c r="G177" s="49">
        <f t="shared" ref="G177:G227" si="6">D177-F177</f>
        <v>0</v>
      </c>
      <c r="I177" s="499">
        <v>5.13</v>
      </c>
    </row>
    <row r="178" spans="1:9">
      <c r="B178" s="835">
        <v>30842</v>
      </c>
      <c r="C178" s="306" t="s">
        <v>802</v>
      </c>
      <c r="D178" s="57">
        <v>435.36</v>
      </c>
      <c r="E178" s="219">
        <v>40372</v>
      </c>
      <c r="F178" s="57">
        <v>435.36</v>
      </c>
      <c r="G178" s="49">
        <f t="shared" si="6"/>
        <v>0</v>
      </c>
      <c r="I178" s="499">
        <v>9.07</v>
      </c>
    </row>
    <row r="179" spans="1:9">
      <c r="B179" s="835">
        <v>30843</v>
      </c>
      <c r="C179" s="745" t="s">
        <v>962</v>
      </c>
      <c r="D179" s="57"/>
      <c r="E179" s="55"/>
      <c r="F179" s="57"/>
      <c r="G179" s="49">
        <f t="shared" si="6"/>
        <v>0</v>
      </c>
    </row>
    <row r="180" spans="1:9">
      <c r="B180" s="835">
        <v>30844</v>
      </c>
      <c r="C180" s="1067" t="s">
        <v>1817</v>
      </c>
      <c r="D180" s="57"/>
      <c r="E180" s="219"/>
      <c r="F180" s="57"/>
      <c r="G180" s="49">
        <f t="shared" si="6"/>
        <v>0</v>
      </c>
    </row>
    <row r="181" spans="1:9">
      <c r="B181" s="835">
        <v>30845</v>
      </c>
      <c r="C181" s="1065" t="s">
        <v>1817</v>
      </c>
      <c r="D181" s="57"/>
      <c r="E181" s="55"/>
      <c r="F181" s="57"/>
      <c r="G181" s="49">
        <f t="shared" si="6"/>
        <v>0</v>
      </c>
    </row>
    <row r="182" spans="1:9">
      <c r="B182" s="835">
        <v>30846</v>
      </c>
      <c r="C182" s="1065" t="s">
        <v>1817</v>
      </c>
      <c r="D182" s="57"/>
      <c r="E182" s="219"/>
      <c r="F182" s="57"/>
      <c r="G182" s="49">
        <f t="shared" si="6"/>
        <v>0</v>
      </c>
    </row>
    <row r="183" spans="1:9">
      <c r="B183" s="835">
        <v>30847</v>
      </c>
      <c r="C183" s="1065" t="s">
        <v>1817</v>
      </c>
      <c r="D183" s="57"/>
      <c r="E183" s="55"/>
      <c r="F183" s="57"/>
      <c r="G183" s="49">
        <f t="shared" si="6"/>
        <v>0</v>
      </c>
    </row>
    <row r="184" spans="1:9" ht="15.75" customHeight="1">
      <c r="A184" s="879">
        <v>40373</v>
      </c>
      <c r="B184" s="835">
        <v>30848</v>
      </c>
      <c r="C184" s="56" t="s">
        <v>2190</v>
      </c>
      <c r="D184" s="57">
        <v>1684.77</v>
      </c>
      <c r="E184" s="219">
        <v>40373</v>
      </c>
      <c r="F184" s="57">
        <v>1684.77</v>
      </c>
      <c r="G184" s="49">
        <f t="shared" si="6"/>
        <v>0</v>
      </c>
      <c r="I184" s="499">
        <v>37.28</v>
      </c>
    </row>
    <row r="185" spans="1:9">
      <c r="B185" s="835">
        <v>30849</v>
      </c>
      <c r="C185" s="306" t="s">
        <v>865</v>
      </c>
      <c r="D185" s="57">
        <v>877.8</v>
      </c>
      <c r="E185" s="55">
        <v>40373</v>
      </c>
      <c r="F185" s="57">
        <v>877.8</v>
      </c>
      <c r="G185" s="49">
        <f t="shared" si="6"/>
        <v>0</v>
      </c>
      <c r="I185" s="499">
        <v>18.55</v>
      </c>
    </row>
    <row r="186" spans="1:9">
      <c r="B186" s="835">
        <v>30850</v>
      </c>
      <c r="C186" s="312" t="s">
        <v>226</v>
      </c>
      <c r="D186" s="57">
        <v>620.4</v>
      </c>
      <c r="E186" s="55">
        <v>40373</v>
      </c>
      <c r="F186" s="57">
        <v>620.4</v>
      </c>
      <c r="G186" s="49">
        <f t="shared" si="6"/>
        <v>0</v>
      </c>
      <c r="I186" s="499">
        <v>9.125</v>
      </c>
    </row>
    <row r="187" spans="1:9">
      <c r="B187" s="835">
        <v>30851</v>
      </c>
      <c r="C187" s="43" t="s">
        <v>1773</v>
      </c>
      <c r="D187" s="57">
        <v>200.64</v>
      </c>
      <c r="E187" s="94">
        <v>40373</v>
      </c>
      <c r="F187" s="57">
        <v>200.64</v>
      </c>
      <c r="G187" s="49">
        <f t="shared" si="6"/>
        <v>0</v>
      </c>
      <c r="I187" s="499">
        <v>4.18</v>
      </c>
    </row>
    <row r="188" spans="1:9">
      <c r="B188" s="835">
        <v>30852</v>
      </c>
      <c r="C188" s="832" t="s">
        <v>1829</v>
      </c>
      <c r="D188" s="828">
        <v>162.63999999999999</v>
      </c>
      <c r="E188" s="55">
        <v>40373</v>
      </c>
      <c r="F188" s="57">
        <v>162.63999999999999</v>
      </c>
      <c r="G188" s="49">
        <f t="shared" si="6"/>
        <v>0</v>
      </c>
      <c r="I188" s="499">
        <v>3.27</v>
      </c>
    </row>
    <row r="189" spans="1:9">
      <c r="B189" s="835">
        <v>30853</v>
      </c>
      <c r="C189" s="748" t="s">
        <v>802</v>
      </c>
      <c r="D189" s="57">
        <v>106.75</v>
      </c>
      <c r="E189" s="219">
        <v>40373</v>
      </c>
      <c r="F189" s="57">
        <v>106.75</v>
      </c>
      <c r="G189" s="49">
        <f t="shared" si="6"/>
        <v>0</v>
      </c>
      <c r="I189" s="499">
        <v>3.05</v>
      </c>
    </row>
    <row r="190" spans="1:9" ht="16.5" customHeight="1">
      <c r="B190" s="835">
        <v>30854</v>
      </c>
      <c r="C190" s="831" t="s">
        <v>2191</v>
      </c>
      <c r="D190" s="828">
        <v>168.36</v>
      </c>
      <c r="E190" s="45">
        <v>40373</v>
      </c>
      <c r="F190" s="57">
        <v>168.36</v>
      </c>
      <c r="G190" s="49">
        <f t="shared" si="6"/>
        <v>0</v>
      </c>
      <c r="I190" s="499">
        <v>4.07</v>
      </c>
    </row>
    <row r="191" spans="1:9">
      <c r="B191" s="835">
        <v>30855</v>
      </c>
      <c r="C191" s="748" t="s">
        <v>470</v>
      </c>
      <c r="D191" s="57">
        <v>550.20000000000005</v>
      </c>
      <c r="E191" s="55">
        <v>40373</v>
      </c>
      <c r="F191" s="57">
        <v>550.20000000000005</v>
      </c>
      <c r="G191" s="49">
        <f t="shared" si="6"/>
        <v>0</v>
      </c>
      <c r="I191" s="499">
        <v>13.1</v>
      </c>
    </row>
    <row r="192" spans="1:9">
      <c r="B192" s="835">
        <v>30856</v>
      </c>
      <c r="C192" s="312" t="s">
        <v>1866</v>
      </c>
      <c r="D192" s="57">
        <v>222</v>
      </c>
      <c r="E192" s="219">
        <v>40373</v>
      </c>
      <c r="F192" s="57">
        <v>222</v>
      </c>
      <c r="G192" s="49">
        <f t="shared" si="6"/>
        <v>0</v>
      </c>
      <c r="I192" s="499">
        <v>7.4</v>
      </c>
    </row>
    <row r="193" spans="1:9">
      <c r="B193" s="835">
        <v>30857</v>
      </c>
      <c r="C193" s="383" t="s">
        <v>802</v>
      </c>
      <c r="D193" s="57">
        <v>499.56</v>
      </c>
      <c r="E193" s="529">
        <v>40373</v>
      </c>
      <c r="F193" s="57">
        <v>499.56</v>
      </c>
      <c r="G193" s="49">
        <f t="shared" si="6"/>
        <v>0</v>
      </c>
      <c r="I193" s="499">
        <v>14.12</v>
      </c>
    </row>
    <row r="194" spans="1:9" ht="18.75" customHeight="1">
      <c r="B194" s="835">
        <v>30858</v>
      </c>
      <c r="C194" s="922" t="s">
        <v>962</v>
      </c>
      <c r="D194" s="57"/>
      <c r="E194" s="219"/>
      <c r="F194" s="57"/>
      <c r="G194" s="49">
        <f t="shared" si="6"/>
        <v>0</v>
      </c>
    </row>
    <row r="195" spans="1:9">
      <c r="A195" s="880">
        <v>40374</v>
      </c>
      <c r="B195" s="835">
        <v>30859</v>
      </c>
      <c r="C195" s="306" t="s">
        <v>802</v>
      </c>
      <c r="D195" s="57">
        <v>6646.6</v>
      </c>
      <c r="E195" s="55">
        <v>40374</v>
      </c>
      <c r="F195" s="57">
        <v>6646.6</v>
      </c>
      <c r="G195" s="49">
        <f t="shared" si="6"/>
        <v>0</v>
      </c>
      <c r="I195" s="499">
        <v>166.82</v>
      </c>
    </row>
    <row r="196" spans="1:9">
      <c r="B196" s="835">
        <v>30860</v>
      </c>
      <c r="C196" s="60" t="s">
        <v>226</v>
      </c>
      <c r="D196" s="57">
        <v>537.35</v>
      </c>
      <c r="E196" s="55">
        <v>40374</v>
      </c>
      <c r="F196" s="57">
        <v>537.35</v>
      </c>
      <c r="G196" s="49">
        <f t="shared" si="6"/>
        <v>0</v>
      </c>
      <c r="I196" s="499">
        <v>8.17</v>
      </c>
    </row>
    <row r="197" spans="1:9">
      <c r="B197" s="835">
        <v>30861</v>
      </c>
      <c r="C197" s="748" t="s">
        <v>865</v>
      </c>
      <c r="D197" s="57">
        <v>289.92</v>
      </c>
      <c r="E197" s="55">
        <v>40374</v>
      </c>
      <c r="F197" s="57">
        <v>289.92</v>
      </c>
      <c r="G197" s="49">
        <f t="shared" si="6"/>
        <v>0</v>
      </c>
      <c r="I197" s="499">
        <v>6.04</v>
      </c>
    </row>
    <row r="198" spans="1:9">
      <c r="B198" s="835">
        <v>30862</v>
      </c>
      <c r="C198" s="306" t="s">
        <v>833</v>
      </c>
      <c r="D198" s="57">
        <v>575.09</v>
      </c>
      <c r="E198" s="94">
        <v>40374</v>
      </c>
      <c r="F198" s="57">
        <v>575.08900000000006</v>
      </c>
      <c r="G198" s="49">
        <f t="shared" si="6"/>
        <v>9.9999999997635314E-4</v>
      </c>
      <c r="I198" s="499">
        <v>10.205</v>
      </c>
    </row>
    <row r="199" spans="1:9">
      <c r="B199" s="835">
        <v>30863</v>
      </c>
      <c r="C199" s="60" t="s">
        <v>226</v>
      </c>
      <c r="D199" s="57">
        <v>169.68</v>
      </c>
      <c r="E199" s="55">
        <v>40374</v>
      </c>
      <c r="F199" s="57">
        <v>169.68</v>
      </c>
      <c r="G199" s="49">
        <f t="shared" si="6"/>
        <v>0</v>
      </c>
      <c r="I199" s="499">
        <v>3.08</v>
      </c>
    </row>
    <row r="200" spans="1:9" ht="16.5" customHeight="1">
      <c r="B200" s="835">
        <v>30864</v>
      </c>
      <c r="C200" s="1072" t="s">
        <v>802</v>
      </c>
      <c r="D200" s="57">
        <v>3084.8</v>
      </c>
      <c r="E200" s="55">
        <v>40374</v>
      </c>
      <c r="F200" s="57">
        <v>3084.8</v>
      </c>
      <c r="G200" s="49">
        <f t="shared" si="6"/>
        <v>0</v>
      </c>
      <c r="I200" s="499">
        <v>76.599999999999994</v>
      </c>
    </row>
    <row r="201" spans="1:9">
      <c r="B201" s="835">
        <v>30865</v>
      </c>
      <c r="C201" s="311" t="s">
        <v>557</v>
      </c>
      <c r="D201" s="57">
        <v>271</v>
      </c>
      <c r="E201" s="55">
        <v>40374</v>
      </c>
      <c r="F201" s="57">
        <v>271</v>
      </c>
      <c r="G201" s="49">
        <f t="shared" si="6"/>
        <v>0</v>
      </c>
      <c r="I201" s="499">
        <v>6.45</v>
      </c>
    </row>
    <row r="202" spans="1:9">
      <c r="B202" s="835">
        <v>30866</v>
      </c>
      <c r="C202" s="661" t="s">
        <v>966</v>
      </c>
      <c r="D202" s="660">
        <v>0</v>
      </c>
      <c r="E202" s="219"/>
      <c r="F202" s="57"/>
      <c r="G202" s="49">
        <f t="shared" si="6"/>
        <v>0</v>
      </c>
    </row>
    <row r="203" spans="1:9">
      <c r="B203" s="835">
        <v>30867</v>
      </c>
      <c r="C203" s="43" t="s">
        <v>260</v>
      </c>
      <c r="D203" s="57">
        <v>1819.2</v>
      </c>
      <c r="E203" s="55">
        <v>40374</v>
      </c>
      <c r="F203" s="57">
        <v>1819.2</v>
      </c>
      <c r="G203" s="49">
        <f t="shared" si="6"/>
        <v>0</v>
      </c>
      <c r="I203" s="499">
        <v>37.9</v>
      </c>
    </row>
    <row r="204" spans="1:9">
      <c r="B204" s="835">
        <v>30868</v>
      </c>
      <c r="C204" s="312" t="s">
        <v>227</v>
      </c>
      <c r="D204" s="57">
        <v>784</v>
      </c>
      <c r="E204" s="55">
        <v>40374</v>
      </c>
      <c r="F204" s="57">
        <v>784</v>
      </c>
      <c r="G204" s="49">
        <f t="shared" si="6"/>
        <v>0</v>
      </c>
      <c r="I204" s="499">
        <v>14</v>
      </c>
    </row>
    <row r="205" spans="1:9">
      <c r="B205" s="835">
        <v>30869</v>
      </c>
      <c r="C205" s="738" t="s">
        <v>962</v>
      </c>
      <c r="D205" s="57"/>
      <c r="E205" s="55"/>
      <c r="F205" s="57"/>
      <c r="G205" s="49">
        <f t="shared" si="6"/>
        <v>0</v>
      </c>
    </row>
    <row r="206" spans="1:9">
      <c r="A206" s="880">
        <v>40375</v>
      </c>
      <c r="B206" s="835">
        <v>30870</v>
      </c>
      <c r="C206" s="659" t="s">
        <v>966</v>
      </c>
      <c r="D206" s="660">
        <v>0</v>
      </c>
      <c r="E206" s="55"/>
      <c r="F206" s="57"/>
      <c r="G206" s="49">
        <f t="shared" si="6"/>
        <v>0</v>
      </c>
    </row>
    <row r="207" spans="1:9">
      <c r="B207" s="835">
        <v>30871</v>
      </c>
      <c r="C207" s="43" t="s">
        <v>539</v>
      </c>
      <c r="D207" s="57">
        <v>1789.2</v>
      </c>
      <c r="E207" s="55">
        <v>40375</v>
      </c>
      <c r="F207" s="57">
        <v>1789.2</v>
      </c>
      <c r="G207" s="49">
        <f t="shared" si="6"/>
        <v>0</v>
      </c>
      <c r="I207" s="499">
        <v>42.6</v>
      </c>
    </row>
    <row r="208" spans="1:9">
      <c r="B208" s="835">
        <v>30872</v>
      </c>
      <c r="C208" s="861" t="s">
        <v>1773</v>
      </c>
      <c r="D208" s="57">
        <v>235.98</v>
      </c>
      <c r="E208" s="55">
        <v>40375</v>
      </c>
      <c r="F208" s="57">
        <v>235.98</v>
      </c>
      <c r="G208" s="49">
        <f t="shared" si="6"/>
        <v>0</v>
      </c>
      <c r="I208" s="499">
        <v>5.13</v>
      </c>
    </row>
    <row r="209" spans="1:9">
      <c r="B209" s="835">
        <v>30873</v>
      </c>
      <c r="C209" s="43" t="s">
        <v>1829</v>
      </c>
      <c r="D209" s="57">
        <v>215.95</v>
      </c>
      <c r="E209" s="55">
        <v>40375</v>
      </c>
      <c r="F209" s="57">
        <v>215.95</v>
      </c>
      <c r="G209" s="49">
        <f t="shared" si="6"/>
        <v>0</v>
      </c>
      <c r="I209" s="499">
        <v>6.17</v>
      </c>
    </row>
    <row r="210" spans="1:9">
      <c r="B210" s="835">
        <v>30874</v>
      </c>
      <c r="C210" s="306" t="s">
        <v>802</v>
      </c>
      <c r="D210" s="57">
        <v>240</v>
      </c>
      <c r="E210" s="55">
        <v>40375</v>
      </c>
      <c r="F210" s="57">
        <v>240</v>
      </c>
      <c r="G210" s="49">
        <f t="shared" si="6"/>
        <v>0</v>
      </c>
      <c r="I210" s="499">
        <v>5</v>
      </c>
    </row>
    <row r="211" spans="1:9">
      <c r="B211" s="835">
        <v>30875</v>
      </c>
      <c r="C211" s="43" t="s">
        <v>1816</v>
      </c>
      <c r="D211" s="57">
        <v>2080</v>
      </c>
      <c r="E211" s="178" t="s">
        <v>1492</v>
      </c>
      <c r="F211" s="57">
        <v>2080</v>
      </c>
      <c r="G211" s="49">
        <f t="shared" si="6"/>
        <v>0</v>
      </c>
      <c r="I211" s="499">
        <v>52</v>
      </c>
    </row>
    <row r="212" spans="1:9">
      <c r="B212" s="835">
        <v>30876</v>
      </c>
      <c r="C212" s="383" t="s">
        <v>557</v>
      </c>
      <c r="D212" s="57">
        <v>327.60000000000002</v>
      </c>
      <c r="E212" s="55">
        <v>40375</v>
      </c>
      <c r="F212" s="57">
        <v>327.60000000000002</v>
      </c>
      <c r="G212" s="49">
        <f t="shared" si="6"/>
        <v>0</v>
      </c>
      <c r="I212" s="499">
        <v>7.8</v>
      </c>
    </row>
    <row r="213" spans="1:9" ht="15.75" customHeight="1">
      <c r="B213" s="835">
        <v>30877</v>
      </c>
      <c r="C213" s="383" t="s">
        <v>1815</v>
      </c>
      <c r="D213" s="57">
        <v>263.76</v>
      </c>
      <c r="E213" s="55">
        <v>40375</v>
      </c>
      <c r="F213" s="57">
        <v>263.76</v>
      </c>
      <c r="G213" s="49">
        <f t="shared" si="6"/>
        <v>0</v>
      </c>
      <c r="I213" s="499">
        <v>6.28</v>
      </c>
    </row>
    <row r="214" spans="1:9">
      <c r="B214" s="835">
        <v>30878</v>
      </c>
      <c r="C214" s="306" t="s">
        <v>470</v>
      </c>
      <c r="D214" s="57">
        <v>1584</v>
      </c>
      <c r="E214" s="55">
        <v>40375</v>
      </c>
      <c r="F214" s="57">
        <v>1584</v>
      </c>
      <c r="G214" s="49">
        <f t="shared" si="6"/>
        <v>0</v>
      </c>
      <c r="I214" s="499">
        <v>48</v>
      </c>
    </row>
    <row r="215" spans="1:9">
      <c r="B215" s="835">
        <v>30879</v>
      </c>
      <c r="C215" s="306" t="s">
        <v>470</v>
      </c>
      <c r="D215" s="57">
        <v>1008</v>
      </c>
      <c r="E215" s="219">
        <v>40375</v>
      </c>
      <c r="F215" s="57">
        <v>1008</v>
      </c>
      <c r="G215" s="49">
        <f t="shared" si="6"/>
        <v>0</v>
      </c>
      <c r="I215" s="499">
        <v>24</v>
      </c>
    </row>
    <row r="216" spans="1:9">
      <c r="B216" s="835">
        <v>30880</v>
      </c>
      <c r="C216" s="60" t="s">
        <v>802</v>
      </c>
      <c r="D216" s="57">
        <v>680</v>
      </c>
      <c r="E216" s="55">
        <v>40375</v>
      </c>
      <c r="F216" s="57">
        <v>680</v>
      </c>
      <c r="G216" s="49">
        <f t="shared" si="6"/>
        <v>0</v>
      </c>
      <c r="I216" s="499">
        <v>13</v>
      </c>
    </row>
    <row r="217" spans="1:9">
      <c r="B217" s="835">
        <v>30881</v>
      </c>
      <c r="C217" s="738" t="s">
        <v>962</v>
      </c>
      <c r="D217" s="232"/>
      <c r="E217" s="55"/>
      <c r="F217" s="57"/>
      <c r="G217" s="49">
        <f t="shared" si="6"/>
        <v>0</v>
      </c>
    </row>
    <row r="218" spans="1:9">
      <c r="A218" s="880">
        <v>40376</v>
      </c>
      <c r="B218" s="835">
        <v>30882</v>
      </c>
      <c r="C218" s="312" t="s">
        <v>1815</v>
      </c>
      <c r="D218" s="57">
        <v>100</v>
      </c>
      <c r="E218" s="55">
        <v>40376</v>
      </c>
      <c r="F218" s="57">
        <v>100</v>
      </c>
      <c r="G218" s="49">
        <f t="shared" si="6"/>
        <v>0</v>
      </c>
      <c r="I218" s="499">
        <v>5</v>
      </c>
    </row>
    <row r="219" spans="1:9">
      <c r="B219" s="835">
        <v>30883</v>
      </c>
      <c r="C219" s="43" t="s">
        <v>701</v>
      </c>
      <c r="D219" s="828">
        <v>228.26</v>
      </c>
      <c r="E219" s="219">
        <v>40376</v>
      </c>
      <c r="F219" s="57">
        <v>228.26</v>
      </c>
      <c r="G219" s="49">
        <f t="shared" si="6"/>
        <v>0</v>
      </c>
      <c r="I219" s="499">
        <v>4.6449999999999996</v>
      </c>
    </row>
    <row r="220" spans="1:9">
      <c r="B220" s="835">
        <v>30884</v>
      </c>
      <c r="C220" s="43" t="s">
        <v>1815</v>
      </c>
      <c r="D220" s="57">
        <v>192</v>
      </c>
      <c r="E220" s="55">
        <v>40376</v>
      </c>
      <c r="F220" s="57">
        <v>192</v>
      </c>
      <c r="G220" s="49">
        <f t="shared" si="6"/>
        <v>0</v>
      </c>
      <c r="I220" s="499">
        <v>4</v>
      </c>
    </row>
    <row r="221" spans="1:9">
      <c r="B221" s="835">
        <v>30885</v>
      </c>
      <c r="C221" s="306" t="s">
        <v>1330</v>
      </c>
      <c r="D221" s="57">
        <v>360</v>
      </c>
      <c r="E221" s="55">
        <v>40376</v>
      </c>
      <c r="F221" s="57">
        <v>360</v>
      </c>
      <c r="G221" s="49">
        <f t="shared" si="6"/>
        <v>0</v>
      </c>
      <c r="I221" s="499">
        <v>7.5</v>
      </c>
    </row>
    <row r="222" spans="1:9">
      <c r="B222" s="835">
        <v>30886</v>
      </c>
      <c r="C222" s="43" t="s">
        <v>235</v>
      </c>
      <c r="D222" s="57">
        <v>6530</v>
      </c>
      <c r="E222" s="55">
        <v>40376</v>
      </c>
      <c r="F222" s="57">
        <v>6530</v>
      </c>
      <c r="G222" s="49">
        <f t="shared" si="6"/>
        <v>0</v>
      </c>
      <c r="I222" s="499">
        <v>138.6</v>
      </c>
    </row>
    <row r="223" spans="1:9">
      <c r="B223" s="835">
        <v>30887</v>
      </c>
      <c r="C223" s="306" t="s">
        <v>773</v>
      </c>
      <c r="D223" s="57">
        <v>374.5</v>
      </c>
      <c r="E223" s="55">
        <v>40376</v>
      </c>
      <c r="F223" s="57">
        <v>374.5</v>
      </c>
      <c r="G223" s="49">
        <f t="shared" si="6"/>
        <v>0</v>
      </c>
      <c r="I223" s="499">
        <v>10.7</v>
      </c>
    </row>
    <row r="224" spans="1:9">
      <c r="B224" s="835">
        <v>30888</v>
      </c>
      <c r="C224" s="43" t="s">
        <v>1800</v>
      </c>
      <c r="D224" s="57">
        <v>418.4</v>
      </c>
      <c r="E224" s="55">
        <v>40376</v>
      </c>
      <c r="F224" s="57">
        <v>418.4</v>
      </c>
      <c r="G224" s="49">
        <f t="shared" si="6"/>
        <v>0</v>
      </c>
      <c r="I224" s="499">
        <v>9.0500000000000007</v>
      </c>
    </row>
    <row r="225" spans="1:9">
      <c r="B225" s="835">
        <v>30889</v>
      </c>
      <c r="C225" s="875" t="s">
        <v>802</v>
      </c>
      <c r="D225" s="828">
        <v>1368.56</v>
      </c>
      <c r="E225" s="219">
        <v>40376</v>
      </c>
      <c r="F225" s="57">
        <v>1368.56</v>
      </c>
      <c r="G225" s="49">
        <f t="shared" si="6"/>
        <v>0</v>
      </c>
      <c r="I225" s="499">
        <v>36.04</v>
      </c>
    </row>
    <row r="226" spans="1:9">
      <c r="B226" s="835">
        <v>30890</v>
      </c>
      <c r="C226" s="306" t="s">
        <v>865</v>
      </c>
      <c r="D226" s="57">
        <v>480</v>
      </c>
      <c r="E226" s="55">
        <v>40376</v>
      </c>
      <c r="F226" s="57">
        <v>480</v>
      </c>
      <c r="G226" s="49">
        <f t="shared" si="6"/>
        <v>0</v>
      </c>
      <c r="I226" s="499">
        <v>10</v>
      </c>
    </row>
    <row r="227" spans="1:9">
      <c r="B227" s="835">
        <v>30891</v>
      </c>
      <c r="C227" s="60" t="s">
        <v>265</v>
      </c>
      <c r="D227" s="49">
        <v>682.5</v>
      </c>
      <c r="E227" s="45">
        <v>40376</v>
      </c>
      <c r="F227" s="49">
        <v>682.5</v>
      </c>
      <c r="G227" s="49">
        <f t="shared" si="6"/>
        <v>0</v>
      </c>
      <c r="I227" s="499">
        <v>17.5</v>
      </c>
    </row>
    <row r="228" spans="1:9">
      <c r="B228" s="835">
        <v>30892</v>
      </c>
      <c r="C228" s="738" t="s">
        <v>962</v>
      </c>
      <c r="E228" s="45"/>
      <c r="G228" s="49"/>
    </row>
    <row r="229" spans="1:9">
      <c r="B229" s="836"/>
      <c r="E229" s="45"/>
      <c r="G229" s="49"/>
    </row>
    <row r="230" spans="1:9">
      <c r="E230" s="45"/>
      <c r="G230" s="49"/>
    </row>
    <row r="231" spans="1:9">
      <c r="E231" s="45"/>
      <c r="G231" s="49"/>
    </row>
    <row r="232" spans="1:9" ht="18.75">
      <c r="A232" s="1129" t="str">
        <f>A174</f>
        <v xml:space="preserve"> F A C T U R A S          DE   JULIO          2010</v>
      </c>
      <c r="B232" s="1129"/>
      <c r="C232" s="1129"/>
      <c r="D232" s="1129"/>
      <c r="E232" s="1129"/>
      <c r="G232" s="49"/>
    </row>
    <row r="233" spans="1:9" ht="35.25" thickBot="1">
      <c r="A233" s="1057" t="s">
        <v>0</v>
      </c>
      <c r="B233" s="834" t="s">
        <v>1</v>
      </c>
      <c r="C233" s="70" t="s">
        <v>957</v>
      </c>
      <c r="D233" s="53" t="s">
        <v>2</v>
      </c>
      <c r="E233" s="6" t="s">
        <v>9</v>
      </c>
      <c r="F233" s="64" t="s">
        <v>10</v>
      </c>
      <c r="G233" s="54" t="s">
        <v>11</v>
      </c>
    </row>
    <row r="234" spans="1:9" ht="15.75" thickTop="1">
      <c r="A234" s="880">
        <v>40377</v>
      </c>
      <c r="B234" s="835">
        <v>30893</v>
      </c>
      <c r="C234" s="306" t="s">
        <v>802</v>
      </c>
      <c r="D234" s="57">
        <v>192.5</v>
      </c>
      <c r="E234" s="219">
        <v>40377</v>
      </c>
      <c r="F234" s="57">
        <v>192.5</v>
      </c>
      <c r="G234" s="49">
        <f t="shared" ref="G234:G447" si="7">D234-F234</f>
        <v>0</v>
      </c>
      <c r="I234" s="499">
        <v>4</v>
      </c>
    </row>
    <row r="235" spans="1:9">
      <c r="B235" s="835">
        <v>30894</v>
      </c>
      <c r="C235" s="1216" t="s">
        <v>701</v>
      </c>
      <c r="D235" s="57">
        <v>1072.04</v>
      </c>
      <c r="E235" s="219">
        <v>40377</v>
      </c>
      <c r="F235" s="57">
        <v>1072.04</v>
      </c>
      <c r="G235" s="49">
        <f t="shared" si="7"/>
        <v>0</v>
      </c>
      <c r="I235" s="499">
        <v>20.43</v>
      </c>
    </row>
    <row r="236" spans="1:9">
      <c r="B236" s="835">
        <v>30895</v>
      </c>
      <c r="C236" s="60" t="s">
        <v>2540</v>
      </c>
      <c r="D236" s="57">
        <v>204</v>
      </c>
      <c r="E236" s="55">
        <v>40377</v>
      </c>
      <c r="F236" s="57">
        <v>204</v>
      </c>
      <c r="G236" s="49">
        <f t="shared" si="7"/>
        <v>0</v>
      </c>
      <c r="I236" s="499">
        <v>3</v>
      </c>
    </row>
    <row r="237" spans="1:9">
      <c r="B237" s="835">
        <v>30896</v>
      </c>
      <c r="C237" s="60" t="s">
        <v>226</v>
      </c>
      <c r="D237" s="57">
        <v>225.4</v>
      </c>
      <c r="E237" s="55">
        <v>40377</v>
      </c>
      <c r="F237" s="57">
        <v>225.4</v>
      </c>
      <c r="G237" s="49">
        <f t="shared" si="7"/>
        <v>0</v>
      </c>
      <c r="I237" s="499">
        <v>4.9000000000000004</v>
      </c>
    </row>
    <row r="238" spans="1:9">
      <c r="B238" s="835">
        <v>30897</v>
      </c>
      <c r="C238" s="306" t="s">
        <v>1815</v>
      </c>
      <c r="D238" s="57">
        <v>363.59</v>
      </c>
      <c r="E238" s="55">
        <v>40377</v>
      </c>
      <c r="F238" s="57">
        <v>363.59</v>
      </c>
      <c r="G238" s="49">
        <f t="shared" si="7"/>
        <v>0</v>
      </c>
      <c r="I238" s="499">
        <v>7.13</v>
      </c>
    </row>
    <row r="239" spans="1:9">
      <c r="B239" s="835">
        <v>30898</v>
      </c>
      <c r="C239" s="306" t="s">
        <v>278</v>
      </c>
      <c r="D239" s="57">
        <v>324.24</v>
      </c>
      <c r="E239" s="55">
        <v>40377</v>
      </c>
      <c r="F239" s="57">
        <v>324.24</v>
      </c>
      <c r="G239" s="49">
        <f t="shared" si="7"/>
        <v>0</v>
      </c>
      <c r="I239" s="499">
        <v>7.72</v>
      </c>
    </row>
    <row r="240" spans="1:9">
      <c r="B240" s="835">
        <v>30899</v>
      </c>
      <c r="C240" s="738" t="s">
        <v>962</v>
      </c>
      <c r="D240" s="57"/>
      <c r="E240" s="55"/>
      <c r="F240" s="57"/>
      <c r="G240" s="49">
        <f t="shared" si="7"/>
        <v>0</v>
      </c>
    </row>
    <row r="241" spans="1:9">
      <c r="A241" s="880">
        <v>40378</v>
      </c>
      <c r="B241" s="835">
        <v>30900</v>
      </c>
      <c r="C241" s="60" t="s">
        <v>847</v>
      </c>
      <c r="D241" s="57">
        <v>508.87</v>
      </c>
      <c r="E241" s="55">
        <v>40378</v>
      </c>
      <c r="F241" s="57">
        <v>508.87</v>
      </c>
      <c r="G241" s="49">
        <f t="shared" si="7"/>
        <v>0</v>
      </c>
      <c r="I241" s="499">
        <v>15.275</v>
      </c>
    </row>
    <row r="242" spans="1:9">
      <c r="B242" s="835">
        <v>30901</v>
      </c>
      <c r="C242" s="60" t="s">
        <v>1786</v>
      </c>
      <c r="D242" s="57">
        <v>427.25</v>
      </c>
      <c r="E242" s="55">
        <v>40378</v>
      </c>
      <c r="F242" s="57">
        <v>427.25</v>
      </c>
      <c r="G242" s="49">
        <f t="shared" si="7"/>
        <v>0</v>
      </c>
      <c r="I242" s="499">
        <v>6.6050000000000004</v>
      </c>
    </row>
    <row r="243" spans="1:9" ht="15.75" customHeight="1">
      <c r="B243" s="835">
        <v>30902</v>
      </c>
      <c r="C243" s="60" t="s">
        <v>1773</v>
      </c>
      <c r="D243" s="57">
        <v>207.84</v>
      </c>
      <c r="E243" s="55">
        <v>40378</v>
      </c>
      <c r="F243" s="57">
        <v>207.84</v>
      </c>
      <c r="G243" s="49">
        <f t="shared" si="7"/>
        <v>0</v>
      </c>
      <c r="I243" s="499">
        <v>4.33</v>
      </c>
    </row>
    <row r="244" spans="1:9">
      <c r="B244" s="835">
        <v>30903</v>
      </c>
      <c r="C244" s="306" t="s">
        <v>865</v>
      </c>
      <c r="D244" s="57">
        <v>969.6</v>
      </c>
      <c r="E244" s="55">
        <v>40378</v>
      </c>
      <c r="F244" s="57">
        <v>969.6</v>
      </c>
      <c r="G244" s="49">
        <f t="shared" si="7"/>
        <v>0</v>
      </c>
      <c r="I244" s="499">
        <v>20.2</v>
      </c>
    </row>
    <row r="245" spans="1:9">
      <c r="B245" s="835">
        <v>30904</v>
      </c>
      <c r="C245" s="60" t="s">
        <v>1829</v>
      </c>
      <c r="D245" s="57">
        <v>149</v>
      </c>
      <c r="E245" s="55">
        <v>40378</v>
      </c>
      <c r="F245" s="57">
        <v>149</v>
      </c>
      <c r="G245" s="49">
        <f t="shared" si="7"/>
        <v>0</v>
      </c>
      <c r="I245" s="499">
        <v>2.7</v>
      </c>
    </row>
    <row r="246" spans="1:9">
      <c r="B246" s="835">
        <v>30905</v>
      </c>
      <c r="C246" s="306" t="s">
        <v>278</v>
      </c>
      <c r="D246" s="57">
        <v>324.66000000000003</v>
      </c>
      <c r="E246" s="55">
        <v>40378</v>
      </c>
      <c r="F246" s="57">
        <v>324.66000000000003</v>
      </c>
      <c r="G246" s="49">
        <f t="shared" si="7"/>
        <v>0</v>
      </c>
      <c r="I246" s="499">
        <v>7.73</v>
      </c>
    </row>
    <row r="247" spans="1:9">
      <c r="B247" s="835">
        <v>30906</v>
      </c>
      <c r="C247" s="60" t="s">
        <v>261</v>
      </c>
      <c r="D247" s="57">
        <v>519.54</v>
      </c>
      <c r="E247" s="55">
        <v>40378</v>
      </c>
      <c r="F247" s="57">
        <v>519.54</v>
      </c>
      <c r="G247" s="49">
        <f t="shared" si="7"/>
        <v>0</v>
      </c>
      <c r="I247" s="499">
        <v>12.37</v>
      </c>
    </row>
    <row r="248" spans="1:9">
      <c r="B248" s="835">
        <v>30907</v>
      </c>
      <c r="C248" s="60" t="s">
        <v>226</v>
      </c>
      <c r="D248" s="57">
        <v>322.76</v>
      </c>
      <c r="E248" s="55">
        <v>40378</v>
      </c>
      <c r="F248" s="57">
        <v>322.76</v>
      </c>
      <c r="G248" s="49">
        <f t="shared" si="7"/>
        <v>0</v>
      </c>
      <c r="I248" s="499">
        <v>5.68</v>
      </c>
    </row>
    <row r="249" spans="1:9">
      <c r="B249" s="835">
        <v>30908</v>
      </c>
      <c r="C249" s="748" t="s">
        <v>802</v>
      </c>
      <c r="D249" s="57">
        <v>521.04</v>
      </c>
      <c r="E249" s="219">
        <v>40378</v>
      </c>
      <c r="F249" s="57">
        <v>521.04</v>
      </c>
      <c r="G249" s="49">
        <f t="shared" si="7"/>
        <v>0</v>
      </c>
      <c r="I249" s="499">
        <v>9.98</v>
      </c>
    </row>
    <row r="250" spans="1:9">
      <c r="B250" s="835">
        <v>30909</v>
      </c>
      <c r="C250" s="745"/>
      <c r="D250" s="57"/>
      <c r="E250" s="55"/>
      <c r="F250" s="57"/>
      <c r="G250" s="49">
        <f t="shared" si="7"/>
        <v>0</v>
      </c>
    </row>
    <row r="251" spans="1:9">
      <c r="B251" s="835">
        <v>30910</v>
      </c>
      <c r="C251" s="56"/>
      <c r="D251" s="57"/>
      <c r="E251" s="55"/>
      <c r="F251" s="57"/>
      <c r="G251" s="49">
        <f t="shared" si="7"/>
        <v>0</v>
      </c>
    </row>
    <row r="252" spans="1:9">
      <c r="B252" s="835">
        <v>30911</v>
      </c>
      <c r="C252" s="968"/>
      <c r="D252" s="828"/>
      <c r="E252" s="55"/>
      <c r="F252" s="57"/>
      <c r="G252" s="49">
        <f t="shared" si="7"/>
        <v>0</v>
      </c>
    </row>
    <row r="253" spans="1:9" ht="15.75" customHeight="1">
      <c r="B253" s="835">
        <v>30912</v>
      </c>
      <c r="C253" s="700"/>
      <c r="D253" s="57"/>
      <c r="E253" s="55"/>
      <c r="F253" s="57"/>
      <c r="G253" s="49">
        <f t="shared" si="7"/>
        <v>0</v>
      </c>
    </row>
    <row r="254" spans="1:9">
      <c r="B254" s="835">
        <v>30913</v>
      </c>
      <c r="C254" s="60"/>
      <c r="D254" s="57"/>
      <c r="E254" s="55"/>
      <c r="F254" s="57"/>
      <c r="G254" s="49">
        <f t="shared" si="7"/>
        <v>0</v>
      </c>
    </row>
    <row r="255" spans="1:9">
      <c r="B255" s="835">
        <v>30914</v>
      </c>
      <c r="D255" s="57"/>
      <c r="E255" s="55"/>
      <c r="F255" s="57"/>
      <c r="G255" s="49">
        <f t="shared" si="7"/>
        <v>0</v>
      </c>
    </row>
    <row r="256" spans="1:9" ht="15.75" customHeight="1">
      <c r="B256" s="835">
        <v>30915</v>
      </c>
      <c r="C256" s="383"/>
      <c r="D256" s="57"/>
      <c r="E256" s="219"/>
      <c r="F256" s="57"/>
      <c r="G256" s="49">
        <f t="shared" si="7"/>
        <v>0</v>
      </c>
    </row>
    <row r="257" spans="2:7">
      <c r="B257" s="835">
        <v>30916</v>
      </c>
      <c r="C257" s="311"/>
      <c r="D257" s="57"/>
      <c r="E257" s="45"/>
      <c r="F257" s="57"/>
      <c r="G257" s="49">
        <f t="shared" si="7"/>
        <v>0</v>
      </c>
    </row>
    <row r="258" spans="2:7">
      <c r="B258" s="835">
        <v>30917</v>
      </c>
      <c r="C258" s="968"/>
      <c r="D258" s="828"/>
      <c r="E258" s="55"/>
      <c r="F258" s="57"/>
      <c r="G258" s="49">
        <f t="shared" si="7"/>
        <v>0</v>
      </c>
    </row>
    <row r="259" spans="2:7">
      <c r="B259" s="835">
        <v>30918</v>
      </c>
      <c r="C259" s="311"/>
      <c r="D259" s="57"/>
      <c r="E259" s="55"/>
      <c r="F259" s="57"/>
      <c r="G259" s="49">
        <f t="shared" si="7"/>
        <v>0</v>
      </c>
    </row>
    <row r="260" spans="2:7">
      <c r="B260" s="835">
        <v>30919</v>
      </c>
      <c r="C260" s="311"/>
      <c r="D260" s="57"/>
      <c r="E260" s="219"/>
      <c r="F260" s="57"/>
      <c r="G260" s="49">
        <f t="shared" si="7"/>
        <v>0</v>
      </c>
    </row>
    <row r="261" spans="2:7">
      <c r="B261" s="835">
        <v>30920</v>
      </c>
      <c r="C261" s="306"/>
      <c r="D261" s="57"/>
      <c r="E261" s="55"/>
      <c r="F261" s="57"/>
      <c r="G261" s="49">
        <f t="shared" si="7"/>
        <v>0</v>
      </c>
    </row>
    <row r="262" spans="2:7">
      <c r="B262" s="835">
        <v>30921</v>
      </c>
      <c r="C262" s="588"/>
      <c r="D262" s="57"/>
      <c r="E262" s="55"/>
      <c r="F262" s="57"/>
      <c r="G262" s="49">
        <f t="shared" si="7"/>
        <v>0</v>
      </c>
    </row>
    <row r="263" spans="2:7">
      <c r="B263" s="835">
        <v>30922</v>
      </c>
      <c r="C263" s="588"/>
      <c r="D263" s="57"/>
      <c r="E263" s="55"/>
      <c r="F263" s="57"/>
      <c r="G263" s="49">
        <f t="shared" si="7"/>
        <v>0</v>
      </c>
    </row>
    <row r="264" spans="2:7">
      <c r="B264" s="835">
        <v>30923</v>
      </c>
      <c r="C264" s="1045"/>
      <c r="D264" s="411"/>
      <c r="E264" s="94"/>
      <c r="F264" s="411"/>
      <c r="G264" s="49">
        <f t="shared" si="7"/>
        <v>0</v>
      </c>
    </row>
    <row r="265" spans="2:7">
      <c r="B265" s="835">
        <v>30924</v>
      </c>
      <c r="C265" s="1045"/>
      <c r="D265" s="57"/>
      <c r="E265" s="219"/>
      <c r="F265" s="57"/>
      <c r="G265" s="49">
        <f t="shared" si="7"/>
        <v>0</v>
      </c>
    </row>
    <row r="266" spans="2:7">
      <c r="B266" s="835">
        <v>30925</v>
      </c>
      <c r="C266" s="56"/>
      <c r="D266" s="57"/>
      <c r="E266" s="219"/>
      <c r="F266" s="57"/>
      <c r="G266" s="49">
        <f t="shared" si="7"/>
        <v>0</v>
      </c>
    </row>
    <row r="267" spans="2:7">
      <c r="B267" s="835">
        <v>30926</v>
      </c>
      <c r="C267" s="60"/>
      <c r="D267" s="57"/>
      <c r="E267" s="55"/>
      <c r="F267" s="57"/>
      <c r="G267" s="49">
        <f t="shared" si="7"/>
        <v>0</v>
      </c>
    </row>
    <row r="268" spans="2:7">
      <c r="B268" s="835">
        <v>30927</v>
      </c>
      <c r="C268" s="312"/>
      <c r="D268" s="57"/>
      <c r="E268" s="219"/>
      <c r="F268" s="57"/>
      <c r="G268" s="49">
        <f t="shared" si="7"/>
        <v>0</v>
      </c>
    </row>
    <row r="269" spans="2:7">
      <c r="B269" s="835">
        <v>30928</v>
      </c>
      <c r="C269" s="423"/>
      <c r="D269" s="57"/>
      <c r="E269" s="55"/>
      <c r="F269" s="57"/>
      <c r="G269" s="49">
        <f t="shared" si="7"/>
        <v>0</v>
      </c>
    </row>
    <row r="270" spans="2:7">
      <c r="B270" s="835">
        <v>30929</v>
      </c>
      <c r="C270" s="60"/>
      <c r="D270" s="57"/>
      <c r="E270" s="219"/>
      <c r="F270" s="57"/>
      <c r="G270" s="49">
        <f t="shared" si="7"/>
        <v>0</v>
      </c>
    </row>
    <row r="271" spans="2:7">
      <c r="B271" s="835">
        <v>30930</v>
      </c>
      <c r="D271" s="57"/>
      <c r="E271" s="55"/>
      <c r="F271" s="57"/>
      <c r="G271" s="49">
        <f t="shared" si="7"/>
        <v>0</v>
      </c>
    </row>
    <row r="272" spans="2:7">
      <c r="B272" s="835">
        <v>30931</v>
      </c>
      <c r="C272" s="60"/>
      <c r="D272" s="828"/>
      <c r="E272" s="55"/>
      <c r="F272" s="57"/>
      <c r="G272" s="49">
        <f t="shared" si="7"/>
        <v>0</v>
      </c>
    </row>
    <row r="273" spans="2:7">
      <c r="B273" s="835">
        <v>30932</v>
      </c>
      <c r="C273" s="311"/>
      <c r="D273" s="57"/>
      <c r="E273" s="219"/>
      <c r="F273" s="57"/>
      <c r="G273" s="49">
        <f t="shared" si="7"/>
        <v>0</v>
      </c>
    </row>
    <row r="274" spans="2:7" ht="15.75" customHeight="1">
      <c r="B274" s="835">
        <v>30933</v>
      </c>
      <c r="C274" s="659"/>
      <c r="D274" s="660"/>
      <c r="E274" s="55"/>
      <c r="F274" s="57"/>
      <c r="G274" s="49">
        <f t="shared" si="7"/>
        <v>0</v>
      </c>
    </row>
    <row r="275" spans="2:7">
      <c r="B275" s="835">
        <v>30934</v>
      </c>
      <c r="C275" s="312"/>
      <c r="D275" s="57"/>
      <c r="E275" s="55"/>
      <c r="F275" s="57"/>
      <c r="G275" s="49">
        <f t="shared" si="7"/>
        <v>0</v>
      </c>
    </row>
    <row r="276" spans="2:7">
      <c r="B276" s="835">
        <v>30935</v>
      </c>
      <c r="C276" s="311"/>
      <c r="D276" s="57"/>
      <c r="E276" s="219"/>
      <c r="F276" s="57"/>
      <c r="G276" s="49">
        <f t="shared" si="7"/>
        <v>0</v>
      </c>
    </row>
    <row r="277" spans="2:7">
      <c r="B277" s="835">
        <v>30936</v>
      </c>
      <c r="C277" s="659"/>
      <c r="D277" s="660"/>
      <c r="E277" s="219"/>
      <c r="F277" s="57"/>
      <c r="G277" s="49">
        <f t="shared" si="7"/>
        <v>0</v>
      </c>
    </row>
    <row r="278" spans="2:7">
      <c r="B278" s="835">
        <v>30937</v>
      </c>
      <c r="C278" s="383"/>
      <c r="D278" s="57"/>
      <c r="E278" s="219"/>
      <c r="F278" s="57"/>
      <c r="G278" s="49">
        <f t="shared" si="7"/>
        <v>0</v>
      </c>
    </row>
    <row r="279" spans="2:7">
      <c r="B279" s="835">
        <v>30938</v>
      </c>
      <c r="C279" s="56"/>
      <c r="D279" s="57"/>
      <c r="E279" s="219"/>
      <c r="F279" s="57"/>
      <c r="G279" s="49">
        <f t="shared" si="7"/>
        <v>0</v>
      </c>
    </row>
    <row r="280" spans="2:7">
      <c r="B280" s="835">
        <v>30939</v>
      </c>
      <c r="C280" s="60"/>
      <c r="D280" s="57"/>
      <c r="E280" s="55"/>
      <c r="F280" s="57"/>
      <c r="G280" s="49">
        <f t="shared" si="7"/>
        <v>0</v>
      </c>
    </row>
    <row r="281" spans="2:7">
      <c r="B281" s="835">
        <v>30940</v>
      </c>
      <c r="C281" s="60"/>
      <c r="D281" s="57"/>
      <c r="E281" s="219"/>
      <c r="F281" s="57"/>
      <c r="G281" s="49">
        <f t="shared" si="7"/>
        <v>0</v>
      </c>
    </row>
    <row r="282" spans="2:7">
      <c r="B282" s="835">
        <v>30941</v>
      </c>
      <c r="C282" s="312"/>
      <c r="D282" s="57"/>
      <c r="E282" s="55"/>
      <c r="F282" s="57"/>
      <c r="G282" s="49">
        <f t="shared" si="7"/>
        <v>0</v>
      </c>
    </row>
    <row r="283" spans="2:7" ht="15.75" customHeight="1">
      <c r="B283" s="835">
        <v>30942</v>
      </c>
      <c r="C283" s="745"/>
      <c r="D283" s="57"/>
      <c r="E283" s="55"/>
      <c r="F283" s="57"/>
      <c r="G283" s="49">
        <f t="shared" si="7"/>
        <v>0</v>
      </c>
    </row>
    <row r="284" spans="2:7">
      <c r="B284" s="835">
        <v>30943</v>
      </c>
      <c r="C284" s="383"/>
      <c r="D284" s="57"/>
      <c r="E284" s="55"/>
      <c r="F284" s="57"/>
      <c r="G284" s="49">
        <f t="shared" si="7"/>
        <v>0</v>
      </c>
    </row>
    <row r="285" spans="2:7">
      <c r="B285" s="835">
        <v>30944</v>
      </c>
      <c r="D285" s="57"/>
      <c r="E285" s="55"/>
      <c r="F285" s="57"/>
      <c r="G285" s="49">
        <f t="shared" si="7"/>
        <v>0</v>
      </c>
    </row>
    <row r="286" spans="2:7">
      <c r="B286" s="835">
        <v>30945</v>
      </c>
      <c r="C286" s="306"/>
      <c r="D286" s="57"/>
      <c r="E286" s="62"/>
      <c r="F286" s="57"/>
      <c r="G286" s="49">
        <f t="shared" si="7"/>
        <v>0</v>
      </c>
    </row>
    <row r="287" spans="2:7">
      <c r="B287" s="835">
        <v>30946</v>
      </c>
      <c r="C287" s="306"/>
      <c r="D287" s="57"/>
      <c r="E287" s="62"/>
      <c r="F287" s="57"/>
      <c r="G287" s="49">
        <f t="shared" si="7"/>
        <v>0</v>
      </c>
    </row>
    <row r="288" spans="2:7">
      <c r="E288" s="624"/>
      <c r="G288" s="49"/>
    </row>
    <row r="289" spans="1:7">
      <c r="E289" s="624"/>
      <c r="G289" s="49"/>
    </row>
    <row r="290" spans="1:7">
      <c r="E290" s="624"/>
      <c r="G290" s="49"/>
    </row>
    <row r="291" spans="1:7" ht="18.75">
      <c r="A291" s="1129" t="str">
        <f>A232</f>
        <v xml:space="preserve"> F A C T U R A S          DE   JULIO          2010</v>
      </c>
      <c r="B291" s="1129"/>
      <c r="C291" s="1129"/>
      <c r="D291" s="1129"/>
      <c r="E291" s="1129"/>
      <c r="G291" s="49"/>
    </row>
    <row r="292" spans="1:7" ht="35.25" thickBot="1">
      <c r="A292" s="1057" t="s">
        <v>0</v>
      </c>
      <c r="B292" s="834" t="s">
        <v>1</v>
      </c>
      <c r="C292" s="70" t="s">
        <v>957</v>
      </c>
      <c r="D292" s="53" t="s">
        <v>2</v>
      </c>
      <c r="E292" s="6" t="s">
        <v>9</v>
      </c>
      <c r="F292" s="64" t="s">
        <v>10</v>
      </c>
      <c r="G292" s="54" t="s">
        <v>11</v>
      </c>
    </row>
    <row r="293" spans="1:7" ht="15.75" thickTop="1">
      <c r="C293" s="60"/>
      <c r="D293" s="57"/>
      <c r="E293" s="219"/>
      <c r="F293" s="57"/>
      <c r="G293" s="49">
        <f t="shared" si="7"/>
        <v>0</v>
      </c>
    </row>
    <row r="294" spans="1:7">
      <c r="C294" s="312"/>
      <c r="D294" s="57"/>
      <c r="E294" s="45"/>
      <c r="F294" s="57"/>
      <c r="G294" s="49">
        <f t="shared" si="7"/>
        <v>0</v>
      </c>
    </row>
    <row r="295" spans="1:7">
      <c r="C295" s="311"/>
      <c r="D295" s="57"/>
      <c r="E295" s="219"/>
      <c r="F295" s="57"/>
      <c r="G295" s="49">
        <f t="shared" si="7"/>
        <v>0</v>
      </c>
    </row>
    <row r="296" spans="1:7">
      <c r="C296" s="56"/>
      <c r="D296" s="57"/>
      <c r="E296" s="219"/>
      <c r="F296" s="57"/>
      <c r="G296" s="49">
        <f t="shared" si="7"/>
        <v>0</v>
      </c>
    </row>
    <row r="297" spans="1:7">
      <c r="C297" s="306"/>
      <c r="D297" s="57"/>
      <c r="E297" s="55"/>
      <c r="F297" s="57"/>
      <c r="G297" s="49">
        <f t="shared" si="7"/>
        <v>0</v>
      </c>
    </row>
    <row r="298" spans="1:7">
      <c r="D298" s="57"/>
      <c r="E298" s="55"/>
      <c r="F298" s="57"/>
      <c r="G298" s="49">
        <f t="shared" si="7"/>
        <v>0</v>
      </c>
    </row>
    <row r="299" spans="1:7">
      <c r="C299" s="738"/>
      <c r="D299" s="57"/>
      <c r="E299" s="55"/>
      <c r="F299" s="57"/>
      <c r="G299" s="49">
        <f t="shared" si="7"/>
        <v>0</v>
      </c>
    </row>
    <row r="300" spans="1:7">
      <c r="C300" s="306"/>
      <c r="D300" s="57"/>
      <c r="E300" s="219"/>
      <c r="F300" s="57"/>
      <c r="G300" s="49">
        <f t="shared" si="7"/>
        <v>0</v>
      </c>
    </row>
    <row r="301" spans="1:7">
      <c r="C301" s="588"/>
      <c r="D301" s="57"/>
      <c r="E301" s="55"/>
      <c r="F301" s="57"/>
      <c r="G301" s="49">
        <f t="shared" si="7"/>
        <v>0</v>
      </c>
    </row>
    <row r="302" spans="1:7">
      <c r="C302" s="659"/>
      <c r="D302" s="660"/>
      <c r="E302" s="55"/>
      <c r="F302" s="57"/>
      <c r="G302" s="49">
        <f t="shared" si="7"/>
        <v>0</v>
      </c>
    </row>
    <row r="303" spans="1:7">
      <c r="C303" s="60"/>
      <c r="D303" s="57"/>
      <c r="E303" s="55"/>
      <c r="F303" s="57"/>
      <c r="G303" s="49">
        <f t="shared" si="7"/>
        <v>0</v>
      </c>
    </row>
    <row r="304" spans="1:7">
      <c r="A304" s="1058"/>
      <c r="C304" s="60"/>
      <c r="D304" s="57"/>
      <c r="E304" s="219"/>
      <c r="F304" s="57"/>
      <c r="G304" s="49">
        <f t="shared" si="7"/>
        <v>0</v>
      </c>
    </row>
    <row r="305" spans="3:7">
      <c r="C305" s="483"/>
      <c r="D305" s="57"/>
      <c r="E305" s="219"/>
      <c r="F305" s="57"/>
      <c r="G305" s="49">
        <f t="shared" si="7"/>
        <v>0</v>
      </c>
    </row>
    <row r="306" spans="3:7">
      <c r="C306" s="483"/>
      <c r="D306" s="57"/>
      <c r="E306" s="45"/>
      <c r="F306" s="57"/>
      <c r="G306" s="49">
        <f t="shared" si="7"/>
        <v>0</v>
      </c>
    </row>
    <row r="307" spans="3:7" ht="15.75" customHeight="1">
      <c r="C307" s="485"/>
      <c r="D307" s="57"/>
      <c r="E307" s="219"/>
      <c r="F307" s="57"/>
      <c r="G307" s="49">
        <f t="shared" si="7"/>
        <v>0</v>
      </c>
    </row>
    <row r="308" spans="3:7">
      <c r="C308" s="748"/>
      <c r="D308" s="57"/>
      <c r="E308" s="55"/>
      <c r="F308" s="57"/>
      <c r="G308" s="49">
        <f t="shared" si="7"/>
        <v>0</v>
      </c>
    </row>
    <row r="309" spans="3:7">
      <c r="C309" s="748"/>
      <c r="D309" s="57"/>
      <c r="E309" s="55"/>
      <c r="F309" s="57"/>
      <c r="G309" s="49">
        <f t="shared" si="7"/>
        <v>0</v>
      </c>
    </row>
    <row r="310" spans="3:7" ht="15.75" customHeight="1">
      <c r="C310" s="483"/>
      <c r="D310" s="57"/>
      <c r="E310" s="55"/>
      <c r="F310" s="57"/>
      <c r="G310" s="49">
        <f t="shared" si="7"/>
        <v>0</v>
      </c>
    </row>
    <row r="311" spans="3:7">
      <c r="C311" s="483"/>
      <c r="D311" s="828"/>
      <c r="E311" s="55"/>
      <c r="F311" s="57"/>
      <c r="G311" s="49">
        <f t="shared" si="7"/>
        <v>0</v>
      </c>
    </row>
    <row r="312" spans="3:7">
      <c r="C312" s="748"/>
      <c r="D312" s="57"/>
      <c r="E312" s="55"/>
      <c r="F312" s="57"/>
      <c r="G312" s="49">
        <f t="shared" si="7"/>
        <v>0</v>
      </c>
    </row>
    <row r="313" spans="3:7">
      <c r="C313" s="748"/>
      <c r="D313" s="57"/>
      <c r="E313" s="55"/>
      <c r="F313" s="57"/>
      <c r="G313" s="49">
        <f t="shared" si="7"/>
        <v>0</v>
      </c>
    </row>
    <row r="314" spans="3:7">
      <c r="C314" s="748"/>
      <c r="D314" s="57"/>
      <c r="E314" s="55"/>
      <c r="F314" s="57"/>
      <c r="G314" s="49">
        <f t="shared" si="7"/>
        <v>0</v>
      </c>
    </row>
    <row r="315" spans="3:7">
      <c r="C315" s="687"/>
      <c r="D315" s="57"/>
      <c r="E315" s="55"/>
      <c r="F315" s="57"/>
      <c r="G315" s="49">
        <f t="shared" si="7"/>
        <v>0</v>
      </c>
    </row>
    <row r="316" spans="3:7">
      <c r="C316" s="383"/>
      <c r="D316" s="57"/>
      <c r="E316" s="55"/>
      <c r="F316" s="57"/>
      <c r="G316" s="49">
        <f t="shared" si="7"/>
        <v>0</v>
      </c>
    </row>
    <row r="317" spans="3:7">
      <c r="C317" s="748"/>
      <c r="D317" s="57"/>
      <c r="E317" s="55"/>
      <c r="F317" s="57"/>
      <c r="G317" s="49">
        <f t="shared" si="7"/>
        <v>0</v>
      </c>
    </row>
    <row r="318" spans="3:7">
      <c r="C318" s="687"/>
      <c r="D318" s="828"/>
      <c r="E318" s="219"/>
      <c r="F318" s="57"/>
      <c r="G318" s="49">
        <f t="shared" si="7"/>
        <v>0</v>
      </c>
    </row>
    <row r="319" spans="3:7">
      <c r="D319" s="57"/>
      <c r="E319" s="55"/>
      <c r="F319" s="57"/>
      <c r="G319" s="49">
        <f t="shared" si="7"/>
        <v>0</v>
      </c>
    </row>
    <row r="320" spans="3:7">
      <c r="C320" s="60"/>
      <c r="D320" s="57"/>
      <c r="E320" s="219"/>
      <c r="F320" s="57"/>
      <c r="G320" s="49">
        <f t="shared" si="7"/>
        <v>0</v>
      </c>
    </row>
    <row r="321" spans="3:7">
      <c r="C321" s="383"/>
      <c r="D321" s="57"/>
      <c r="E321" s="219"/>
      <c r="F321" s="57"/>
      <c r="G321" s="49">
        <f t="shared" si="7"/>
        <v>0</v>
      </c>
    </row>
    <row r="322" spans="3:7">
      <c r="C322" s="306"/>
      <c r="D322" s="57"/>
      <c r="E322" s="45"/>
      <c r="F322" s="57"/>
      <c r="G322" s="49">
        <f t="shared" si="7"/>
        <v>0</v>
      </c>
    </row>
    <row r="323" spans="3:7">
      <c r="C323" s="306"/>
      <c r="D323" s="57"/>
      <c r="E323" s="219"/>
      <c r="F323" s="57"/>
      <c r="G323" s="49">
        <f t="shared" si="7"/>
        <v>0</v>
      </c>
    </row>
    <row r="324" spans="3:7">
      <c r="C324" s="738"/>
      <c r="D324" s="57"/>
      <c r="E324" s="219"/>
      <c r="F324" s="57"/>
      <c r="G324" s="49">
        <f t="shared" si="7"/>
        <v>0</v>
      </c>
    </row>
    <row r="325" spans="3:7">
      <c r="C325" s="56"/>
      <c r="D325" s="57"/>
      <c r="E325" s="219"/>
      <c r="F325" s="57"/>
      <c r="G325" s="49">
        <f t="shared" si="7"/>
        <v>0</v>
      </c>
    </row>
    <row r="326" spans="3:7">
      <c r="C326" s="60"/>
      <c r="D326" s="57"/>
      <c r="E326" s="219"/>
      <c r="F326" s="57"/>
      <c r="G326" s="49">
        <f t="shared" si="7"/>
        <v>0</v>
      </c>
    </row>
    <row r="327" spans="3:7">
      <c r="C327" s="659"/>
      <c r="D327" s="660"/>
      <c r="E327" s="55"/>
      <c r="F327" s="57"/>
      <c r="G327" s="49">
        <f t="shared" si="7"/>
        <v>0</v>
      </c>
    </row>
    <row r="328" spans="3:7">
      <c r="C328" s="827"/>
      <c r="D328" s="828"/>
      <c r="E328" s="55"/>
      <c r="F328" s="57"/>
      <c r="G328" s="49">
        <f t="shared" si="7"/>
        <v>0</v>
      </c>
    </row>
    <row r="329" spans="3:7">
      <c r="D329" s="57"/>
      <c r="E329" s="219"/>
      <c r="F329" s="57"/>
      <c r="G329" s="49">
        <f t="shared" si="7"/>
        <v>0</v>
      </c>
    </row>
    <row r="330" spans="3:7">
      <c r="C330" s="306"/>
      <c r="D330" s="57"/>
      <c r="E330" s="219"/>
      <c r="F330" s="57"/>
      <c r="G330" s="49">
        <f t="shared" si="7"/>
        <v>0</v>
      </c>
    </row>
    <row r="331" spans="3:7">
      <c r="C331" s="659"/>
      <c r="D331" s="660"/>
      <c r="E331" s="55"/>
      <c r="F331" s="57"/>
      <c r="G331" s="49">
        <f t="shared" si="7"/>
        <v>0</v>
      </c>
    </row>
    <row r="332" spans="3:7">
      <c r="C332" s="306"/>
      <c r="D332" s="57"/>
      <c r="E332" s="219"/>
      <c r="F332" s="57"/>
      <c r="G332" s="49">
        <f t="shared" si="7"/>
        <v>0</v>
      </c>
    </row>
    <row r="333" spans="3:7">
      <c r="C333" s="311"/>
      <c r="D333" s="57"/>
      <c r="E333" s="55"/>
      <c r="F333" s="57"/>
      <c r="G333" s="49">
        <f t="shared" si="7"/>
        <v>0</v>
      </c>
    </row>
    <row r="334" spans="3:7">
      <c r="C334" s="306"/>
      <c r="D334" s="57"/>
      <c r="E334" s="219"/>
      <c r="F334" s="57"/>
      <c r="G334" s="49">
        <f t="shared" si="7"/>
        <v>0</v>
      </c>
    </row>
    <row r="335" spans="3:7">
      <c r="C335" s="60"/>
      <c r="D335" s="57"/>
      <c r="E335" s="55"/>
      <c r="F335" s="57"/>
      <c r="G335" s="49">
        <f t="shared" si="7"/>
        <v>0</v>
      </c>
    </row>
    <row r="336" spans="3:7">
      <c r="D336" s="57"/>
      <c r="E336" s="55"/>
      <c r="F336" s="57"/>
      <c r="G336" s="49">
        <f t="shared" si="7"/>
        <v>0</v>
      </c>
    </row>
    <row r="337" spans="1:7">
      <c r="C337" s="738"/>
      <c r="D337" s="660"/>
      <c r="E337" s="55"/>
      <c r="F337" s="57"/>
      <c r="G337" s="49">
        <f t="shared" si="7"/>
        <v>0</v>
      </c>
    </row>
    <row r="338" spans="1:7">
      <c r="C338" s="311"/>
      <c r="D338" s="57"/>
      <c r="E338" s="219"/>
      <c r="F338" s="57"/>
      <c r="G338" s="49">
        <f t="shared" si="7"/>
        <v>0</v>
      </c>
    </row>
    <row r="339" spans="1:7">
      <c r="C339" s="383"/>
      <c r="D339" s="57"/>
      <c r="E339" s="55"/>
      <c r="F339" s="57"/>
      <c r="G339" s="49">
        <f t="shared" si="7"/>
        <v>0</v>
      </c>
    </row>
    <row r="340" spans="1:7">
      <c r="C340" s="56"/>
      <c r="D340" s="57"/>
      <c r="E340" s="55"/>
      <c r="F340" s="57"/>
      <c r="G340" s="49">
        <f t="shared" si="7"/>
        <v>0</v>
      </c>
    </row>
    <row r="341" spans="1:7">
      <c r="C341" s="738"/>
      <c r="D341" s="57"/>
      <c r="E341" s="55"/>
      <c r="F341" s="57"/>
      <c r="G341" s="49">
        <f t="shared" si="7"/>
        <v>0</v>
      </c>
    </row>
    <row r="342" spans="1:7">
      <c r="C342" s="659"/>
      <c r="D342" s="660"/>
      <c r="E342" s="219"/>
      <c r="F342" s="57"/>
      <c r="G342" s="49">
        <f t="shared" si="7"/>
        <v>0</v>
      </c>
    </row>
    <row r="343" spans="1:7">
      <c r="C343" s="306"/>
      <c r="D343" s="57"/>
      <c r="E343" s="219"/>
      <c r="F343" s="57"/>
      <c r="G343" s="49">
        <f t="shared" si="7"/>
        <v>0</v>
      </c>
    </row>
    <row r="344" spans="1:7">
      <c r="D344" s="57"/>
      <c r="E344" s="219"/>
      <c r="F344" s="57"/>
      <c r="G344" s="49">
        <f t="shared" si="7"/>
        <v>0</v>
      </c>
    </row>
    <row r="345" spans="1:7">
      <c r="C345" s="60"/>
      <c r="D345" s="57"/>
      <c r="E345" s="45"/>
      <c r="G345" s="49">
        <f t="shared" si="7"/>
        <v>0</v>
      </c>
    </row>
    <row r="346" spans="1:7">
      <c r="B346" s="836"/>
      <c r="G346" s="49">
        <f t="shared" si="7"/>
        <v>0</v>
      </c>
    </row>
    <row r="347" spans="1:7">
      <c r="B347" s="836"/>
      <c r="E347" s="45"/>
      <c r="G347" s="49"/>
    </row>
    <row r="348" spans="1:7">
      <c r="B348" s="836"/>
      <c r="E348" s="45"/>
      <c r="G348" s="49"/>
    </row>
    <row r="349" spans="1:7">
      <c r="B349" s="836"/>
      <c r="E349" s="45"/>
      <c r="G349" s="49"/>
    </row>
    <row r="350" spans="1:7" ht="18.75">
      <c r="A350" s="1129" t="str">
        <f>A291</f>
        <v xml:space="preserve"> F A C T U R A S          DE   JULIO          2010</v>
      </c>
      <c r="B350" s="1129"/>
      <c r="C350" s="1129"/>
      <c r="D350" s="1129"/>
      <c r="E350" s="1129"/>
      <c r="G350" s="49"/>
    </row>
    <row r="351" spans="1:7" ht="35.25" thickBot="1">
      <c r="A351" s="1057" t="s">
        <v>0</v>
      </c>
      <c r="B351" s="834" t="s">
        <v>1</v>
      </c>
      <c r="C351" s="70" t="s">
        <v>957</v>
      </c>
      <c r="D351" s="53" t="s">
        <v>2</v>
      </c>
      <c r="E351" s="6" t="s">
        <v>9</v>
      </c>
      <c r="F351" s="64" t="s">
        <v>10</v>
      </c>
      <c r="G351" s="54" t="s">
        <v>11</v>
      </c>
    </row>
    <row r="352" spans="1:7" ht="15.75" thickTop="1">
      <c r="C352" s="383"/>
      <c r="D352" s="57"/>
      <c r="E352" s="219"/>
      <c r="F352" s="57"/>
      <c r="G352" s="49">
        <f t="shared" si="7"/>
        <v>0</v>
      </c>
    </row>
    <row r="353" spans="3:7">
      <c r="C353" s="60"/>
      <c r="D353" s="57"/>
      <c r="E353" s="219"/>
      <c r="F353" s="57"/>
      <c r="G353" s="49">
        <f t="shared" si="7"/>
        <v>0</v>
      </c>
    </row>
    <row r="354" spans="3:7">
      <c r="C354" s="312"/>
      <c r="D354" s="57"/>
      <c r="E354" s="219"/>
      <c r="F354" s="57"/>
      <c r="G354" s="49">
        <f t="shared" si="7"/>
        <v>0</v>
      </c>
    </row>
    <row r="355" spans="3:7">
      <c r="C355" s="659"/>
      <c r="D355" s="660"/>
      <c r="E355" s="55"/>
      <c r="F355" s="57"/>
      <c r="G355" s="49">
        <f t="shared" si="7"/>
        <v>0</v>
      </c>
    </row>
    <row r="356" spans="3:7">
      <c r="D356" s="57"/>
      <c r="E356" s="55"/>
      <c r="F356" s="57"/>
      <c r="G356" s="49">
        <f t="shared" si="7"/>
        <v>0</v>
      </c>
    </row>
    <row r="357" spans="3:7">
      <c r="C357" s="423"/>
      <c r="D357" s="57"/>
      <c r="E357" s="219"/>
      <c r="F357" s="57"/>
      <c r="G357" s="49">
        <f t="shared" si="7"/>
        <v>0</v>
      </c>
    </row>
    <row r="358" spans="3:7">
      <c r="C358" s="383"/>
      <c r="D358" s="57"/>
      <c r="E358" s="55"/>
      <c r="F358" s="57"/>
      <c r="G358" s="49">
        <f t="shared" si="7"/>
        <v>0</v>
      </c>
    </row>
    <row r="359" spans="3:7">
      <c r="C359" s="312"/>
      <c r="D359" s="57"/>
      <c r="E359" s="55"/>
      <c r="F359" s="57"/>
      <c r="G359" s="49">
        <f t="shared" si="7"/>
        <v>0</v>
      </c>
    </row>
    <row r="360" spans="3:7">
      <c r="C360" s="383"/>
      <c r="D360" s="57"/>
      <c r="E360" s="55"/>
      <c r="F360" s="57"/>
      <c r="G360" s="49">
        <f t="shared" si="7"/>
        <v>0</v>
      </c>
    </row>
    <row r="361" spans="3:7">
      <c r="C361" s="312"/>
      <c r="D361" s="828"/>
      <c r="E361" s="94"/>
      <c r="F361" s="57"/>
      <c r="G361" s="49">
        <f t="shared" si="7"/>
        <v>0</v>
      </c>
    </row>
    <row r="362" spans="3:7">
      <c r="C362" s="1045"/>
      <c r="D362" s="57"/>
      <c r="E362" s="55"/>
      <c r="F362" s="57"/>
      <c r="G362" s="49">
        <f t="shared" si="7"/>
        <v>0</v>
      </c>
    </row>
    <row r="363" spans="3:7">
      <c r="C363" s="1045"/>
      <c r="D363" s="57"/>
      <c r="E363" s="55"/>
      <c r="F363" s="57"/>
      <c r="G363" s="49">
        <f t="shared" si="7"/>
        <v>0</v>
      </c>
    </row>
    <row r="364" spans="3:7">
      <c r="C364" s="1045"/>
      <c r="D364" s="57"/>
      <c r="E364" s="55"/>
      <c r="F364" s="57"/>
      <c r="G364" s="49">
        <f t="shared" si="7"/>
        <v>0</v>
      </c>
    </row>
    <row r="365" spans="3:7">
      <c r="C365" s="1045"/>
      <c r="D365" s="57"/>
      <c r="E365" s="55"/>
      <c r="F365" s="57"/>
      <c r="G365" s="49">
        <f t="shared" si="7"/>
        <v>0</v>
      </c>
    </row>
    <row r="366" spans="3:7">
      <c r="C366" s="748"/>
      <c r="D366" s="57"/>
      <c r="E366" s="55"/>
      <c r="F366" s="57"/>
      <c r="G366" s="49">
        <f t="shared" si="7"/>
        <v>0</v>
      </c>
    </row>
    <row r="367" spans="3:7" ht="16.5" customHeight="1">
      <c r="C367" s="56"/>
      <c r="D367" s="57"/>
      <c r="E367" s="219"/>
      <c r="F367" s="57"/>
      <c r="G367" s="49">
        <f t="shared" si="7"/>
        <v>0</v>
      </c>
    </row>
    <row r="368" spans="3:7">
      <c r="C368" s="312"/>
      <c r="D368" s="57"/>
      <c r="E368" s="55"/>
      <c r="F368" s="57"/>
      <c r="G368" s="49">
        <f t="shared" si="7"/>
        <v>0</v>
      </c>
    </row>
    <row r="369" spans="3:7">
      <c r="C369" s="312"/>
      <c r="D369" s="828"/>
      <c r="E369" s="55"/>
      <c r="F369" s="57"/>
      <c r="G369" s="49">
        <f t="shared" si="7"/>
        <v>0</v>
      </c>
    </row>
    <row r="370" spans="3:7">
      <c r="C370" s="827"/>
      <c r="D370" s="828"/>
      <c r="E370" s="219"/>
      <c r="F370" s="57"/>
      <c r="G370" s="49">
        <f t="shared" si="7"/>
        <v>0</v>
      </c>
    </row>
    <row r="371" spans="3:7">
      <c r="C371" s="312"/>
      <c r="D371" s="57"/>
      <c r="E371" s="219"/>
      <c r="F371" s="57"/>
      <c r="G371" s="49">
        <f t="shared" si="7"/>
        <v>0</v>
      </c>
    </row>
    <row r="372" spans="3:7">
      <c r="C372" s="875"/>
      <c r="D372" s="828"/>
      <c r="E372" s="55"/>
      <c r="F372" s="57"/>
      <c r="G372" s="49">
        <f t="shared" si="7"/>
        <v>0</v>
      </c>
    </row>
    <row r="373" spans="3:7">
      <c r="C373" s="875"/>
      <c r="D373" s="828"/>
      <c r="E373" s="219"/>
      <c r="F373" s="57"/>
      <c r="G373" s="49">
        <f t="shared" si="7"/>
        <v>0</v>
      </c>
    </row>
    <row r="374" spans="3:7">
      <c r="C374" s="306"/>
      <c r="D374" s="57"/>
      <c r="E374" s="55"/>
      <c r="F374" s="57"/>
      <c r="G374" s="49">
        <f t="shared" si="7"/>
        <v>0</v>
      </c>
    </row>
    <row r="375" spans="3:7">
      <c r="C375" s="60"/>
      <c r="D375" s="57"/>
      <c r="E375" s="529"/>
      <c r="F375" s="57"/>
      <c r="G375" s="49">
        <f t="shared" si="7"/>
        <v>0</v>
      </c>
    </row>
    <row r="376" spans="3:7">
      <c r="C376" s="311"/>
      <c r="D376" s="57"/>
      <c r="E376" s="219"/>
      <c r="F376" s="57"/>
      <c r="G376" s="49">
        <f t="shared" si="7"/>
        <v>0</v>
      </c>
    </row>
    <row r="377" spans="3:7">
      <c r="C377" s="383"/>
      <c r="D377" s="57"/>
      <c r="E377" s="529"/>
      <c r="F377" s="57"/>
      <c r="G377" s="49">
        <f t="shared" si="7"/>
        <v>0</v>
      </c>
    </row>
    <row r="378" spans="3:7">
      <c r="C378" s="661"/>
      <c r="D378" s="660"/>
      <c r="E378" s="219"/>
      <c r="F378" s="57"/>
      <c r="G378" s="49">
        <f t="shared" si="7"/>
        <v>0</v>
      </c>
    </row>
    <row r="379" spans="3:7">
      <c r="D379" s="57"/>
      <c r="E379" s="55"/>
      <c r="F379" s="57"/>
      <c r="G379" s="49">
        <f t="shared" si="7"/>
        <v>0</v>
      </c>
    </row>
    <row r="380" spans="3:7">
      <c r="C380" s="306"/>
      <c r="D380" s="57"/>
      <c r="E380" s="55"/>
      <c r="F380" s="57"/>
      <c r="G380" s="49">
        <f t="shared" si="7"/>
        <v>0</v>
      </c>
    </row>
    <row r="381" spans="3:7">
      <c r="C381" s="56"/>
      <c r="D381" s="57"/>
      <c r="E381" s="219"/>
      <c r="F381" s="57"/>
      <c r="G381" s="49">
        <f t="shared" si="7"/>
        <v>0</v>
      </c>
    </row>
    <row r="382" spans="3:7">
      <c r="C382" s="745"/>
      <c r="D382" s="57"/>
      <c r="E382" s="219"/>
      <c r="F382" s="57"/>
      <c r="G382" s="49">
        <f t="shared" si="7"/>
        <v>0</v>
      </c>
    </row>
    <row r="383" spans="3:7">
      <c r="C383" s="383"/>
      <c r="D383" s="57"/>
      <c r="E383" s="219"/>
      <c r="F383" s="57"/>
      <c r="G383" s="49">
        <f t="shared" si="7"/>
        <v>0</v>
      </c>
    </row>
    <row r="384" spans="3:7">
      <c r="C384" s="56"/>
      <c r="D384" s="828"/>
      <c r="E384" s="55"/>
      <c r="F384" s="57"/>
      <c r="G384" s="49">
        <f t="shared" si="7"/>
        <v>0</v>
      </c>
    </row>
    <row r="385" spans="3:7">
      <c r="C385" s="56"/>
      <c r="D385" s="57"/>
      <c r="E385" s="55"/>
      <c r="F385" s="57"/>
      <c r="G385" s="49">
        <f t="shared" si="7"/>
        <v>0</v>
      </c>
    </row>
    <row r="386" spans="3:7">
      <c r="C386" s="60"/>
      <c r="D386" s="57"/>
      <c r="E386" s="219"/>
      <c r="F386" s="57"/>
      <c r="G386" s="49">
        <f t="shared" si="7"/>
        <v>0</v>
      </c>
    </row>
    <row r="387" spans="3:7">
      <c r="C387" s="312"/>
      <c r="D387" s="57"/>
      <c r="E387" s="55"/>
      <c r="F387" s="57"/>
      <c r="G387" s="49">
        <f t="shared" si="7"/>
        <v>0</v>
      </c>
    </row>
    <row r="388" spans="3:7">
      <c r="C388" s="56"/>
      <c r="D388" s="57"/>
      <c r="E388" s="219"/>
      <c r="F388" s="57"/>
      <c r="G388" s="49">
        <f t="shared" si="7"/>
        <v>0</v>
      </c>
    </row>
    <row r="389" spans="3:7">
      <c r="C389" s="661"/>
      <c r="D389" s="660"/>
      <c r="E389" s="55"/>
      <c r="F389" s="57"/>
      <c r="G389" s="49">
        <f t="shared" si="7"/>
        <v>0</v>
      </c>
    </row>
    <row r="390" spans="3:7">
      <c r="C390" s="661"/>
      <c r="D390" s="1005"/>
      <c r="E390" s="219"/>
      <c r="F390" s="57"/>
      <c r="G390" s="49">
        <f t="shared" si="7"/>
        <v>0</v>
      </c>
    </row>
    <row r="391" spans="3:7">
      <c r="C391" s="306"/>
      <c r="D391" s="57"/>
      <c r="E391" s="219"/>
      <c r="F391" s="57"/>
      <c r="G391" s="49">
        <f t="shared" si="7"/>
        <v>0</v>
      </c>
    </row>
    <row r="392" spans="3:7">
      <c r="C392" s="423"/>
      <c r="D392" s="57"/>
      <c r="E392" s="219"/>
      <c r="F392" s="57"/>
      <c r="G392" s="49">
        <f t="shared" si="7"/>
        <v>0</v>
      </c>
    </row>
    <row r="393" spans="3:7">
      <c r="C393" s="60"/>
      <c r="D393" s="57"/>
      <c r="E393" s="219"/>
      <c r="F393" s="57"/>
      <c r="G393" s="49">
        <f t="shared" si="7"/>
        <v>0</v>
      </c>
    </row>
    <row r="394" spans="3:7">
      <c r="C394" s="306"/>
      <c r="E394" s="219"/>
      <c r="F394" s="57"/>
      <c r="G394" s="49">
        <f t="shared" si="7"/>
        <v>0</v>
      </c>
    </row>
    <row r="395" spans="3:7">
      <c r="C395" s="60"/>
      <c r="D395" s="57"/>
      <c r="E395" s="219"/>
      <c r="F395" s="57"/>
      <c r="G395" s="49">
        <f t="shared" si="7"/>
        <v>0</v>
      </c>
    </row>
    <row r="396" spans="3:7">
      <c r="C396" s="60"/>
      <c r="D396" s="57"/>
      <c r="E396" s="219"/>
      <c r="F396" s="57"/>
      <c r="G396" s="49">
        <f t="shared" si="7"/>
        <v>0</v>
      </c>
    </row>
    <row r="397" spans="3:7">
      <c r="C397" s="60"/>
      <c r="D397" s="57"/>
      <c r="E397" s="219"/>
      <c r="F397" s="57"/>
      <c r="G397" s="49">
        <f t="shared" si="7"/>
        <v>0</v>
      </c>
    </row>
    <row r="398" spans="3:7">
      <c r="C398" s="60"/>
      <c r="D398" s="57"/>
      <c r="E398" s="219"/>
      <c r="F398" s="57"/>
      <c r="G398" s="49">
        <f t="shared" si="7"/>
        <v>0</v>
      </c>
    </row>
    <row r="399" spans="3:7">
      <c r="C399" s="306"/>
      <c r="D399" s="57"/>
      <c r="E399" s="219"/>
      <c r="F399" s="57"/>
      <c r="G399" s="49">
        <f t="shared" si="7"/>
        <v>0</v>
      </c>
    </row>
    <row r="400" spans="3:7">
      <c r="C400" s="659"/>
      <c r="D400" s="660"/>
      <c r="E400" s="219"/>
      <c r="F400" s="57"/>
      <c r="G400" s="49">
        <f t="shared" si="7"/>
        <v>0</v>
      </c>
    </row>
    <row r="401" spans="1:7">
      <c r="C401" s="60"/>
      <c r="D401" s="57"/>
      <c r="E401" s="45"/>
      <c r="F401" s="57"/>
      <c r="G401" s="49">
        <f t="shared" si="7"/>
        <v>0</v>
      </c>
    </row>
    <row r="402" spans="1:7">
      <c r="C402" s="60"/>
      <c r="D402" s="57"/>
      <c r="E402" s="45"/>
      <c r="F402" s="57"/>
      <c r="G402" s="49">
        <f t="shared" si="7"/>
        <v>0</v>
      </c>
    </row>
    <row r="403" spans="1:7">
      <c r="C403" s="60"/>
      <c r="E403" s="45"/>
      <c r="G403" s="49">
        <f t="shared" si="7"/>
        <v>0</v>
      </c>
    </row>
    <row r="404" spans="1:7">
      <c r="E404" s="45"/>
      <c r="G404" s="49"/>
    </row>
    <row r="405" spans="1:7">
      <c r="E405" s="45"/>
      <c r="G405" s="49"/>
    </row>
    <row r="406" spans="1:7">
      <c r="E406" s="45"/>
      <c r="G406" s="49"/>
    </row>
    <row r="407" spans="1:7">
      <c r="E407" s="45"/>
      <c r="G407" s="49"/>
    </row>
    <row r="408" spans="1:7" ht="18.75">
      <c r="A408" s="1129" t="str">
        <f>A350</f>
        <v xml:space="preserve"> F A C T U R A S          DE   JULIO          2010</v>
      </c>
      <c r="B408" s="1129"/>
      <c r="C408" s="1129"/>
      <c r="D408" s="1129"/>
      <c r="E408" s="1129"/>
      <c r="G408" s="49"/>
    </row>
    <row r="409" spans="1:7" ht="35.25" thickBot="1">
      <c r="A409" s="1057" t="s">
        <v>0</v>
      </c>
      <c r="B409" s="834" t="s">
        <v>1</v>
      </c>
      <c r="C409" s="70" t="s">
        <v>659</v>
      </c>
      <c r="D409" s="53" t="s">
        <v>2</v>
      </c>
      <c r="E409" s="6" t="s">
        <v>9</v>
      </c>
      <c r="F409" s="64" t="s">
        <v>10</v>
      </c>
      <c r="G409" s="54" t="s">
        <v>11</v>
      </c>
    </row>
    <row r="410" spans="1:7" ht="15.75" thickTop="1">
      <c r="C410" s="60"/>
      <c r="D410" s="57"/>
      <c r="E410" s="244"/>
      <c r="F410" s="57"/>
      <c r="G410" s="49">
        <f t="shared" si="7"/>
        <v>0</v>
      </c>
    </row>
    <row r="411" spans="1:7">
      <c r="C411" s="60"/>
      <c r="D411" s="57"/>
      <c r="E411" s="244"/>
      <c r="F411" s="57"/>
      <c r="G411" s="49">
        <f t="shared" si="7"/>
        <v>0</v>
      </c>
    </row>
    <row r="412" spans="1:7">
      <c r="C412" s="60"/>
      <c r="D412" s="57"/>
      <c r="E412" s="244"/>
      <c r="F412" s="57"/>
      <c r="G412" s="49">
        <f t="shared" si="7"/>
        <v>0</v>
      </c>
    </row>
    <row r="413" spans="1:7">
      <c r="C413" s="60"/>
      <c r="D413" s="57"/>
      <c r="E413" s="244"/>
      <c r="F413" s="57"/>
      <c r="G413" s="49">
        <f t="shared" si="7"/>
        <v>0</v>
      </c>
    </row>
    <row r="414" spans="1:7">
      <c r="C414" s="60"/>
      <c r="D414" s="57"/>
      <c r="E414" s="244"/>
      <c r="F414" s="57"/>
      <c r="G414" s="49">
        <f t="shared" si="7"/>
        <v>0</v>
      </c>
    </row>
    <row r="415" spans="1:7">
      <c r="C415" s="60"/>
      <c r="D415" s="57"/>
      <c r="E415" s="244"/>
      <c r="F415" s="57"/>
      <c r="G415" s="49">
        <f t="shared" si="7"/>
        <v>0</v>
      </c>
    </row>
    <row r="416" spans="1:7">
      <c r="C416" s="60"/>
      <c r="D416" s="57"/>
      <c r="E416" s="244"/>
      <c r="F416" s="57"/>
      <c r="G416" s="49">
        <f t="shared" si="7"/>
        <v>0</v>
      </c>
    </row>
    <row r="417" spans="3:7">
      <c r="C417" s="60"/>
      <c r="D417" s="57"/>
      <c r="E417" s="244"/>
      <c r="F417" s="57"/>
      <c r="G417" s="49">
        <f t="shared" si="7"/>
        <v>0</v>
      </c>
    </row>
    <row r="418" spans="3:7">
      <c r="C418" s="60"/>
      <c r="D418" s="57"/>
      <c r="E418" s="244"/>
      <c r="F418" s="57"/>
      <c r="G418" s="49">
        <f t="shared" si="7"/>
        <v>0</v>
      </c>
    </row>
    <row r="419" spans="3:7">
      <c r="C419" s="60"/>
      <c r="D419" s="57"/>
      <c r="E419" s="244"/>
      <c r="F419" s="57"/>
      <c r="G419" s="49">
        <f t="shared" si="7"/>
        <v>0</v>
      </c>
    </row>
    <row r="420" spans="3:7">
      <c r="C420" s="60"/>
      <c r="D420" s="57"/>
      <c r="E420" s="244"/>
      <c r="F420" s="57"/>
      <c r="G420" s="49">
        <f t="shared" si="7"/>
        <v>0</v>
      </c>
    </row>
    <row r="421" spans="3:7">
      <c r="C421" s="827"/>
      <c r="D421" s="57"/>
      <c r="E421" s="244"/>
      <c r="F421" s="57"/>
      <c r="G421" s="49">
        <f t="shared" si="7"/>
        <v>0</v>
      </c>
    </row>
    <row r="422" spans="3:7">
      <c r="C422" s="60"/>
      <c r="D422" s="57"/>
      <c r="E422" s="244"/>
      <c r="F422" s="57"/>
      <c r="G422" s="49">
        <f t="shared" si="7"/>
        <v>0</v>
      </c>
    </row>
    <row r="423" spans="3:7">
      <c r="C423" s="659"/>
      <c r="D423" s="660"/>
      <c r="E423" s="219"/>
      <c r="F423" s="57"/>
      <c r="G423" s="49">
        <f t="shared" si="7"/>
        <v>0</v>
      </c>
    </row>
    <row r="424" spans="3:7">
      <c r="C424" s="60"/>
      <c r="D424" s="57"/>
      <c r="E424" s="244"/>
      <c r="F424" s="57"/>
      <c r="G424" s="49">
        <f t="shared" si="7"/>
        <v>0</v>
      </c>
    </row>
    <row r="425" spans="3:7">
      <c r="C425" s="60"/>
      <c r="D425" s="57"/>
      <c r="E425" s="244"/>
      <c r="F425" s="57"/>
      <c r="G425" s="49">
        <f t="shared" si="7"/>
        <v>0</v>
      </c>
    </row>
    <row r="426" spans="3:7">
      <c r="C426" s="306"/>
      <c r="D426" s="57"/>
      <c r="E426" s="244"/>
      <c r="F426" s="57"/>
      <c r="G426" s="49">
        <f t="shared" si="7"/>
        <v>0</v>
      </c>
    </row>
    <row r="427" spans="3:7">
      <c r="C427" s="60"/>
      <c r="D427" s="57"/>
      <c r="E427" s="244"/>
      <c r="F427" s="57"/>
      <c r="G427" s="49">
        <f t="shared" si="7"/>
        <v>0</v>
      </c>
    </row>
    <row r="428" spans="3:7">
      <c r="C428" s="60"/>
      <c r="D428" s="57"/>
      <c r="E428" s="244"/>
      <c r="F428" s="57"/>
      <c r="G428" s="49">
        <f t="shared" si="7"/>
        <v>0</v>
      </c>
    </row>
    <row r="429" spans="3:7">
      <c r="C429" s="60"/>
      <c r="D429" s="57"/>
      <c r="E429" s="244"/>
      <c r="F429" s="57"/>
      <c r="G429" s="49">
        <f t="shared" si="7"/>
        <v>0</v>
      </c>
    </row>
    <row r="430" spans="3:7">
      <c r="C430" s="306"/>
      <c r="D430" s="57"/>
      <c r="E430" s="244"/>
      <c r="F430" s="57"/>
      <c r="G430" s="49">
        <f t="shared" si="7"/>
        <v>0</v>
      </c>
    </row>
    <row r="431" spans="3:7">
      <c r="C431" s="60"/>
      <c r="D431" s="57"/>
      <c r="E431" s="244"/>
      <c r="F431" s="57"/>
      <c r="G431" s="49">
        <f t="shared" si="7"/>
        <v>0</v>
      </c>
    </row>
    <row r="432" spans="3:7">
      <c r="C432" s="659"/>
      <c r="D432" s="660"/>
      <c r="E432" s="244"/>
      <c r="F432" s="57"/>
      <c r="G432" s="49">
        <f t="shared" si="7"/>
        <v>0</v>
      </c>
    </row>
    <row r="433" spans="1:7">
      <c r="B433" s="1046"/>
      <c r="D433" s="57"/>
      <c r="E433" s="244"/>
      <c r="F433" s="57"/>
      <c r="G433" s="49">
        <f t="shared" si="7"/>
        <v>0</v>
      </c>
    </row>
    <row r="434" spans="1:7">
      <c r="D434" s="57"/>
      <c r="E434" s="244"/>
      <c r="F434" s="57"/>
      <c r="G434" s="49">
        <f t="shared" si="7"/>
        <v>0</v>
      </c>
    </row>
    <row r="435" spans="1:7">
      <c r="D435" s="57"/>
      <c r="E435" s="244"/>
      <c r="F435" s="57"/>
      <c r="G435" s="49">
        <f t="shared" si="7"/>
        <v>0</v>
      </c>
    </row>
    <row r="436" spans="1:7">
      <c r="D436" s="57"/>
      <c r="E436" s="244"/>
      <c r="F436" s="57"/>
      <c r="G436" s="49">
        <f t="shared" si="7"/>
        <v>0</v>
      </c>
    </row>
    <row r="437" spans="1:7">
      <c r="D437" s="57"/>
      <c r="E437" s="244"/>
      <c r="F437" s="57"/>
      <c r="G437" s="49">
        <f t="shared" si="7"/>
        <v>0</v>
      </c>
    </row>
    <row r="438" spans="1:7">
      <c r="D438" s="57"/>
      <c r="E438" s="244"/>
      <c r="F438" s="57"/>
      <c r="G438" s="49">
        <f t="shared" si="7"/>
        <v>0</v>
      </c>
    </row>
    <row r="439" spans="1:7">
      <c r="D439" s="57"/>
      <c r="E439" s="244"/>
      <c r="F439" s="57"/>
      <c r="G439" s="49">
        <f t="shared" si="7"/>
        <v>0</v>
      </c>
    </row>
    <row r="440" spans="1:7">
      <c r="D440" s="57"/>
      <c r="E440" s="244"/>
      <c r="F440" s="57"/>
      <c r="G440" s="49">
        <f t="shared" si="7"/>
        <v>0</v>
      </c>
    </row>
    <row r="441" spans="1:7">
      <c r="D441" s="57"/>
      <c r="E441" s="178"/>
      <c r="F441" s="57"/>
      <c r="G441" s="49">
        <f t="shared" si="7"/>
        <v>0</v>
      </c>
    </row>
    <row r="442" spans="1:7">
      <c r="D442" s="57"/>
      <c r="E442" s="178"/>
      <c r="F442" s="57"/>
      <c r="G442" s="49">
        <f t="shared" si="7"/>
        <v>0</v>
      </c>
    </row>
    <row r="443" spans="1:7">
      <c r="D443" s="57"/>
      <c r="E443" s="178"/>
      <c r="F443" s="57"/>
      <c r="G443" s="49">
        <f t="shared" si="7"/>
        <v>0</v>
      </c>
    </row>
    <row r="444" spans="1:7">
      <c r="D444" s="57"/>
      <c r="E444" s="178"/>
      <c r="F444" s="57"/>
      <c r="G444" s="49">
        <f t="shared" si="7"/>
        <v>0</v>
      </c>
    </row>
    <row r="445" spans="1:7">
      <c r="C445" s="60"/>
      <c r="D445" s="57"/>
      <c r="E445" s="219"/>
      <c r="F445" s="57"/>
      <c r="G445" s="49">
        <f t="shared" si="7"/>
        <v>0</v>
      </c>
    </row>
    <row r="446" spans="1:7">
      <c r="C446" s="60"/>
      <c r="D446" s="57"/>
      <c r="E446" s="219"/>
      <c r="F446" s="57"/>
      <c r="G446" s="49">
        <f t="shared" si="7"/>
        <v>0</v>
      </c>
    </row>
    <row r="447" spans="1:7" ht="15.75" thickBot="1">
      <c r="A447" s="1057"/>
      <c r="B447" s="834"/>
      <c r="C447" s="202"/>
      <c r="D447" s="69"/>
      <c r="E447" s="201"/>
      <c r="F447" s="69"/>
      <c r="G447" s="69">
        <f t="shared" si="7"/>
        <v>0</v>
      </c>
    </row>
    <row r="448" spans="1:7" ht="15.75" thickTop="1">
      <c r="A448" s="886"/>
      <c r="B448" s="938"/>
      <c r="C448" s="71"/>
      <c r="D448" s="72">
        <f>SUM(D4:D447)</f>
        <v>186810.15500000006</v>
      </c>
      <c r="E448" s="72"/>
      <c r="F448" s="72">
        <f>SUM(F4:F447)</f>
        <v>186810.15900000007</v>
      </c>
      <c r="G448" s="72"/>
    </row>
    <row r="449" spans="1:7">
      <c r="A449" s="886"/>
      <c r="B449" s="837"/>
      <c r="D449" s="72"/>
      <c r="E449" s="72"/>
      <c r="F449" s="72"/>
      <c r="G449" s="72"/>
    </row>
    <row r="450" spans="1:7">
      <c r="A450" s="886"/>
      <c r="B450" s="837"/>
      <c r="C450" s="71"/>
      <c r="D450" s="72"/>
      <c r="E450" s="72"/>
      <c r="F450" s="72"/>
      <c r="G450" s="72"/>
    </row>
    <row r="451" spans="1:7">
      <c r="A451" s="886"/>
      <c r="B451" s="837"/>
      <c r="C451" s="71"/>
      <c r="D451" s="72"/>
      <c r="E451" s="71"/>
      <c r="F451" s="72"/>
      <c r="G451" s="72"/>
    </row>
    <row r="452" spans="1:7">
      <c r="A452" s="886"/>
      <c r="B452" s="837"/>
      <c r="C452" s="716" t="s">
        <v>794</v>
      </c>
      <c r="D452" s="72"/>
      <c r="E452" s="71"/>
      <c r="F452" s="72"/>
      <c r="G452" s="72"/>
    </row>
    <row r="453" spans="1:7">
      <c r="A453" s="886"/>
      <c r="B453" s="837"/>
      <c r="C453" s="71"/>
      <c r="D453" s="72"/>
      <c r="E453" s="71"/>
      <c r="F453" s="72"/>
      <c r="G453" s="72"/>
    </row>
    <row r="454" spans="1:7" ht="30">
      <c r="A454" s="886"/>
      <c r="B454" s="837"/>
      <c r="C454" s="472"/>
      <c r="D454" s="80" t="s">
        <v>92</v>
      </c>
      <c r="E454" s="71"/>
      <c r="F454" s="81" t="s">
        <v>93</v>
      </c>
      <c r="G454" s="72"/>
    </row>
    <row r="455" spans="1:7" ht="15.75" thickBot="1">
      <c r="A455" s="886"/>
      <c r="B455" s="837"/>
      <c r="C455" s="473"/>
      <c r="D455" s="80"/>
      <c r="E455" s="71"/>
      <c r="F455" s="81"/>
      <c r="G455" s="72"/>
    </row>
    <row r="456" spans="1:7" ht="21.75" thickBot="1">
      <c r="A456" s="886"/>
      <c r="B456" s="837"/>
      <c r="C456" s="474"/>
      <c r="D456" s="1101">
        <f>D448-F448</f>
        <v>-4.0000000153668225E-3</v>
      </c>
      <c r="E456" s="1102"/>
      <c r="F456" s="1103"/>
      <c r="G456" s="71"/>
    </row>
    <row r="457" spans="1:7">
      <c r="A457" s="886"/>
      <c r="B457" s="837"/>
      <c r="C457" s="475"/>
      <c r="D457" s="71"/>
      <c r="E457" s="71"/>
      <c r="F457" s="71"/>
      <c r="G457" s="71"/>
    </row>
    <row r="458" spans="1:7">
      <c r="A458" s="886"/>
      <c r="B458" s="837"/>
      <c r="C458" s="473"/>
      <c r="D458" s="72"/>
      <c r="E458" s="71"/>
      <c r="F458" s="72"/>
      <c r="G458" s="71"/>
    </row>
    <row r="459" spans="1:7" ht="18.75">
      <c r="A459" s="886"/>
      <c r="B459" s="837"/>
      <c r="C459" s="71"/>
      <c r="D459" s="1104" t="s">
        <v>94</v>
      </c>
      <c r="E459" s="1104"/>
      <c r="F459" s="1104"/>
      <c r="G459" s="71"/>
    </row>
    <row r="460" spans="1:7">
      <c r="A460" s="886"/>
      <c r="B460" s="837"/>
      <c r="C460" s="476"/>
      <c r="D460" s="71"/>
      <c r="E460" s="71"/>
      <c r="F460" s="71"/>
      <c r="G460" s="71"/>
    </row>
    <row r="461" spans="1:7">
      <c r="A461" s="886"/>
      <c r="B461" s="837"/>
      <c r="C461" s="71"/>
      <c r="D461" s="72"/>
      <c r="E461" s="71"/>
      <c r="F461" s="72"/>
      <c r="G461" s="71"/>
    </row>
    <row r="462" spans="1:7">
      <c r="A462" s="886"/>
      <c r="B462" s="837"/>
      <c r="C462" s="71"/>
      <c r="D462" s="72"/>
      <c r="E462" s="71"/>
      <c r="F462" s="72"/>
      <c r="G462" s="71"/>
    </row>
    <row r="463" spans="1:7">
      <c r="A463" s="886"/>
      <c r="B463" s="837"/>
      <c r="C463" s="71"/>
      <c r="D463" s="72"/>
      <c r="E463" s="71"/>
      <c r="F463" s="72"/>
      <c r="G463" s="71"/>
    </row>
    <row r="464" spans="1:7">
      <c r="A464" s="886"/>
      <c r="B464" s="837"/>
      <c r="C464" s="477"/>
      <c r="D464" s="72"/>
      <c r="E464" s="71"/>
      <c r="F464" s="72"/>
      <c r="G464" s="71"/>
    </row>
    <row r="465" spans="1:7">
      <c r="A465" s="886"/>
      <c r="B465" s="837"/>
      <c r="C465" s="71"/>
      <c r="D465" s="72"/>
      <c r="E465" s="71"/>
      <c r="F465" s="72"/>
      <c r="G465" s="71"/>
    </row>
    <row r="466" spans="1:7">
      <c r="A466" s="886"/>
      <c r="B466" s="837"/>
      <c r="C466" s="71"/>
      <c r="D466" s="72"/>
      <c r="E466" s="71"/>
      <c r="F466" s="72"/>
      <c r="G466" s="71"/>
    </row>
    <row r="467" spans="1:7">
      <c r="A467" s="886"/>
      <c r="B467" s="837"/>
      <c r="C467" s="71"/>
      <c r="D467" s="72"/>
      <c r="E467" s="71"/>
      <c r="F467" s="72"/>
      <c r="G467" s="71"/>
    </row>
    <row r="468" spans="1:7">
      <c r="A468" s="886"/>
      <c r="B468" s="837"/>
      <c r="C468" s="71"/>
      <c r="D468" s="72"/>
      <c r="E468" s="71"/>
      <c r="F468" s="72"/>
      <c r="G468" s="71"/>
    </row>
    <row r="469" spans="1:7">
      <c r="A469" s="886"/>
      <c r="B469" s="837"/>
      <c r="C469" s="71"/>
      <c r="D469" s="72"/>
      <c r="E469" s="71"/>
      <c r="F469" s="72"/>
      <c r="G469" s="71"/>
    </row>
    <row r="470" spans="1:7">
      <c r="A470" s="886"/>
      <c r="B470" s="837"/>
      <c r="C470" s="71"/>
      <c r="D470" s="72"/>
      <c r="E470" s="71"/>
      <c r="F470" s="72"/>
      <c r="G470" s="71"/>
    </row>
    <row r="489" spans="3:7">
      <c r="C489" s="60"/>
      <c r="D489" s="57"/>
      <c r="E489" s="60"/>
      <c r="F489" s="57"/>
      <c r="G489" s="60"/>
    </row>
    <row r="490" spans="3:7">
      <c r="C490" s="60"/>
      <c r="D490" s="57"/>
      <c r="E490" s="60"/>
      <c r="F490" s="57"/>
      <c r="G490" s="60"/>
    </row>
    <row r="491" spans="3:7">
      <c r="C491" s="60"/>
      <c r="D491" s="57"/>
      <c r="E491" s="60"/>
      <c r="F491" s="57"/>
      <c r="G491" s="60"/>
    </row>
    <row r="492" spans="3:7">
      <c r="C492" s="60"/>
      <c r="D492" s="57"/>
      <c r="E492" s="60"/>
      <c r="F492" s="57"/>
      <c r="G492" s="60"/>
    </row>
    <row r="493" spans="3:7">
      <c r="C493" s="60"/>
      <c r="D493" s="57"/>
      <c r="E493" s="60"/>
      <c r="F493" s="57"/>
      <c r="G493" s="60"/>
    </row>
    <row r="494" spans="3:7">
      <c r="C494" s="60"/>
      <c r="D494" s="57"/>
      <c r="E494" s="60"/>
      <c r="F494" s="57"/>
      <c r="G494" s="60"/>
    </row>
    <row r="495" spans="3:7">
      <c r="C495" s="60"/>
      <c r="D495" s="57"/>
      <c r="E495" s="60"/>
      <c r="F495" s="57"/>
      <c r="G495" s="60"/>
    </row>
    <row r="496" spans="3:7">
      <c r="C496" s="60"/>
      <c r="D496" s="57"/>
      <c r="E496" s="60"/>
      <c r="F496" s="57"/>
      <c r="G496" s="60"/>
    </row>
    <row r="497" spans="3:7">
      <c r="C497" s="60"/>
      <c r="D497" s="57"/>
      <c r="E497" s="60"/>
      <c r="F497" s="57"/>
      <c r="G497" s="60"/>
    </row>
    <row r="498" spans="3:7">
      <c r="C498" s="60"/>
      <c r="D498" s="57"/>
      <c r="E498" s="60"/>
      <c r="F498" s="57"/>
      <c r="G498" s="60"/>
    </row>
    <row r="499" spans="3:7">
      <c r="C499" s="60"/>
      <c r="D499" s="57"/>
      <c r="E499" s="60"/>
      <c r="F499" s="57"/>
      <c r="G499" s="60"/>
    </row>
    <row r="500" spans="3:7">
      <c r="C500" s="60"/>
      <c r="D500" s="57"/>
      <c r="E500" s="60"/>
      <c r="F500" s="57"/>
      <c r="G500" s="60"/>
    </row>
  </sheetData>
  <mergeCells count="11">
    <mergeCell ref="D459:F459"/>
    <mergeCell ref="B1:F1"/>
    <mergeCell ref="B2:C2"/>
    <mergeCell ref="C60:F60"/>
    <mergeCell ref="A117:E117"/>
    <mergeCell ref="A174:E174"/>
    <mergeCell ref="D456:F456"/>
    <mergeCell ref="A232:E232"/>
    <mergeCell ref="A291:E291"/>
    <mergeCell ref="A350:E350"/>
    <mergeCell ref="A408:E408"/>
  </mergeCells>
  <printOptions gridLines="1"/>
  <pageMargins left="0.62992125984251968" right="0.53" top="0.55118110236220474" bottom="0.55118110236220474" header="0.31496062992125984" footer="0.31496062992125984"/>
  <pageSetup scale="80"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5" tint="0.39997558519241921"/>
  </sheetPr>
  <dimension ref="A1:AIG397"/>
  <sheetViews>
    <sheetView topLeftCell="XM21" workbookViewId="0">
      <selection activeCell="XQ40" sqref="XQ40"/>
    </sheetView>
  </sheetViews>
  <sheetFormatPr baseColWidth="10" defaultRowHeight="1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25" max="230" width="11.42578125" customWidth="1"/>
    <col min="231" max="231" width="7" bestFit="1" customWidth="1"/>
    <col min="232" max="237" width="11.42578125" customWidth="1"/>
    <col min="238" max="238" width="7" customWidth="1"/>
    <col min="246" max="251" width="11.42578125" customWidth="1"/>
    <col min="252" max="252" width="7" bestFit="1" customWidth="1"/>
    <col min="253" max="258" width="11.5703125" customWidth="1"/>
    <col min="259" max="259" width="7" bestFit="1" customWidth="1"/>
    <col min="288" max="293" width="11.42578125" customWidth="1"/>
    <col min="294" max="294" width="7" bestFit="1" customWidth="1"/>
    <col min="295" max="300" width="11.42578125" customWidth="1"/>
    <col min="301" max="301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28515625" customWidth="1"/>
    <col min="343" max="343" width="7" bestFit="1" customWidth="1"/>
    <col min="344" max="344" width="6.7109375" hidden="1" customWidth="1"/>
    <col min="345" max="345" width="12.5703125" hidden="1" customWidth="1"/>
    <col min="346" max="346" width="9" hidden="1" customWidth="1"/>
    <col min="347" max="347" width="9.42578125" hidden="1" customWidth="1"/>
    <col min="348" max="348" width="7.140625" hidden="1" customWidth="1"/>
    <col min="349" max="349" width="6.85546875" hidden="1" customWidth="1"/>
    <col min="350" max="350" width="7" hidden="1" customWidth="1"/>
    <col min="351" max="356" width="11.5703125" customWidth="1"/>
    <col min="357" max="357" width="7" bestFit="1" customWidth="1"/>
    <col min="385" max="385" width="7" bestFit="1" customWidth="1"/>
    <col min="386" max="386" width="11.28515625" customWidth="1"/>
    <col min="387" max="391" width="11.5703125" customWidth="1"/>
    <col min="392" max="392" width="7" bestFit="1" customWidth="1"/>
    <col min="393" max="398" width="11.42578125" customWidth="1"/>
    <col min="399" max="399" width="7.5703125" customWidth="1"/>
    <col min="400" max="405" width="11.42578125" customWidth="1"/>
    <col min="406" max="406" width="7.5703125" customWidth="1"/>
    <col min="407" max="412" width="11.42578125" customWidth="1"/>
    <col min="413" max="413" width="7.5703125" customWidth="1"/>
    <col min="414" max="419" width="11.5703125" customWidth="1"/>
    <col min="420" max="420" width="7.5703125" customWidth="1"/>
    <col min="427" max="427" width="7" bestFit="1" customWidth="1"/>
    <col min="428" max="433" width="11.42578125" customWidth="1"/>
    <col min="434" max="434" width="7" bestFit="1" customWidth="1"/>
    <col min="435" max="435" width="6.7109375" hidden="1" customWidth="1"/>
    <col min="436" max="436" width="12.5703125" hidden="1" customWidth="1"/>
    <col min="437" max="437" width="9" hidden="1" customWidth="1"/>
    <col min="438" max="438" width="9.42578125" hidden="1" customWidth="1"/>
    <col min="439" max="439" width="7.140625" hidden="1" customWidth="1"/>
    <col min="440" max="440" width="6.85546875" hidden="1" customWidth="1"/>
    <col min="441" max="441" width="7" hidden="1" customWidth="1"/>
    <col min="442" max="447" width="11.42578125" customWidth="1"/>
    <col min="448" max="448" width="7" bestFit="1" customWidth="1"/>
    <col min="462" max="462" width="7.42578125" customWidth="1"/>
    <col min="469" max="469" width="8.140625" customWidth="1"/>
    <col min="519" max="524" width="11.42578125" customWidth="1"/>
    <col min="525" max="525" width="7" bestFit="1" customWidth="1"/>
    <col min="526" max="531" width="11.42578125" customWidth="1"/>
    <col min="532" max="532" width="7" bestFit="1" customWidth="1"/>
    <col min="533" max="538" width="11.42578125" customWidth="1"/>
    <col min="539" max="539" width="7" bestFit="1" customWidth="1"/>
    <col min="540" max="540" width="11.42578125" style="2" customWidth="1"/>
    <col min="541" max="545" width="11.42578125" customWidth="1"/>
    <col min="546" max="546" width="7" bestFit="1" customWidth="1"/>
    <col min="547" max="552" width="11.28515625" customWidth="1"/>
    <col min="553" max="553" width="7" bestFit="1" customWidth="1"/>
    <col min="554" max="559" width="11.42578125" customWidth="1"/>
    <col min="560" max="560" width="7" bestFit="1" customWidth="1"/>
    <col min="561" max="566" width="11.7109375" customWidth="1"/>
    <col min="567" max="567" width="7" bestFit="1" customWidth="1"/>
    <col min="708" max="713" width="11.42578125" customWidth="1"/>
    <col min="714" max="714" width="7" bestFit="1" customWidth="1"/>
    <col min="715" max="720" width="11.42578125" customWidth="1"/>
    <col min="721" max="721" width="7" bestFit="1" customWidth="1"/>
    <col min="729" max="734" width="11.28515625" customWidth="1"/>
    <col min="735" max="735" width="9.5703125" bestFit="1" customWidth="1"/>
    <col min="736" max="741" width="11.42578125" customWidth="1"/>
    <col min="742" max="742" width="9.5703125" bestFit="1" customWidth="1"/>
    <col min="743" max="748" width="11.42578125" customWidth="1"/>
    <col min="749" max="749" width="9.5703125" bestFit="1" customWidth="1"/>
    <col min="778" max="783" width="11.42578125" hidden="1" customWidth="1"/>
    <col min="784" max="784" width="9.5703125" hidden="1" customWidth="1"/>
    <col min="785" max="785" width="6.7109375" hidden="1" customWidth="1"/>
    <col min="786" max="786" width="12.5703125" hidden="1" customWidth="1"/>
    <col min="787" max="787" width="9" hidden="1" customWidth="1"/>
    <col min="788" max="788" width="9.42578125" hidden="1" customWidth="1"/>
    <col min="789" max="789" width="7.140625" hidden="1" customWidth="1"/>
    <col min="790" max="790" width="6.85546875" hidden="1" customWidth="1"/>
    <col min="791" max="791" width="9.5703125" hidden="1" customWidth="1"/>
    <col min="792" max="792" width="6.7109375" hidden="1" customWidth="1"/>
    <col min="793" max="793" width="12.5703125" hidden="1" customWidth="1"/>
    <col min="794" max="794" width="9" hidden="1" customWidth="1"/>
    <col min="795" max="795" width="9.42578125" hidden="1" customWidth="1"/>
    <col min="796" max="796" width="7.140625" hidden="1" customWidth="1"/>
    <col min="797" max="797" width="6.85546875" hidden="1" customWidth="1"/>
    <col min="798" max="798" width="9.5703125" hidden="1" customWidth="1"/>
    <col min="799" max="804" width="11.42578125" hidden="1" customWidth="1"/>
    <col min="805" max="805" width="9.5703125" hidden="1" customWidth="1"/>
    <col min="813" max="819" width="0" hidden="1" customWidth="1"/>
    <col min="834" max="839" width="11.42578125" customWidth="1"/>
    <col min="840" max="840" width="9.5703125" bestFit="1" customWidth="1"/>
    <col min="841" max="846" width="11.42578125" customWidth="1"/>
    <col min="847" max="847" width="9.5703125" bestFit="1" customWidth="1"/>
    <col min="862" max="867" width="11.140625" customWidth="1"/>
    <col min="868" max="868" width="9.5703125" bestFit="1" customWidth="1"/>
    <col min="875" max="875" width="9.5703125" bestFit="1" customWidth="1"/>
    <col min="876" max="881" width="11.42578125" customWidth="1"/>
    <col min="882" max="882" width="9.5703125" customWidth="1"/>
    <col min="883" max="888" width="11.42578125" customWidth="1"/>
    <col min="889" max="889" width="9.5703125" bestFit="1" customWidth="1"/>
    <col min="890" max="890" width="12.28515625" style="2" customWidth="1"/>
    <col min="891" max="895" width="12.28515625" customWidth="1"/>
    <col min="896" max="896" width="9.5703125" bestFit="1" customWidth="1"/>
    <col min="911" max="916" width="11.42578125" customWidth="1"/>
    <col min="917" max="917" width="9.5703125" bestFit="1" customWidth="1"/>
  </cols>
  <sheetData>
    <row r="1" spans="1:917" ht="33.75">
      <c r="A1" s="1113" t="s">
        <v>269</v>
      </c>
      <c r="B1" s="1113"/>
      <c r="C1" s="1113"/>
      <c r="D1" s="1113"/>
      <c r="E1" s="1113"/>
      <c r="F1" s="1113"/>
      <c r="G1" s="24">
        <v>1</v>
      </c>
      <c r="H1" s="1113" t="str">
        <f>A1</f>
        <v>ESTADO DE CUENTA POR CLIENTE</v>
      </c>
      <c r="I1" s="1113"/>
      <c r="J1" s="1113"/>
      <c r="K1" s="1113"/>
      <c r="L1" s="1113"/>
      <c r="M1" s="1113"/>
      <c r="N1" s="24">
        <f>G1+1</f>
        <v>2</v>
      </c>
      <c r="O1" s="1113" t="str">
        <f>H1</f>
        <v>ESTADO DE CUENTA POR CLIENTE</v>
      </c>
      <c r="P1" s="1113"/>
      <c r="Q1" s="1113"/>
      <c r="R1" s="1113"/>
      <c r="S1" s="1113"/>
      <c r="T1" s="1113"/>
      <c r="U1" s="24">
        <f>N1+1</f>
        <v>3</v>
      </c>
      <c r="V1" s="1113" t="str">
        <f>H1</f>
        <v>ESTADO DE CUENTA POR CLIENTE</v>
      </c>
      <c r="W1" s="1113"/>
      <c r="X1" s="1113"/>
      <c r="Y1" s="1113"/>
      <c r="Z1" s="1113"/>
      <c r="AA1" s="1113"/>
      <c r="AB1" s="24">
        <f>U1+1</f>
        <v>4</v>
      </c>
      <c r="AC1" s="1113" t="str">
        <f>H1</f>
        <v>ESTADO DE CUENTA POR CLIENTE</v>
      </c>
      <c r="AD1" s="1113"/>
      <c r="AE1" s="1113"/>
      <c r="AF1" s="1113"/>
      <c r="AG1" s="1113"/>
      <c r="AH1" s="1113"/>
      <c r="AI1" s="24">
        <f>AB1+1</f>
        <v>5</v>
      </c>
      <c r="AJ1" s="1113" t="str">
        <f>O1</f>
        <v>ESTADO DE CUENTA POR CLIENTE</v>
      </c>
      <c r="AK1" s="1113"/>
      <c r="AL1" s="1113"/>
      <c r="AM1" s="1113"/>
      <c r="AN1" s="1113"/>
      <c r="AO1" s="1113"/>
      <c r="AP1" s="24">
        <f>AI1+1</f>
        <v>6</v>
      </c>
      <c r="AQ1" s="1113" t="str">
        <f>V1</f>
        <v>ESTADO DE CUENTA POR CLIENTE</v>
      </c>
      <c r="AR1" s="1113"/>
      <c r="AS1" s="1113"/>
      <c r="AT1" s="1113"/>
      <c r="AU1" s="1113"/>
      <c r="AV1" s="1113"/>
      <c r="AW1" s="24">
        <f>AP1+1</f>
        <v>7</v>
      </c>
      <c r="AX1" s="1113" t="str">
        <f>V1</f>
        <v>ESTADO DE CUENTA POR CLIENTE</v>
      </c>
      <c r="AY1" s="1113"/>
      <c r="AZ1" s="1113"/>
      <c r="BA1" s="1113"/>
      <c r="BB1" s="1113"/>
      <c r="BC1" s="1113"/>
      <c r="BD1" s="24">
        <f>AW1+1</f>
        <v>8</v>
      </c>
      <c r="BE1" s="1113" t="str">
        <f>V1</f>
        <v>ESTADO DE CUENTA POR CLIENTE</v>
      </c>
      <c r="BF1" s="1113"/>
      <c r="BG1" s="1113"/>
      <c r="BH1" s="1113"/>
      <c r="BI1" s="1113"/>
      <c r="BJ1" s="1113"/>
      <c r="BK1" s="24">
        <f>BD1+1</f>
        <v>9</v>
      </c>
      <c r="BL1" s="1113" t="str">
        <f>AC1</f>
        <v>ESTADO DE CUENTA POR CLIENTE</v>
      </c>
      <c r="BM1" s="1113"/>
      <c r="BN1" s="1113"/>
      <c r="BO1" s="1113"/>
      <c r="BP1" s="1113"/>
      <c r="BQ1" s="1113"/>
      <c r="BR1" s="24">
        <f>BK1+1</f>
        <v>10</v>
      </c>
      <c r="BS1" s="1113" t="str">
        <f>BE1</f>
        <v>ESTADO DE CUENTA POR CLIENTE</v>
      </c>
      <c r="BT1" s="1113"/>
      <c r="BU1" s="1113"/>
      <c r="BV1" s="1113"/>
      <c r="BW1" s="1113"/>
      <c r="BX1" s="1113"/>
      <c r="BY1" s="24">
        <f>BR1+1</f>
        <v>11</v>
      </c>
      <c r="BZ1" s="1113" t="str">
        <f>BL1</f>
        <v>ESTADO DE CUENTA POR CLIENTE</v>
      </c>
      <c r="CA1" s="1113"/>
      <c r="CB1" s="1113"/>
      <c r="CC1" s="1113"/>
      <c r="CD1" s="1113"/>
      <c r="CE1" s="1113"/>
      <c r="CF1" s="24">
        <f>BY1+1</f>
        <v>12</v>
      </c>
      <c r="CG1" s="1113" t="str">
        <f>BS1</f>
        <v>ESTADO DE CUENTA POR CLIENTE</v>
      </c>
      <c r="CH1" s="1113"/>
      <c r="CI1" s="1113"/>
      <c r="CJ1" s="1113"/>
      <c r="CK1" s="1113"/>
      <c r="CL1" s="1113"/>
      <c r="CM1" s="24">
        <f>CF1+1</f>
        <v>13</v>
      </c>
      <c r="CN1" s="1113" t="str">
        <f>BZ1</f>
        <v>ESTADO DE CUENTA POR CLIENTE</v>
      </c>
      <c r="CO1" s="1113"/>
      <c r="CP1" s="1113"/>
      <c r="CQ1" s="1113"/>
      <c r="CR1" s="1113"/>
      <c r="CS1" s="1113"/>
      <c r="CT1" s="24">
        <f>CM1+1</f>
        <v>14</v>
      </c>
      <c r="CU1" s="1113" t="s">
        <v>115</v>
      </c>
      <c r="CV1" s="1113"/>
      <c r="CW1" s="1113"/>
      <c r="CX1" s="1113"/>
      <c r="CY1" s="1113"/>
      <c r="CZ1" s="1113"/>
      <c r="DA1" s="24">
        <f>CT1+1</f>
        <v>15</v>
      </c>
      <c r="DB1" s="1113" t="s">
        <v>115</v>
      </c>
      <c r="DC1" s="1113"/>
      <c r="DD1" s="1113"/>
      <c r="DE1" s="1113"/>
      <c r="DF1" s="1113"/>
      <c r="DG1" s="1113"/>
      <c r="DH1" s="24">
        <f>DA1+1</f>
        <v>16</v>
      </c>
      <c r="DI1" s="1113" t="s">
        <v>115</v>
      </c>
      <c r="DJ1" s="1113"/>
      <c r="DK1" s="1113"/>
      <c r="DL1" s="1113"/>
      <c r="DM1" s="1113"/>
      <c r="DN1" s="1113"/>
      <c r="DO1" s="24">
        <f>DH1+1</f>
        <v>17</v>
      </c>
      <c r="DP1" s="1113" t="s">
        <v>115</v>
      </c>
      <c r="DQ1" s="1113"/>
      <c r="DR1" s="1113"/>
      <c r="DS1" s="1113"/>
      <c r="DT1" s="1113"/>
      <c r="DU1" s="1113"/>
      <c r="DV1" s="24">
        <f>DO1+1</f>
        <v>18</v>
      </c>
      <c r="DW1" s="1113" t="s">
        <v>115</v>
      </c>
      <c r="DX1" s="1113"/>
      <c r="DY1" s="1113"/>
      <c r="DZ1" s="1113"/>
      <c r="EA1" s="1113"/>
      <c r="EB1" s="1113"/>
      <c r="EC1" s="24">
        <f>DV1+1</f>
        <v>19</v>
      </c>
      <c r="ED1" s="1113" t="s">
        <v>115</v>
      </c>
      <c r="EE1" s="1113"/>
      <c r="EF1" s="1113"/>
      <c r="EG1" s="1113"/>
      <c r="EH1" s="1113"/>
      <c r="EI1" s="1113"/>
      <c r="EJ1" s="24">
        <f>DV1+1</f>
        <v>19</v>
      </c>
      <c r="EK1" s="1113" t="s">
        <v>115</v>
      </c>
      <c r="EL1" s="1113"/>
      <c r="EM1" s="1113"/>
      <c r="EN1" s="1113"/>
      <c r="EO1" s="1113"/>
      <c r="EP1" s="1113"/>
      <c r="EQ1" s="24">
        <f>EJ1+1</f>
        <v>20</v>
      </c>
      <c r="ER1" s="1113" t="s">
        <v>115</v>
      </c>
      <c r="ES1" s="1113"/>
      <c r="ET1" s="1113"/>
      <c r="EU1" s="1113"/>
      <c r="EV1" s="1113"/>
      <c r="EW1" s="1113"/>
      <c r="EX1" s="24">
        <f>EQ1+1</f>
        <v>21</v>
      </c>
      <c r="EY1" s="1113" t="s">
        <v>115</v>
      </c>
      <c r="EZ1" s="1113"/>
      <c r="FA1" s="1113"/>
      <c r="FB1" s="1113"/>
      <c r="FC1" s="1113"/>
      <c r="FD1" s="1113"/>
      <c r="FE1" s="24">
        <f>EX1+1</f>
        <v>22</v>
      </c>
      <c r="FF1" s="1113" t="s">
        <v>115</v>
      </c>
      <c r="FG1" s="1113"/>
      <c r="FH1" s="1113"/>
      <c r="FI1" s="1113"/>
      <c r="FJ1" s="1113"/>
      <c r="FK1" s="1113"/>
      <c r="FL1" s="24">
        <f>FE1+1</f>
        <v>23</v>
      </c>
      <c r="FM1" s="1113" t="s">
        <v>115</v>
      </c>
      <c r="FN1" s="1113"/>
      <c r="FO1" s="1113"/>
      <c r="FP1" s="1113"/>
      <c r="FQ1" s="1113"/>
      <c r="FR1" s="1113"/>
      <c r="FS1" s="24">
        <f>FL1+1</f>
        <v>24</v>
      </c>
      <c r="FT1" s="1113" t="s">
        <v>115</v>
      </c>
      <c r="FU1" s="1113"/>
      <c r="FV1" s="1113"/>
      <c r="FW1" s="1113"/>
      <c r="FX1" s="1113"/>
      <c r="FY1" s="1113"/>
      <c r="FZ1" s="24">
        <f>FS1+1</f>
        <v>25</v>
      </c>
      <c r="GA1" s="1113" t="s">
        <v>115</v>
      </c>
      <c r="GB1" s="1113"/>
      <c r="GC1" s="1113"/>
      <c r="GD1" s="1113"/>
      <c r="GE1" s="1113"/>
      <c r="GF1" s="1113"/>
      <c r="GG1" s="24">
        <f>FZ1+1</f>
        <v>26</v>
      </c>
      <c r="GH1" s="1113" t="s">
        <v>115</v>
      </c>
      <c r="GI1" s="1113"/>
      <c r="GJ1" s="1113"/>
      <c r="GK1" s="1113"/>
      <c r="GL1" s="1113"/>
      <c r="GM1" s="1113"/>
      <c r="GN1" s="24">
        <f>GG1+1</f>
        <v>27</v>
      </c>
      <c r="GO1" s="1113" t="s">
        <v>115</v>
      </c>
      <c r="GP1" s="1113"/>
      <c r="GQ1" s="1113"/>
      <c r="GR1" s="1113"/>
      <c r="GS1" s="1113"/>
      <c r="GT1" s="1113"/>
      <c r="GU1" s="24">
        <f>GG1+1</f>
        <v>27</v>
      </c>
      <c r="GV1" s="1113" t="s">
        <v>115</v>
      </c>
      <c r="GW1" s="1113"/>
      <c r="GX1" s="1113"/>
      <c r="GY1" s="1113"/>
      <c r="GZ1" s="1113"/>
      <c r="HA1" s="1113"/>
      <c r="HB1" s="24">
        <f>GU1+1</f>
        <v>28</v>
      </c>
      <c r="HC1" s="1113" t="s">
        <v>115</v>
      </c>
      <c r="HD1" s="1113"/>
      <c r="HE1" s="1113"/>
      <c r="HF1" s="1113"/>
      <c r="HG1" s="1113"/>
      <c r="HH1" s="1113"/>
      <c r="HI1" s="24">
        <f>HB1+1</f>
        <v>29</v>
      </c>
      <c r="HJ1" s="1113" t="s">
        <v>115</v>
      </c>
      <c r="HK1" s="1113"/>
      <c r="HL1" s="1113"/>
      <c r="HM1" s="1113"/>
      <c r="HN1" s="1113"/>
      <c r="HO1" s="1113"/>
      <c r="HP1" s="24">
        <f>HI1+1</f>
        <v>30</v>
      </c>
      <c r="HQ1" s="1113" t="s">
        <v>115</v>
      </c>
      <c r="HR1" s="1113"/>
      <c r="HS1" s="1113"/>
      <c r="HT1" s="1113"/>
      <c r="HU1" s="1113"/>
      <c r="HV1" s="1113"/>
      <c r="HW1" s="24">
        <f>HP1+1</f>
        <v>31</v>
      </c>
      <c r="HX1" s="1113" t="s">
        <v>115</v>
      </c>
      <c r="HY1" s="1113"/>
      <c r="HZ1" s="1113"/>
      <c r="IA1" s="1113"/>
      <c r="IB1" s="1113"/>
      <c r="IC1" s="1113"/>
      <c r="ID1" s="24">
        <f>HW1+1</f>
        <v>32</v>
      </c>
      <c r="IE1" s="1113" t="s">
        <v>115</v>
      </c>
      <c r="IF1" s="1113"/>
      <c r="IG1" s="1113"/>
      <c r="IH1" s="1113"/>
      <c r="II1" s="1113"/>
      <c r="IJ1" s="1113"/>
      <c r="IK1" s="24">
        <f>ID1+1</f>
        <v>33</v>
      </c>
      <c r="IL1" s="1113" t="s">
        <v>115</v>
      </c>
      <c r="IM1" s="1113"/>
      <c r="IN1" s="1113"/>
      <c r="IO1" s="1113"/>
      <c r="IP1" s="1113"/>
      <c r="IQ1" s="1113"/>
      <c r="IR1" s="24">
        <f>IK1+1</f>
        <v>34</v>
      </c>
      <c r="IS1" s="1113" t="s">
        <v>115</v>
      </c>
      <c r="IT1" s="1113"/>
      <c r="IU1" s="1113"/>
      <c r="IV1" s="1113"/>
      <c r="IW1" s="1113"/>
      <c r="IX1" s="1113"/>
      <c r="IY1" s="24">
        <f>IR1+1</f>
        <v>35</v>
      </c>
      <c r="IZ1" s="1113" t="s">
        <v>115</v>
      </c>
      <c r="JA1" s="1113"/>
      <c r="JB1" s="1113"/>
      <c r="JC1" s="1113"/>
      <c r="JD1" s="1113"/>
      <c r="JE1" s="1113"/>
      <c r="JF1" s="24">
        <f>IY1+1</f>
        <v>36</v>
      </c>
      <c r="JG1" s="1113" t="s">
        <v>115</v>
      </c>
      <c r="JH1" s="1113"/>
      <c r="JI1" s="1113"/>
      <c r="JJ1" s="1113"/>
      <c r="JK1" s="1113"/>
      <c r="JL1" s="1113"/>
      <c r="JM1" s="24">
        <f>JF1+1</f>
        <v>37</v>
      </c>
      <c r="JN1" s="1113" t="s">
        <v>115</v>
      </c>
      <c r="JO1" s="1113"/>
      <c r="JP1" s="1113"/>
      <c r="JQ1" s="1113"/>
      <c r="JR1" s="1113"/>
      <c r="JS1" s="1113"/>
      <c r="JT1" s="24">
        <f>JM1+1</f>
        <v>38</v>
      </c>
      <c r="JU1" s="1113" t="s">
        <v>115</v>
      </c>
      <c r="JV1" s="1113"/>
      <c r="JW1" s="1113"/>
      <c r="JX1" s="1113"/>
      <c r="JY1" s="1113"/>
      <c r="JZ1" s="1113"/>
      <c r="KA1" s="24">
        <f>JT1+1</f>
        <v>39</v>
      </c>
      <c r="KB1" s="1113" t="s">
        <v>115</v>
      </c>
      <c r="KC1" s="1113"/>
      <c r="KD1" s="1113"/>
      <c r="KE1" s="1113"/>
      <c r="KF1" s="1113"/>
      <c r="KG1" s="1113"/>
      <c r="KH1" s="24">
        <f>KA1+1</f>
        <v>40</v>
      </c>
      <c r="KI1" s="1113" t="s">
        <v>115</v>
      </c>
      <c r="KJ1" s="1113"/>
      <c r="KK1" s="1113"/>
      <c r="KL1" s="1113"/>
      <c r="KM1" s="1113"/>
      <c r="KN1" s="1113"/>
      <c r="KO1" s="24">
        <f>KH1+1</f>
        <v>41</v>
      </c>
      <c r="KP1" s="1113" t="s">
        <v>115</v>
      </c>
      <c r="KQ1" s="1113"/>
      <c r="KR1" s="1113"/>
      <c r="KS1" s="1113"/>
      <c r="KT1" s="1113"/>
      <c r="KU1" s="1113"/>
      <c r="KV1" s="24">
        <f>KO1+1</f>
        <v>42</v>
      </c>
      <c r="KW1" s="1113" t="s">
        <v>115</v>
      </c>
      <c r="KX1" s="1113"/>
      <c r="KY1" s="1113"/>
      <c r="KZ1" s="1113"/>
      <c r="LA1" s="1113"/>
      <c r="LB1" s="1113"/>
      <c r="LC1" s="24">
        <f>KV1+1</f>
        <v>43</v>
      </c>
      <c r="LD1" s="1113" t="s">
        <v>115</v>
      </c>
      <c r="LE1" s="1113"/>
      <c r="LF1" s="1113"/>
      <c r="LG1" s="1113"/>
      <c r="LH1" s="1113"/>
      <c r="LI1" s="1113"/>
      <c r="LJ1" s="24">
        <f>LC1+1</f>
        <v>44</v>
      </c>
      <c r="LK1" s="1113" t="s">
        <v>115</v>
      </c>
      <c r="LL1" s="1113"/>
      <c r="LM1" s="1113"/>
      <c r="LN1" s="1113"/>
      <c r="LO1" s="1113"/>
      <c r="LP1" s="1113"/>
      <c r="LQ1" s="24">
        <f>LJ1+1</f>
        <v>45</v>
      </c>
      <c r="LR1" s="1113" t="s">
        <v>115</v>
      </c>
      <c r="LS1" s="1113"/>
      <c r="LT1" s="1113"/>
      <c r="LU1" s="1113"/>
      <c r="LV1" s="1113"/>
      <c r="LW1" s="1113"/>
      <c r="LY1" s="1113" t="s">
        <v>115</v>
      </c>
      <c r="LZ1" s="1113"/>
      <c r="MA1" s="1113"/>
      <c r="MB1" s="1113"/>
      <c r="MC1" s="1113"/>
      <c r="MD1" s="1113"/>
      <c r="MF1" s="1113" t="s">
        <v>115</v>
      </c>
      <c r="MG1" s="1113"/>
      <c r="MH1" s="1113"/>
      <c r="MI1" s="1113"/>
      <c r="MJ1" s="1113"/>
      <c r="MK1" s="1113"/>
      <c r="MM1" s="1113" t="s">
        <v>115</v>
      </c>
      <c r="MN1" s="1113"/>
      <c r="MO1" s="1113"/>
      <c r="MP1" s="1113"/>
      <c r="MQ1" s="1113"/>
      <c r="MR1" s="1113"/>
      <c r="MT1" s="1113" t="s">
        <v>115</v>
      </c>
      <c r="MU1" s="1113"/>
      <c r="MV1" s="1113"/>
      <c r="MW1" s="1113"/>
      <c r="MX1" s="1113"/>
      <c r="MY1" s="1113"/>
      <c r="NA1" s="1113" t="s">
        <v>115</v>
      </c>
      <c r="NB1" s="1113"/>
      <c r="NC1" s="1113"/>
      <c r="ND1" s="1113"/>
      <c r="NE1" s="1113"/>
      <c r="NF1" s="1113"/>
      <c r="NH1" s="1113" t="s">
        <v>115</v>
      </c>
      <c r="NI1" s="1113"/>
      <c r="NJ1" s="1113"/>
      <c r="NK1" s="1113"/>
      <c r="NL1" s="1113"/>
      <c r="NM1" s="1113"/>
      <c r="NO1" s="1113" t="s">
        <v>115</v>
      </c>
      <c r="NP1" s="1113"/>
      <c r="NQ1" s="1113"/>
      <c r="NR1" s="1113"/>
      <c r="NS1" s="1113"/>
      <c r="NT1" s="1113"/>
      <c r="NV1" s="1113" t="s">
        <v>115</v>
      </c>
      <c r="NW1" s="1113"/>
      <c r="NX1" s="1113"/>
      <c r="NY1" s="1113"/>
      <c r="NZ1" s="1113"/>
      <c r="OA1" s="1113"/>
      <c r="OC1" s="1113" t="s">
        <v>115</v>
      </c>
      <c r="OD1" s="1113"/>
      <c r="OE1" s="1113"/>
      <c r="OF1" s="1113"/>
      <c r="OG1" s="1113"/>
      <c r="OH1" s="1113"/>
      <c r="OJ1" s="1113" t="s">
        <v>115</v>
      </c>
      <c r="OK1" s="1113"/>
      <c r="OL1" s="1113"/>
      <c r="OM1" s="1113"/>
      <c r="ON1" s="1113"/>
      <c r="OO1" s="1113"/>
      <c r="OQ1" s="1113" t="s">
        <v>115</v>
      </c>
      <c r="OR1" s="1113"/>
      <c r="OS1" s="1113"/>
      <c r="OT1" s="1113"/>
      <c r="OU1" s="1113"/>
      <c r="OV1" s="1113"/>
      <c r="OX1" s="1113" t="s">
        <v>115</v>
      </c>
      <c r="OY1" s="1113"/>
      <c r="OZ1" s="1113"/>
      <c r="PA1" s="1113"/>
      <c r="PB1" s="1113"/>
      <c r="PC1" s="1113"/>
      <c r="PE1" s="1113" t="s">
        <v>115</v>
      </c>
      <c r="PF1" s="1113"/>
      <c r="PG1" s="1113"/>
      <c r="PH1" s="1113"/>
      <c r="PI1" s="1113"/>
      <c r="PJ1" s="1113"/>
      <c r="PL1" s="1113" t="s">
        <v>115</v>
      </c>
      <c r="PM1" s="1113"/>
      <c r="PN1" s="1113"/>
      <c r="PO1" s="1113"/>
      <c r="PP1" s="1113"/>
      <c r="PQ1" s="1113"/>
      <c r="PS1" s="1113" t="s">
        <v>115</v>
      </c>
      <c r="PT1" s="1113"/>
      <c r="PU1" s="1113"/>
      <c r="PV1" s="1113"/>
      <c r="PW1" s="1113"/>
      <c r="PX1" s="1113"/>
      <c r="PZ1" s="1113" t="s">
        <v>115</v>
      </c>
      <c r="QA1" s="1113"/>
      <c r="QB1" s="1113"/>
      <c r="QC1" s="1113"/>
      <c r="QD1" s="1113"/>
      <c r="QE1" s="1113"/>
      <c r="QG1" s="1113" t="s">
        <v>115</v>
      </c>
      <c r="QH1" s="1113"/>
      <c r="QI1" s="1113"/>
      <c r="QJ1" s="1113"/>
      <c r="QK1" s="1113"/>
      <c r="QL1" s="1113"/>
      <c r="QN1" s="1113" t="s">
        <v>115</v>
      </c>
      <c r="QO1" s="1113"/>
      <c r="QP1" s="1113"/>
      <c r="QQ1" s="1113"/>
      <c r="QR1" s="1113"/>
      <c r="QS1" s="1113"/>
      <c r="QU1" s="1113" t="s">
        <v>115</v>
      </c>
      <c r="QV1" s="1113"/>
      <c r="QW1" s="1113"/>
      <c r="QX1" s="1113"/>
      <c r="QY1" s="1113"/>
      <c r="QZ1" s="1113"/>
      <c r="RB1" s="1113" t="s">
        <v>115</v>
      </c>
      <c r="RC1" s="1113"/>
      <c r="RD1" s="1113"/>
      <c r="RE1" s="1113"/>
      <c r="RF1" s="1113"/>
      <c r="RG1" s="1113"/>
      <c r="RI1" s="1113" t="s">
        <v>115</v>
      </c>
      <c r="RJ1" s="1113"/>
      <c r="RK1" s="1113"/>
      <c r="RL1" s="1113"/>
      <c r="RM1" s="1113"/>
      <c r="RN1" s="1113"/>
      <c r="RP1" s="1113" t="s">
        <v>115</v>
      </c>
      <c r="RQ1" s="1113"/>
      <c r="RR1" s="1113"/>
      <c r="RS1" s="1113"/>
      <c r="RT1" s="1113"/>
      <c r="RU1" s="1113"/>
      <c r="RW1" s="1113" t="s">
        <v>115</v>
      </c>
      <c r="RX1" s="1113"/>
      <c r="RY1" s="1113"/>
      <c r="RZ1" s="1113"/>
      <c r="SA1" s="1113"/>
      <c r="SB1" s="1113"/>
      <c r="SD1" s="1113" t="s">
        <v>115</v>
      </c>
      <c r="SE1" s="1113"/>
      <c r="SF1" s="1113"/>
      <c r="SG1" s="1113"/>
      <c r="SH1" s="1113"/>
      <c r="SI1" s="1113"/>
      <c r="SK1" s="1113" t="s">
        <v>115</v>
      </c>
      <c r="SL1" s="1113"/>
      <c r="SM1" s="1113"/>
      <c r="SN1" s="1113"/>
      <c r="SO1" s="1113"/>
      <c r="SP1" s="1113"/>
      <c r="SR1" s="1113" t="s">
        <v>115</v>
      </c>
      <c r="SS1" s="1113"/>
      <c r="ST1" s="1113"/>
      <c r="SU1" s="1113"/>
      <c r="SV1" s="1113"/>
      <c r="SW1" s="1113"/>
      <c r="SY1" s="1113" t="s">
        <v>115</v>
      </c>
      <c r="SZ1" s="1113"/>
      <c r="TA1" s="1113"/>
      <c r="TB1" s="1113"/>
      <c r="TC1" s="1113"/>
      <c r="TD1" s="1113"/>
      <c r="TF1" s="1113" t="s">
        <v>115</v>
      </c>
      <c r="TG1" s="1113"/>
      <c r="TH1" s="1113"/>
      <c r="TI1" s="1113"/>
      <c r="TJ1" s="1113"/>
      <c r="TK1" s="1113"/>
      <c r="TM1" s="1113" t="s">
        <v>115</v>
      </c>
      <c r="TN1" s="1113"/>
      <c r="TO1" s="1113"/>
      <c r="TP1" s="1113"/>
      <c r="TQ1" s="1113"/>
      <c r="TR1" s="1113"/>
      <c r="TT1" s="1113" t="s">
        <v>115</v>
      </c>
      <c r="TU1" s="1113"/>
      <c r="TV1" s="1113"/>
      <c r="TW1" s="1113"/>
      <c r="TX1" s="1113"/>
      <c r="TY1" s="1113"/>
      <c r="TZ1" s="24">
        <f>TS2+1</f>
        <v>73</v>
      </c>
      <c r="UA1" s="1113" t="s">
        <v>115</v>
      </c>
      <c r="UB1" s="1113"/>
      <c r="UC1" s="1113"/>
      <c r="UD1" s="1113"/>
      <c r="UE1" s="1113"/>
      <c r="UF1" s="1113"/>
      <c r="UG1" s="24">
        <f>TZ1+1</f>
        <v>74</v>
      </c>
      <c r="UH1" s="1113" t="s">
        <v>115</v>
      </c>
      <c r="UI1" s="1113"/>
      <c r="UJ1" s="1113"/>
      <c r="UK1" s="1113"/>
      <c r="UL1" s="1113"/>
      <c r="UM1" s="1113"/>
      <c r="UN1" s="24">
        <f>UG1+1</f>
        <v>75</v>
      </c>
      <c r="UO1" s="1113" t="s">
        <v>115</v>
      </c>
      <c r="UP1" s="1113"/>
      <c r="UQ1" s="1113"/>
      <c r="UR1" s="1113"/>
      <c r="US1" s="1113"/>
      <c r="UT1" s="1113"/>
      <c r="UU1" s="24">
        <f>UN1+1</f>
        <v>76</v>
      </c>
      <c r="UV1" s="1113" t="s">
        <v>115</v>
      </c>
      <c r="UW1" s="1113"/>
      <c r="UX1" s="1113"/>
      <c r="UY1" s="1113"/>
      <c r="UZ1" s="1113"/>
      <c r="VA1" s="1113"/>
      <c r="VB1" s="280"/>
      <c r="VC1" s="1113" t="s">
        <v>115</v>
      </c>
      <c r="VD1" s="1113"/>
      <c r="VE1" s="1113"/>
      <c r="VF1" s="1113"/>
      <c r="VG1" s="1113"/>
      <c r="VH1" s="1113"/>
      <c r="VJ1" s="1113" t="s">
        <v>115</v>
      </c>
      <c r="VK1" s="1113"/>
      <c r="VL1" s="1113"/>
      <c r="VM1" s="1113"/>
      <c r="VN1" s="1113"/>
      <c r="VO1" s="1113"/>
      <c r="VQ1" s="1113" t="s">
        <v>115</v>
      </c>
      <c r="VR1" s="1113"/>
      <c r="VS1" s="1113"/>
      <c r="VT1" s="1113"/>
      <c r="VU1" s="1113"/>
      <c r="VV1" s="1113"/>
      <c r="VX1" s="1113" t="s">
        <v>115</v>
      </c>
      <c r="VY1" s="1113"/>
      <c r="VZ1" s="1113"/>
      <c r="WA1" s="1113"/>
      <c r="WB1" s="1113"/>
      <c r="WC1" s="1113"/>
      <c r="WE1" s="1113" t="s">
        <v>115</v>
      </c>
      <c r="WF1" s="1113"/>
      <c r="WG1" s="1113"/>
      <c r="WH1" s="1113"/>
      <c r="WI1" s="1113"/>
      <c r="WJ1" s="1113"/>
      <c r="WL1" s="1113" t="s">
        <v>115</v>
      </c>
      <c r="WM1" s="1113"/>
      <c r="WN1" s="1113"/>
      <c r="WO1" s="1113"/>
      <c r="WP1" s="1113"/>
      <c r="WQ1" s="1113"/>
      <c r="WS1" s="1113" t="s">
        <v>115</v>
      </c>
      <c r="WT1" s="1113"/>
      <c r="WU1" s="1113"/>
      <c r="WV1" s="1113"/>
      <c r="WW1" s="1113"/>
      <c r="WX1" s="1113"/>
      <c r="WZ1" s="1113" t="s">
        <v>115</v>
      </c>
      <c r="XA1" s="1113"/>
      <c r="XB1" s="1113"/>
      <c r="XC1" s="1113"/>
      <c r="XD1" s="1113"/>
      <c r="XE1" s="1113"/>
      <c r="XG1" s="1113" t="s">
        <v>115</v>
      </c>
      <c r="XH1" s="1113"/>
      <c r="XI1" s="1113"/>
      <c r="XJ1" s="1113"/>
      <c r="XK1" s="1113"/>
      <c r="XL1" s="1113"/>
      <c r="XN1" s="1113" t="s">
        <v>115</v>
      </c>
      <c r="XO1" s="1113"/>
      <c r="XP1" s="1113"/>
      <c r="XQ1" s="1113"/>
      <c r="XR1" s="1113"/>
      <c r="XS1" s="1113"/>
      <c r="XU1" s="1113" t="s">
        <v>115</v>
      </c>
      <c r="XV1" s="1113"/>
      <c r="XW1" s="1113"/>
      <c r="XX1" s="1113"/>
      <c r="XY1" s="1113"/>
      <c r="XZ1" s="1113"/>
      <c r="YB1" s="1113" t="s">
        <v>115</v>
      </c>
      <c r="YC1" s="1113"/>
      <c r="YD1" s="1113"/>
      <c r="YE1" s="1113"/>
      <c r="YF1" s="1113"/>
      <c r="YG1" s="1113"/>
      <c r="YI1" s="1113" t="s">
        <v>115</v>
      </c>
      <c r="YJ1" s="1113"/>
      <c r="YK1" s="1113"/>
      <c r="YL1" s="1113"/>
      <c r="YM1" s="1113"/>
      <c r="YN1" s="1113"/>
      <c r="YP1" s="1113" t="s">
        <v>115</v>
      </c>
      <c r="YQ1" s="1113"/>
      <c r="YR1" s="1113"/>
      <c r="YS1" s="1113"/>
      <c r="YT1" s="1113"/>
      <c r="YU1" s="1113"/>
      <c r="YW1" s="1113" t="s">
        <v>115</v>
      </c>
      <c r="YX1" s="1113"/>
      <c r="YY1" s="1113"/>
      <c r="YZ1" s="1113"/>
      <c r="ZA1" s="1113"/>
      <c r="ZB1" s="1113"/>
      <c r="ZD1" s="1113" t="s">
        <v>115</v>
      </c>
      <c r="ZE1" s="1113"/>
      <c r="ZF1" s="1113"/>
      <c r="ZG1" s="1113"/>
      <c r="ZH1" s="1113"/>
      <c r="ZI1" s="1113"/>
      <c r="ZK1" s="1113" t="s">
        <v>115</v>
      </c>
      <c r="ZL1" s="1113"/>
      <c r="ZM1" s="1113"/>
      <c r="ZN1" s="1113"/>
      <c r="ZO1" s="1113"/>
      <c r="ZP1" s="1113"/>
      <c r="ZR1" s="1113" t="s">
        <v>115</v>
      </c>
      <c r="ZS1" s="1113"/>
      <c r="ZT1" s="1113"/>
      <c r="ZU1" s="1113"/>
      <c r="ZV1" s="1113"/>
      <c r="ZW1" s="1113"/>
      <c r="ZY1" s="1113" t="s">
        <v>115</v>
      </c>
      <c r="ZZ1" s="1113"/>
      <c r="AAA1" s="1113"/>
      <c r="AAB1" s="1113"/>
      <c r="AAC1" s="1113"/>
      <c r="AAD1" s="1113"/>
      <c r="AAF1" s="1113" t="s">
        <v>115</v>
      </c>
      <c r="AAG1" s="1113"/>
      <c r="AAH1" s="1113"/>
      <c r="AAI1" s="1113"/>
      <c r="AAJ1" s="1113"/>
      <c r="AAK1" s="1113"/>
      <c r="AAM1" s="1113" t="s">
        <v>115</v>
      </c>
      <c r="AAN1" s="1113"/>
      <c r="AAO1" s="1113"/>
      <c r="AAP1" s="1113"/>
      <c r="AAQ1" s="1113"/>
      <c r="AAR1" s="1113"/>
      <c r="AAT1" s="1113" t="s">
        <v>115</v>
      </c>
      <c r="AAU1" s="1113"/>
      <c r="AAV1" s="1113"/>
      <c r="AAW1" s="1113"/>
      <c r="AAX1" s="1113"/>
      <c r="AAY1" s="1113"/>
      <c r="ABA1" s="1113" t="s">
        <v>115</v>
      </c>
      <c r="ABB1" s="1113"/>
      <c r="ABC1" s="1113"/>
      <c r="ABD1" s="1113"/>
      <c r="ABE1" s="1113"/>
      <c r="ABF1" s="1113"/>
      <c r="ABH1" s="1113" t="s">
        <v>115</v>
      </c>
      <c r="ABI1" s="1113"/>
      <c r="ABJ1" s="1113"/>
      <c r="ABK1" s="1113"/>
      <c r="ABL1" s="1113"/>
      <c r="ABM1" s="1113"/>
      <c r="ABO1" s="1113" t="s">
        <v>115</v>
      </c>
      <c r="ABP1" s="1113"/>
      <c r="ABQ1" s="1113"/>
      <c r="ABR1" s="1113"/>
      <c r="ABS1" s="1113"/>
      <c r="ABT1" s="1113"/>
      <c r="ABV1" s="1113" t="s">
        <v>115</v>
      </c>
      <c r="ABW1" s="1113"/>
      <c r="ABX1" s="1113"/>
      <c r="ABY1" s="1113"/>
      <c r="ABZ1" s="1113"/>
      <c r="ACA1" s="1113"/>
      <c r="ACC1" s="1113" t="s">
        <v>115</v>
      </c>
      <c r="ACD1" s="1113"/>
      <c r="ACE1" s="1113"/>
      <c r="ACF1" s="1113"/>
      <c r="ACG1" s="1113"/>
      <c r="ACH1" s="1113"/>
      <c r="ACJ1" s="1113" t="s">
        <v>115</v>
      </c>
      <c r="ACK1" s="1113"/>
      <c r="ACL1" s="1113"/>
      <c r="ACM1" s="1113"/>
      <c r="ACN1" s="1113"/>
      <c r="ACO1" s="1113"/>
      <c r="ACQ1" s="1113" t="s">
        <v>115</v>
      </c>
      <c r="ACR1" s="1113"/>
      <c r="ACS1" s="1113"/>
      <c r="ACT1" s="1113"/>
      <c r="ACU1" s="1113"/>
      <c r="ACV1" s="1113"/>
      <c r="ACX1" s="1113" t="s">
        <v>115</v>
      </c>
      <c r="ACY1" s="1113"/>
      <c r="ACZ1" s="1113"/>
      <c r="ADA1" s="1113"/>
      <c r="ADB1" s="1113"/>
      <c r="ADC1" s="1113"/>
      <c r="ADE1" s="1113" t="s">
        <v>115</v>
      </c>
      <c r="ADF1" s="1113"/>
      <c r="ADG1" s="1113"/>
      <c r="ADH1" s="1113"/>
      <c r="ADI1" s="1113"/>
      <c r="ADJ1" s="1113"/>
      <c r="ADL1" s="1113" t="s">
        <v>115</v>
      </c>
      <c r="ADM1" s="1113"/>
      <c r="ADN1" s="1113"/>
      <c r="ADO1" s="1113"/>
      <c r="ADP1" s="1113"/>
      <c r="ADQ1" s="1113"/>
      <c r="ADS1" s="1113" t="s">
        <v>115</v>
      </c>
      <c r="ADT1" s="1113"/>
      <c r="ADU1" s="1113"/>
      <c r="ADV1" s="1113"/>
      <c r="ADW1" s="1113"/>
      <c r="ADX1" s="1113"/>
      <c r="ADZ1" s="1113" t="s">
        <v>115</v>
      </c>
      <c r="AEA1" s="1113"/>
      <c r="AEB1" s="1113"/>
      <c r="AEC1" s="1113"/>
      <c r="AED1" s="1113"/>
      <c r="AEE1" s="1113"/>
      <c r="AEG1" s="1113" t="s">
        <v>115</v>
      </c>
      <c r="AEH1" s="1113"/>
      <c r="AEI1" s="1113"/>
      <c r="AEJ1" s="1113"/>
      <c r="AEK1" s="1113"/>
      <c r="AEL1" s="1113"/>
      <c r="AEN1" s="1113" t="s">
        <v>115</v>
      </c>
      <c r="AEO1" s="1113"/>
      <c r="AEP1" s="1113"/>
      <c r="AEQ1" s="1113"/>
      <c r="AER1" s="1113"/>
      <c r="AES1" s="1113"/>
      <c r="AEU1" s="1113" t="s">
        <v>115</v>
      </c>
      <c r="AEV1" s="1113"/>
      <c r="AEW1" s="1113"/>
      <c r="AEX1" s="1113"/>
      <c r="AEY1" s="1113"/>
      <c r="AEZ1" s="1113"/>
      <c r="AFB1" s="1113" t="s">
        <v>115</v>
      </c>
      <c r="AFC1" s="1113"/>
      <c r="AFD1" s="1113"/>
      <c r="AFE1" s="1113"/>
      <c r="AFF1" s="1113"/>
      <c r="AFG1" s="1113"/>
      <c r="AFI1" s="1113" t="s">
        <v>115</v>
      </c>
      <c r="AFJ1" s="1113"/>
      <c r="AFK1" s="1113"/>
      <c r="AFL1" s="1113"/>
      <c r="AFM1" s="1113"/>
      <c r="AFN1" s="1113"/>
      <c r="AFP1" s="1113" t="s">
        <v>115</v>
      </c>
      <c r="AFQ1" s="1113"/>
      <c r="AFR1" s="1113"/>
      <c r="AFS1" s="1113"/>
      <c r="AFT1" s="1113"/>
      <c r="AFU1" s="1113"/>
      <c r="AFW1" s="1113" t="s">
        <v>115</v>
      </c>
      <c r="AFX1" s="1113"/>
      <c r="AFY1" s="1113"/>
      <c r="AFZ1" s="1113"/>
      <c r="AGA1" s="1113"/>
      <c r="AGB1" s="1113"/>
      <c r="AGD1" s="1113" t="s">
        <v>115</v>
      </c>
      <c r="AGE1" s="1113"/>
      <c r="AGF1" s="1113"/>
      <c r="AGG1" s="1113"/>
      <c r="AGH1" s="1113"/>
      <c r="AGI1" s="1113"/>
      <c r="AGK1" s="1113" t="s">
        <v>115</v>
      </c>
      <c r="AGL1" s="1113"/>
      <c r="AGM1" s="1113"/>
      <c r="AGN1" s="1113"/>
      <c r="AGO1" s="1113"/>
      <c r="AGP1" s="1113"/>
      <c r="AGR1" s="1113" t="s">
        <v>115</v>
      </c>
      <c r="AGS1" s="1113"/>
      <c r="AGT1" s="1113"/>
      <c r="AGU1" s="1113"/>
      <c r="AGV1" s="1113"/>
      <c r="AGW1" s="1113"/>
      <c r="AGY1" s="1113" t="s">
        <v>115</v>
      </c>
      <c r="AGZ1" s="1113"/>
      <c r="AHA1" s="1113"/>
      <c r="AHB1" s="1113"/>
      <c r="AHC1" s="1113"/>
      <c r="AHD1" s="1113"/>
      <c r="AHF1" s="1113" t="s">
        <v>115</v>
      </c>
      <c r="AHG1" s="1113"/>
      <c r="AHH1" s="1113"/>
      <c r="AHI1" s="1113"/>
      <c r="AHJ1" s="1113"/>
      <c r="AHK1" s="1113"/>
      <c r="AHM1" s="1113" t="s">
        <v>115</v>
      </c>
      <c r="AHN1" s="1113"/>
      <c r="AHO1" s="1113"/>
      <c r="AHP1" s="1113"/>
      <c r="AHQ1" s="1113"/>
      <c r="AHR1" s="1113"/>
      <c r="AHT1" s="1113" t="s">
        <v>115</v>
      </c>
      <c r="AHU1" s="1113"/>
      <c r="AHV1" s="1113"/>
      <c r="AHW1" s="1113"/>
      <c r="AHX1" s="1113"/>
      <c r="AHY1" s="1113"/>
      <c r="AIA1" s="1113" t="s">
        <v>115</v>
      </c>
      <c r="AIB1" s="1113"/>
      <c r="AIC1" s="1113"/>
      <c r="AID1" s="1113"/>
      <c r="AIE1" s="1113"/>
      <c r="AIF1" s="1113"/>
    </row>
    <row r="2" spans="1:917" ht="32.25" customHeight="1" thickBot="1">
      <c r="A2" s="1107" t="s">
        <v>1485</v>
      </c>
      <c r="B2" s="1107"/>
      <c r="C2" s="1107"/>
      <c r="D2" s="1107"/>
      <c r="E2" s="1107"/>
      <c r="F2" s="279"/>
      <c r="H2" s="1107" t="str">
        <f>A2</f>
        <v>FACTURAS    CENTRAL   J U L I O       2010</v>
      </c>
      <c r="I2" s="1107"/>
      <c r="J2" s="1107"/>
      <c r="K2" s="1107"/>
      <c r="L2" s="1107"/>
      <c r="M2" s="299"/>
      <c r="N2" t="s">
        <v>365</v>
      </c>
      <c r="O2" s="1107" t="str">
        <f>H2</f>
        <v>FACTURAS    CENTRAL   J U L I O       2010</v>
      </c>
      <c r="P2" s="1107"/>
      <c r="Q2" s="1107"/>
      <c r="R2" s="1107"/>
      <c r="S2" s="1107"/>
      <c r="T2" s="465"/>
      <c r="U2" t="s">
        <v>365</v>
      </c>
      <c r="V2" s="1107" t="str">
        <f>H2</f>
        <v>FACTURAS    CENTRAL   J U L I O       2010</v>
      </c>
      <c r="W2" s="1107"/>
      <c r="X2" s="1107"/>
      <c r="Y2" s="1107"/>
      <c r="Z2" s="1107"/>
      <c r="AA2" s="425"/>
      <c r="AC2" s="1107" t="str">
        <f>H2</f>
        <v>FACTURAS    CENTRAL   J U L I O       2010</v>
      </c>
      <c r="AD2" s="1107"/>
      <c r="AE2" s="1107"/>
      <c r="AF2" s="1107"/>
      <c r="AG2" s="1107"/>
      <c r="AH2" s="299"/>
      <c r="AJ2" s="1107" t="str">
        <f>O2</f>
        <v>FACTURAS    CENTRAL   J U L I O       2010</v>
      </c>
      <c r="AK2" s="1107"/>
      <c r="AL2" s="1107"/>
      <c r="AM2" s="1107"/>
      <c r="AN2" s="1107"/>
      <c r="AO2" s="662"/>
      <c r="AQ2" s="1107" t="str">
        <f>V2</f>
        <v>FACTURAS    CENTRAL   J U L I O       2010</v>
      </c>
      <c r="AR2" s="1107"/>
      <c r="AS2" s="1107"/>
      <c r="AT2" s="1107"/>
      <c r="AU2" s="1107"/>
      <c r="AV2" s="664"/>
      <c r="AX2" s="1107" t="str">
        <f>V2</f>
        <v>FACTURAS    CENTRAL   J U L I O       2010</v>
      </c>
      <c r="AY2" s="1107"/>
      <c r="AZ2" s="1107"/>
      <c r="BA2" s="1107"/>
      <c r="BB2" s="1107"/>
      <c r="BC2" s="446"/>
      <c r="BE2" s="1107" t="str">
        <f>V2</f>
        <v>FACTURAS    CENTRAL   J U L I O       2010</v>
      </c>
      <c r="BF2" s="1107"/>
      <c r="BG2" s="1107"/>
      <c r="BH2" s="1107"/>
      <c r="BI2" s="1107"/>
      <c r="BJ2" s="429"/>
      <c r="BL2" s="1107" t="str">
        <f>AC2</f>
        <v>FACTURAS    CENTRAL   J U L I O       2010</v>
      </c>
      <c r="BM2" s="1107"/>
      <c r="BN2" s="1107"/>
      <c r="BO2" s="1107"/>
      <c r="BP2" s="1107"/>
      <c r="BQ2" s="299"/>
      <c r="BS2" s="1107" t="str">
        <f>BE2</f>
        <v>FACTURAS    CENTRAL   J U L I O       2010</v>
      </c>
      <c r="BT2" s="1107"/>
      <c r="BU2" s="1107"/>
      <c r="BV2" s="1107"/>
      <c r="BW2" s="1107"/>
      <c r="BX2" s="429"/>
      <c r="BZ2" s="1107" t="str">
        <f>BL2</f>
        <v>FACTURAS    CENTRAL   J U L I O       2010</v>
      </c>
      <c r="CA2" s="1107"/>
      <c r="CB2" s="1107"/>
      <c r="CC2" s="1107"/>
      <c r="CD2" s="1107"/>
      <c r="CE2" s="367"/>
      <c r="CG2" s="1107" t="str">
        <f>BS2</f>
        <v>FACTURAS    CENTRAL   J U L I O       2010</v>
      </c>
      <c r="CH2" s="1107"/>
      <c r="CI2" s="1107"/>
      <c r="CJ2" s="1107"/>
      <c r="CK2" s="1107"/>
      <c r="CL2" s="690"/>
      <c r="CN2" s="1107" t="str">
        <f>BZ2</f>
        <v>FACTURAS    CENTRAL   J U L I O       2010</v>
      </c>
      <c r="CO2" s="1107"/>
      <c r="CP2" s="1107"/>
      <c r="CQ2" s="1107"/>
      <c r="CR2" s="1107"/>
      <c r="CS2" s="388"/>
      <c r="CU2" s="1107" t="str">
        <f>CN2</f>
        <v>FACTURAS    CENTRAL   J U L I O       2010</v>
      </c>
      <c r="CV2" s="1107"/>
      <c r="CW2" s="1107"/>
      <c r="CX2" s="1107"/>
      <c r="CY2" s="1107"/>
      <c r="CZ2" s="279"/>
      <c r="DB2" s="1107" t="str">
        <f>CU2</f>
        <v>FACTURAS    CENTRAL   J U L I O       2010</v>
      </c>
      <c r="DC2" s="1107"/>
      <c r="DD2" s="1107"/>
      <c r="DE2" s="1107"/>
      <c r="DF2" s="1107"/>
      <c r="DG2" s="390"/>
      <c r="DI2" s="1107" t="str">
        <f>DB2</f>
        <v>FACTURAS    CENTRAL   J U L I O       2010</v>
      </c>
      <c r="DJ2" s="1107"/>
      <c r="DK2" s="1107"/>
      <c r="DL2" s="1107"/>
      <c r="DM2" s="1107"/>
      <c r="DN2" s="599"/>
      <c r="DP2" s="1107" t="str">
        <f>DB2</f>
        <v>FACTURAS    CENTRAL   J U L I O       2010</v>
      </c>
      <c r="DQ2" s="1107"/>
      <c r="DR2" s="1107"/>
      <c r="DS2" s="1107"/>
      <c r="DT2" s="1107"/>
      <c r="DU2" s="491"/>
      <c r="DW2" s="1107" t="str">
        <f>DP2</f>
        <v>FACTURAS    CENTRAL   J U L I O       2010</v>
      </c>
      <c r="DX2" s="1107"/>
      <c r="DY2" s="1107"/>
      <c r="DZ2" s="1107"/>
      <c r="EA2" s="1107"/>
      <c r="EB2" s="494"/>
      <c r="ED2" s="1107" t="str">
        <f>DB2</f>
        <v>FACTURAS    CENTRAL   J U L I O       2010</v>
      </c>
      <c r="EE2" s="1107"/>
      <c r="EF2" s="1107"/>
      <c r="EG2" s="1107"/>
      <c r="EH2" s="1107"/>
      <c r="EI2" s="367"/>
      <c r="EK2" s="1107" t="str">
        <f>ED2</f>
        <v>FACTURAS    CENTRAL   J U L I O       2010</v>
      </c>
      <c r="EL2" s="1107"/>
      <c r="EM2" s="1107"/>
      <c r="EN2" s="1107"/>
      <c r="EO2" s="1107"/>
      <c r="EP2" s="388"/>
      <c r="ER2" s="1107" t="str">
        <f>EK2</f>
        <v>FACTURAS    CENTRAL   J U L I O       2010</v>
      </c>
      <c r="ES2" s="1107"/>
      <c r="ET2" s="1107"/>
      <c r="EU2" s="1107"/>
      <c r="EV2" s="1107"/>
      <c r="EW2" s="622"/>
      <c r="EY2" s="1107" t="str">
        <f>ER2</f>
        <v>FACTURAS    CENTRAL   J U L I O       2010</v>
      </c>
      <c r="EZ2" s="1107"/>
      <c r="FA2" s="1107"/>
      <c r="FB2" s="1107"/>
      <c r="FC2" s="1107"/>
      <c r="FD2" s="641"/>
      <c r="FF2" s="1107" t="str">
        <f>EK2</f>
        <v>FACTURAS    CENTRAL   J U L I O       2010</v>
      </c>
      <c r="FG2" s="1107"/>
      <c r="FH2" s="1107"/>
      <c r="FI2" s="1107"/>
      <c r="FJ2" s="1107"/>
      <c r="FK2" s="299"/>
      <c r="FM2" s="1107" t="str">
        <f>FF2</f>
        <v>FACTURAS    CENTRAL   J U L I O       2010</v>
      </c>
      <c r="FN2" s="1107"/>
      <c r="FO2" s="1107"/>
      <c r="FP2" s="1107"/>
      <c r="FQ2" s="1107"/>
      <c r="FR2" s="299"/>
      <c r="FT2" s="1107" t="str">
        <f>FM2</f>
        <v>FACTURAS    CENTRAL   J U L I O       2010</v>
      </c>
      <c r="FU2" s="1107"/>
      <c r="FV2" s="1107"/>
      <c r="FW2" s="1107"/>
      <c r="FX2" s="1107"/>
      <c r="FY2" s="722"/>
      <c r="GA2" s="1107" t="str">
        <f>FM2</f>
        <v>FACTURAS    CENTRAL   J U L I O       2010</v>
      </c>
      <c r="GB2" s="1107"/>
      <c r="GC2" s="1107"/>
      <c r="GD2" s="1107"/>
      <c r="GE2" s="1107"/>
      <c r="GF2" s="465"/>
      <c r="GH2" s="1107" t="str">
        <f>GA2</f>
        <v>FACTURAS    CENTRAL   J U L I O       2010</v>
      </c>
      <c r="GI2" s="1107"/>
      <c r="GJ2" s="1107"/>
      <c r="GK2" s="1107"/>
      <c r="GL2" s="1107"/>
      <c r="GM2" s="602"/>
      <c r="GO2" s="1107" t="str">
        <f>FM2</f>
        <v>FACTURAS    CENTRAL   J U L I O       2010</v>
      </c>
      <c r="GP2" s="1107"/>
      <c r="GQ2" s="1107"/>
      <c r="GR2" s="1107"/>
      <c r="GS2" s="1107"/>
      <c r="GT2" s="446"/>
      <c r="GV2" s="1107" t="str">
        <f>FM2</f>
        <v>FACTURAS    CENTRAL   J U L I O       2010</v>
      </c>
      <c r="GW2" s="1107"/>
      <c r="GX2" s="1107"/>
      <c r="GY2" s="1107"/>
      <c r="GZ2" s="1107"/>
      <c r="HA2" s="386"/>
      <c r="HC2" s="1107" t="str">
        <f>GV2</f>
        <v>FACTURAS    CENTRAL   J U L I O       2010</v>
      </c>
      <c r="HD2" s="1107"/>
      <c r="HE2" s="1107"/>
      <c r="HF2" s="1107"/>
      <c r="HG2" s="1107"/>
      <c r="HH2" s="386"/>
      <c r="HJ2" s="1107" t="str">
        <f>HC2</f>
        <v>FACTURAS    CENTRAL   J U L I O       2010</v>
      </c>
      <c r="HK2" s="1107"/>
      <c r="HL2" s="1107"/>
      <c r="HM2" s="1107"/>
      <c r="HN2" s="1107"/>
      <c r="HO2" s="746"/>
      <c r="HQ2" s="1107" t="str">
        <f>HC2</f>
        <v>FACTURAS    CENTRAL   J U L I O       2010</v>
      </c>
      <c r="HR2" s="1107"/>
      <c r="HS2" s="1107"/>
      <c r="HT2" s="1107"/>
      <c r="HU2" s="1107"/>
      <c r="HV2" s="299"/>
      <c r="HX2" s="1107" t="str">
        <f>HQ2</f>
        <v>FACTURAS    CENTRAL   J U L I O       2010</v>
      </c>
      <c r="HY2" s="1107"/>
      <c r="HZ2" s="1107"/>
      <c r="IA2" s="1107"/>
      <c r="IB2" s="1107"/>
      <c r="IC2" s="606"/>
      <c r="IE2" s="2"/>
      <c r="IF2" s="1107" t="str">
        <f>CU2</f>
        <v>FACTURAS    CENTRAL   J U L I O       2010</v>
      </c>
      <c r="IG2" s="1107"/>
      <c r="IH2" s="1107"/>
      <c r="II2" s="1107"/>
      <c r="IJ2" s="1107"/>
      <c r="IL2" s="2"/>
      <c r="IM2" s="1107" t="str">
        <f>FF2</f>
        <v>FACTURAS    CENTRAL   J U L I O       2010</v>
      </c>
      <c r="IN2" s="1107"/>
      <c r="IO2" s="1107"/>
      <c r="IP2" s="1107"/>
      <c r="IQ2" s="1107"/>
      <c r="IS2" s="2"/>
      <c r="IT2" s="1107" t="str">
        <f>FM2</f>
        <v>FACTURAS    CENTRAL   J U L I O       2010</v>
      </c>
      <c r="IU2" s="1107"/>
      <c r="IV2" s="1107"/>
      <c r="IW2" s="1107"/>
      <c r="IX2" s="1107"/>
      <c r="IZ2" s="2"/>
      <c r="JA2" s="1107" t="str">
        <f>GA2</f>
        <v>FACTURAS    CENTRAL   J U L I O       2010</v>
      </c>
      <c r="JB2" s="1107"/>
      <c r="JC2" s="1107"/>
      <c r="JD2" s="1107"/>
      <c r="JE2" s="1107"/>
      <c r="JG2" s="2"/>
      <c r="JH2" s="1107" t="str">
        <f>HQ2</f>
        <v>FACTURAS    CENTRAL   J U L I O       2010</v>
      </c>
      <c r="JI2" s="1107"/>
      <c r="JJ2" s="1107"/>
      <c r="JK2" s="1107"/>
      <c r="JL2" s="1107"/>
      <c r="JN2" s="2"/>
      <c r="JO2" s="1107" t="str">
        <f>HX2</f>
        <v>FACTURAS    CENTRAL   J U L I O       2010</v>
      </c>
      <c r="JP2" s="1107"/>
      <c r="JQ2" s="1107"/>
      <c r="JR2" s="1107"/>
      <c r="JS2" s="1107"/>
      <c r="JU2" s="2"/>
      <c r="JV2" s="1107" t="str">
        <f>JO2</f>
        <v>FACTURAS    CENTRAL   J U L I O       2010</v>
      </c>
      <c r="JW2" s="1107"/>
      <c r="JX2" s="1107"/>
      <c r="JY2" s="1107"/>
      <c r="JZ2" s="1107"/>
      <c r="KB2" s="2"/>
      <c r="KC2" s="1107" t="str">
        <f>JH2</f>
        <v>FACTURAS    CENTRAL   J U L I O       2010</v>
      </c>
      <c r="KD2" s="1107"/>
      <c r="KE2" s="1107"/>
      <c r="KF2" s="1107"/>
      <c r="KG2" s="1107"/>
      <c r="KI2" s="2"/>
      <c r="KJ2" s="1107" t="str">
        <f>KC2</f>
        <v>FACTURAS    CENTRAL   J U L I O       2010</v>
      </c>
      <c r="KK2" s="1107"/>
      <c r="KL2" s="1107"/>
      <c r="KM2" s="1107"/>
      <c r="KN2" s="1107"/>
      <c r="KP2" s="2"/>
      <c r="KQ2" s="1107" t="str">
        <f>KJ2</f>
        <v>FACTURAS    CENTRAL   J U L I O       2010</v>
      </c>
      <c r="KR2" s="1107"/>
      <c r="KS2" s="1107"/>
      <c r="KT2" s="1107"/>
      <c r="KU2" s="1107"/>
      <c r="KW2" s="2"/>
      <c r="KX2" s="1107" t="str">
        <f>KQ2</f>
        <v>FACTURAS    CENTRAL   J U L I O       2010</v>
      </c>
      <c r="KY2" s="1107"/>
      <c r="KZ2" s="1107"/>
      <c r="LA2" s="1107"/>
      <c r="LB2" s="1107"/>
      <c r="LD2" s="2"/>
      <c r="LE2" s="1107" t="str">
        <f>KC2</f>
        <v>FACTURAS    CENTRAL   J U L I O       2010</v>
      </c>
      <c r="LF2" s="1107"/>
      <c r="LG2" s="1107"/>
      <c r="LH2" s="1107"/>
      <c r="LI2" s="1107"/>
      <c r="LK2" s="2"/>
      <c r="LL2" s="1107" t="str">
        <f>KJ2</f>
        <v>FACTURAS    CENTRAL   J U L I O       2010</v>
      </c>
      <c r="LM2" s="1107"/>
      <c r="LN2" s="1107"/>
      <c r="LO2" s="1107"/>
      <c r="LP2" s="1107"/>
      <c r="LR2" s="2"/>
      <c r="LS2" s="1107" t="str">
        <f>IF2</f>
        <v>FACTURAS    CENTRAL   J U L I O       2010</v>
      </c>
      <c r="LT2" s="1107"/>
      <c r="LU2" s="1107"/>
      <c r="LV2" s="1107"/>
      <c r="LW2" s="1107"/>
      <c r="LX2" s="24">
        <f>LQ1+1</f>
        <v>46</v>
      </c>
      <c r="LY2" s="2"/>
      <c r="LZ2" s="1107" t="str">
        <f>IM2</f>
        <v>FACTURAS    CENTRAL   J U L I O       2010</v>
      </c>
      <c r="MA2" s="1107"/>
      <c r="MB2" s="1107"/>
      <c r="MC2" s="1107"/>
      <c r="MD2" s="1107"/>
      <c r="ME2" s="24">
        <f>LX2+1</f>
        <v>47</v>
      </c>
      <c r="MF2" s="2"/>
      <c r="MG2" s="1107" t="str">
        <f>IT2</f>
        <v>FACTURAS    CENTRAL   J U L I O       2010</v>
      </c>
      <c r="MH2" s="1107"/>
      <c r="MI2" s="1107"/>
      <c r="MJ2" s="1107"/>
      <c r="MK2" s="1107"/>
      <c r="ML2" s="24">
        <f>ME2+1</f>
        <v>48</v>
      </c>
      <c r="MM2" s="2"/>
      <c r="MN2" s="1107" t="str">
        <f>IM2</f>
        <v>FACTURAS    CENTRAL   J U L I O       2010</v>
      </c>
      <c r="MO2" s="1107"/>
      <c r="MP2" s="1107"/>
      <c r="MQ2" s="1107"/>
      <c r="MR2" s="1107"/>
      <c r="MS2" s="24">
        <f>ML2+1</f>
        <v>49</v>
      </c>
      <c r="MT2" s="2"/>
      <c r="MU2" s="1107" t="str">
        <f>IT2</f>
        <v>FACTURAS    CENTRAL   J U L I O       2010</v>
      </c>
      <c r="MV2" s="1107"/>
      <c r="MW2" s="1107"/>
      <c r="MX2" s="1107"/>
      <c r="MY2" s="1107"/>
      <c r="MZ2" s="24">
        <f>MS2+1</f>
        <v>50</v>
      </c>
      <c r="NA2" s="2"/>
      <c r="NB2" s="1107" t="str">
        <f>LS2</f>
        <v>FACTURAS    CENTRAL   J U L I O       2010</v>
      </c>
      <c r="NC2" s="1107"/>
      <c r="ND2" s="1107"/>
      <c r="NE2" s="1107"/>
      <c r="NF2" s="1107"/>
      <c r="NG2" s="24">
        <f>MZ2+1</f>
        <v>51</v>
      </c>
      <c r="NH2" s="2"/>
      <c r="NI2" s="1107" t="str">
        <f>LZ2</f>
        <v>FACTURAS    CENTRAL   J U L I O       2010</v>
      </c>
      <c r="NJ2" s="1107"/>
      <c r="NK2" s="1107"/>
      <c r="NL2" s="1107"/>
      <c r="NM2" s="1107"/>
      <c r="NN2" s="24">
        <f>NG2+1</f>
        <v>52</v>
      </c>
      <c r="NO2" s="2"/>
      <c r="NP2" s="1107" t="str">
        <f>MN2</f>
        <v>FACTURAS    CENTRAL   J U L I O       2010</v>
      </c>
      <c r="NQ2" s="1107"/>
      <c r="NR2" s="1107"/>
      <c r="NS2" s="1107"/>
      <c r="NT2" s="1107"/>
      <c r="NU2" s="24">
        <f>NN2+1</f>
        <v>53</v>
      </c>
      <c r="NV2" s="2"/>
      <c r="NW2" s="1107" t="str">
        <f>NB2</f>
        <v>FACTURAS    CENTRAL   J U L I O       2010</v>
      </c>
      <c r="NX2" s="1107"/>
      <c r="NY2" s="1107"/>
      <c r="NZ2" s="1107"/>
      <c r="OA2" s="1107"/>
      <c r="OB2" s="24">
        <f>NG2+1</f>
        <v>52</v>
      </c>
      <c r="OC2" s="2"/>
      <c r="OD2" s="1107" t="str">
        <f>NP2</f>
        <v>FACTURAS    CENTRAL   J U L I O       2010</v>
      </c>
      <c r="OE2" s="1107"/>
      <c r="OF2" s="1107"/>
      <c r="OG2" s="1107"/>
      <c r="OH2" s="1107"/>
      <c r="OI2" s="24">
        <f>NU2+1</f>
        <v>54</v>
      </c>
      <c r="OJ2" s="2"/>
      <c r="OK2" s="1107" t="str">
        <f>NW2</f>
        <v>FACTURAS    CENTRAL   J U L I O       2010</v>
      </c>
      <c r="OL2" s="1107"/>
      <c r="OM2" s="1107"/>
      <c r="ON2" s="1107"/>
      <c r="OO2" s="1107"/>
      <c r="OP2" s="24">
        <f>OI2+1</f>
        <v>55</v>
      </c>
      <c r="OQ2" s="2"/>
      <c r="OR2" s="1107" t="str">
        <f>OD2</f>
        <v>FACTURAS    CENTRAL   J U L I O       2010</v>
      </c>
      <c r="OS2" s="1107"/>
      <c r="OT2" s="1107"/>
      <c r="OU2" s="1107"/>
      <c r="OV2" s="1107"/>
      <c r="OW2" s="24">
        <f>OP2+1</f>
        <v>56</v>
      </c>
      <c r="OX2" s="2"/>
      <c r="OY2" s="1107" t="str">
        <f>OK2</f>
        <v>FACTURAS    CENTRAL   J U L I O       2010</v>
      </c>
      <c r="OZ2" s="1107"/>
      <c r="PA2" s="1107"/>
      <c r="PB2" s="1107"/>
      <c r="PC2" s="1107"/>
      <c r="PD2" s="24">
        <f>OW2+1</f>
        <v>57</v>
      </c>
      <c r="PE2" s="2"/>
      <c r="PF2" s="1107" t="str">
        <f>NB2</f>
        <v>FACTURAS    CENTRAL   J U L I O       2010</v>
      </c>
      <c r="PG2" s="1107"/>
      <c r="PH2" s="1107"/>
      <c r="PI2" s="1107"/>
      <c r="PJ2" s="1107"/>
      <c r="PK2" s="24">
        <f>OW2+1</f>
        <v>57</v>
      </c>
      <c r="PL2" s="2"/>
      <c r="PM2" s="1107" t="str">
        <f>NP2</f>
        <v>FACTURAS    CENTRAL   J U L I O       2010</v>
      </c>
      <c r="PN2" s="1107"/>
      <c r="PO2" s="1107"/>
      <c r="PP2" s="1107"/>
      <c r="PQ2" s="1107"/>
      <c r="PR2" s="24">
        <f>PK2+1</f>
        <v>58</v>
      </c>
      <c r="PS2" s="2"/>
      <c r="PT2" s="1107" t="str">
        <f>NP2</f>
        <v>FACTURAS    CENTRAL   J U L I O       2010</v>
      </c>
      <c r="PU2" s="1107"/>
      <c r="PV2" s="1107"/>
      <c r="PW2" s="1107"/>
      <c r="PX2" s="1107"/>
      <c r="PY2" s="24">
        <f>PR2+1</f>
        <v>59</v>
      </c>
      <c r="PZ2" s="2"/>
      <c r="QA2" s="1107" t="str">
        <f>NP2</f>
        <v>FACTURAS    CENTRAL   J U L I O       2010</v>
      </c>
      <c r="QB2" s="1107"/>
      <c r="QC2" s="1107"/>
      <c r="QD2" s="1107"/>
      <c r="QE2" s="1107"/>
      <c r="QF2" s="24">
        <f>PY2+1</f>
        <v>60</v>
      </c>
      <c r="QG2" s="2"/>
      <c r="QH2" s="1107" t="str">
        <f>NW2</f>
        <v>FACTURAS    CENTRAL   J U L I O       2010</v>
      </c>
      <c r="QI2" s="1107"/>
      <c r="QJ2" s="1107"/>
      <c r="QK2" s="1107"/>
      <c r="QL2" s="1107"/>
      <c r="QM2" s="24">
        <f>QF2+1</f>
        <v>61</v>
      </c>
      <c r="QN2" s="2"/>
      <c r="QO2" s="1107" t="str">
        <f>OD2</f>
        <v>FACTURAS    CENTRAL   J U L I O       2010</v>
      </c>
      <c r="QP2" s="1107"/>
      <c r="QQ2" s="1107"/>
      <c r="QR2" s="1107"/>
      <c r="QS2" s="1107"/>
      <c r="QT2" s="24">
        <f>QM2+1</f>
        <v>62</v>
      </c>
      <c r="QU2" s="2"/>
      <c r="QV2" s="1107" t="str">
        <f>IT2</f>
        <v>FACTURAS    CENTRAL   J U L I O       2010</v>
      </c>
      <c r="QW2" s="1107"/>
      <c r="QX2" s="1107"/>
      <c r="QY2" s="1107"/>
      <c r="QZ2" s="1107"/>
      <c r="RA2" s="24">
        <f>QT2+1</f>
        <v>63</v>
      </c>
      <c r="RB2" s="2"/>
      <c r="RC2" s="1107" t="str">
        <f>JA2</f>
        <v>FACTURAS    CENTRAL   J U L I O       2010</v>
      </c>
      <c r="RD2" s="1107"/>
      <c r="RE2" s="1107"/>
      <c r="RF2" s="1107"/>
      <c r="RG2" s="1107"/>
      <c r="RH2" s="24">
        <f>RA2+1</f>
        <v>64</v>
      </c>
      <c r="RI2" s="2"/>
      <c r="RJ2" s="1107" t="str">
        <f>JH2</f>
        <v>FACTURAS    CENTRAL   J U L I O       2010</v>
      </c>
      <c r="RK2" s="1107"/>
      <c r="RL2" s="1107"/>
      <c r="RM2" s="1107"/>
      <c r="RN2" s="1107"/>
      <c r="RO2" s="24">
        <f>RH2+1</f>
        <v>65</v>
      </c>
      <c r="RP2" s="2"/>
      <c r="RQ2" s="1107" t="str">
        <f>KC2</f>
        <v>FACTURAS    CENTRAL   J U L I O       2010</v>
      </c>
      <c r="RR2" s="1107"/>
      <c r="RS2" s="1107"/>
      <c r="RT2" s="1107"/>
      <c r="RU2" s="1107"/>
      <c r="RV2" s="24">
        <f>RO2+1</f>
        <v>66</v>
      </c>
      <c r="RW2" s="2"/>
      <c r="RX2" s="1107" t="str">
        <f>KJ2</f>
        <v>FACTURAS    CENTRAL   J U L I O       2010</v>
      </c>
      <c r="RY2" s="1107"/>
      <c r="RZ2" s="1107"/>
      <c r="SA2" s="1107"/>
      <c r="SB2" s="1107"/>
      <c r="SC2" s="24">
        <f>RV2+1</f>
        <v>67</v>
      </c>
      <c r="SD2" s="2"/>
      <c r="SE2" s="1107" t="str">
        <f>JH2</f>
        <v>FACTURAS    CENTRAL   J U L I O       2010</v>
      </c>
      <c r="SF2" s="1107"/>
      <c r="SG2" s="1107"/>
      <c r="SH2" s="1107"/>
      <c r="SI2" s="1107"/>
      <c r="SJ2" s="24">
        <f>RV2+1</f>
        <v>67</v>
      </c>
      <c r="SK2" s="2"/>
      <c r="SL2" s="1107" t="str">
        <f>KC2</f>
        <v>FACTURAS    CENTRAL   J U L I O       2010</v>
      </c>
      <c r="SM2" s="1107"/>
      <c r="SN2" s="1107"/>
      <c r="SO2" s="1107"/>
      <c r="SP2" s="1107"/>
      <c r="SQ2" s="24">
        <f>SJ2+1</f>
        <v>68</v>
      </c>
      <c r="SR2" s="2"/>
      <c r="SS2" s="1107" t="str">
        <f>LS2</f>
        <v>FACTURAS    CENTRAL   J U L I O       2010</v>
      </c>
      <c r="ST2" s="1107"/>
      <c r="SU2" s="1107"/>
      <c r="SV2" s="1107"/>
      <c r="SW2" s="1107"/>
      <c r="SX2" s="24">
        <f>SQ2+1</f>
        <v>69</v>
      </c>
      <c r="SY2" s="2"/>
      <c r="SZ2" s="1107" t="str">
        <f>NB2</f>
        <v>FACTURAS    CENTRAL   J U L I O       2010</v>
      </c>
      <c r="TA2" s="1107"/>
      <c r="TB2" s="1107"/>
      <c r="TC2" s="1107"/>
      <c r="TD2" s="1107"/>
      <c r="TE2" s="24">
        <f>SX2+1</f>
        <v>70</v>
      </c>
      <c r="TF2" s="2"/>
      <c r="TG2" s="1107" t="str">
        <f>NP2</f>
        <v>FACTURAS    CENTRAL   J U L I O       2010</v>
      </c>
      <c r="TH2" s="1107"/>
      <c r="TI2" s="1107"/>
      <c r="TJ2" s="1107"/>
      <c r="TK2" s="1107"/>
      <c r="TL2" s="24">
        <f>TE2+1</f>
        <v>71</v>
      </c>
      <c r="TM2" s="2"/>
      <c r="TN2" s="1107" t="str">
        <f>NB2</f>
        <v>FACTURAS    CENTRAL   J U L I O       2010</v>
      </c>
      <c r="TO2" s="1107"/>
      <c r="TP2" s="1107"/>
      <c r="TQ2" s="1107"/>
      <c r="TR2" s="1107"/>
      <c r="TS2" s="24">
        <f>TL2+1</f>
        <v>72</v>
      </c>
      <c r="TU2" s="1107" t="str">
        <f>SS2</f>
        <v>FACTURAS    CENTRAL   J U L I O       2010</v>
      </c>
      <c r="TV2" s="1107"/>
      <c r="TW2" s="1107"/>
      <c r="TX2" s="1107"/>
      <c r="TY2" s="1107"/>
      <c r="UA2" s="2"/>
      <c r="UB2" s="1107" t="str">
        <f>TU2</f>
        <v>FACTURAS    CENTRAL   J U L I O       2010</v>
      </c>
      <c r="UC2" s="1107"/>
      <c r="UD2" s="1107"/>
      <c r="UE2" s="1107"/>
      <c r="UF2" s="1107"/>
      <c r="UG2" s="160"/>
      <c r="UH2" s="2"/>
      <c r="UI2" s="1107" t="str">
        <f>TU2</f>
        <v>FACTURAS    CENTRAL   J U L I O       2010</v>
      </c>
      <c r="UJ2" s="1107"/>
      <c r="UK2" s="1107"/>
      <c r="UL2" s="1107"/>
      <c r="UM2" s="1107"/>
      <c r="UO2" s="2"/>
      <c r="UP2" s="1107" t="str">
        <f>UB2</f>
        <v>FACTURAS    CENTRAL   J U L I O       2010</v>
      </c>
      <c r="UQ2" s="1107"/>
      <c r="UR2" s="1107"/>
      <c r="US2" s="1107"/>
      <c r="UT2" s="1107"/>
      <c r="UV2" s="2"/>
      <c r="UW2" s="1107" t="str">
        <f>UI2</f>
        <v>FACTURAS    CENTRAL   J U L I O       2010</v>
      </c>
      <c r="UX2" s="1107"/>
      <c r="UY2" s="1107"/>
      <c r="UZ2" s="1107"/>
      <c r="VA2" s="1107"/>
      <c r="VB2" s="24">
        <f>UU1+1</f>
        <v>77</v>
      </c>
      <c r="VC2" s="2"/>
      <c r="VD2" s="1107" t="str">
        <f>UW2</f>
        <v>FACTURAS    CENTRAL   J U L I O       2010</v>
      </c>
      <c r="VE2" s="1107"/>
      <c r="VF2" s="1107"/>
      <c r="VG2" s="1107"/>
      <c r="VH2" s="1107"/>
      <c r="VI2" s="24">
        <f>VB2+1</f>
        <v>78</v>
      </c>
      <c r="VJ2" s="2"/>
      <c r="VK2" s="1107" t="str">
        <f>VD2</f>
        <v>FACTURAS    CENTRAL   J U L I O       2010</v>
      </c>
      <c r="VL2" s="1107"/>
      <c r="VM2" s="1107"/>
      <c r="VN2" s="1107"/>
      <c r="VO2" s="1107"/>
      <c r="VP2" s="24">
        <f>VI2+1</f>
        <v>79</v>
      </c>
      <c r="VQ2" s="2"/>
      <c r="VR2" s="1107" t="str">
        <f>VK2</f>
        <v>FACTURAS    CENTRAL   J U L I O       2010</v>
      </c>
      <c r="VS2" s="1107"/>
      <c r="VT2" s="1107"/>
      <c r="VU2" s="1107"/>
      <c r="VV2" s="1107"/>
      <c r="VW2" s="24">
        <f>VP2+1</f>
        <v>80</v>
      </c>
      <c r="VX2" s="2"/>
      <c r="VY2" s="1107" t="str">
        <f>VR2</f>
        <v>FACTURAS    CENTRAL   J U L I O       2010</v>
      </c>
      <c r="VZ2" s="1107"/>
      <c r="WA2" s="1107"/>
      <c r="WB2" s="1107"/>
      <c r="WC2" s="1107"/>
      <c r="WD2" s="24">
        <f>VW2+1</f>
        <v>81</v>
      </c>
      <c r="WE2" s="2"/>
      <c r="WF2" s="1107" t="str">
        <f>VY2</f>
        <v>FACTURAS    CENTRAL   J U L I O       2010</v>
      </c>
      <c r="WG2" s="1107"/>
      <c r="WH2" s="1107"/>
      <c r="WI2" s="1107"/>
      <c r="WJ2" s="1107"/>
      <c r="WK2" s="24">
        <f>WD2+1</f>
        <v>82</v>
      </c>
      <c r="WL2" s="2"/>
      <c r="WM2" s="1107" t="str">
        <f>VR2</f>
        <v>FACTURAS    CENTRAL   J U L I O       2010</v>
      </c>
      <c r="WN2" s="1107"/>
      <c r="WO2" s="1107"/>
      <c r="WP2" s="1107"/>
      <c r="WQ2" s="1107"/>
      <c r="WR2" s="24">
        <f>WK2+1</f>
        <v>83</v>
      </c>
      <c r="WS2" s="2"/>
      <c r="WT2" s="1107" t="str">
        <f>VY2</f>
        <v>FACTURAS    CENTRAL   J U L I O       2010</v>
      </c>
      <c r="WU2" s="1107"/>
      <c r="WV2" s="1107"/>
      <c r="WW2" s="1107"/>
      <c r="WX2" s="1107"/>
      <c r="WY2" s="24">
        <f>WR2+1</f>
        <v>84</v>
      </c>
      <c r="WZ2" s="2"/>
      <c r="XA2" s="1107" t="str">
        <f>VY2</f>
        <v>FACTURAS    CENTRAL   J U L I O       2010</v>
      </c>
      <c r="XB2" s="1107"/>
      <c r="XC2" s="1107"/>
      <c r="XD2" s="1107"/>
      <c r="XE2" s="1107"/>
      <c r="XF2" s="24">
        <f>WY2+1</f>
        <v>85</v>
      </c>
      <c r="XG2" s="2"/>
      <c r="XH2" s="1107" t="str">
        <f>VK2</f>
        <v>FACTURAS    CENTRAL   J U L I O       2010</v>
      </c>
      <c r="XI2" s="1107"/>
      <c r="XJ2" s="1107"/>
      <c r="XK2" s="1107"/>
      <c r="XL2" s="1107"/>
      <c r="XM2" s="24">
        <f>XF2+1</f>
        <v>86</v>
      </c>
      <c r="XN2" s="2"/>
      <c r="XO2" s="1107" t="str">
        <f>VR2</f>
        <v>FACTURAS    CENTRAL   J U L I O       2010</v>
      </c>
      <c r="XP2" s="1107"/>
      <c r="XQ2" s="1107"/>
      <c r="XR2" s="1107"/>
      <c r="XS2" s="1107"/>
      <c r="XT2" s="24">
        <f>XM2+1</f>
        <v>87</v>
      </c>
      <c r="XU2" s="2"/>
      <c r="XV2" s="1107" t="str">
        <f>VR2</f>
        <v>FACTURAS    CENTRAL   J U L I O       2010</v>
      </c>
      <c r="XW2" s="1107"/>
      <c r="XX2" s="1107"/>
      <c r="XY2" s="1107"/>
      <c r="XZ2" s="1107"/>
      <c r="YA2" s="24">
        <f>XT2+1</f>
        <v>88</v>
      </c>
      <c r="YB2" s="2"/>
      <c r="YC2" s="1107" t="str">
        <f>VK2</f>
        <v>FACTURAS    CENTRAL   J U L I O       2010</v>
      </c>
      <c r="YD2" s="1107"/>
      <c r="YE2" s="1107"/>
      <c r="YF2" s="1107"/>
      <c r="YG2" s="1107"/>
      <c r="YH2" s="24">
        <f>YA2+1</f>
        <v>89</v>
      </c>
      <c r="YI2" s="2"/>
      <c r="YJ2" s="1107" t="str">
        <f>YC2</f>
        <v>FACTURAS    CENTRAL   J U L I O       2010</v>
      </c>
      <c r="YK2" s="1107"/>
      <c r="YL2" s="1107"/>
      <c r="YM2" s="1107"/>
      <c r="YN2" s="1107"/>
      <c r="YO2" s="24">
        <f>YH2+1</f>
        <v>90</v>
      </c>
      <c r="YP2" s="2"/>
      <c r="YQ2" s="1107" t="str">
        <f>YJ2</f>
        <v>FACTURAS    CENTRAL   J U L I O       2010</v>
      </c>
      <c r="YR2" s="1107"/>
      <c r="YS2" s="1107"/>
      <c r="YT2" s="1107"/>
      <c r="YU2" s="1107"/>
      <c r="YV2" s="24">
        <f>YO2+1</f>
        <v>91</v>
      </c>
      <c r="YW2" s="2"/>
      <c r="YX2" s="1107" t="str">
        <f>YQ2</f>
        <v>FACTURAS    CENTRAL   J U L I O       2010</v>
      </c>
      <c r="YY2" s="1107"/>
      <c r="YZ2" s="1107"/>
      <c r="ZA2" s="1107"/>
      <c r="ZB2" s="1107"/>
      <c r="ZC2" s="24">
        <f>YV2+1</f>
        <v>92</v>
      </c>
      <c r="ZD2" s="2"/>
      <c r="ZE2" s="1107" t="str">
        <f>VD2</f>
        <v>FACTURAS    CENTRAL   J U L I O       2010</v>
      </c>
      <c r="ZF2" s="1107"/>
      <c r="ZG2" s="1107"/>
      <c r="ZH2" s="1107"/>
      <c r="ZI2" s="1107"/>
      <c r="ZJ2" s="24">
        <f>ZC2+1</f>
        <v>93</v>
      </c>
      <c r="ZK2" s="2"/>
      <c r="ZL2" s="1107" t="str">
        <f>VK2</f>
        <v>FACTURAS    CENTRAL   J U L I O       2010</v>
      </c>
      <c r="ZM2" s="1107"/>
      <c r="ZN2" s="1107"/>
      <c r="ZO2" s="1107"/>
      <c r="ZP2" s="1107"/>
      <c r="ZQ2" s="24">
        <f>ZJ2+1</f>
        <v>94</v>
      </c>
      <c r="ZR2" s="2"/>
      <c r="ZS2" s="1107" t="str">
        <f>VR2</f>
        <v>FACTURAS    CENTRAL   J U L I O       2010</v>
      </c>
      <c r="ZT2" s="1107"/>
      <c r="ZU2" s="1107"/>
      <c r="ZV2" s="1107"/>
      <c r="ZW2" s="1107"/>
      <c r="ZX2" s="24">
        <f>ZQ2+1</f>
        <v>95</v>
      </c>
      <c r="ZY2" s="2"/>
      <c r="ZZ2" s="1107" t="str">
        <f>VK2</f>
        <v>FACTURAS    CENTRAL   J U L I O       2010</v>
      </c>
      <c r="AAA2" s="1107"/>
      <c r="AAB2" s="1107"/>
      <c r="AAC2" s="1107"/>
      <c r="AAD2" s="1107"/>
      <c r="AAE2" s="24">
        <f>ZX2+1</f>
        <v>96</v>
      </c>
      <c r="AAF2" s="2"/>
      <c r="AAG2" s="1107" t="str">
        <f>VK2</f>
        <v>FACTURAS    CENTRAL   J U L I O       2010</v>
      </c>
      <c r="AAH2" s="1107"/>
      <c r="AAI2" s="1107"/>
      <c r="AAJ2" s="1107"/>
      <c r="AAK2" s="1107"/>
      <c r="AAL2" s="24">
        <f>AAE2+1</f>
        <v>97</v>
      </c>
      <c r="AAM2" s="2"/>
      <c r="AAN2" s="1107" t="str">
        <f>VR2</f>
        <v>FACTURAS    CENTRAL   J U L I O       2010</v>
      </c>
      <c r="AAO2" s="1107"/>
      <c r="AAP2" s="1107"/>
      <c r="AAQ2" s="1107"/>
      <c r="AAR2" s="1107"/>
      <c r="AAS2" s="24">
        <f>AAL2+1</f>
        <v>98</v>
      </c>
      <c r="AAT2" s="2"/>
      <c r="AAU2" s="1107" t="str">
        <f>WM2</f>
        <v>FACTURAS    CENTRAL   J U L I O       2010</v>
      </c>
      <c r="AAV2" s="1107"/>
      <c r="AAW2" s="1107"/>
      <c r="AAX2" s="1107"/>
      <c r="AAY2" s="1107"/>
      <c r="AAZ2" s="24">
        <f>AAS2+1</f>
        <v>99</v>
      </c>
      <c r="ABA2" s="2"/>
      <c r="ABB2" s="1107" t="str">
        <f>XA2</f>
        <v>FACTURAS    CENTRAL   J U L I O       2010</v>
      </c>
      <c r="ABC2" s="1107"/>
      <c r="ABD2" s="1107"/>
      <c r="ABE2" s="1107"/>
      <c r="ABF2" s="1107"/>
      <c r="ABG2" s="24">
        <f>AAZ2+1</f>
        <v>100</v>
      </c>
      <c r="ABH2" s="2"/>
      <c r="ABI2" s="1107" t="str">
        <f>XH2</f>
        <v>FACTURAS    CENTRAL   J U L I O       2010</v>
      </c>
      <c r="ABJ2" s="1107"/>
      <c r="ABK2" s="1107"/>
      <c r="ABL2" s="1107"/>
      <c r="ABM2" s="1107"/>
      <c r="ABN2" s="24">
        <f>ABG2+1</f>
        <v>101</v>
      </c>
      <c r="ABO2" s="2"/>
      <c r="ABP2" s="1107" t="str">
        <f>VK2</f>
        <v>FACTURAS    CENTRAL   J U L I O       2010</v>
      </c>
      <c r="ABQ2" s="1107"/>
      <c r="ABR2" s="1107"/>
      <c r="ABS2" s="1107"/>
      <c r="ABT2" s="1107"/>
      <c r="ABU2" s="24">
        <f>ABN2+1</f>
        <v>102</v>
      </c>
      <c r="ABV2" s="2"/>
      <c r="ABW2" s="1107" t="str">
        <f>ZE2</f>
        <v>FACTURAS    CENTRAL   J U L I O       2010</v>
      </c>
      <c r="ABX2" s="1107"/>
      <c r="ABY2" s="1107"/>
      <c r="ABZ2" s="1107"/>
      <c r="ACA2" s="1107"/>
      <c r="ACB2" s="24">
        <f>ABU2+1</f>
        <v>103</v>
      </c>
      <c r="ACC2" s="2"/>
      <c r="ACD2" s="1107" t="str">
        <f>ZZ2</f>
        <v>FACTURAS    CENTRAL   J U L I O       2010</v>
      </c>
      <c r="ACE2" s="1107"/>
      <c r="ACF2" s="1107"/>
      <c r="ACG2" s="1107"/>
      <c r="ACH2" s="1107"/>
      <c r="ACI2" s="24">
        <f>ACB2+1</f>
        <v>104</v>
      </c>
      <c r="ACJ2" s="2"/>
      <c r="ACK2" s="1107" t="str">
        <f>ABP2</f>
        <v>FACTURAS    CENTRAL   J U L I O       2010</v>
      </c>
      <c r="ACL2" s="1107"/>
      <c r="ACM2" s="1107"/>
      <c r="ACN2" s="1107"/>
      <c r="ACO2" s="1107"/>
      <c r="ACP2" s="24">
        <f>ACB2+1</f>
        <v>104</v>
      </c>
      <c r="ACQ2" s="2"/>
      <c r="ACR2" s="1107" t="str">
        <f>VD2</f>
        <v>FACTURAS    CENTRAL   J U L I O       2010</v>
      </c>
      <c r="ACS2" s="1107"/>
      <c r="ACT2" s="1107"/>
      <c r="ACU2" s="1107"/>
      <c r="ACV2" s="1107"/>
      <c r="ACW2" s="24">
        <f>ACP2+1</f>
        <v>105</v>
      </c>
      <c r="ACX2" s="2"/>
      <c r="ACY2" s="1107" t="str">
        <f>VK2</f>
        <v>FACTURAS    CENTRAL   J U L I O       2010</v>
      </c>
      <c r="ACZ2" s="1107"/>
      <c r="ADA2" s="1107"/>
      <c r="ADB2" s="1107"/>
      <c r="ADC2" s="1107"/>
      <c r="ADD2" s="24">
        <f>ACW2+1</f>
        <v>106</v>
      </c>
      <c r="ADE2" s="2"/>
      <c r="ADF2" s="1107" t="str">
        <f>VR2</f>
        <v>FACTURAS    CENTRAL   J U L I O       2010</v>
      </c>
      <c r="ADG2" s="1107"/>
      <c r="ADH2" s="1107"/>
      <c r="ADI2" s="1107"/>
      <c r="ADJ2" s="1107"/>
      <c r="ADK2" s="24">
        <f>ADD2+1</f>
        <v>107</v>
      </c>
      <c r="ADL2" s="2"/>
      <c r="ADM2" s="1107" t="str">
        <f>VR2</f>
        <v>FACTURAS    CENTRAL   J U L I O       2010</v>
      </c>
      <c r="ADN2" s="1107"/>
      <c r="ADO2" s="1107"/>
      <c r="ADP2" s="1107"/>
      <c r="ADQ2" s="1107"/>
      <c r="ADR2" s="24">
        <f>ADK2+1</f>
        <v>108</v>
      </c>
      <c r="ADS2" s="2"/>
      <c r="ADT2" s="1107" t="str">
        <f>VY2</f>
        <v>FACTURAS    CENTRAL   J U L I O       2010</v>
      </c>
      <c r="ADU2" s="1107"/>
      <c r="ADV2" s="1107"/>
      <c r="ADW2" s="1107"/>
      <c r="ADX2" s="1107"/>
      <c r="ADY2" s="24">
        <f>ADR2+1</f>
        <v>109</v>
      </c>
      <c r="ADZ2" s="2"/>
      <c r="AEA2" s="1107" t="str">
        <f>ZE2</f>
        <v>FACTURAS    CENTRAL   J U L I O       2010</v>
      </c>
      <c r="AEB2" s="1107"/>
      <c r="AEC2" s="1107"/>
      <c r="AED2" s="1107"/>
      <c r="AEE2" s="1107"/>
      <c r="AEF2" s="24">
        <f>ADY2+1</f>
        <v>110</v>
      </c>
      <c r="AEG2" s="1107" t="str">
        <f>VD2</f>
        <v>FACTURAS    CENTRAL   J U L I O       2010</v>
      </c>
      <c r="AEH2" s="1107"/>
      <c r="AEI2" s="1107"/>
      <c r="AEJ2" s="1107"/>
      <c r="AEK2" s="1107"/>
      <c r="AEL2" s="1107"/>
      <c r="AEM2" s="24">
        <f>AEF2+1</f>
        <v>111</v>
      </c>
      <c r="AEN2" s="1107" t="str">
        <f>VK2</f>
        <v>FACTURAS    CENTRAL   J U L I O       2010</v>
      </c>
      <c r="AEO2" s="1107"/>
      <c r="AEP2" s="1107"/>
      <c r="AEQ2" s="1107"/>
      <c r="AER2" s="1107"/>
      <c r="AES2" s="1107"/>
      <c r="AET2" s="24">
        <f>AEM2+1</f>
        <v>112</v>
      </c>
      <c r="AEU2" s="1107" t="str">
        <f>VK2</f>
        <v>FACTURAS    CENTRAL   J U L I O       2010</v>
      </c>
      <c r="AEV2" s="1107"/>
      <c r="AEW2" s="1107"/>
      <c r="AEX2" s="1107"/>
      <c r="AEY2" s="1107"/>
      <c r="AEZ2" s="1107"/>
      <c r="AFA2" s="24">
        <f>AET2+1</f>
        <v>113</v>
      </c>
      <c r="AFB2" s="1107" t="str">
        <f>VR2</f>
        <v>FACTURAS    CENTRAL   J U L I O       2010</v>
      </c>
      <c r="AFC2" s="1107"/>
      <c r="AFD2" s="1107"/>
      <c r="AFE2" s="1107"/>
      <c r="AFF2" s="1107"/>
      <c r="AFG2" s="1107"/>
      <c r="AFH2" s="24">
        <f>AFA2+1</f>
        <v>114</v>
      </c>
      <c r="AFI2" s="1107" t="str">
        <f>WM2</f>
        <v>FACTURAS    CENTRAL   J U L I O       2010</v>
      </c>
      <c r="AFJ2" s="1107"/>
      <c r="AFK2" s="1107"/>
      <c r="AFL2" s="1107"/>
      <c r="AFM2" s="1107"/>
      <c r="AFN2" s="1107"/>
      <c r="AFO2" s="24">
        <f>AFH2+1</f>
        <v>115</v>
      </c>
      <c r="AFP2" s="1107" t="str">
        <f>VK2</f>
        <v>FACTURAS    CENTRAL   J U L I O       2010</v>
      </c>
      <c r="AFQ2" s="1107"/>
      <c r="AFR2" s="1107"/>
      <c r="AFS2" s="1107"/>
      <c r="AFT2" s="1107"/>
      <c r="AFU2" s="1107"/>
      <c r="AFV2" s="24">
        <f>AFO2+1</f>
        <v>116</v>
      </c>
      <c r="AFW2" s="1107" t="str">
        <f>VR2</f>
        <v>FACTURAS    CENTRAL   J U L I O       2010</v>
      </c>
      <c r="AFX2" s="1107"/>
      <c r="AFY2" s="1107"/>
      <c r="AFZ2" s="1107"/>
      <c r="AGA2" s="1107"/>
      <c r="AGB2" s="1107"/>
      <c r="AGC2" s="24">
        <f>AFV2+1</f>
        <v>117</v>
      </c>
      <c r="AGD2" s="1107" t="str">
        <f>VR2</f>
        <v>FACTURAS    CENTRAL   J U L I O       2010</v>
      </c>
      <c r="AGE2" s="1107"/>
      <c r="AGF2" s="1107"/>
      <c r="AGG2" s="1107"/>
      <c r="AGH2" s="1107"/>
      <c r="AGI2" s="1107"/>
      <c r="AGJ2" s="24">
        <f>AGC2+1</f>
        <v>118</v>
      </c>
      <c r="AGK2" s="1107" t="str">
        <f>VK2</f>
        <v>FACTURAS    CENTRAL   J U L I O       2010</v>
      </c>
      <c r="AGL2" s="1107"/>
      <c r="AGM2" s="1107"/>
      <c r="AGN2" s="1107"/>
      <c r="AGO2" s="1107"/>
      <c r="AGP2" s="1107"/>
      <c r="AGQ2" s="24">
        <f>AGJ2+1</f>
        <v>119</v>
      </c>
      <c r="AGR2" s="1107" t="str">
        <f>VR2</f>
        <v>FACTURAS    CENTRAL   J U L I O       2010</v>
      </c>
      <c r="AGS2" s="1107"/>
      <c r="AGT2" s="1107"/>
      <c r="AGU2" s="1107"/>
      <c r="AGV2" s="1107"/>
      <c r="AGW2" s="1107"/>
      <c r="AGX2" s="24">
        <f>AGQ2+1</f>
        <v>120</v>
      </c>
      <c r="AGY2" s="1107" t="str">
        <f>VR2</f>
        <v>FACTURAS    CENTRAL   J U L I O       2010</v>
      </c>
      <c r="AGZ2" s="1107"/>
      <c r="AHA2" s="1107"/>
      <c r="AHB2" s="1107"/>
      <c r="AHC2" s="1107"/>
      <c r="AHD2" s="1107"/>
      <c r="AHE2" s="24">
        <f>AGX2+1</f>
        <v>121</v>
      </c>
      <c r="AHF2" s="1107" t="str">
        <f>AEG2</f>
        <v>FACTURAS    CENTRAL   J U L I O       2010</v>
      </c>
      <c r="AHG2" s="1107"/>
      <c r="AHH2" s="1107"/>
      <c r="AHI2" s="1107"/>
      <c r="AHJ2" s="1107"/>
      <c r="AHK2" s="1107"/>
      <c r="AHL2" s="24">
        <f>AHE2+1</f>
        <v>122</v>
      </c>
      <c r="AHM2" s="1107" t="str">
        <f>AEU2</f>
        <v>FACTURAS    CENTRAL   J U L I O       2010</v>
      </c>
      <c r="AHN2" s="1107"/>
      <c r="AHO2" s="1107"/>
      <c r="AHP2" s="1107"/>
      <c r="AHQ2" s="1107"/>
      <c r="AHR2" s="1107"/>
      <c r="AHS2" s="24">
        <f>AHL2+1</f>
        <v>123</v>
      </c>
      <c r="AHT2" s="1107" t="str">
        <f>AFB2</f>
        <v>FACTURAS    CENTRAL   J U L I O       2010</v>
      </c>
      <c r="AHU2" s="1107"/>
      <c r="AHV2" s="1107"/>
      <c r="AHW2" s="1107"/>
      <c r="AHX2" s="1107"/>
      <c r="AHY2" s="1107"/>
      <c r="AHZ2" s="24">
        <f>AHS2+1</f>
        <v>124</v>
      </c>
      <c r="AIA2" s="1107" t="str">
        <f>AHF2</f>
        <v>FACTURAS    CENTRAL   J U L I O       2010</v>
      </c>
      <c r="AIB2" s="1107"/>
      <c r="AIC2" s="1107"/>
      <c r="AID2" s="1107"/>
      <c r="AIE2" s="1107"/>
      <c r="AIF2" s="1107"/>
      <c r="AIG2" s="24">
        <f>AHZ2+1</f>
        <v>125</v>
      </c>
    </row>
    <row r="3" spans="1:917" ht="38.25" customHeight="1" thickBot="1">
      <c r="A3" s="2"/>
      <c r="B3" s="11" t="s">
        <v>40</v>
      </c>
      <c r="C3" s="1135" t="s">
        <v>1329</v>
      </c>
      <c r="D3" s="1136"/>
      <c r="E3" s="1136"/>
      <c r="F3" s="1137"/>
      <c r="H3" s="2"/>
      <c r="I3" s="11" t="s">
        <v>40</v>
      </c>
      <c r="J3" s="1130" t="s">
        <v>2540</v>
      </c>
      <c r="K3" s="1131"/>
      <c r="L3" s="1131"/>
      <c r="M3" s="1132"/>
      <c r="O3" s="2"/>
      <c r="P3" s="11" t="s">
        <v>40</v>
      </c>
      <c r="Q3" s="1130" t="s">
        <v>1325</v>
      </c>
      <c r="R3" s="1131"/>
      <c r="S3" s="1131"/>
      <c r="T3" s="1132"/>
      <c r="V3" s="2"/>
      <c r="W3" s="11" t="s">
        <v>40</v>
      </c>
      <c r="X3" s="1130" t="s">
        <v>300</v>
      </c>
      <c r="Y3" s="1131"/>
      <c r="Z3" s="1131"/>
      <c r="AA3" s="1132"/>
      <c r="AC3" s="2"/>
      <c r="AD3" s="11" t="s">
        <v>40</v>
      </c>
      <c r="AE3" s="1130" t="s">
        <v>846</v>
      </c>
      <c r="AF3" s="1133"/>
      <c r="AG3" s="1131"/>
      <c r="AH3" s="1132"/>
      <c r="AJ3" s="2"/>
      <c r="AK3" s="11" t="s">
        <v>40</v>
      </c>
      <c r="AL3" s="1130" t="s">
        <v>701</v>
      </c>
      <c r="AM3" s="1133"/>
      <c r="AN3" s="1131"/>
      <c r="AO3" s="1132"/>
      <c r="AQ3" s="2"/>
      <c r="AR3" s="11" t="s">
        <v>40</v>
      </c>
      <c r="AS3" s="1130" t="s">
        <v>975</v>
      </c>
      <c r="AT3" s="1133"/>
      <c r="AU3" s="1131"/>
      <c r="AV3" s="1132"/>
      <c r="AX3" s="2"/>
      <c r="AY3" s="11" t="s">
        <v>40</v>
      </c>
      <c r="AZ3" s="1130" t="s">
        <v>257</v>
      </c>
      <c r="BA3" s="1133"/>
      <c r="BB3" s="1131"/>
      <c r="BC3" s="1132"/>
      <c r="BE3" s="2"/>
      <c r="BF3" s="11" t="s">
        <v>40</v>
      </c>
      <c r="BG3" s="1130" t="s">
        <v>706</v>
      </c>
      <c r="BH3" s="1133"/>
      <c r="BI3" s="1131"/>
      <c r="BJ3" s="1132"/>
      <c r="BL3" s="2"/>
      <c r="BM3" s="11" t="s">
        <v>40</v>
      </c>
      <c r="BN3" s="1130" t="s">
        <v>238</v>
      </c>
      <c r="BO3" s="1131"/>
      <c r="BP3" s="1131"/>
      <c r="BQ3" s="1132"/>
      <c r="BS3" s="2"/>
      <c r="BT3" s="11" t="s">
        <v>40</v>
      </c>
      <c r="BU3" s="1130" t="s">
        <v>668</v>
      </c>
      <c r="BV3" s="1131"/>
      <c r="BW3" s="1131"/>
      <c r="BX3" s="1132"/>
      <c r="BZ3" s="2"/>
      <c r="CA3" s="11" t="s">
        <v>40</v>
      </c>
      <c r="CB3" s="1130" t="s">
        <v>984</v>
      </c>
      <c r="CC3" s="1131"/>
      <c r="CD3" s="1131"/>
      <c r="CE3" s="1132"/>
      <c r="CG3" s="2"/>
      <c r="CH3" s="11" t="s">
        <v>40</v>
      </c>
      <c r="CI3" s="1130" t="s">
        <v>294</v>
      </c>
      <c r="CJ3" s="1131"/>
      <c r="CK3" s="1131"/>
      <c r="CL3" s="1132"/>
      <c r="CN3" s="2"/>
      <c r="CO3" s="11" t="s">
        <v>40</v>
      </c>
      <c r="CP3" s="1130" t="s">
        <v>539</v>
      </c>
      <c r="CQ3" s="1131"/>
      <c r="CR3" s="1131"/>
      <c r="CS3" s="1132"/>
      <c r="CU3" s="2"/>
      <c r="CV3" s="11" t="s">
        <v>40</v>
      </c>
      <c r="CW3" s="1130" t="s">
        <v>747</v>
      </c>
      <c r="CX3" s="1131"/>
      <c r="CY3" s="1131"/>
      <c r="CZ3" s="1132"/>
      <c r="DB3" s="2"/>
      <c r="DC3" s="11" t="s">
        <v>40</v>
      </c>
      <c r="DD3" s="1130" t="s">
        <v>457</v>
      </c>
      <c r="DE3" s="1131"/>
      <c r="DF3" s="1131"/>
      <c r="DG3" s="1132"/>
      <c r="DI3" s="2"/>
      <c r="DJ3" s="11" t="s">
        <v>40</v>
      </c>
      <c r="DK3" s="1130" t="s">
        <v>869</v>
      </c>
      <c r="DL3" s="1131"/>
      <c r="DM3" s="1131"/>
      <c r="DN3" s="1132"/>
      <c r="DP3" s="2"/>
      <c r="DQ3" s="11" t="s">
        <v>40</v>
      </c>
      <c r="DR3" s="1130" t="s">
        <v>1330</v>
      </c>
      <c r="DS3" s="1131"/>
      <c r="DT3" s="1131"/>
      <c r="DU3" s="1132"/>
      <c r="DW3" s="2"/>
      <c r="DX3" s="11" t="s">
        <v>40</v>
      </c>
      <c r="DY3" s="1130" t="s">
        <v>478</v>
      </c>
      <c r="DZ3" s="1131"/>
      <c r="EA3" s="1131"/>
      <c r="EB3" s="1132"/>
      <c r="ED3" s="2"/>
      <c r="EE3" s="11" t="s">
        <v>40</v>
      </c>
      <c r="EF3" s="1108" t="s">
        <v>464</v>
      </c>
      <c r="EG3" s="1109"/>
      <c r="EH3" s="1109"/>
      <c r="EI3" s="1110"/>
      <c r="EK3" s="2"/>
      <c r="EL3" s="11" t="s">
        <v>40</v>
      </c>
      <c r="EM3" s="1130" t="s">
        <v>1864</v>
      </c>
      <c r="EN3" s="1131"/>
      <c r="EO3" s="1131"/>
      <c r="EP3" s="1132"/>
      <c r="ER3" s="2"/>
      <c r="ES3" s="11" t="s">
        <v>40</v>
      </c>
      <c r="ET3" s="1108" t="s">
        <v>865</v>
      </c>
      <c r="EU3" s="1109"/>
      <c r="EV3" s="1109"/>
      <c r="EW3" s="1110"/>
      <c r="EY3" s="2"/>
      <c r="EZ3" s="11" t="s">
        <v>40</v>
      </c>
      <c r="FA3" s="1108" t="s">
        <v>897</v>
      </c>
      <c r="FB3" s="1109"/>
      <c r="FC3" s="1109"/>
      <c r="FD3" s="1110"/>
      <c r="FF3" s="2"/>
      <c r="FG3" s="11" t="s">
        <v>40</v>
      </c>
      <c r="FH3" s="1108" t="s">
        <v>246</v>
      </c>
      <c r="FI3" s="1109"/>
      <c r="FJ3" s="1109"/>
      <c r="FK3" s="1110"/>
      <c r="FM3" s="2"/>
      <c r="FN3" s="11" t="s">
        <v>40</v>
      </c>
      <c r="FO3" s="1108" t="s">
        <v>245</v>
      </c>
      <c r="FP3" s="1109"/>
      <c r="FQ3" s="1109"/>
      <c r="FR3" s="1110"/>
      <c r="FT3" s="2"/>
      <c r="FU3" s="11" t="s">
        <v>40</v>
      </c>
      <c r="FV3" s="1108" t="s">
        <v>544</v>
      </c>
      <c r="FW3" s="1109"/>
      <c r="FX3" s="1109"/>
      <c r="FY3" s="1110"/>
      <c r="GA3" s="2"/>
      <c r="GB3" s="11" t="s">
        <v>40</v>
      </c>
      <c r="GC3" s="1108" t="s">
        <v>2191</v>
      </c>
      <c r="GD3" s="1109"/>
      <c r="GE3" s="1109"/>
      <c r="GF3" s="1110"/>
      <c r="GH3" s="2"/>
      <c r="GI3" s="11" t="s">
        <v>40</v>
      </c>
      <c r="GJ3" s="1108" t="s">
        <v>393</v>
      </c>
      <c r="GK3" s="1109"/>
      <c r="GL3" s="1109"/>
      <c r="GM3" s="1110"/>
      <c r="GO3" s="2"/>
      <c r="GP3" s="11" t="s">
        <v>40</v>
      </c>
      <c r="GQ3" s="1130" t="s">
        <v>950</v>
      </c>
      <c r="GR3" s="1131"/>
      <c r="GS3" s="1131"/>
      <c r="GT3" s="1132"/>
      <c r="GV3" s="2"/>
      <c r="GW3" s="11" t="s">
        <v>40</v>
      </c>
      <c r="GX3" s="1108" t="s">
        <v>312</v>
      </c>
      <c r="GY3" s="1109"/>
      <c r="GZ3" s="1109"/>
      <c r="HA3" s="1110"/>
      <c r="HC3" s="2"/>
      <c r="HD3" s="11" t="s">
        <v>40</v>
      </c>
      <c r="HE3" s="1130" t="s">
        <v>510</v>
      </c>
      <c r="HF3" s="1131"/>
      <c r="HG3" s="1131"/>
      <c r="HH3" s="1132"/>
      <c r="HJ3" s="2"/>
      <c r="HK3" s="11" t="s">
        <v>40</v>
      </c>
      <c r="HL3" s="1130" t="s">
        <v>853</v>
      </c>
      <c r="HM3" s="1131"/>
      <c r="HN3" s="1131"/>
      <c r="HO3" s="1132"/>
      <c r="HQ3" s="2"/>
      <c r="HR3" s="11" t="s">
        <v>40</v>
      </c>
      <c r="HS3" s="1108" t="s">
        <v>1115</v>
      </c>
      <c r="HT3" s="1109"/>
      <c r="HU3" s="1109"/>
      <c r="HV3" s="1110"/>
      <c r="HX3" s="2"/>
      <c r="HY3" s="11" t="s">
        <v>40</v>
      </c>
      <c r="HZ3" s="1130" t="s">
        <v>227</v>
      </c>
      <c r="IA3" s="1131"/>
      <c r="IB3" s="1131"/>
      <c r="IC3" s="1132"/>
      <c r="IE3" s="2"/>
      <c r="IF3" s="11" t="s">
        <v>40</v>
      </c>
      <c r="IG3" s="1108" t="s">
        <v>980</v>
      </c>
      <c r="IH3" s="1109"/>
      <c r="II3" s="1109"/>
      <c r="IJ3" s="1110"/>
      <c r="IL3" s="2"/>
      <c r="IM3" s="11" t="s">
        <v>40</v>
      </c>
      <c r="IN3" s="1108" t="s">
        <v>710</v>
      </c>
      <c r="IO3" s="1109"/>
      <c r="IP3" s="1109"/>
      <c r="IQ3" s="1110"/>
      <c r="IS3" s="2"/>
      <c r="IT3" s="11" t="s">
        <v>40</v>
      </c>
      <c r="IU3" s="1130" t="s">
        <v>1049</v>
      </c>
      <c r="IV3" s="1131"/>
      <c r="IW3" s="1131"/>
      <c r="IX3" s="1132"/>
      <c r="IZ3" s="2"/>
      <c r="JA3" s="11" t="s">
        <v>40</v>
      </c>
      <c r="JB3" s="1108" t="s">
        <v>692</v>
      </c>
      <c r="JC3" s="1109"/>
      <c r="JD3" s="1109"/>
      <c r="JE3" s="1110"/>
      <c r="JG3" s="2"/>
      <c r="JH3" s="11" t="s">
        <v>40</v>
      </c>
      <c r="JI3" s="1108" t="s">
        <v>285</v>
      </c>
      <c r="JJ3" s="1109"/>
      <c r="JK3" s="1109"/>
      <c r="JL3" s="1110"/>
      <c r="JN3" s="2"/>
      <c r="JO3" s="11" t="s">
        <v>40</v>
      </c>
      <c r="JP3" s="1108" t="s">
        <v>586</v>
      </c>
      <c r="JQ3" s="1109"/>
      <c r="JR3" s="1109"/>
      <c r="JS3" s="1110"/>
      <c r="JU3" s="2"/>
      <c r="JV3" s="11" t="s">
        <v>40</v>
      </c>
      <c r="JW3" s="1130" t="s">
        <v>741</v>
      </c>
      <c r="JX3" s="1131"/>
      <c r="JY3" s="1131"/>
      <c r="JZ3" s="1132"/>
      <c r="KB3" s="2"/>
      <c r="KC3" s="11" t="s">
        <v>40</v>
      </c>
      <c r="KD3" s="1130" t="s">
        <v>485</v>
      </c>
      <c r="KE3" s="1131"/>
      <c r="KF3" s="1131"/>
      <c r="KG3" s="1132"/>
      <c r="KI3" s="2"/>
      <c r="KJ3" s="11" t="s">
        <v>40</v>
      </c>
      <c r="KK3" s="1130" t="s">
        <v>773</v>
      </c>
      <c r="KL3" s="1131"/>
      <c r="KM3" s="1131"/>
      <c r="KN3" s="1132"/>
      <c r="KP3" s="2"/>
      <c r="KQ3" s="11" t="s">
        <v>40</v>
      </c>
      <c r="KR3" s="1108" t="s">
        <v>627</v>
      </c>
      <c r="KS3" s="1109"/>
      <c r="KT3" s="1109"/>
      <c r="KU3" s="1110"/>
      <c r="KW3" s="2"/>
      <c r="KX3" s="11" t="s">
        <v>40</v>
      </c>
      <c r="KY3" s="1108" t="s">
        <v>1212</v>
      </c>
      <c r="KZ3" s="1109"/>
      <c r="LA3" s="1109"/>
      <c r="LB3" s="1110"/>
      <c r="LD3" s="2"/>
      <c r="LE3" s="11" t="s">
        <v>40</v>
      </c>
      <c r="LF3" s="1130" t="s">
        <v>1246</v>
      </c>
      <c r="LG3" s="1131"/>
      <c r="LH3" s="1131"/>
      <c r="LI3" s="1132"/>
      <c r="LK3" s="2"/>
      <c r="LL3" s="11" t="s">
        <v>40</v>
      </c>
      <c r="LM3" s="1130" t="s">
        <v>280</v>
      </c>
      <c r="LN3" s="1131"/>
      <c r="LO3" s="1131"/>
      <c r="LP3" s="1132"/>
      <c r="LR3" s="2"/>
      <c r="LS3" s="11" t="s">
        <v>40</v>
      </c>
      <c r="LT3" s="1130" t="s">
        <v>909</v>
      </c>
      <c r="LU3" s="1131"/>
      <c r="LV3" s="1131"/>
      <c r="LW3" s="1132"/>
      <c r="LY3" s="2"/>
      <c r="LZ3" s="11" t="s">
        <v>40</v>
      </c>
      <c r="MA3" s="1130" t="s">
        <v>930</v>
      </c>
      <c r="MB3" s="1131"/>
      <c r="MC3" s="1131"/>
      <c r="MD3" s="1132"/>
      <c r="MF3" s="2"/>
      <c r="MG3" s="11" t="s">
        <v>40</v>
      </c>
      <c r="MH3" s="1130" t="s">
        <v>440</v>
      </c>
      <c r="MI3" s="1131"/>
      <c r="MJ3" s="1131"/>
      <c r="MK3" s="1132"/>
      <c r="MM3" s="2"/>
      <c r="MN3" s="11" t="s">
        <v>40</v>
      </c>
      <c r="MO3" s="1142" t="s">
        <v>979</v>
      </c>
      <c r="MP3" s="1133"/>
      <c r="MQ3" s="1133"/>
      <c r="MR3" s="1143"/>
      <c r="MT3" s="2"/>
      <c r="MU3" s="11" t="s">
        <v>40</v>
      </c>
      <c r="MV3" s="1108" t="s">
        <v>305</v>
      </c>
      <c r="MW3" s="1134"/>
      <c r="MX3" s="1109"/>
      <c r="MY3" s="1110"/>
      <c r="NA3" s="2"/>
      <c r="NB3" s="11" t="s">
        <v>40</v>
      </c>
      <c r="NC3" s="1108" t="s">
        <v>226</v>
      </c>
      <c r="ND3" s="1109"/>
      <c r="NE3" s="1109"/>
      <c r="NF3" s="1110"/>
      <c r="NH3" s="2"/>
      <c r="NI3" s="11" t="s">
        <v>40</v>
      </c>
      <c r="NJ3" s="1108" t="s">
        <v>1326</v>
      </c>
      <c r="NK3" s="1109"/>
      <c r="NL3" s="1109"/>
      <c r="NM3" s="1110"/>
      <c r="NO3" s="2"/>
      <c r="NP3" s="11" t="s">
        <v>40</v>
      </c>
      <c r="NQ3" s="1130" t="s">
        <v>350</v>
      </c>
      <c r="NR3" s="1131"/>
      <c r="NS3" s="1131"/>
      <c r="NT3" s="1132"/>
      <c r="NV3" s="2"/>
      <c r="NW3" s="11" t="s">
        <v>40</v>
      </c>
      <c r="NX3" s="1108" t="s">
        <v>2192</v>
      </c>
      <c r="NY3" s="1109"/>
      <c r="NZ3" s="1109"/>
      <c r="OA3" s="1110"/>
      <c r="OC3" s="2"/>
      <c r="OD3" s="11" t="s">
        <v>40</v>
      </c>
      <c r="OE3" s="1130" t="s">
        <v>899</v>
      </c>
      <c r="OF3" s="1131"/>
      <c r="OG3" s="1131"/>
      <c r="OH3" s="1132"/>
      <c r="OJ3" s="2"/>
      <c r="OK3" s="11" t="s">
        <v>40</v>
      </c>
      <c r="OL3" s="1108" t="s">
        <v>484</v>
      </c>
      <c r="OM3" s="1109"/>
      <c r="ON3" s="1109"/>
      <c r="OO3" s="1110"/>
      <c r="OQ3" s="2"/>
      <c r="OR3" s="11" t="s">
        <v>40</v>
      </c>
      <c r="OS3" s="1108" t="s">
        <v>259</v>
      </c>
      <c r="OT3" s="1109"/>
      <c r="OU3" s="1109"/>
      <c r="OV3" s="1110"/>
      <c r="OX3" s="2"/>
      <c r="OY3" s="11" t="s">
        <v>40</v>
      </c>
      <c r="OZ3" s="1108" t="s">
        <v>705</v>
      </c>
      <c r="PA3" s="1109"/>
      <c r="PB3" s="1109"/>
      <c r="PC3" s="1110"/>
      <c r="PE3" s="2"/>
      <c r="PF3" s="11" t="s">
        <v>40</v>
      </c>
      <c r="PG3" s="1108" t="s">
        <v>398</v>
      </c>
      <c r="PH3" s="1109"/>
      <c r="PI3" s="1109"/>
      <c r="PJ3" s="1110"/>
      <c r="PL3" s="2"/>
      <c r="PM3" s="11" t="s">
        <v>40</v>
      </c>
      <c r="PN3" s="1108" t="s">
        <v>657</v>
      </c>
      <c r="PO3" s="1109"/>
      <c r="PP3" s="1109"/>
      <c r="PQ3" s="1110"/>
      <c r="PS3" s="2"/>
      <c r="PT3" s="11" t="s">
        <v>40</v>
      </c>
      <c r="PU3" s="1108"/>
      <c r="PV3" s="1109"/>
      <c r="PW3" s="1109"/>
      <c r="PX3" s="1110"/>
      <c r="PZ3" s="2"/>
      <c r="QA3" s="11" t="s">
        <v>40</v>
      </c>
      <c r="QB3" s="1108" t="s">
        <v>1775</v>
      </c>
      <c r="QC3" s="1109"/>
      <c r="QD3" s="1109"/>
      <c r="QE3" s="1110"/>
      <c r="QG3" s="2"/>
      <c r="QH3" s="11" t="s">
        <v>40</v>
      </c>
      <c r="QI3" s="1108" t="s">
        <v>290</v>
      </c>
      <c r="QJ3" s="1109"/>
      <c r="QK3" s="1109"/>
      <c r="QL3" s="1110"/>
      <c r="QN3" s="2"/>
      <c r="QO3" s="11" t="s">
        <v>40</v>
      </c>
      <c r="QP3" s="1108" t="s">
        <v>967</v>
      </c>
      <c r="QQ3" s="1109"/>
      <c r="QR3" s="1109"/>
      <c r="QS3" s="1110"/>
      <c r="QU3" s="2"/>
      <c r="QV3" s="11" t="s">
        <v>40</v>
      </c>
      <c r="QW3" s="1108" t="s">
        <v>770</v>
      </c>
      <c r="QX3" s="1109"/>
      <c r="QY3" s="1109"/>
      <c r="QZ3" s="1110"/>
      <c r="RB3" s="2"/>
      <c r="RC3" s="11" t="s">
        <v>40</v>
      </c>
      <c r="RD3" s="1147" t="s">
        <v>750</v>
      </c>
      <c r="RE3" s="1148"/>
      <c r="RF3" s="1148"/>
      <c r="RG3" s="1149"/>
      <c r="RI3" s="2"/>
      <c r="RJ3" s="11" t="s">
        <v>40</v>
      </c>
      <c r="RK3" s="1108" t="s">
        <v>1059</v>
      </c>
      <c r="RL3" s="1109"/>
      <c r="RM3" s="1109"/>
      <c r="RN3" s="1110"/>
      <c r="RP3" s="2"/>
      <c r="RQ3" s="11" t="s">
        <v>40</v>
      </c>
      <c r="RR3" s="1130" t="s">
        <v>669</v>
      </c>
      <c r="RS3" s="1131"/>
      <c r="RT3" s="1131"/>
      <c r="RU3" s="1132"/>
      <c r="RW3" s="2"/>
      <c r="RX3" s="11" t="s">
        <v>40</v>
      </c>
      <c r="RY3" s="1130" t="s">
        <v>880</v>
      </c>
      <c r="RZ3" s="1131"/>
      <c r="SA3" s="1131"/>
      <c r="SB3" s="1132"/>
      <c r="SD3" s="2"/>
      <c r="SE3" s="11" t="s">
        <v>40</v>
      </c>
      <c r="SF3" s="1108" t="s">
        <v>261</v>
      </c>
      <c r="SG3" s="1109"/>
      <c r="SH3" s="1109"/>
      <c r="SI3" s="1110"/>
      <c r="SK3" s="2"/>
      <c r="SL3" s="11" t="s">
        <v>40</v>
      </c>
      <c r="SM3" s="1108" t="s">
        <v>1065</v>
      </c>
      <c r="SN3" s="1109"/>
      <c r="SO3" s="1109"/>
      <c r="SP3" s="1110"/>
      <c r="SR3" s="2"/>
      <c r="SS3" s="11" t="s">
        <v>40</v>
      </c>
      <c r="ST3" s="1108" t="s">
        <v>225</v>
      </c>
      <c r="SU3" s="1109"/>
      <c r="SV3" s="1109"/>
      <c r="SW3" s="1110"/>
      <c r="SY3" s="2"/>
      <c r="SZ3" s="11" t="s">
        <v>40</v>
      </c>
      <c r="TA3" s="1108" t="s">
        <v>700</v>
      </c>
      <c r="TB3" s="1109"/>
      <c r="TC3" s="1109"/>
      <c r="TD3" s="1110"/>
      <c r="TF3" s="2"/>
      <c r="TG3" s="11" t="s">
        <v>40</v>
      </c>
      <c r="TH3" s="1108" t="s">
        <v>778</v>
      </c>
      <c r="TI3" s="1109"/>
      <c r="TJ3" s="1109"/>
      <c r="TK3" s="1110"/>
      <c r="TM3" s="2"/>
      <c r="TN3" s="11" t="s">
        <v>40</v>
      </c>
      <c r="TO3" s="1108" t="s">
        <v>1095</v>
      </c>
      <c r="TP3" s="1109"/>
      <c r="TQ3" s="1109"/>
      <c r="TR3" s="1110"/>
      <c r="TU3" s="11" t="s">
        <v>40</v>
      </c>
      <c r="TV3" s="1130" t="s">
        <v>281</v>
      </c>
      <c r="TW3" s="1131"/>
      <c r="TX3" s="1131"/>
      <c r="TY3" s="1132"/>
      <c r="UA3" s="2"/>
      <c r="UB3" s="11" t="s">
        <v>40</v>
      </c>
      <c r="UC3" s="1130" t="s">
        <v>250</v>
      </c>
      <c r="UD3" s="1131"/>
      <c r="UE3" s="1131"/>
      <c r="UF3" s="1132"/>
      <c r="UH3" s="2"/>
      <c r="UI3" s="11" t="s">
        <v>40</v>
      </c>
      <c r="UJ3" s="1108" t="s">
        <v>1815</v>
      </c>
      <c r="UK3" s="1109"/>
      <c r="UL3" s="1109"/>
      <c r="UM3" s="1110"/>
      <c r="UO3" s="2"/>
      <c r="UP3" s="11" t="s">
        <v>40</v>
      </c>
      <c r="UQ3" s="1130" t="s">
        <v>256</v>
      </c>
      <c r="UR3" s="1131"/>
      <c r="US3" s="1131"/>
      <c r="UT3" s="1132"/>
      <c r="UV3" s="2"/>
      <c r="UW3" s="11" t="s">
        <v>40</v>
      </c>
      <c r="UX3" s="1108" t="s">
        <v>237</v>
      </c>
      <c r="UY3" s="1109"/>
      <c r="UZ3" s="1109"/>
      <c r="VA3" s="1110"/>
      <c r="VC3" s="2"/>
      <c r="VD3" s="11" t="s">
        <v>40</v>
      </c>
      <c r="VE3" s="1108" t="s">
        <v>1192</v>
      </c>
      <c r="VF3" s="1109"/>
      <c r="VG3" s="1109"/>
      <c r="VH3" s="1110"/>
      <c r="VJ3" s="2"/>
      <c r="VK3" s="11" t="s">
        <v>40</v>
      </c>
      <c r="VL3" s="1108" t="s">
        <v>871</v>
      </c>
      <c r="VM3" s="1109"/>
      <c r="VN3" s="1109"/>
      <c r="VO3" s="1110"/>
      <c r="VQ3" s="2"/>
      <c r="VR3" s="11" t="s">
        <v>40</v>
      </c>
      <c r="VS3" s="1108" t="s">
        <v>304</v>
      </c>
      <c r="VT3" s="1109"/>
      <c r="VU3" s="1109"/>
      <c r="VV3" s="1110"/>
      <c r="VX3" s="2"/>
      <c r="VY3" s="11" t="s">
        <v>40</v>
      </c>
      <c r="VZ3" s="1108" t="s">
        <v>592</v>
      </c>
      <c r="WA3" s="1109"/>
      <c r="WB3" s="1109"/>
      <c r="WC3" s="1110"/>
      <c r="WE3" s="2"/>
      <c r="WF3" s="11" t="s">
        <v>40</v>
      </c>
      <c r="WG3" s="1130" t="s">
        <v>833</v>
      </c>
      <c r="WH3" s="1131"/>
      <c r="WI3" s="1131"/>
      <c r="WJ3" s="1132"/>
      <c r="WL3" s="2"/>
      <c r="WM3" s="11" t="s">
        <v>40</v>
      </c>
      <c r="WN3" s="1108" t="s">
        <v>314</v>
      </c>
      <c r="WO3" s="1109"/>
      <c r="WP3" s="1109"/>
      <c r="WQ3" s="1110"/>
      <c r="WS3" s="2"/>
      <c r="WT3" s="11" t="s">
        <v>40</v>
      </c>
      <c r="WU3" s="1130" t="s">
        <v>714</v>
      </c>
      <c r="WV3" s="1131"/>
      <c r="WW3" s="1131"/>
      <c r="WX3" s="1132"/>
      <c r="WZ3" s="2"/>
      <c r="XA3" s="11" t="s">
        <v>40</v>
      </c>
      <c r="XB3" s="1130" t="s">
        <v>719</v>
      </c>
      <c r="XC3" s="1131"/>
      <c r="XD3" s="1131"/>
      <c r="XE3" s="1132"/>
      <c r="XG3" s="2"/>
      <c r="XH3" s="11" t="s">
        <v>40</v>
      </c>
      <c r="XI3" s="1108" t="s">
        <v>287</v>
      </c>
      <c r="XJ3" s="1109"/>
      <c r="XK3" s="1109"/>
      <c r="XL3" s="1110"/>
      <c r="XN3" s="2"/>
      <c r="XO3" s="11" t="s">
        <v>40</v>
      </c>
      <c r="XP3" s="1130" t="s">
        <v>802</v>
      </c>
      <c r="XQ3" s="1131"/>
      <c r="XR3" s="1131"/>
      <c r="XS3" s="1132"/>
      <c r="XU3" s="2"/>
      <c r="XV3" s="11" t="s">
        <v>40</v>
      </c>
      <c r="XW3" s="1144" t="s">
        <v>847</v>
      </c>
      <c r="XX3" s="1145"/>
      <c r="XY3" s="1145"/>
      <c r="XZ3" s="1146"/>
      <c r="YB3" s="2"/>
      <c r="YC3" s="11" t="s">
        <v>40</v>
      </c>
      <c r="YD3" s="1130" t="s">
        <v>634</v>
      </c>
      <c r="YE3" s="1131"/>
      <c r="YF3" s="1131"/>
      <c r="YG3" s="1132"/>
      <c r="YI3" s="2"/>
      <c r="YJ3" s="11" t="s">
        <v>40</v>
      </c>
      <c r="YK3" s="1108" t="s">
        <v>265</v>
      </c>
      <c r="YL3" s="1109"/>
      <c r="YM3" s="1109"/>
      <c r="YN3" s="1110"/>
      <c r="YP3" s="2"/>
      <c r="YQ3" s="11" t="s">
        <v>40</v>
      </c>
      <c r="YR3" s="1130" t="s">
        <v>288</v>
      </c>
      <c r="YS3" s="1131"/>
      <c r="YT3" s="1131"/>
      <c r="YU3" s="1132"/>
      <c r="YW3" s="2"/>
      <c r="YX3" s="11" t="s">
        <v>40</v>
      </c>
      <c r="YY3" s="1130" t="s">
        <v>260</v>
      </c>
      <c r="YZ3" s="1131"/>
      <c r="ZA3" s="1131"/>
      <c r="ZB3" s="1132"/>
      <c r="ZD3" s="2"/>
      <c r="ZE3" s="11" t="s">
        <v>40</v>
      </c>
      <c r="ZF3" s="1108" t="s">
        <v>241</v>
      </c>
      <c r="ZG3" s="1109"/>
      <c r="ZH3" s="1109"/>
      <c r="ZI3" s="1110"/>
      <c r="ZK3" s="2"/>
      <c r="ZL3" s="11" t="s">
        <v>40</v>
      </c>
      <c r="ZM3" s="1130" t="s">
        <v>1094</v>
      </c>
      <c r="ZN3" s="1131"/>
      <c r="ZO3" s="1131"/>
      <c r="ZP3" s="1132"/>
      <c r="ZR3" s="2"/>
      <c r="ZS3" s="11" t="s">
        <v>40</v>
      </c>
      <c r="ZT3" s="1130" t="s">
        <v>2131</v>
      </c>
      <c r="ZU3" s="1131"/>
      <c r="ZV3" s="1131"/>
      <c r="ZW3" s="1132"/>
      <c r="ZY3" s="2"/>
      <c r="ZZ3" s="11" t="s">
        <v>40</v>
      </c>
      <c r="AAA3" s="1108" t="s">
        <v>353</v>
      </c>
      <c r="AAB3" s="1109"/>
      <c r="AAC3" s="1109"/>
      <c r="AAD3" s="1110"/>
      <c r="AAF3" s="2"/>
      <c r="AAG3" s="11" t="s">
        <v>40</v>
      </c>
      <c r="AAH3" s="1108" t="s">
        <v>302</v>
      </c>
      <c r="AAI3" s="1109"/>
      <c r="AAJ3" s="1109"/>
      <c r="AAK3" s="1110"/>
      <c r="AAM3" s="2"/>
      <c r="AAN3" s="11" t="s">
        <v>40</v>
      </c>
      <c r="AAO3" s="1130" t="s">
        <v>349</v>
      </c>
      <c r="AAP3" s="1131"/>
      <c r="AAQ3" s="1131"/>
      <c r="AAR3" s="1132"/>
      <c r="AAT3" s="2"/>
      <c r="AAU3" s="11" t="s">
        <v>40</v>
      </c>
      <c r="AAV3" s="1130" t="s">
        <v>1331</v>
      </c>
      <c r="AAW3" s="1131"/>
      <c r="AAX3" s="1131"/>
      <c r="AAY3" s="1132"/>
      <c r="ABA3" s="2"/>
      <c r="ABB3" s="11" t="s">
        <v>40</v>
      </c>
      <c r="ABC3" s="1130" t="s">
        <v>952</v>
      </c>
      <c r="ABD3" s="1131"/>
      <c r="ABE3" s="1131"/>
      <c r="ABF3" s="1132"/>
      <c r="ABH3" s="2"/>
      <c r="ABI3" s="11" t="s">
        <v>40</v>
      </c>
      <c r="ABJ3" s="1130" t="s">
        <v>864</v>
      </c>
      <c r="ABK3" s="1131"/>
      <c r="ABL3" s="1131"/>
      <c r="ABM3" s="1132"/>
      <c r="ABO3" s="2"/>
      <c r="ABP3" s="11" t="s">
        <v>40</v>
      </c>
      <c r="ABQ3" s="1108" t="s">
        <v>486</v>
      </c>
      <c r="ABR3" s="1109"/>
      <c r="ABS3" s="1109"/>
      <c r="ABT3" s="1110"/>
      <c r="ABV3" s="2"/>
      <c r="ABW3" s="11" t="s">
        <v>40</v>
      </c>
      <c r="ABX3" s="1108" t="s">
        <v>263</v>
      </c>
      <c r="ABY3" s="1109"/>
      <c r="ABZ3" s="1109"/>
      <c r="ACA3" s="1110"/>
      <c r="ACC3" s="2"/>
      <c r="ACD3" s="11" t="s">
        <v>40</v>
      </c>
      <c r="ACE3" s="1108" t="s">
        <v>289</v>
      </c>
      <c r="ACF3" s="1109"/>
      <c r="ACG3" s="1109"/>
      <c r="ACH3" s="1110"/>
      <c r="ACJ3" s="2"/>
      <c r="ACK3" s="11" t="s">
        <v>40</v>
      </c>
      <c r="ACL3" s="1108" t="s">
        <v>541</v>
      </c>
      <c r="ACM3" s="1109"/>
      <c r="ACN3" s="1109"/>
      <c r="ACO3" s="1110"/>
      <c r="ACQ3" s="2"/>
      <c r="ACR3" s="11" t="s">
        <v>40</v>
      </c>
      <c r="ACS3" s="1108" t="s">
        <v>239</v>
      </c>
      <c r="ACT3" s="1109"/>
      <c r="ACU3" s="1109"/>
      <c r="ACV3" s="1110"/>
      <c r="ACX3" s="2"/>
      <c r="ACY3" s="11" t="s">
        <v>40</v>
      </c>
      <c r="ACZ3" s="1130" t="s">
        <v>868</v>
      </c>
      <c r="ADA3" s="1131"/>
      <c r="ADB3" s="1131"/>
      <c r="ADC3" s="1132"/>
      <c r="ADE3" s="2"/>
      <c r="ADF3" s="11" t="s">
        <v>40</v>
      </c>
      <c r="ADG3" s="1130" t="s">
        <v>347</v>
      </c>
      <c r="ADH3" s="1131"/>
      <c r="ADI3" s="1131"/>
      <c r="ADJ3" s="1132"/>
      <c r="ADL3" s="2"/>
      <c r="ADM3" s="11" t="s">
        <v>40</v>
      </c>
      <c r="ADN3" s="1108" t="s">
        <v>451</v>
      </c>
      <c r="ADO3" s="1109"/>
      <c r="ADP3" s="1109"/>
      <c r="ADQ3" s="1110"/>
      <c r="ADS3" s="2"/>
      <c r="ADT3" s="11" t="s">
        <v>40</v>
      </c>
      <c r="ADU3" s="1108" t="s">
        <v>681</v>
      </c>
      <c r="ADV3" s="1109"/>
      <c r="ADW3" s="1109"/>
      <c r="ADX3" s="1110"/>
      <c r="ADZ3" s="2"/>
      <c r="AEA3" s="11" t="s">
        <v>40</v>
      </c>
      <c r="AEB3" s="1108" t="s">
        <v>348</v>
      </c>
      <c r="AEC3" s="1134"/>
      <c r="AED3" s="1109"/>
      <c r="AEE3" s="1110"/>
      <c r="AEG3" s="2"/>
      <c r="AEH3" s="11" t="s">
        <v>40</v>
      </c>
      <c r="AEI3" s="1108" t="s">
        <v>243</v>
      </c>
      <c r="AEJ3" s="1109"/>
      <c r="AEK3" s="1109"/>
      <c r="AEL3" s="1110"/>
      <c r="AEN3" s="2"/>
      <c r="AEO3" s="11" t="s">
        <v>40</v>
      </c>
      <c r="AEP3" s="1130" t="s">
        <v>832</v>
      </c>
      <c r="AEQ3" s="1131"/>
      <c r="AER3" s="1131"/>
      <c r="AES3" s="1132"/>
      <c r="AEU3" s="2"/>
      <c r="AEV3" s="11" t="s">
        <v>40</v>
      </c>
      <c r="AEW3" s="1130" t="s">
        <v>470</v>
      </c>
      <c r="AEX3" s="1131"/>
      <c r="AEY3" s="1131"/>
      <c r="AEZ3" s="1132"/>
      <c r="AFB3" s="2"/>
      <c r="AFC3" s="11" t="s">
        <v>40</v>
      </c>
      <c r="AFD3" s="1130" t="s">
        <v>888</v>
      </c>
      <c r="AFE3" s="1131"/>
      <c r="AFF3" s="1131"/>
      <c r="AFG3" s="1132"/>
      <c r="AFI3" s="2"/>
      <c r="AFJ3" s="11" t="s">
        <v>40</v>
      </c>
      <c r="AFK3" s="1130" t="s">
        <v>859</v>
      </c>
      <c r="AFL3" s="1131"/>
      <c r="AFM3" s="1131"/>
      <c r="AFN3" s="1132"/>
      <c r="AFP3" s="2"/>
      <c r="AFQ3" s="11" t="s">
        <v>40</v>
      </c>
      <c r="AFR3" s="1108" t="s">
        <v>286</v>
      </c>
      <c r="AFS3" s="1109"/>
      <c r="AFT3" s="1109"/>
      <c r="AFU3" s="1110"/>
      <c r="AFW3" s="2"/>
      <c r="AFX3" s="11" t="s">
        <v>40</v>
      </c>
      <c r="AFY3" s="1130" t="s">
        <v>883</v>
      </c>
      <c r="AFZ3" s="1131"/>
      <c r="AGA3" s="1131"/>
      <c r="AGB3" s="1132"/>
      <c r="AGD3" s="2"/>
      <c r="AGE3" s="11" t="s">
        <v>40</v>
      </c>
      <c r="AGF3" s="1130" t="s">
        <v>916</v>
      </c>
      <c r="AGG3" s="1131"/>
      <c r="AGH3" s="1131"/>
      <c r="AGI3" s="1132"/>
      <c r="AGK3" s="2"/>
      <c r="AGL3" s="11" t="s">
        <v>40</v>
      </c>
      <c r="AGM3" s="1108" t="s">
        <v>278</v>
      </c>
      <c r="AGN3" s="1109"/>
      <c r="AGO3" s="1109"/>
      <c r="AGP3" s="1110"/>
      <c r="AGR3" s="2"/>
      <c r="AGS3" s="11" t="s">
        <v>40</v>
      </c>
      <c r="AGT3" s="1108" t="s">
        <v>849</v>
      </c>
      <c r="AGU3" s="1109"/>
      <c r="AGV3" s="1109"/>
      <c r="AGW3" s="1110"/>
      <c r="AGY3" s="2"/>
      <c r="AGZ3" s="11" t="s">
        <v>40</v>
      </c>
      <c r="AHA3" s="1139" t="s">
        <v>1774</v>
      </c>
      <c r="AHB3" s="1140"/>
      <c r="AHC3" s="1140"/>
      <c r="AHD3" s="1141"/>
      <c r="AHG3" s="11" t="s">
        <v>40</v>
      </c>
      <c r="AHH3" s="1108" t="s">
        <v>254</v>
      </c>
      <c r="AHI3" s="1134"/>
      <c r="AHJ3" s="1109"/>
      <c r="AHK3" s="1110"/>
      <c r="AHM3" s="2"/>
      <c r="AHN3" s="11" t="s">
        <v>40</v>
      </c>
      <c r="AHO3" s="1108" t="s">
        <v>1281</v>
      </c>
      <c r="AHP3" s="1134"/>
      <c r="AHQ3" s="1109"/>
      <c r="AHR3" s="1110"/>
      <c r="AHT3" s="2"/>
      <c r="AHU3" s="11" t="s">
        <v>40</v>
      </c>
      <c r="AHV3" s="1108" t="s">
        <v>679</v>
      </c>
      <c r="AHW3" s="1134"/>
      <c r="AHX3" s="1109"/>
      <c r="AHY3" s="1110"/>
      <c r="AIA3" s="2"/>
      <c r="AIB3" s="11" t="s">
        <v>40</v>
      </c>
      <c r="AIC3" s="1108" t="s">
        <v>677</v>
      </c>
      <c r="AID3" s="1109"/>
      <c r="AIE3" s="1109"/>
      <c r="AIF3" s="1110"/>
    </row>
    <row r="4" spans="1:917" ht="19.5" thickBot="1">
      <c r="A4" s="2"/>
      <c r="B4" s="11"/>
      <c r="C4" s="282"/>
      <c r="D4" s="87"/>
      <c r="E4" s="282"/>
      <c r="F4" s="282"/>
      <c r="H4" s="2"/>
      <c r="I4" s="11"/>
      <c r="J4" s="301"/>
      <c r="K4" s="87"/>
      <c r="L4" s="301"/>
      <c r="M4" s="301"/>
      <c r="O4" s="2"/>
      <c r="P4" s="11"/>
      <c r="Q4" s="468"/>
      <c r="R4" s="468"/>
      <c r="S4" s="468"/>
      <c r="T4" s="468"/>
      <c r="V4" s="2"/>
      <c r="W4" s="11"/>
      <c r="X4" s="426"/>
      <c r="Y4" s="426"/>
      <c r="Z4" s="426"/>
      <c r="AA4" s="426"/>
      <c r="AC4" s="2"/>
      <c r="AD4" s="11"/>
      <c r="AE4" s="301"/>
      <c r="AF4" s="385"/>
      <c r="AG4" s="301"/>
      <c r="AH4" s="301"/>
      <c r="AJ4" s="2"/>
      <c r="AK4" s="11"/>
      <c r="AL4" s="505"/>
      <c r="AM4" s="385"/>
      <c r="AN4" s="505"/>
      <c r="AO4" s="505"/>
      <c r="AQ4" s="2"/>
      <c r="AR4" s="11"/>
      <c r="AS4" s="505"/>
      <c r="AT4" s="385"/>
      <c r="AU4" s="505"/>
      <c r="AV4" s="505"/>
      <c r="AX4" s="2"/>
      <c r="AY4" s="11"/>
      <c r="AZ4" s="447"/>
      <c r="BA4" s="385"/>
      <c r="BB4" s="447"/>
      <c r="BC4" s="447"/>
      <c r="BE4" s="2"/>
      <c r="BF4" s="11"/>
      <c r="BG4" s="430"/>
      <c r="BH4" s="385"/>
      <c r="BI4" s="430"/>
      <c r="BJ4" s="430"/>
      <c r="BL4" s="2"/>
      <c r="BM4" s="11"/>
      <c r="BN4" s="301"/>
      <c r="BO4" s="301"/>
      <c r="BP4" s="301"/>
      <c r="BQ4" s="301"/>
      <c r="BS4" s="2"/>
      <c r="BT4" s="11"/>
      <c r="BU4" s="430"/>
      <c r="BV4" s="430"/>
      <c r="BW4" s="430"/>
      <c r="BX4" s="430"/>
      <c r="BZ4" s="2"/>
      <c r="CA4" s="11"/>
      <c r="CB4" s="369"/>
      <c r="CC4" s="369"/>
      <c r="CD4" s="369"/>
      <c r="CE4" s="369"/>
      <c r="CG4" s="2"/>
      <c r="CH4" s="11"/>
      <c r="CI4" s="821"/>
      <c r="CJ4" s="821"/>
      <c r="CK4" s="821"/>
      <c r="CL4" s="505"/>
      <c r="CN4" s="2"/>
      <c r="CO4" s="11"/>
      <c r="CP4" s="389"/>
      <c r="CQ4" s="389"/>
      <c r="CR4" s="389"/>
      <c r="CS4" s="389"/>
      <c r="CU4" s="2"/>
      <c r="CV4" s="11"/>
      <c r="CW4" s="694"/>
      <c r="CX4" s="694" t="s">
        <v>749</v>
      </c>
      <c r="CY4" s="694"/>
      <c r="CZ4" s="505"/>
      <c r="DB4" s="2"/>
      <c r="DC4" s="11"/>
      <c r="DD4" s="392"/>
      <c r="DE4" s="505" t="s">
        <v>147</v>
      </c>
      <c r="DF4" s="392"/>
      <c r="DG4" s="392"/>
      <c r="DI4" s="2"/>
      <c r="DJ4" s="11"/>
      <c r="DK4" s="505"/>
      <c r="DL4" s="505"/>
      <c r="DM4" s="505"/>
      <c r="DN4" s="505"/>
      <c r="DP4" s="2"/>
      <c r="DQ4" s="11"/>
      <c r="DR4" s="492"/>
      <c r="DS4" s="594"/>
      <c r="DT4" s="492"/>
      <c r="DU4" s="492"/>
      <c r="DW4" s="2"/>
      <c r="DX4" s="11"/>
      <c r="DY4" s="495"/>
      <c r="DZ4" s="495"/>
      <c r="EA4" s="495"/>
      <c r="EB4" s="495"/>
      <c r="ED4" s="2"/>
      <c r="EE4" s="11"/>
      <c r="EF4" s="369"/>
      <c r="EG4" s="369"/>
      <c r="EH4" s="369"/>
      <c r="EI4" s="369"/>
      <c r="EK4" s="2"/>
      <c r="EL4" s="11"/>
      <c r="EM4" s="389"/>
      <c r="EN4" s="389"/>
      <c r="EO4" s="389"/>
      <c r="EP4" s="389"/>
      <c r="ER4" s="2"/>
      <c r="ES4" s="11"/>
      <c r="ET4" s="505"/>
      <c r="EU4" s="505"/>
      <c r="EV4" s="505"/>
      <c r="EW4" s="505"/>
      <c r="EY4" s="2"/>
      <c r="EZ4" s="11"/>
      <c r="FA4" s="505"/>
      <c r="FB4" s="505"/>
      <c r="FC4" s="505"/>
      <c r="FD4" s="505"/>
      <c r="FF4" s="2"/>
      <c r="FG4" s="11"/>
      <c r="FH4" s="301"/>
      <c r="FI4" s="301"/>
      <c r="FJ4" s="301"/>
      <c r="FK4" s="301"/>
      <c r="FM4" s="2"/>
      <c r="FN4" s="11"/>
      <c r="FO4" s="301"/>
      <c r="FP4" s="301"/>
      <c r="FQ4" s="301"/>
      <c r="FR4" s="301"/>
      <c r="FT4" s="2"/>
      <c r="FU4" s="11"/>
      <c r="FV4" s="505"/>
      <c r="FW4" s="505"/>
      <c r="FX4" s="505"/>
      <c r="FY4" s="505"/>
      <c r="GA4" s="2"/>
      <c r="GB4" s="11"/>
      <c r="GC4" s="468"/>
      <c r="GD4" s="468"/>
      <c r="GE4" s="468"/>
      <c r="GF4" s="468"/>
      <c r="GH4" s="2"/>
      <c r="GI4" s="11"/>
      <c r="GJ4" s="505"/>
      <c r="GK4" s="505"/>
      <c r="GL4" s="505"/>
      <c r="GM4" s="505"/>
      <c r="GO4" s="2"/>
      <c r="GP4" s="11"/>
      <c r="GQ4" s="447"/>
      <c r="GR4" s="361" t="s">
        <v>8</v>
      </c>
      <c r="GS4" s="447"/>
      <c r="GT4" s="447"/>
      <c r="GV4" s="2"/>
      <c r="GW4" s="11"/>
      <c r="GX4" s="387"/>
      <c r="GY4" s="387"/>
      <c r="GZ4" s="387"/>
      <c r="HA4" s="387"/>
      <c r="HC4" s="2"/>
      <c r="HD4" s="11"/>
      <c r="HE4" s="387"/>
      <c r="HF4" s="387"/>
      <c r="HG4" s="387"/>
      <c r="HH4" s="387"/>
      <c r="HJ4" s="2"/>
      <c r="HK4" s="11"/>
      <c r="HL4" s="505"/>
      <c r="HM4" s="505"/>
      <c r="HN4" s="505"/>
      <c r="HO4" s="505"/>
      <c r="HQ4" s="2"/>
      <c r="HR4" s="11"/>
      <c r="HS4" s="301"/>
      <c r="HT4" s="301"/>
      <c r="HU4" s="301"/>
      <c r="HV4" s="301"/>
      <c r="HX4" s="2"/>
      <c r="HY4" s="11"/>
      <c r="HZ4" s="505"/>
      <c r="IA4" s="505"/>
      <c r="IB4" s="505"/>
      <c r="IC4" s="505"/>
      <c r="IE4" s="2"/>
      <c r="IF4" s="11"/>
      <c r="IG4" s="282"/>
      <c r="IH4" s="282"/>
      <c r="II4" s="282"/>
      <c r="IJ4" s="282"/>
      <c r="IL4" s="2"/>
      <c r="IM4" s="11"/>
      <c r="IN4" s="303"/>
      <c r="IO4" s="505" t="s">
        <v>699</v>
      </c>
      <c r="IP4" s="303"/>
      <c r="IQ4" s="303"/>
      <c r="IS4" s="2"/>
      <c r="IT4" s="11"/>
      <c r="IU4" s="301"/>
      <c r="IV4" s="301"/>
      <c r="IW4" s="301"/>
      <c r="IX4" s="301"/>
      <c r="IZ4" s="2"/>
      <c r="JA4" s="11"/>
      <c r="JB4" s="505"/>
      <c r="JC4" s="505"/>
      <c r="JD4" s="505"/>
      <c r="JE4" s="505"/>
      <c r="JG4" s="2"/>
      <c r="JH4" s="11"/>
      <c r="JI4" s="301"/>
      <c r="JJ4" s="395" t="s">
        <v>329</v>
      </c>
      <c r="JK4" s="301"/>
      <c r="JL4" s="301"/>
      <c r="JN4" s="2"/>
      <c r="JO4" s="11"/>
      <c r="JP4" s="505"/>
      <c r="JQ4" s="505" t="s">
        <v>329</v>
      </c>
      <c r="JR4" s="505"/>
      <c r="JS4" s="505"/>
      <c r="JU4" s="2"/>
      <c r="JV4" s="11"/>
      <c r="JW4" s="505"/>
      <c r="JX4" s="505"/>
      <c r="JY4" s="505"/>
      <c r="JZ4" s="505"/>
      <c r="KB4" s="2"/>
      <c r="KC4" s="11"/>
      <c r="KD4" s="303"/>
      <c r="KE4" s="303"/>
      <c r="KF4" s="303"/>
      <c r="KG4" s="303"/>
      <c r="KI4" s="2"/>
      <c r="KJ4" s="11"/>
      <c r="KK4" s="369"/>
      <c r="KL4" s="369"/>
      <c r="KM4" s="369"/>
      <c r="KN4" s="369"/>
      <c r="KP4" s="2"/>
      <c r="KQ4" s="11"/>
      <c r="KR4" s="409"/>
      <c r="KS4" s="409"/>
      <c r="KT4" s="409"/>
      <c r="KU4" s="409"/>
      <c r="KW4" s="2"/>
      <c r="KX4" s="11"/>
      <c r="KY4" s="409"/>
      <c r="KZ4" s="409"/>
      <c r="LA4" s="409"/>
      <c r="LB4" s="409"/>
      <c r="LD4" s="2"/>
      <c r="LE4" s="11"/>
      <c r="LF4" s="364"/>
      <c r="LG4" s="364"/>
      <c r="LH4" s="364"/>
      <c r="LI4" s="364"/>
      <c r="LK4" s="2"/>
      <c r="LL4" s="11"/>
      <c r="LM4" s="369"/>
      <c r="LN4" s="369"/>
      <c r="LO4" s="369"/>
      <c r="LP4" s="369"/>
      <c r="LR4" s="2"/>
      <c r="LS4" s="11"/>
      <c r="LT4" s="282"/>
      <c r="LU4" s="87"/>
      <c r="LV4" s="282"/>
      <c r="LW4" s="282"/>
      <c r="LY4" s="2"/>
      <c r="LZ4" s="11"/>
      <c r="MA4" s="463"/>
      <c r="MB4" s="87"/>
      <c r="MC4" s="463"/>
      <c r="MD4" s="463"/>
      <c r="MF4" s="2"/>
      <c r="MG4" s="11"/>
      <c r="MH4" s="468"/>
      <c r="MI4" s="87"/>
      <c r="MJ4" s="468"/>
      <c r="MK4" s="468"/>
      <c r="MM4" s="2"/>
      <c r="MN4" s="11"/>
      <c r="MO4" s="369"/>
      <c r="MP4" s="385"/>
      <c r="MQ4" s="369"/>
      <c r="MR4" s="369"/>
      <c r="MT4" s="2"/>
      <c r="MU4" s="11"/>
      <c r="MV4" s="384"/>
      <c r="MW4" s="385"/>
      <c r="MX4" s="384"/>
      <c r="MY4" s="384"/>
      <c r="NA4" s="2"/>
      <c r="NB4" s="11"/>
      <c r="NC4" s="282"/>
      <c r="ND4" s="282"/>
      <c r="NE4" s="282"/>
      <c r="NF4" s="282"/>
      <c r="NH4" s="2"/>
      <c r="NI4" s="11"/>
      <c r="NJ4" s="505"/>
      <c r="NK4" s="505"/>
      <c r="NL4" s="505"/>
      <c r="NM4" s="505"/>
      <c r="NO4" s="2"/>
      <c r="NP4" s="11"/>
      <c r="NQ4" s="422"/>
      <c r="NR4" s="422"/>
      <c r="NS4" s="422"/>
      <c r="NT4" s="422"/>
      <c r="NV4" s="2"/>
      <c r="NW4" s="11"/>
      <c r="NX4" s="303"/>
      <c r="NY4" s="303"/>
      <c r="NZ4" s="303"/>
      <c r="OA4" s="303"/>
      <c r="OC4" s="2"/>
      <c r="OD4" s="11"/>
      <c r="OE4" s="435"/>
      <c r="OF4" s="435"/>
      <c r="OG4" s="435"/>
      <c r="OH4" s="435"/>
      <c r="OJ4" s="2"/>
      <c r="OK4" s="11"/>
      <c r="OL4" s="502"/>
      <c r="OM4" s="505" t="s">
        <v>514</v>
      </c>
      <c r="ON4" s="502"/>
      <c r="OO4" s="502"/>
      <c r="OQ4" s="2"/>
      <c r="OR4" s="11"/>
      <c r="OS4" s="505"/>
      <c r="OT4" s="505"/>
      <c r="OU4" s="505"/>
      <c r="OV4" s="505"/>
      <c r="OX4" s="2"/>
      <c r="OY4" s="11"/>
      <c r="OZ4" s="505"/>
      <c r="PA4" s="505"/>
      <c r="PB4" s="505"/>
      <c r="PC4" s="505"/>
      <c r="PE4" s="2"/>
      <c r="PF4" s="11"/>
      <c r="PG4" s="303"/>
      <c r="PH4" s="303"/>
      <c r="PI4" s="303"/>
      <c r="PJ4" s="303"/>
      <c r="PL4" s="2"/>
      <c r="PM4" s="11"/>
      <c r="PN4" s="459"/>
      <c r="PO4" s="459"/>
      <c r="PP4" s="459"/>
      <c r="PQ4" s="459"/>
      <c r="PS4" s="2"/>
      <c r="PT4" s="11"/>
      <c r="PU4" s="447"/>
      <c r="PV4" s="447"/>
      <c r="PW4" s="447"/>
      <c r="PX4" s="447"/>
      <c r="PZ4" s="2"/>
      <c r="QA4" s="11"/>
      <c r="QB4" s="447"/>
      <c r="QC4" s="447"/>
      <c r="QD4" s="447"/>
      <c r="QE4" s="447"/>
      <c r="QG4" s="2"/>
      <c r="QH4" s="11"/>
      <c r="QI4" s="389"/>
      <c r="QJ4" s="361" t="s">
        <v>68</v>
      </c>
      <c r="QK4" s="389"/>
      <c r="QL4" s="389"/>
      <c r="QN4" s="2"/>
      <c r="QO4" s="11"/>
      <c r="QP4" s="505"/>
      <c r="QQ4" s="87"/>
      <c r="QR4" s="505"/>
      <c r="QS4" s="505"/>
      <c r="QU4" s="2"/>
      <c r="QV4" s="11"/>
      <c r="QW4" s="301"/>
      <c r="QX4" s="301"/>
      <c r="QY4" s="301"/>
      <c r="QZ4" s="301"/>
      <c r="RB4" s="2"/>
      <c r="RC4" s="11"/>
      <c r="RD4" s="505"/>
      <c r="RE4" s="505"/>
      <c r="RF4" s="505"/>
      <c r="RG4" s="505"/>
      <c r="RI4" s="2"/>
      <c r="RJ4" s="11"/>
      <c r="RK4" s="392"/>
      <c r="RL4" s="392"/>
      <c r="RM4" s="392"/>
      <c r="RN4" s="392"/>
      <c r="RP4" s="2"/>
      <c r="RQ4" s="11"/>
      <c r="RR4" s="505"/>
      <c r="RS4" s="505"/>
      <c r="RT4" s="505"/>
      <c r="RU4" s="505"/>
      <c r="RW4" s="2"/>
      <c r="RX4" s="11"/>
      <c r="RY4" s="505"/>
      <c r="RZ4" s="505"/>
      <c r="SA4" s="505"/>
      <c r="SB4" s="505"/>
      <c r="SD4" s="2"/>
      <c r="SE4" s="11"/>
      <c r="SF4" s="303"/>
      <c r="SG4" s="303"/>
      <c r="SH4" s="303"/>
      <c r="SI4" s="303"/>
      <c r="SK4" s="2"/>
      <c r="SL4" s="11"/>
      <c r="SM4" s="505"/>
      <c r="SN4" s="505"/>
      <c r="SO4" s="505"/>
      <c r="SP4" s="505"/>
      <c r="SR4" s="2"/>
      <c r="SS4" s="11"/>
      <c r="ST4" s="282"/>
      <c r="SU4" s="282"/>
      <c r="SV4" s="282"/>
      <c r="SW4" s="282"/>
      <c r="SY4" s="2"/>
      <c r="SZ4" s="11"/>
      <c r="TA4" s="369"/>
      <c r="TB4" s="369"/>
      <c r="TC4" s="369"/>
      <c r="TD4" s="369"/>
      <c r="TF4" s="2"/>
      <c r="TG4" s="11"/>
      <c r="TH4" s="452"/>
      <c r="TI4" s="452"/>
      <c r="TJ4" s="452"/>
      <c r="TK4" s="452"/>
      <c r="TM4" s="2"/>
      <c r="TN4" s="11"/>
      <c r="TO4" s="282"/>
      <c r="TP4" s="282"/>
      <c r="TQ4" s="282"/>
      <c r="TR4" s="282"/>
      <c r="TT4" s="405"/>
      <c r="TU4" s="698"/>
      <c r="TV4" s="699"/>
      <c r="TW4" s="699"/>
      <c r="TX4" s="699"/>
      <c r="TY4" s="699"/>
      <c r="UA4" s="2"/>
      <c r="UB4" s="11"/>
      <c r="UC4" s="282"/>
      <c r="UD4" s="282"/>
      <c r="UE4" s="282"/>
      <c r="UF4" s="282"/>
      <c r="UH4" s="2"/>
      <c r="UI4" s="11"/>
      <c r="UJ4" s="282"/>
      <c r="UK4" s="282"/>
      <c r="UL4" s="282"/>
      <c r="UM4" s="87"/>
      <c r="UO4" s="2"/>
      <c r="UP4" s="11"/>
      <c r="UQ4" s="282"/>
      <c r="UR4" s="282"/>
      <c r="US4" s="282"/>
      <c r="UT4" s="87"/>
      <c r="UV4" s="2"/>
      <c r="UW4" s="11"/>
      <c r="UX4" s="282"/>
      <c r="UY4" s="282"/>
      <c r="UZ4" s="282"/>
      <c r="VA4" s="87"/>
      <c r="VC4" s="2"/>
      <c r="VD4" s="11"/>
      <c r="VE4" s="282"/>
      <c r="VF4" s="282"/>
      <c r="VG4" s="282"/>
      <c r="VH4" s="87"/>
      <c r="VJ4" s="2"/>
      <c r="VK4" s="11"/>
      <c r="VL4" s="301"/>
      <c r="VM4" s="301"/>
      <c r="VN4" s="301"/>
      <c r="VO4" s="87"/>
      <c r="VQ4" s="2"/>
      <c r="VR4" s="11"/>
      <c r="VS4" s="384"/>
      <c r="VT4" s="505" t="s">
        <v>8</v>
      </c>
      <c r="VU4" s="384"/>
      <c r="VV4" s="87"/>
      <c r="VX4" s="2"/>
      <c r="VY4" s="11"/>
      <c r="VZ4" s="505"/>
      <c r="WA4" s="505"/>
      <c r="WB4" s="430"/>
      <c r="WC4" s="87"/>
      <c r="WE4" s="2"/>
      <c r="WF4" s="11"/>
      <c r="WG4" s="505"/>
      <c r="WH4" s="505"/>
      <c r="WI4" s="505"/>
      <c r="WJ4" s="87"/>
      <c r="WL4" s="2"/>
      <c r="WM4" s="11"/>
      <c r="WN4" s="505"/>
      <c r="WO4" s="505"/>
      <c r="WP4" s="505"/>
      <c r="WQ4" s="87"/>
      <c r="WS4" s="2"/>
      <c r="WT4" s="11"/>
      <c r="WU4" s="505"/>
      <c r="WV4" s="505"/>
      <c r="WW4" s="505"/>
      <c r="WX4" s="87"/>
      <c r="WZ4" s="2"/>
      <c r="XA4" s="11"/>
      <c r="XB4" s="455"/>
      <c r="XC4" s="455"/>
      <c r="XD4" s="455"/>
      <c r="XE4" s="87"/>
      <c r="XG4" s="2"/>
      <c r="XH4" s="11"/>
      <c r="XI4" s="369"/>
      <c r="XJ4" s="369"/>
      <c r="XK4" s="369"/>
      <c r="XL4" s="87"/>
      <c r="XN4" s="2"/>
      <c r="XO4" s="11"/>
      <c r="XP4" s="505"/>
      <c r="XQ4" s="505"/>
      <c r="XR4" s="505"/>
      <c r="XS4" s="87"/>
      <c r="XU4" s="2"/>
      <c r="XV4" s="11"/>
      <c r="XW4" s="468"/>
      <c r="XX4" s="468"/>
      <c r="XY4" s="468"/>
      <c r="XZ4" s="87"/>
      <c r="YB4" s="2"/>
      <c r="YC4" s="11"/>
      <c r="YD4" s="303"/>
      <c r="YE4" s="303"/>
      <c r="YF4" s="303"/>
      <c r="YG4" s="87"/>
      <c r="YI4" s="2"/>
      <c r="YJ4" s="11"/>
      <c r="YK4" s="364"/>
      <c r="YL4" s="364"/>
      <c r="YM4" s="364"/>
      <c r="YN4" s="87"/>
      <c r="YP4" s="2"/>
      <c r="YQ4" s="11"/>
      <c r="YR4" s="392"/>
      <c r="YS4" s="392"/>
      <c r="YT4" s="392"/>
      <c r="YU4" s="87"/>
      <c r="YW4" s="2"/>
      <c r="YX4" s="11"/>
      <c r="YY4" s="505"/>
      <c r="YZ4" s="505"/>
      <c r="ZA4" s="505"/>
      <c r="ZB4" s="87"/>
      <c r="ZD4" s="2"/>
      <c r="ZE4" s="11"/>
      <c r="ZF4" s="282"/>
      <c r="ZG4" s="282"/>
      <c r="ZH4" s="282"/>
      <c r="ZI4" s="87"/>
      <c r="ZK4" s="2"/>
      <c r="ZL4" s="11"/>
      <c r="ZM4" s="502"/>
      <c r="ZN4" s="502"/>
      <c r="ZO4" s="502"/>
      <c r="ZP4" s="87"/>
      <c r="ZR4" s="2"/>
      <c r="ZS4" s="11"/>
      <c r="ZT4" s="505"/>
      <c r="ZU4" s="505"/>
      <c r="ZV4" s="505"/>
      <c r="ZW4" s="87"/>
      <c r="ZY4" s="2"/>
      <c r="ZZ4" s="11"/>
      <c r="AAA4" s="422"/>
      <c r="AAB4" s="422"/>
      <c r="AAC4" s="422"/>
      <c r="AAD4" s="87"/>
      <c r="AAF4" s="2"/>
      <c r="AAG4" s="11"/>
      <c r="AAH4" s="378"/>
      <c r="AAI4" s="378"/>
      <c r="AAJ4" s="378"/>
      <c r="AAK4" s="87"/>
      <c r="AAM4" s="2"/>
      <c r="AAN4" s="11"/>
      <c r="AAO4" s="387"/>
      <c r="AAP4" s="387"/>
      <c r="AAQ4" s="387"/>
      <c r="AAR4" s="87"/>
      <c r="AAT4" s="2"/>
      <c r="AAU4" s="11"/>
      <c r="AAV4" s="415"/>
      <c r="AAW4" s="415"/>
      <c r="AAX4" s="415"/>
      <c r="AAY4" s="87"/>
      <c r="ABA4" s="2"/>
      <c r="ABB4" s="11"/>
      <c r="ABC4" s="505"/>
      <c r="ABD4" s="505"/>
      <c r="ABE4" s="505"/>
      <c r="ABF4" s="87"/>
      <c r="ABH4" s="2"/>
      <c r="ABI4" s="11"/>
      <c r="ABJ4" s="422"/>
      <c r="ABK4" s="422"/>
      <c r="ABL4" s="422"/>
      <c r="ABM4" s="87"/>
      <c r="ABO4" s="2"/>
      <c r="ABP4" s="11"/>
      <c r="ABQ4" s="301"/>
      <c r="ABR4" s="301"/>
      <c r="ABS4" s="301"/>
      <c r="ABT4" s="87"/>
      <c r="ABV4" s="2"/>
      <c r="ABW4" s="11"/>
      <c r="ABX4" s="303"/>
      <c r="ABY4" s="303"/>
      <c r="ABZ4" s="303"/>
      <c r="ACA4" s="87"/>
      <c r="ACC4" s="2"/>
      <c r="ACD4" s="11"/>
      <c r="ACE4" s="435"/>
      <c r="ACF4" s="435"/>
      <c r="ACG4" s="435"/>
      <c r="ACH4" s="87"/>
      <c r="ACJ4" s="2"/>
      <c r="ACK4" s="11"/>
      <c r="ACL4" s="369"/>
      <c r="ACM4" s="369"/>
      <c r="ACN4" s="369"/>
      <c r="ACO4" s="87"/>
      <c r="ACQ4" s="2"/>
      <c r="ACR4" s="11"/>
      <c r="ACS4" s="282"/>
      <c r="ACT4" s="282"/>
      <c r="ACU4" s="282"/>
      <c r="ACV4" s="87"/>
      <c r="ACX4" s="2"/>
      <c r="ACY4" s="11"/>
      <c r="ACZ4" s="396"/>
      <c r="ADA4" s="396"/>
      <c r="ADB4" s="396"/>
      <c r="ADC4" s="87"/>
      <c r="ADE4" s="2"/>
      <c r="ADF4" s="11"/>
      <c r="ADG4" s="430"/>
      <c r="ADH4" s="430"/>
      <c r="ADI4" s="430"/>
      <c r="ADJ4" s="87"/>
      <c r="ADL4" s="2"/>
      <c r="ADM4" s="11"/>
      <c r="ADN4" s="415"/>
      <c r="ADO4" s="415"/>
      <c r="ADP4" s="415"/>
      <c r="ADQ4" s="87"/>
      <c r="ADS4" s="2"/>
      <c r="ADT4" s="11"/>
      <c r="ADU4" s="486"/>
      <c r="ADV4" s="486"/>
      <c r="ADW4" s="486"/>
      <c r="ADX4" s="87"/>
      <c r="ADZ4" s="2"/>
      <c r="AEA4" s="11"/>
      <c r="AEB4" s="301"/>
      <c r="AEC4" s="385"/>
      <c r="AED4" s="301"/>
      <c r="AEE4" s="87"/>
      <c r="AEG4" s="2"/>
      <c r="AEH4" s="11"/>
      <c r="AEI4" s="282"/>
      <c r="AEJ4" s="282"/>
      <c r="AEK4" s="282"/>
      <c r="AEL4" s="87"/>
      <c r="AEN4" s="2"/>
      <c r="AEO4" s="11"/>
      <c r="AEP4" s="505"/>
      <c r="AEQ4" s="505"/>
      <c r="AER4" s="505"/>
      <c r="AES4" s="87"/>
      <c r="AEU4" s="2"/>
      <c r="AEV4" s="11"/>
      <c r="AEW4" s="369"/>
      <c r="AEX4" s="369"/>
      <c r="AEY4" s="369"/>
      <c r="AEZ4" s="87"/>
      <c r="AFB4" s="2"/>
      <c r="AFC4" s="11"/>
      <c r="AFD4" s="392"/>
      <c r="AFE4" s="392"/>
      <c r="AFF4" s="392"/>
      <c r="AFG4" s="87"/>
      <c r="AFI4" s="2"/>
      <c r="AFJ4" s="11"/>
      <c r="AFK4" s="422"/>
      <c r="AFL4" s="505" t="s">
        <v>68</v>
      </c>
      <c r="AFM4" s="422"/>
      <c r="AFN4" s="87"/>
      <c r="AFP4" s="2"/>
      <c r="AFQ4" s="11"/>
      <c r="AFR4" s="303"/>
      <c r="AFS4" s="303"/>
      <c r="AFT4" s="303"/>
      <c r="AFU4" s="87"/>
      <c r="AFW4" s="2"/>
      <c r="AFX4" s="11"/>
      <c r="AFY4" s="505"/>
      <c r="AFZ4" s="505"/>
      <c r="AGA4" s="505"/>
      <c r="AGB4" s="87"/>
      <c r="AGD4" s="2"/>
      <c r="AGE4" s="11"/>
      <c r="AGF4" s="397"/>
      <c r="AGG4" s="505" t="s">
        <v>249</v>
      </c>
      <c r="AGH4" s="397"/>
      <c r="AGI4" s="87"/>
      <c r="AGK4" s="2"/>
      <c r="AGL4" s="11"/>
      <c r="AGM4" s="301"/>
      <c r="AGN4" s="301"/>
      <c r="AGO4" s="301"/>
      <c r="AGP4" s="87"/>
      <c r="AGR4" s="2"/>
      <c r="AGS4" s="11"/>
      <c r="AGT4" s="505"/>
      <c r="AGU4" s="505"/>
      <c r="AGV4" s="505"/>
      <c r="AGW4" s="87"/>
      <c r="AGY4" s="2"/>
      <c r="AGZ4" s="11"/>
      <c r="AHA4" s="505"/>
      <c r="AHB4" s="505"/>
      <c r="AHC4" s="505"/>
      <c r="AHD4" s="87"/>
      <c r="AHG4" s="11"/>
      <c r="AHH4" s="282"/>
      <c r="AHI4" s="385"/>
      <c r="AHJ4" s="282"/>
      <c r="AHK4" s="282"/>
      <c r="AHM4" s="2"/>
      <c r="AHN4" s="11"/>
      <c r="AHO4" s="468"/>
      <c r="AHP4" s="385"/>
      <c r="AHQ4" s="468"/>
      <c r="AHR4" s="468"/>
      <c r="AHT4" s="2"/>
      <c r="AHU4" s="11"/>
      <c r="AHV4" s="505"/>
      <c r="AHW4" s="385"/>
      <c r="AHX4" s="505"/>
      <c r="AHY4" s="505"/>
      <c r="AIA4" s="2"/>
      <c r="AIB4" s="11"/>
      <c r="AIC4" s="282"/>
      <c r="AID4" s="282"/>
      <c r="AIE4" s="282"/>
      <c r="AIF4" s="282"/>
    </row>
    <row r="5" spans="1:917" ht="31.5" thickTop="1" thickBot="1">
      <c r="A5" s="12" t="s">
        <v>0</v>
      </c>
      <c r="B5" s="13" t="s">
        <v>231</v>
      </c>
      <c r="C5" s="14" t="s">
        <v>2</v>
      </c>
      <c r="D5" s="33" t="s">
        <v>54</v>
      </c>
      <c r="E5" s="14" t="s">
        <v>39</v>
      </c>
      <c r="F5" s="15" t="s">
        <v>11</v>
      </c>
      <c r="H5" s="12" t="s">
        <v>0</v>
      </c>
      <c r="I5" s="13" t="s">
        <v>231</v>
      </c>
      <c r="J5" s="14" t="s">
        <v>2</v>
      </c>
      <c r="K5" s="33" t="s">
        <v>54</v>
      </c>
      <c r="L5" s="14" t="s">
        <v>39</v>
      </c>
      <c r="M5" s="15" t="s">
        <v>11</v>
      </c>
      <c r="O5" s="12" t="s">
        <v>0</v>
      </c>
      <c r="P5" s="13" t="s">
        <v>231</v>
      </c>
      <c r="Q5" s="14" t="s">
        <v>2</v>
      </c>
      <c r="R5" s="33" t="s">
        <v>54</v>
      </c>
      <c r="S5" s="14" t="s">
        <v>39</v>
      </c>
      <c r="T5" s="15" t="s">
        <v>11</v>
      </c>
      <c r="V5" s="12" t="s">
        <v>0</v>
      </c>
      <c r="W5" s="13" t="s">
        <v>231</v>
      </c>
      <c r="X5" s="14" t="s">
        <v>2</v>
      </c>
      <c r="Y5" s="33" t="s">
        <v>54</v>
      </c>
      <c r="Z5" s="14" t="s">
        <v>39</v>
      </c>
      <c r="AA5" s="15" t="s">
        <v>11</v>
      </c>
      <c r="AC5" s="12" t="s">
        <v>0</v>
      </c>
      <c r="AD5" s="13" t="s">
        <v>231</v>
      </c>
      <c r="AE5" s="14" t="s">
        <v>2</v>
      </c>
      <c r="AF5" s="374" t="s">
        <v>54</v>
      </c>
      <c r="AG5" s="14" t="s">
        <v>39</v>
      </c>
      <c r="AH5" s="15" t="s">
        <v>11</v>
      </c>
      <c r="AJ5" s="12" t="s">
        <v>0</v>
      </c>
      <c r="AK5" s="13" t="s">
        <v>231</v>
      </c>
      <c r="AL5" s="14" t="s">
        <v>2</v>
      </c>
      <c r="AM5" s="374" t="s">
        <v>54</v>
      </c>
      <c r="AN5" s="14" t="s">
        <v>39</v>
      </c>
      <c r="AO5" s="15" t="s">
        <v>11</v>
      </c>
      <c r="AQ5" s="12" t="s">
        <v>0</v>
      </c>
      <c r="AR5" s="13" t="s">
        <v>231</v>
      </c>
      <c r="AS5" s="14" t="s">
        <v>2</v>
      </c>
      <c r="AT5" s="374" t="s">
        <v>54</v>
      </c>
      <c r="AU5" s="14" t="s">
        <v>39</v>
      </c>
      <c r="AV5" s="15" t="s">
        <v>11</v>
      </c>
      <c r="AX5" s="12" t="s">
        <v>0</v>
      </c>
      <c r="AY5" s="13" t="s">
        <v>231</v>
      </c>
      <c r="AZ5" s="14" t="s">
        <v>2</v>
      </c>
      <c r="BA5" s="374" t="s">
        <v>54</v>
      </c>
      <c r="BB5" s="14" t="s">
        <v>39</v>
      </c>
      <c r="BC5" s="15" t="s">
        <v>11</v>
      </c>
      <c r="BE5" s="12" t="s">
        <v>0</v>
      </c>
      <c r="BF5" s="13" t="s">
        <v>231</v>
      </c>
      <c r="BG5" s="14" t="s">
        <v>2</v>
      </c>
      <c r="BH5" s="374" t="s">
        <v>54</v>
      </c>
      <c r="BI5" s="14" t="s">
        <v>39</v>
      </c>
      <c r="BJ5" s="15" t="s">
        <v>11</v>
      </c>
      <c r="BL5" s="12" t="s">
        <v>0</v>
      </c>
      <c r="BM5" s="13" t="s">
        <v>231</v>
      </c>
      <c r="BN5" s="14" t="s">
        <v>2</v>
      </c>
      <c r="BO5" s="33" t="s">
        <v>54</v>
      </c>
      <c r="BP5" s="14" t="s">
        <v>39</v>
      </c>
      <c r="BQ5" s="15" t="s">
        <v>11</v>
      </c>
      <c r="BS5" s="12" t="s">
        <v>0</v>
      </c>
      <c r="BT5" s="13" t="s">
        <v>231</v>
      </c>
      <c r="BU5" s="14" t="s">
        <v>2</v>
      </c>
      <c r="BV5" s="33" t="s">
        <v>54</v>
      </c>
      <c r="BW5" s="14" t="s">
        <v>39</v>
      </c>
      <c r="BX5" s="15" t="s">
        <v>11</v>
      </c>
      <c r="BZ5" s="12" t="s">
        <v>0</v>
      </c>
      <c r="CA5" s="13" t="s">
        <v>231</v>
      </c>
      <c r="CB5" s="14" t="s">
        <v>2</v>
      </c>
      <c r="CC5" s="33" t="s">
        <v>54</v>
      </c>
      <c r="CD5" s="14" t="s">
        <v>39</v>
      </c>
      <c r="CE5" s="15" t="s">
        <v>11</v>
      </c>
      <c r="CG5" s="12" t="s">
        <v>0</v>
      </c>
      <c r="CH5" s="13" t="s">
        <v>231</v>
      </c>
      <c r="CI5" s="14" t="s">
        <v>2</v>
      </c>
      <c r="CJ5" s="33" t="s">
        <v>54</v>
      </c>
      <c r="CK5" s="14" t="s">
        <v>39</v>
      </c>
      <c r="CL5" s="15" t="s">
        <v>11</v>
      </c>
      <c r="CN5" s="12" t="s">
        <v>0</v>
      </c>
      <c r="CO5" s="13" t="s">
        <v>231</v>
      </c>
      <c r="CP5" s="14" t="s">
        <v>2</v>
      </c>
      <c r="CQ5" s="33" t="s">
        <v>54</v>
      </c>
      <c r="CR5" s="14" t="s">
        <v>39</v>
      </c>
      <c r="CS5" s="15" t="s">
        <v>11</v>
      </c>
      <c r="CU5" s="12" t="s">
        <v>0</v>
      </c>
      <c r="CV5" s="13" t="s">
        <v>231</v>
      </c>
      <c r="CW5" s="14" t="s">
        <v>2</v>
      </c>
      <c r="CX5" s="33" t="s">
        <v>54</v>
      </c>
      <c r="CY5" s="14" t="s">
        <v>39</v>
      </c>
      <c r="CZ5" s="15" t="s">
        <v>11</v>
      </c>
      <c r="DB5" s="12" t="s">
        <v>0</v>
      </c>
      <c r="DC5" s="13" t="s">
        <v>231</v>
      </c>
      <c r="DD5" s="14" t="s">
        <v>2</v>
      </c>
      <c r="DE5" s="33" t="s">
        <v>54</v>
      </c>
      <c r="DF5" s="14" t="s">
        <v>39</v>
      </c>
      <c r="DG5" s="15" t="s">
        <v>11</v>
      </c>
      <c r="DI5" s="12" t="s">
        <v>0</v>
      </c>
      <c r="DJ5" s="13" t="s">
        <v>231</v>
      </c>
      <c r="DK5" s="14" t="s">
        <v>2</v>
      </c>
      <c r="DL5" s="33" t="s">
        <v>54</v>
      </c>
      <c r="DM5" s="14" t="s">
        <v>39</v>
      </c>
      <c r="DN5" s="15" t="s">
        <v>11</v>
      </c>
      <c r="DP5" s="12" t="s">
        <v>0</v>
      </c>
      <c r="DQ5" s="13" t="s">
        <v>231</v>
      </c>
      <c r="DR5" s="14" t="s">
        <v>2</v>
      </c>
      <c r="DS5" s="33" t="s">
        <v>54</v>
      </c>
      <c r="DT5" s="14" t="s">
        <v>39</v>
      </c>
      <c r="DU5" s="15" t="s">
        <v>11</v>
      </c>
      <c r="DW5" s="12" t="s">
        <v>0</v>
      </c>
      <c r="DX5" s="13" t="s">
        <v>231</v>
      </c>
      <c r="DY5" s="14" t="s">
        <v>2</v>
      </c>
      <c r="DZ5" s="33" t="s">
        <v>54</v>
      </c>
      <c r="EA5" s="14" t="s">
        <v>39</v>
      </c>
      <c r="EB5" s="15" t="s">
        <v>11</v>
      </c>
      <c r="ED5" s="12" t="s">
        <v>0</v>
      </c>
      <c r="EE5" s="13" t="s">
        <v>231</v>
      </c>
      <c r="EF5" s="14" t="s">
        <v>2</v>
      </c>
      <c r="EG5" s="33" t="s">
        <v>54</v>
      </c>
      <c r="EH5" s="14" t="s">
        <v>39</v>
      </c>
      <c r="EI5" s="15" t="s">
        <v>11</v>
      </c>
      <c r="EK5" s="12" t="s">
        <v>0</v>
      </c>
      <c r="EL5" s="13" t="s">
        <v>231</v>
      </c>
      <c r="EM5" s="14" t="s">
        <v>2</v>
      </c>
      <c r="EN5" s="33" t="s">
        <v>54</v>
      </c>
      <c r="EO5" s="14" t="s">
        <v>39</v>
      </c>
      <c r="EP5" s="15" t="s">
        <v>11</v>
      </c>
      <c r="ER5" s="12" t="s">
        <v>0</v>
      </c>
      <c r="ES5" s="13" t="s">
        <v>231</v>
      </c>
      <c r="ET5" s="14" t="s">
        <v>2</v>
      </c>
      <c r="EU5" s="33" t="s">
        <v>54</v>
      </c>
      <c r="EV5" s="14" t="s">
        <v>39</v>
      </c>
      <c r="EW5" s="15" t="s">
        <v>11</v>
      </c>
      <c r="EY5" s="12" t="s">
        <v>0</v>
      </c>
      <c r="EZ5" s="13" t="s">
        <v>231</v>
      </c>
      <c r="FA5" s="14" t="s">
        <v>2</v>
      </c>
      <c r="FB5" s="33" t="s">
        <v>54</v>
      </c>
      <c r="FC5" s="14" t="s">
        <v>39</v>
      </c>
      <c r="FD5" s="15" t="s">
        <v>11</v>
      </c>
      <c r="FF5" s="12" t="s">
        <v>0</v>
      </c>
      <c r="FG5" s="13" t="s">
        <v>231</v>
      </c>
      <c r="FH5" s="319" t="s">
        <v>2</v>
      </c>
      <c r="FI5" s="320" t="s">
        <v>54</v>
      </c>
      <c r="FJ5" s="319" t="s">
        <v>39</v>
      </c>
      <c r="FK5" s="321" t="s">
        <v>11</v>
      </c>
      <c r="FM5" s="12" t="s">
        <v>0</v>
      </c>
      <c r="FN5" s="13" t="s">
        <v>231</v>
      </c>
      <c r="FO5" s="14" t="s">
        <v>2</v>
      </c>
      <c r="FP5" s="33" t="s">
        <v>54</v>
      </c>
      <c r="FQ5" s="14" t="s">
        <v>39</v>
      </c>
      <c r="FR5" s="15" t="s">
        <v>11</v>
      </c>
      <c r="FT5" s="12" t="s">
        <v>0</v>
      </c>
      <c r="FU5" s="13" t="s">
        <v>231</v>
      </c>
      <c r="FV5" s="14" t="s">
        <v>2</v>
      </c>
      <c r="FW5" s="33" t="s">
        <v>54</v>
      </c>
      <c r="FX5" s="14" t="s">
        <v>39</v>
      </c>
      <c r="FY5" s="15" t="s">
        <v>11</v>
      </c>
      <c r="GA5" s="12" t="s">
        <v>0</v>
      </c>
      <c r="GB5" s="13" t="s">
        <v>231</v>
      </c>
      <c r="GC5" s="14" t="s">
        <v>2</v>
      </c>
      <c r="GD5" s="33" t="s">
        <v>54</v>
      </c>
      <c r="GE5" s="14" t="s">
        <v>39</v>
      </c>
      <c r="GF5" s="15" t="s">
        <v>11</v>
      </c>
      <c r="GH5" s="12" t="s">
        <v>0</v>
      </c>
      <c r="GI5" s="13" t="s">
        <v>231</v>
      </c>
      <c r="GJ5" s="14" t="s">
        <v>2</v>
      </c>
      <c r="GK5" s="33" t="s">
        <v>54</v>
      </c>
      <c r="GL5" s="14" t="s">
        <v>39</v>
      </c>
      <c r="GM5" s="15" t="s">
        <v>11</v>
      </c>
      <c r="GO5" s="12" t="s">
        <v>0</v>
      </c>
      <c r="GP5" s="13" t="s">
        <v>231</v>
      </c>
      <c r="GQ5" s="14" t="s">
        <v>2</v>
      </c>
      <c r="GR5" s="33" t="s">
        <v>54</v>
      </c>
      <c r="GS5" s="14" t="s">
        <v>39</v>
      </c>
      <c r="GT5" s="15" t="s">
        <v>11</v>
      </c>
      <c r="GV5" s="12" t="s">
        <v>0</v>
      </c>
      <c r="GW5" s="13" t="s">
        <v>231</v>
      </c>
      <c r="GX5" s="14" t="s">
        <v>2</v>
      </c>
      <c r="GY5" s="33" t="s">
        <v>54</v>
      </c>
      <c r="GZ5" s="14" t="s">
        <v>39</v>
      </c>
      <c r="HA5" s="15" t="s">
        <v>11</v>
      </c>
      <c r="HC5" s="12" t="s">
        <v>0</v>
      </c>
      <c r="HD5" s="13" t="s">
        <v>231</v>
      </c>
      <c r="HE5" s="14" t="s">
        <v>2</v>
      </c>
      <c r="HF5" s="33" t="s">
        <v>54</v>
      </c>
      <c r="HG5" s="14" t="s">
        <v>39</v>
      </c>
      <c r="HH5" s="15" t="s">
        <v>11</v>
      </c>
      <c r="HJ5" s="12" t="s">
        <v>0</v>
      </c>
      <c r="HK5" s="13" t="s">
        <v>231</v>
      </c>
      <c r="HL5" s="14" t="s">
        <v>2</v>
      </c>
      <c r="HM5" s="33" t="s">
        <v>54</v>
      </c>
      <c r="HN5" s="14" t="s">
        <v>39</v>
      </c>
      <c r="HO5" s="15" t="s">
        <v>11</v>
      </c>
      <c r="HQ5" s="12" t="s">
        <v>0</v>
      </c>
      <c r="HR5" s="13" t="s">
        <v>240</v>
      </c>
      <c r="HS5" s="14" t="s">
        <v>2</v>
      </c>
      <c r="HT5" s="33" t="s">
        <v>54</v>
      </c>
      <c r="HU5" s="14" t="s">
        <v>39</v>
      </c>
      <c r="HV5" s="15" t="s">
        <v>11</v>
      </c>
      <c r="HX5" s="12" t="s">
        <v>0</v>
      </c>
      <c r="HY5" s="13" t="s">
        <v>240</v>
      </c>
      <c r="HZ5" s="14" t="s">
        <v>2</v>
      </c>
      <c r="IA5" s="33" t="s">
        <v>54</v>
      </c>
      <c r="IB5" s="14" t="s">
        <v>39</v>
      </c>
      <c r="IC5" s="15" t="s">
        <v>11</v>
      </c>
      <c r="IE5" s="12" t="s">
        <v>0</v>
      </c>
      <c r="IF5" s="13" t="s">
        <v>231</v>
      </c>
      <c r="IG5" s="14" t="s">
        <v>2</v>
      </c>
      <c r="IH5" s="33" t="s">
        <v>54</v>
      </c>
      <c r="II5" s="14" t="s">
        <v>39</v>
      </c>
      <c r="IJ5" s="15" t="s">
        <v>11</v>
      </c>
      <c r="IL5" s="12" t="s">
        <v>0</v>
      </c>
      <c r="IM5" s="13" t="s">
        <v>231</v>
      </c>
      <c r="IN5" s="14" t="s">
        <v>2</v>
      </c>
      <c r="IO5" s="33" t="s">
        <v>54</v>
      </c>
      <c r="IP5" s="14" t="s">
        <v>39</v>
      </c>
      <c r="IQ5" s="15" t="s">
        <v>11</v>
      </c>
      <c r="IS5" s="12" t="s">
        <v>0</v>
      </c>
      <c r="IT5" s="13" t="s">
        <v>231</v>
      </c>
      <c r="IU5" s="14" t="s">
        <v>2</v>
      </c>
      <c r="IV5" s="33" t="s">
        <v>54</v>
      </c>
      <c r="IW5" s="14" t="s">
        <v>39</v>
      </c>
      <c r="IX5" s="15" t="s">
        <v>11</v>
      </c>
      <c r="IZ5" s="12" t="s">
        <v>0</v>
      </c>
      <c r="JA5" s="13" t="s">
        <v>231</v>
      </c>
      <c r="JB5" s="14" t="s">
        <v>2</v>
      </c>
      <c r="JC5" s="33" t="s">
        <v>54</v>
      </c>
      <c r="JD5" s="14" t="s">
        <v>39</v>
      </c>
      <c r="JE5" s="15" t="s">
        <v>11</v>
      </c>
      <c r="JG5" s="12" t="s">
        <v>0</v>
      </c>
      <c r="JH5" s="13" t="s">
        <v>231</v>
      </c>
      <c r="JI5" s="14" t="s">
        <v>2</v>
      </c>
      <c r="JJ5" s="33" t="s">
        <v>54</v>
      </c>
      <c r="JK5" s="14" t="s">
        <v>39</v>
      </c>
      <c r="JL5" s="15" t="s">
        <v>11</v>
      </c>
      <c r="JN5" s="12" t="s">
        <v>0</v>
      </c>
      <c r="JO5" s="13" t="s">
        <v>231</v>
      </c>
      <c r="JP5" s="14" t="s">
        <v>2</v>
      </c>
      <c r="JQ5" s="33" t="s">
        <v>54</v>
      </c>
      <c r="JR5" s="14" t="s">
        <v>39</v>
      </c>
      <c r="JS5" s="15" t="s">
        <v>11</v>
      </c>
      <c r="JU5" s="12" t="s">
        <v>0</v>
      </c>
      <c r="JV5" s="13" t="s">
        <v>231</v>
      </c>
      <c r="JW5" s="14" t="s">
        <v>2</v>
      </c>
      <c r="JX5" s="33" t="s">
        <v>54</v>
      </c>
      <c r="JY5" s="14" t="s">
        <v>39</v>
      </c>
      <c r="JZ5" s="15" t="s">
        <v>11</v>
      </c>
      <c r="KB5" s="12" t="s">
        <v>0</v>
      </c>
      <c r="KC5" s="13" t="s">
        <v>231</v>
      </c>
      <c r="KD5" s="14" t="s">
        <v>2</v>
      </c>
      <c r="KE5" s="33" t="s">
        <v>54</v>
      </c>
      <c r="KF5" s="14" t="s">
        <v>39</v>
      </c>
      <c r="KG5" s="15" t="s">
        <v>11</v>
      </c>
      <c r="KI5" s="12" t="s">
        <v>0</v>
      </c>
      <c r="KJ5" s="13" t="s">
        <v>231</v>
      </c>
      <c r="KK5" s="14" t="s">
        <v>2</v>
      </c>
      <c r="KL5" s="33" t="s">
        <v>54</v>
      </c>
      <c r="KM5" s="14" t="s">
        <v>39</v>
      </c>
      <c r="KN5" s="15" t="s">
        <v>11</v>
      </c>
      <c r="KP5" s="12" t="s">
        <v>0</v>
      </c>
      <c r="KQ5" s="13" t="s">
        <v>231</v>
      </c>
      <c r="KR5" s="14" t="s">
        <v>2</v>
      </c>
      <c r="KS5" s="33" t="s">
        <v>54</v>
      </c>
      <c r="KT5" s="14" t="s">
        <v>39</v>
      </c>
      <c r="KU5" s="15" t="s">
        <v>11</v>
      </c>
      <c r="KW5" s="12" t="s">
        <v>0</v>
      </c>
      <c r="KX5" s="13" t="s">
        <v>231</v>
      </c>
      <c r="KY5" s="14" t="s">
        <v>2</v>
      </c>
      <c r="KZ5" s="33" t="s">
        <v>54</v>
      </c>
      <c r="LA5" s="14" t="s">
        <v>39</v>
      </c>
      <c r="LB5" s="15" t="s">
        <v>11</v>
      </c>
      <c r="LD5" s="12" t="s">
        <v>0</v>
      </c>
      <c r="LE5" s="13" t="s">
        <v>231</v>
      </c>
      <c r="LF5" s="14" t="s">
        <v>2</v>
      </c>
      <c r="LG5" s="33" t="s">
        <v>54</v>
      </c>
      <c r="LH5" s="14" t="s">
        <v>39</v>
      </c>
      <c r="LI5" s="15" t="s">
        <v>11</v>
      </c>
      <c r="LK5" s="12" t="s">
        <v>0</v>
      </c>
      <c r="LL5" s="13" t="s">
        <v>231</v>
      </c>
      <c r="LM5" s="14" t="s">
        <v>2</v>
      </c>
      <c r="LN5" s="33" t="s">
        <v>54</v>
      </c>
      <c r="LO5" s="14" t="s">
        <v>39</v>
      </c>
      <c r="LP5" s="15" t="s">
        <v>11</v>
      </c>
      <c r="LR5" s="12" t="s">
        <v>0</v>
      </c>
      <c r="LS5" s="13" t="s">
        <v>231</v>
      </c>
      <c r="LT5" s="14" t="s">
        <v>2</v>
      </c>
      <c r="LU5" s="33" t="s">
        <v>54</v>
      </c>
      <c r="LV5" s="14" t="s">
        <v>39</v>
      </c>
      <c r="LW5" s="15" t="s">
        <v>11</v>
      </c>
      <c r="LY5" s="12" t="s">
        <v>0</v>
      </c>
      <c r="LZ5" s="13" t="s">
        <v>231</v>
      </c>
      <c r="MA5" s="14" t="s">
        <v>2</v>
      </c>
      <c r="MB5" s="33" t="s">
        <v>54</v>
      </c>
      <c r="MC5" s="14" t="s">
        <v>39</v>
      </c>
      <c r="MD5" s="15" t="s">
        <v>11</v>
      </c>
      <c r="MF5" s="12" t="s">
        <v>0</v>
      </c>
      <c r="MG5" s="13" t="s">
        <v>231</v>
      </c>
      <c r="MH5" s="14" t="s">
        <v>2</v>
      </c>
      <c r="MI5" s="33" t="s">
        <v>54</v>
      </c>
      <c r="MJ5" s="14" t="s">
        <v>39</v>
      </c>
      <c r="MK5" s="15" t="s">
        <v>11</v>
      </c>
      <c r="MM5" s="12" t="s">
        <v>0</v>
      </c>
      <c r="MN5" s="13" t="s">
        <v>231</v>
      </c>
      <c r="MO5" s="14" t="s">
        <v>2</v>
      </c>
      <c r="MP5" s="374" t="s">
        <v>54</v>
      </c>
      <c r="MQ5" s="14" t="s">
        <v>39</v>
      </c>
      <c r="MR5" s="15" t="s">
        <v>11</v>
      </c>
      <c r="MT5" s="12" t="s">
        <v>0</v>
      </c>
      <c r="MU5" s="13" t="s">
        <v>231</v>
      </c>
      <c r="MV5" s="14" t="s">
        <v>2</v>
      </c>
      <c r="MW5" s="374" t="s">
        <v>54</v>
      </c>
      <c r="MX5" s="14" t="s">
        <v>39</v>
      </c>
      <c r="MY5" s="15" t="s">
        <v>11</v>
      </c>
      <c r="NA5" s="12" t="s">
        <v>0</v>
      </c>
      <c r="NB5" s="13" t="s">
        <v>231</v>
      </c>
      <c r="NC5" s="14" t="s">
        <v>2</v>
      </c>
      <c r="ND5" s="33" t="s">
        <v>54</v>
      </c>
      <c r="NE5" s="14" t="s">
        <v>39</v>
      </c>
      <c r="NF5" s="15" t="s">
        <v>11</v>
      </c>
      <c r="NH5" s="12" t="s">
        <v>0</v>
      </c>
      <c r="NI5" s="13" t="s">
        <v>231</v>
      </c>
      <c r="NJ5" s="14" t="s">
        <v>2</v>
      </c>
      <c r="NK5" s="33" t="s">
        <v>54</v>
      </c>
      <c r="NL5" s="14" t="s">
        <v>39</v>
      </c>
      <c r="NM5" s="15" t="s">
        <v>11</v>
      </c>
      <c r="NO5" s="12" t="s">
        <v>0</v>
      </c>
      <c r="NP5" s="13" t="s">
        <v>231</v>
      </c>
      <c r="NQ5" s="14" t="s">
        <v>2</v>
      </c>
      <c r="NR5" s="33" t="s">
        <v>54</v>
      </c>
      <c r="NS5" s="14" t="s">
        <v>39</v>
      </c>
      <c r="NT5" s="15" t="s">
        <v>11</v>
      </c>
      <c r="NV5" s="12" t="s">
        <v>0</v>
      </c>
      <c r="NW5" s="13" t="s">
        <v>231</v>
      </c>
      <c r="NX5" s="14" t="s">
        <v>2</v>
      </c>
      <c r="NY5" s="33" t="s">
        <v>54</v>
      </c>
      <c r="NZ5" s="14" t="s">
        <v>39</v>
      </c>
      <c r="OA5" s="15" t="s">
        <v>11</v>
      </c>
      <c r="OC5" s="12" t="s">
        <v>0</v>
      </c>
      <c r="OD5" s="13" t="s">
        <v>231</v>
      </c>
      <c r="OE5" s="14" t="s">
        <v>2</v>
      </c>
      <c r="OF5" s="33" t="s">
        <v>54</v>
      </c>
      <c r="OG5" s="14" t="s">
        <v>39</v>
      </c>
      <c r="OH5" s="15" t="s">
        <v>11</v>
      </c>
      <c r="OJ5" s="12" t="s">
        <v>0</v>
      </c>
      <c r="OK5" s="13" t="s">
        <v>231</v>
      </c>
      <c r="OL5" s="14" t="s">
        <v>2</v>
      </c>
      <c r="OM5" s="33" t="s">
        <v>54</v>
      </c>
      <c r="ON5" s="14" t="s">
        <v>39</v>
      </c>
      <c r="OO5" s="15" t="s">
        <v>11</v>
      </c>
      <c r="OQ5" s="12" t="s">
        <v>0</v>
      </c>
      <c r="OR5" s="13" t="s">
        <v>231</v>
      </c>
      <c r="OS5" s="14" t="s">
        <v>2</v>
      </c>
      <c r="OT5" s="33" t="s">
        <v>54</v>
      </c>
      <c r="OU5" s="14" t="s">
        <v>39</v>
      </c>
      <c r="OV5" s="15" t="s">
        <v>11</v>
      </c>
      <c r="OX5" s="12" t="s">
        <v>0</v>
      </c>
      <c r="OY5" s="13" t="s">
        <v>231</v>
      </c>
      <c r="OZ5" s="14" t="s">
        <v>2</v>
      </c>
      <c r="PA5" s="33" t="s">
        <v>54</v>
      </c>
      <c r="PB5" s="14" t="s">
        <v>39</v>
      </c>
      <c r="PC5" s="15" t="s">
        <v>11</v>
      </c>
      <c r="PE5" s="12" t="s">
        <v>0</v>
      </c>
      <c r="PF5" s="13" t="s">
        <v>231</v>
      </c>
      <c r="PG5" s="14" t="s">
        <v>2</v>
      </c>
      <c r="PH5" s="33" t="s">
        <v>54</v>
      </c>
      <c r="PI5" s="14" t="s">
        <v>39</v>
      </c>
      <c r="PJ5" s="15" t="s">
        <v>11</v>
      </c>
      <c r="PL5" s="12" t="s">
        <v>0</v>
      </c>
      <c r="PM5" s="13" t="s">
        <v>231</v>
      </c>
      <c r="PN5" s="14" t="s">
        <v>2</v>
      </c>
      <c r="PO5" s="33" t="s">
        <v>54</v>
      </c>
      <c r="PP5" s="14" t="s">
        <v>39</v>
      </c>
      <c r="PQ5" s="15" t="s">
        <v>11</v>
      </c>
      <c r="PS5" s="12" t="s">
        <v>0</v>
      </c>
      <c r="PT5" s="13" t="s">
        <v>231</v>
      </c>
      <c r="PU5" s="14" t="s">
        <v>2</v>
      </c>
      <c r="PV5" s="33" t="s">
        <v>54</v>
      </c>
      <c r="PW5" s="14" t="s">
        <v>39</v>
      </c>
      <c r="PX5" s="15" t="s">
        <v>11</v>
      </c>
      <c r="PZ5" s="12" t="s">
        <v>0</v>
      </c>
      <c r="QA5" s="13" t="s">
        <v>231</v>
      </c>
      <c r="QB5" s="14" t="s">
        <v>2</v>
      </c>
      <c r="QC5" s="33" t="s">
        <v>54</v>
      </c>
      <c r="QD5" s="14" t="s">
        <v>39</v>
      </c>
      <c r="QE5" s="15" t="s">
        <v>11</v>
      </c>
      <c r="QG5" s="12" t="s">
        <v>0</v>
      </c>
      <c r="QH5" s="13" t="s">
        <v>231</v>
      </c>
      <c r="QI5" s="14" t="s">
        <v>119</v>
      </c>
      <c r="QJ5" s="33" t="s">
        <v>54</v>
      </c>
      <c r="QK5" s="14" t="s">
        <v>39</v>
      </c>
      <c r="QL5" s="15" t="s">
        <v>11</v>
      </c>
      <c r="QN5" s="12" t="s">
        <v>0</v>
      </c>
      <c r="QO5" s="13" t="s">
        <v>231</v>
      </c>
      <c r="QP5" s="14" t="s">
        <v>119</v>
      </c>
      <c r="QQ5" s="33" t="s">
        <v>54</v>
      </c>
      <c r="QR5" s="14" t="s">
        <v>39</v>
      </c>
      <c r="QS5" s="15" t="s">
        <v>11</v>
      </c>
      <c r="QU5" s="12" t="s">
        <v>0</v>
      </c>
      <c r="QV5" s="13" t="s">
        <v>231</v>
      </c>
      <c r="QW5" s="14" t="s">
        <v>2</v>
      </c>
      <c r="QX5" s="33" t="s">
        <v>54</v>
      </c>
      <c r="QY5" s="14" t="s">
        <v>39</v>
      </c>
      <c r="QZ5" s="15" t="s">
        <v>11</v>
      </c>
      <c r="RB5" s="12" t="s">
        <v>0</v>
      </c>
      <c r="RC5" s="13" t="s">
        <v>231</v>
      </c>
      <c r="RD5" s="14" t="s">
        <v>2</v>
      </c>
      <c r="RE5" s="33" t="s">
        <v>54</v>
      </c>
      <c r="RF5" s="14" t="s">
        <v>39</v>
      </c>
      <c r="RG5" s="15" t="s">
        <v>11</v>
      </c>
      <c r="RI5" s="12" t="s">
        <v>0</v>
      </c>
      <c r="RJ5" s="13" t="s">
        <v>231</v>
      </c>
      <c r="RK5" s="14" t="s">
        <v>2</v>
      </c>
      <c r="RL5" s="33" t="s">
        <v>54</v>
      </c>
      <c r="RM5" s="14" t="s">
        <v>39</v>
      </c>
      <c r="RN5" s="15" t="s">
        <v>11</v>
      </c>
      <c r="RP5" s="12" t="s">
        <v>0</v>
      </c>
      <c r="RQ5" s="13" t="s">
        <v>231</v>
      </c>
      <c r="RR5" s="14" t="s">
        <v>2</v>
      </c>
      <c r="RS5" s="33" t="s">
        <v>54</v>
      </c>
      <c r="RT5" s="14" t="s">
        <v>39</v>
      </c>
      <c r="RU5" s="15" t="s">
        <v>11</v>
      </c>
      <c r="RW5" s="12" t="s">
        <v>0</v>
      </c>
      <c r="RX5" s="13" t="s">
        <v>231</v>
      </c>
      <c r="RY5" s="14" t="s">
        <v>2</v>
      </c>
      <c r="RZ5" s="33" t="s">
        <v>54</v>
      </c>
      <c r="SA5" s="14" t="s">
        <v>39</v>
      </c>
      <c r="SB5" s="15" t="s">
        <v>11</v>
      </c>
      <c r="SD5" s="12" t="s">
        <v>0</v>
      </c>
      <c r="SE5" s="13" t="s">
        <v>231</v>
      </c>
      <c r="SF5" s="14" t="s">
        <v>2</v>
      </c>
      <c r="SG5" s="33" t="s">
        <v>54</v>
      </c>
      <c r="SH5" s="14" t="s">
        <v>39</v>
      </c>
      <c r="SI5" s="15" t="s">
        <v>11</v>
      </c>
      <c r="SK5" s="12" t="s">
        <v>0</v>
      </c>
      <c r="SL5" s="13" t="s">
        <v>231</v>
      </c>
      <c r="SM5" s="14" t="s">
        <v>2</v>
      </c>
      <c r="SN5" s="33" t="s">
        <v>54</v>
      </c>
      <c r="SO5" s="14" t="s">
        <v>39</v>
      </c>
      <c r="SP5" s="15" t="s">
        <v>11</v>
      </c>
      <c r="SR5" s="12" t="s">
        <v>0</v>
      </c>
      <c r="SS5" s="13" t="s">
        <v>231</v>
      </c>
      <c r="ST5" s="14" t="s">
        <v>2</v>
      </c>
      <c r="SU5" s="33" t="s">
        <v>54</v>
      </c>
      <c r="SV5" s="14" t="s">
        <v>39</v>
      </c>
      <c r="SW5" s="15" t="s">
        <v>11</v>
      </c>
      <c r="SY5" s="12" t="s">
        <v>0</v>
      </c>
      <c r="SZ5" s="13" t="s">
        <v>231</v>
      </c>
      <c r="TA5" s="14" t="s">
        <v>2</v>
      </c>
      <c r="TB5" s="33" t="s">
        <v>54</v>
      </c>
      <c r="TC5" s="14" t="s">
        <v>39</v>
      </c>
      <c r="TD5" s="15" t="s">
        <v>11</v>
      </c>
      <c r="TF5" s="12" t="s">
        <v>0</v>
      </c>
      <c r="TG5" s="13" t="s">
        <v>231</v>
      </c>
      <c r="TH5" s="14" t="s">
        <v>2</v>
      </c>
      <c r="TI5" s="33" t="s">
        <v>54</v>
      </c>
      <c r="TJ5" s="14" t="s">
        <v>39</v>
      </c>
      <c r="TK5" s="15" t="s">
        <v>11</v>
      </c>
      <c r="TM5" s="12" t="s">
        <v>0</v>
      </c>
      <c r="TN5" s="13" t="s">
        <v>240</v>
      </c>
      <c r="TO5" s="14" t="s">
        <v>2</v>
      </c>
      <c r="TP5" s="33" t="s">
        <v>54</v>
      </c>
      <c r="TQ5" s="14" t="s">
        <v>39</v>
      </c>
      <c r="TR5" s="15" t="s">
        <v>11</v>
      </c>
      <c r="TT5" s="695" t="s">
        <v>0</v>
      </c>
      <c r="TU5" s="695" t="s">
        <v>282</v>
      </c>
      <c r="TV5" s="696" t="s">
        <v>2</v>
      </c>
      <c r="TW5" s="697" t="s">
        <v>54</v>
      </c>
      <c r="TX5" s="696" t="s">
        <v>39</v>
      </c>
      <c r="TY5" s="696" t="s">
        <v>11</v>
      </c>
      <c r="UA5" s="12" t="s">
        <v>0</v>
      </c>
      <c r="UB5" s="13" t="s">
        <v>240</v>
      </c>
      <c r="UC5" s="319" t="s">
        <v>2</v>
      </c>
      <c r="UD5" s="320" t="s">
        <v>54</v>
      </c>
      <c r="UE5" s="319" t="s">
        <v>39</v>
      </c>
      <c r="UF5" s="321" t="s">
        <v>11</v>
      </c>
      <c r="UH5" s="12" t="s">
        <v>0</v>
      </c>
      <c r="UI5" s="13" t="s">
        <v>240</v>
      </c>
      <c r="UJ5" s="14" t="s">
        <v>2</v>
      </c>
      <c r="UK5" s="33" t="s">
        <v>54</v>
      </c>
      <c r="UL5" s="14" t="s">
        <v>39</v>
      </c>
      <c r="UM5" s="15" t="s">
        <v>11</v>
      </c>
      <c r="UO5" s="12" t="s">
        <v>0</v>
      </c>
      <c r="UP5" s="13" t="s">
        <v>240</v>
      </c>
      <c r="UQ5" s="14" t="s">
        <v>2</v>
      </c>
      <c r="UR5" s="33" t="s">
        <v>54</v>
      </c>
      <c r="US5" s="14" t="s">
        <v>39</v>
      </c>
      <c r="UT5" s="15" t="s">
        <v>11</v>
      </c>
      <c r="UV5" s="12" t="s">
        <v>0</v>
      </c>
      <c r="UW5" s="304" t="s">
        <v>240</v>
      </c>
      <c r="UX5" s="14" t="s">
        <v>2</v>
      </c>
      <c r="UY5" s="33" t="s">
        <v>54</v>
      </c>
      <c r="UZ5" s="14" t="s">
        <v>39</v>
      </c>
      <c r="VA5" s="15" t="s">
        <v>11</v>
      </c>
      <c r="VC5" s="12" t="s">
        <v>0</v>
      </c>
      <c r="VD5" s="304" t="s">
        <v>240</v>
      </c>
      <c r="VE5" s="14" t="s">
        <v>2</v>
      </c>
      <c r="VF5" s="46" t="s">
        <v>54</v>
      </c>
      <c r="VG5" s="14" t="s">
        <v>39</v>
      </c>
      <c r="VH5" s="15" t="s">
        <v>11</v>
      </c>
      <c r="VJ5" s="12" t="s">
        <v>0</v>
      </c>
      <c r="VK5" s="304" t="s">
        <v>240</v>
      </c>
      <c r="VL5" s="14" t="s">
        <v>2</v>
      </c>
      <c r="VM5" s="46" t="s">
        <v>54</v>
      </c>
      <c r="VN5" s="14" t="s">
        <v>39</v>
      </c>
      <c r="VO5" s="15" t="s">
        <v>11</v>
      </c>
      <c r="VQ5" s="12" t="s">
        <v>0</v>
      </c>
      <c r="VR5" s="304" t="s">
        <v>240</v>
      </c>
      <c r="VS5" s="14" t="s">
        <v>2</v>
      </c>
      <c r="VT5" s="46" t="s">
        <v>54</v>
      </c>
      <c r="VU5" s="14" t="s">
        <v>39</v>
      </c>
      <c r="VV5" s="15" t="s">
        <v>11</v>
      </c>
      <c r="VX5" s="12" t="s">
        <v>0</v>
      </c>
      <c r="VY5" s="304" t="s">
        <v>240</v>
      </c>
      <c r="VZ5" s="14" t="s">
        <v>2</v>
      </c>
      <c r="WA5" s="46" t="s">
        <v>54</v>
      </c>
      <c r="WB5" s="14" t="s">
        <v>39</v>
      </c>
      <c r="WC5" s="15" t="s">
        <v>11</v>
      </c>
      <c r="WE5" s="12" t="s">
        <v>0</v>
      </c>
      <c r="WF5" s="304" t="s">
        <v>240</v>
      </c>
      <c r="WG5" s="14" t="s">
        <v>2</v>
      </c>
      <c r="WH5" s="46" t="s">
        <v>54</v>
      </c>
      <c r="WI5" s="14" t="s">
        <v>39</v>
      </c>
      <c r="WJ5" s="15" t="s">
        <v>11</v>
      </c>
      <c r="WL5" s="12" t="s">
        <v>0</v>
      </c>
      <c r="WM5" s="304" t="s">
        <v>240</v>
      </c>
      <c r="WN5" s="14" t="s">
        <v>2</v>
      </c>
      <c r="WO5" s="46" t="s">
        <v>54</v>
      </c>
      <c r="WP5" s="14" t="s">
        <v>39</v>
      </c>
      <c r="WQ5" s="15" t="s">
        <v>11</v>
      </c>
      <c r="WS5" s="12" t="s">
        <v>0</v>
      </c>
      <c r="WT5" s="304" t="s">
        <v>240</v>
      </c>
      <c r="WU5" s="14" t="s">
        <v>2</v>
      </c>
      <c r="WV5" s="46" t="s">
        <v>54</v>
      </c>
      <c r="WW5" s="14" t="s">
        <v>39</v>
      </c>
      <c r="WX5" s="15" t="s">
        <v>11</v>
      </c>
      <c r="WZ5" s="12" t="s">
        <v>0</v>
      </c>
      <c r="XA5" s="304" t="s">
        <v>240</v>
      </c>
      <c r="XB5" s="14" t="s">
        <v>2</v>
      </c>
      <c r="XC5" s="46" t="s">
        <v>54</v>
      </c>
      <c r="XD5" s="14" t="s">
        <v>39</v>
      </c>
      <c r="XE5" s="15" t="s">
        <v>11</v>
      </c>
      <c r="XG5" s="12" t="s">
        <v>0</v>
      </c>
      <c r="XH5" s="304" t="s">
        <v>240</v>
      </c>
      <c r="XI5" s="14" t="s">
        <v>2</v>
      </c>
      <c r="XJ5" s="46" t="s">
        <v>54</v>
      </c>
      <c r="XK5" s="14" t="s">
        <v>39</v>
      </c>
      <c r="XL5" s="15" t="s">
        <v>11</v>
      </c>
      <c r="XN5" s="12" t="s">
        <v>0</v>
      </c>
      <c r="XO5" s="304" t="s">
        <v>240</v>
      </c>
      <c r="XP5" s="14" t="s">
        <v>2</v>
      </c>
      <c r="XQ5" s="46" t="s">
        <v>54</v>
      </c>
      <c r="XR5" s="14" t="s">
        <v>39</v>
      </c>
      <c r="XS5" s="15" t="s">
        <v>11</v>
      </c>
      <c r="XU5" s="12" t="s">
        <v>0</v>
      </c>
      <c r="XV5" s="304" t="s">
        <v>240</v>
      </c>
      <c r="XW5" s="14" t="s">
        <v>2</v>
      </c>
      <c r="XX5" s="46" t="s">
        <v>54</v>
      </c>
      <c r="XY5" s="14" t="s">
        <v>39</v>
      </c>
      <c r="XZ5" s="15" t="s">
        <v>11</v>
      </c>
      <c r="YB5" s="12" t="s">
        <v>0</v>
      </c>
      <c r="YC5" s="776" t="s">
        <v>240</v>
      </c>
      <c r="YD5" s="14" t="s">
        <v>2</v>
      </c>
      <c r="YE5" s="46" t="s">
        <v>54</v>
      </c>
      <c r="YF5" s="14" t="s">
        <v>39</v>
      </c>
      <c r="YG5" s="15" t="s">
        <v>11</v>
      </c>
      <c r="YI5" s="12" t="s">
        <v>0</v>
      </c>
      <c r="YJ5" s="304" t="s">
        <v>240</v>
      </c>
      <c r="YK5" s="14" t="s">
        <v>2</v>
      </c>
      <c r="YL5" s="46" t="s">
        <v>54</v>
      </c>
      <c r="YM5" s="14" t="s">
        <v>39</v>
      </c>
      <c r="YN5" s="15" t="s">
        <v>11</v>
      </c>
      <c r="YP5" s="12" t="s">
        <v>0</v>
      </c>
      <c r="YQ5" s="304" t="s">
        <v>240</v>
      </c>
      <c r="YR5" s="14" t="s">
        <v>2</v>
      </c>
      <c r="YS5" s="46" t="s">
        <v>54</v>
      </c>
      <c r="YT5" s="14" t="s">
        <v>39</v>
      </c>
      <c r="YU5" s="15" t="s">
        <v>11</v>
      </c>
      <c r="YW5" s="12" t="s">
        <v>0</v>
      </c>
      <c r="YX5" s="304" t="s">
        <v>240</v>
      </c>
      <c r="YY5" s="14" t="s">
        <v>2</v>
      </c>
      <c r="YZ5" s="46" t="s">
        <v>54</v>
      </c>
      <c r="ZA5" s="14" t="s">
        <v>39</v>
      </c>
      <c r="ZB5" s="15" t="s">
        <v>11</v>
      </c>
      <c r="ZD5" s="12" t="s">
        <v>0</v>
      </c>
      <c r="ZE5" s="13" t="s">
        <v>240</v>
      </c>
      <c r="ZF5" s="14" t="s">
        <v>2</v>
      </c>
      <c r="ZG5" s="46" t="s">
        <v>54</v>
      </c>
      <c r="ZH5" s="14" t="s">
        <v>39</v>
      </c>
      <c r="ZI5" s="15" t="s">
        <v>11</v>
      </c>
      <c r="ZK5" s="12" t="s">
        <v>0</v>
      </c>
      <c r="ZL5" s="13" t="s">
        <v>240</v>
      </c>
      <c r="ZM5" s="14" t="s">
        <v>2</v>
      </c>
      <c r="ZN5" s="46" t="s">
        <v>54</v>
      </c>
      <c r="ZO5" s="14" t="s">
        <v>39</v>
      </c>
      <c r="ZP5" s="15" t="s">
        <v>11</v>
      </c>
      <c r="ZR5" s="12" t="s">
        <v>0</v>
      </c>
      <c r="ZS5" s="13" t="s">
        <v>240</v>
      </c>
      <c r="ZT5" s="14" t="s">
        <v>2</v>
      </c>
      <c r="ZU5" s="46" t="s">
        <v>54</v>
      </c>
      <c r="ZV5" s="14" t="s">
        <v>39</v>
      </c>
      <c r="ZW5" s="15" t="s">
        <v>11</v>
      </c>
      <c r="ZY5" s="12" t="s">
        <v>0</v>
      </c>
      <c r="ZZ5" s="13" t="s">
        <v>240</v>
      </c>
      <c r="AAA5" s="14" t="s">
        <v>2</v>
      </c>
      <c r="AAB5" s="46" t="s">
        <v>54</v>
      </c>
      <c r="AAC5" s="14" t="s">
        <v>39</v>
      </c>
      <c r="AAD5" s="15" t="s">
        <v>11</v>
      </c>
      <c r="AAF5" s="12" t="s">
        <v>0</v>
      </c>
      <c r="AAG5" s="13" t="s">
        <v>240</v>
      </c>
      <c r="AAH5" s="14" t="s">
        <v>2</v>
      </c>
      <c r="AAI5" s="46" t="s">
        <v>54</v>
      </c>
      <c r="AAJ5" s="14" t="s">
        <v>39</v>
      </c>
      <c r="AAK5" s="15" t="s">
        <v>11</v>
      </c>
      <c r="AAM5" s="12" t="s">
        <v>0</v>
      </c>
      <c r="AAN5" s="13" t="s">
        <v>240</v>
      </c>
      <c r="AAO5" s="14" t="s">
        <v>2</v>
      </c>
      <c r="AAP5" s="46" t="s">
        <v>54</v>
      </c>
      <c r="AAQ5" s="14" t="s">
        <v>39</v>
      </c>
      <c r="AAR5" s="15" t="s">
        <v>11</v>
      </c>
      <c r="AAT5" s="12" t="s">
        <v>0</v>
      </c>
      <c r="AAU5" s="13" t="s">
        <v>240</v>
      </c>
      <c r="AAV5" s="14" t="s">
        <v>2</v>
      </c>
      <c r="AAW5" s="46" t="s">
        <v>54</v>
      </c>
      <c r="AAX5" s="14" t="s">
        <v>39</v>
      </c>
      <c r="AAY5" s="15" t="s">
        <v>11</v>
      </c>
      <c r="ABA5" s="12" t="s">
        <v>0</v>
      </c>
      <c r="ABB5" s="13" t="s">
        <v>240</v>
      </c>
      <c r="ABC5" s="14" t="s">
        <v>2</v>
      </c>
      <c r="ABD5" s="46" t="s">
        <v>54</v>
      </c>
      <c r="ABE5" s="14" t="s">
        <v>39</v>
      </c>
      <c r="ABF5" s="15" t="s">
        <v>11</v>
      </c>
      <c r="ABH5" s="12" t="s">
        <v>0</v>
      </c>
      <c r="ABI5" s="13" t="s">
        <v>240</v>
      </c>
      <c r="ABJ5" s="14" t="s">
        <v>2</v>
      </c>
      <c r="ABK5" s="46" t="s">
        <v>54</v>
      </c>
      <c r="ABL5" s="14" t="s">
        <v>39</v>
      </c>
      <c r="ABM5" s="15" t="s">
        <v>11</v>
      </c>
      <c r="ABO5" s="12" t="s">
        <v>0</v>
      </c>
      <c r="ABP5" s="13" t="s">
        <v>240</v>
      </c>
      <c r="ABQ5" s="14" t="s">
        <v>2</v>
      </c>
      <c r="ABR5" s="46" t="s">
        <v>54</v>
      </c>
      <c r="ABS5" s="14" t="s">
        <v>39</v>
      </c>
      <c r="ABT5" s="15" t="s">
        <v>11</v>
      </c>
      <c r="ABV5" s="12" t="s">
        <v>0</v>
      </c>
      <c r="ABW5" s="13" t="s">
        <v>240</v>
      </c>
      <c r="ABX5" s="14" t="s">
        <v>2</v>
      </c>
      <c r="ABY5" s="46" t="s">
        <v>54</v>
      </c>
      <c r="ABZ5" s="14" t="s">
        <v>39</v>
      </c>
      <c r="ACA5" s="15" t="s">
        <v>11</v>
      </c>
      <c r="ACC5" s="12" t="s">
        <v>0</v>
      </c>
      <c r="ACD5" s="13" t="s">
        <v>240</v>
      </c>
      <c r="ACE5" s="14" t="s">
        <v>2</v>
      </c>
      <c r="ACF5" s="46" t="s">
        <v>54</v>
      </c>
      <c r="ACG5" s="14" t="s">
        <v>39</v>
      </c>
      <c r="ACH5" s="15" t="s">
        <v>11</v>
      </c>
      <c r="ACJ5" s="12" t="s">
        <v>0</v>
      </c>
      <c r="ACK5" s="13" t="s">
        <v>240</v>
      </c>
      <c r="ACL5" s="14" t="s">
        <v>2</v>
      </c>
      <c r="ACM5" s="46" t="s">
        <v>54</v>
      </c>
      <c r="ACN5" s="14" t="s">
        <v>39</v>
      </c>
      <c r="ACO5" s="15" t="s">
        <v>11</v>
      </c>
      <c r="ACQ5" s="12" t="s">
        <v>0</v>
      </c>
      <c r="ACR5" s="13" t="s">
        <v>240</v>
      </c>
      <c r="ACS5" s="14" t="s">
        <v>2</v>
      </c>
      <c r="ACT5" s="46" t="s">
        <v>54</v>
      </c>
      <c r="ACU5" s="14" t="s">
        <v>39</v>
      </c>
      <c r="ACV5" s="15" t="s">
        <v>11</v>
      </c>
      <c r="ACX5" s="12" t="s">
        <v>0</v>
      </c>
      <c r="ACY5" s="13" t="s">
        <v>240</v>
      </c>
      <c r="ACZ5" s="14" t="s">
        <v>2</v>
      </c>
      <c r="ADA5" s="46" t="s">
        <v>54</v>
      </c>
      <c r="ADB5" s="14" t="s">
        <v>39</v>
      </c>
      <c r="ADC5" s="15" t="s">
        <v>11</v>
      </c>
      <c r="ADE5" s="12" t="s">
        <v>0</v>
      </c>
      <c r="ADF5" s="13" t="s">
        <v>240</v>
      </c>
      <c r="ADG5" s="14" t="s">
        <v>2</v>
      </c>
      <c r="ADH5" s="46" t="s">
        <v>54</v>
      </c>
      <c r="ADI5" s="14" t="s">
        <v>39</v>
      </c>
      <c r="ADJ5" s="15" t="s">
        <v>11</v>
      </c>
      <c r="ADL5" s="12" t="s">
        <v>0</v>
      </c>
      <c r="ADM5" s="13" t="s">
        <v>240</v>
      </c>
      <c r="ADN5" s="14" t="s">
        <v>2</v>
      </c>
      <c r="ADO5" s="46" t="s">
        <v>54</v>
      </c>
      <c r="ADP5" s="14" t="s">
        <v>39</v>
      </c>
      <c r="ADQ5" s="15" t="s">
        <v>11</v>
      </c>
      <c r="ADS5" s="12" t="s">
        <v>0</v>
      </c>
      <c r="ADT5" s="13" t="s">
        <v>240</v>
      </c>
      <c r="ADU5" s="14" t="s">
        <v>2</v>
      </c>
      <c r="ADV5" s="46" t="s">
        <v>54</v>
      </c>
      <c r="ADW5" s="14" t="s">
        <v>39</v>
      </c>
      <c r="ADX5" s="15" t="s">
        <v>11</v>
      </c>
      <c r="ADZ5" s="12" t="s">
        <v>0</v>
      </c>
      <c r="AEA5" s="13" t="s">
        <v>240</v>
      </c>
      <c r="AEB5" s="14" t="s">
        <v>2</v>
      </c>
      <c r="AEC5" s="375" t="s">
        <v>54</v>
      </c>
      <c r="AED5" s="14" t="s">
        <v>39</v>
      </c>
      <c r="AEE5" s="15" t="s">
        <v>11</v>
      </c>
      <c r="AEG5" s="12" t="s">
        <v>0</v>
      </c>
      <c r="AEH5" s="13" t="s">
        <v>240</v>
      </c>
      <c r="AEI5" s="14" t="s">
        <v>2</v>
      </c>
      <c r="AEJ5" s="33" t="s">
        <v>54</v>
      </c>
      <c r="AEK5" s="14" t="s">
        <v>39</v>
      </c>
      <c r="AEL5" s="15" t="s">
        <v>11</v>
      </c>
      <c r="AEN5" s="12" t="s">
        <v>0</v>
      </c>
      <c r="AEO5" s="13" t="s">
        <v>240</v>
      </c>
      <c r="AEP5" s="14" t="s">
        <v>2</v>
      </c>
      <c r="AEQ5" s="33" t="s">
        <v>54</v>
      </c>
      <c r="AER5" s="14" t="s">
        <v>39</v>
      </c>
      <c r="AES5" s="15" t="s">
        <v>11</v>
      </c>
      <c r="AEU5" s="12" t="s">
        <v>0</v>
      </c>
      <c r="AEV5" s="13" t="s">
        <v>240</v>
      </c>
      <c r="AEW5" s="14" t="s">
        <v>2</v>
      </c>
      <c r="AEX5" s="33" t="s">
        <v>54</v>
      </c>
      <c r="AEY5" s="14" t="s">
        <v>39</v>
      </c>
      <c r="AEZ5" s="15" t="s">
        <v>11</v>
      </c>
      <c r="AFB5" s="12" t="s">
        <v>0</v>
      </c>
      <c r="AFC5" s="13" t="s">
        <v>240</v>
      </c>
      <c r="AFD5" s="14" t="s">
        <v>2</v>
      </c>
      <c r="AFE5" s="33" t="s">
        <v>54</v>
      </c>
      <c r="AFF5" s="14" t="s">
        <v>39</v>
      </c>
      <c r="AFG5" s="15" t="s">
        <v>11</v>
      </c>
      <c r="AFI5" s="12" t="s">
        <v>0</v>
      </c>
      <c r="AFJ5" s="13" t="s">
        <v>240</v>
      </c>
      <c r="AFK5" s="14" t="s">
        <v>2</v>
      </c>
      <c r="AFL5" s="33" t="s">
        <v>54</v>
      </c>
      <c r="AFM5" s="14" t="s">
        <v>39</v>
      </c>
      <c r="AFN5" s="15" t="s">
        <v>11</v>
      </c>
      <c r="AFP5" s="12" t="s">
        <v>0</v>
      </c>
      <c r="AFQ5" s="13" t="s">
        <v>240</v>
      </c>
      <c r="AFR5" s="14" t="s">
        <v>2</v>
      </c>
      <c r="AFS5" s="33" t="s">
        <v>54</v>
      </c>
      <c r="AFT5" s="14" t="s">
        <v>39</v>
      </c>
      <c r="AFU5" s="15" t="s">
        <v>11</v>
      </c>
      <c r="AFW5" s="12" t="s">
        <v>0</v>
      </c>
      <c r="AFX5" s="13" t="s">
        <v>240</v>
      </c>
      <c r="AFY5" s="14" t="s">
        <v>2</v>
      </c>
      <c r="AFZ5" s="33" t="s">
        <v>54</v>
      </c>
      <c r="AGA5" s="14" t="s">
        <v>39</v>
      </c>
      <c r="AGB5" s="15" t="s">
        <v>11</v>
      </c>
      <c r="AGD5" s="12" t="s">
        <v>0</v>
      </c>
      <c r="AGE5" s="13" t="s">
        <v>240</v>
      </c>
      <c r="AGF5" s="14" t="s">
        <v>2</v>
      </c>
      <c r="AGG5" s="33" t="s">
        <v>54</v>
      </c>
      <c r="AGH5" s="14" t="s">
        <v>39</v>
      </c>
      <c r="AGI5" s="15" t="s">
        <v>11</v>
      </c>
      <c r="AGK5" s="12" t="s">
        <v>0</v>
      </c>
      <c r="AGL5" s="13" t="s">
        <v>240</v>
      </c>
      <c r="AGM5" s="14" t="s">
        <v>2</v>
      </c>
      <c r="AGN5" s="33" t="s">
        <v>54</v>
      </c>
      <c r="AGO5" s="14" t="s">
        <v>39</v>
      </c>
      <c r="AGP5" s="15" t="s">
        <v>11</v>
      </c>
      <c r="AGR5" s="12" t="s">
        <v>0</v>
      </c>
      <c r="AGS5" s="13" t="s">
        <v>240</v>
      </c>
      <c r="AGT5" s="14" t="s">
        <v>2</v>
      </c>
      <c r="AGU5" s="33" t="s">
        <v>54</v>
      </c>
      <c r="AGV5" s="14" t="s">
        <v>39</v>
      </c>
      <c r="AGW5" s="15" t="s">
        <v>11</v>
      </c>
      <c r="AGY5" s="12" t="s">
        <v>0</v>
      </c>
      <c r="AGZ5" s="13" t="s">
        <v>240</v>
      </c>
      <c r="AHA5" s="14" t="s">
        <v>2</v>
      </c>
      <c r="AHB5" s="33" t="s">
        <v>54</v>
      </c>
      <c r="AHC5" s="14" t="s">
        <v>39</v>
      </c>
      <c r="AHD5" s="15" t="s">
        <v>11</v>
      </c>
      <c r="AHF5" s="12" t="s">
        <v>0</v>
      </c>
      <c r="AHG5" s="13" t="s">
        <v>240</v>
      </c>
      <c r="AHH5" s="14" t="s">
        <v>2</v>
      </c>
      <c r="AHI5" s="374" t="s">
        <v>54</v>
      </c>
      <c r="AHJ5" s="14" t="s">
        <v>39</v>
      </c>
      <c r="AHK5" s="15" t="s">
        <v>11</v>
      </c>
      <c r="AHM5" s="12" t="s">
        <v>0</v>
      </c>
      <c r="AHN5" s="13" t="s">
        <v>240</v>
      </c>
      <c r="AHO5" s="14" t="s">
        <v>2</v>
      </c>
      <c r="AHP5" s="374" t="s">
        <v>54</v>
      </c>
      <c r="AHQ5" s="14" t="s">
        <v>39</v>
      </c>
      <c r="AHR5" s="15" t="s">
        <v>11</v>
      </c>
      <c r="AHT5" s="12" t="s">
        <v>0</v>
      </c>
      <c r="AHU5" s="13" t="s">
        <v>240</v>
      </c>
      <c r="AHV5" s="14" t="s">
        <v>2</v>
      </c>
      <c r="AHW5" s="374" t="s">
        <v>54</v>
      </c>
      <c r="AHX5" s="14" t="s">
        <v>39</v>
      </c>
      <c r="AHY5" s="15" t="s">
        <v>11</v>
      </c>
      <c r="AIA5" s="12" t="s">
        <v>0</v>
      </c>
      <c r="AIB5" s="13" t="s">
        <v>240</v>
      </c>
      <c r="AIC5" s="14" t="s">
        <v>2</v>
      </c>
      <c r="AID5" s="33" t="s">
        <v>54</v>
      </c>
      <c r="AIE5" s="14" t="s">
        <v>39</v>
      </c>
      <c r="AIF5" s="15" t="s">
        <v>11</v>
      </c>
    </row>
    <row r="6" spans="1:917" ht="15.75" thickTop="1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322"/>
      <c r="FI6" s="323"/>
      <c r="FJ6" s="131"/>
      <c r="FK6" s="324">
        <f>FH6-FJ6</f>
        <v>0</v>
      </c>
      <c r="FM6" s="9"/>
      <c r="FN6" s="2"/>
      <c r="FO6" s="16"/>
      <c r="FP6" s="9"/>
      <c r="FQ6" s="17"/>
      <c r="FR6" s="20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8"/>
      <c r="IH6" s="9"/>
      <c r="II6" s="17"/>
      <c r="IJ6" s="20">
        <f>IG6-II6</f>
        <v>0</v>
      </c>
      <c r="IL6" s="9"/>
      <c r="IM6" s="2"/>
      <c r="IN6" s="18"/>
      <c r="IO6" s="9"/>
      <c r="IP6" s="17"/>
      <c r="IQ6" s="20">
        <f>IN6-IP6</f>
        <v>0</v>
      </c>
      <c r="IS6" s="9"/>
      <c r="IT6" s="2"/>
      <c r="IU6" s="18"/>
      <c r="IV6" s="9"/>
      <c r="IW6" s="17"/>
      <c r="IX6" s="20">
        <f>IU6-IW6</f>
        <v>0</v>
      </c>
      <c r="IZ6" s="9"/>
      <c r="JA6" s="2"/>
      <c r="JB6" s="18"/>
      <c r="JC6" s="9"/>
      <c r="JD6" s="17"/>
      <c r="JE6" s="20">
        <f>JB6-JD6</f>
        <v>0</v>
      </c>
      <c r="JG6" s="9"/>
      <c r="JH6" s="2"/>
      <c r="JI6" s="18"/>
      <c r="JJ6" s="9"/>
      <c r="JK6" s="17"/>
      <c r="JL6" s="20">
        <f>JI6-JK6</f>
        <v>0</v>
      </c>
      <c r="JN6" s="9"/>
      <c r="JO6" s="2"/>
      <c r="JP6" s="18"/>
      <c r="JQ6" s="9"/>
      <c r="JR6" s="17"/>
      <c r="JS6" s="20">
        <f>JP6-JR6</f>
        <v>0</v>
      </c>
      <c r="JU6" s="9"/>
      <c r="JV6" s="2"/>
      <c r="JW6" s="18"/>
      <c r="JX6" s="9"/>
      <c r="JY6" s="17"/>
      <c r="JZ6" s="20">
        <f>JW6-JY6</f>
        <v>0</v>
      </c>
      <c r="KB6" s="9"/>
      <c r="KC6" s="2"/>
      <c r="KD6" s="18"/>
      <c r="KE6" s="9"/>
      <c r="KF6" s="17"/>
      <c r="KG6" s="20">
        <f>KD6-KF6</f>
        <v>0</v>
      </c>
      <c r="KI6" s="9"/>
      <c r="KJ6" s="2"/>
      <c r="KK6" s="18"/>
      <c r="KL6" s="9"/>
      <c r="KM6" s="17"/>
      <c r="KN6" s="20">
        <f>KK6-KM6</f>
        <v>0</v>
      </c>
      <c r="KP6" s="9"/>
      <c r="KQ6" s="2"/>
      <c r="KR6" s="18"/>
      <c r="KS6" s="9"/>
      <c r="KT6" s="17"/>
      <c r="KU6" s="20">
        <f>KR6-KT6</f>
        <v>0</v>
      </c>
      <c r="KW6" s="9"/>
      <c r="KX6" s="2"/>
      <c r="KY6" s="18"/>
      <c r="KZ6" s="9"/>
      <c r="LA6" s="17"/>
      <c r="LB6" s="20">
        <f>KY6-LA6</f>
        <v>0</v>
      </c>
      <c r="LD6" s="9"/>
      <c r="LE6" s="2"/>
      <c r="LF6" s="18"/>
      <c r="LG6" s="9"/>
      <c r="LH6" s="17"/>
      <c r="LI6" s="20">
        <f>LF6-LH6</f>
        <v>0</v>
      </c>
      <c r="LK6" s="9"/>
      <c r="LL6" s="2"/>
      <c r="LM6" s="18"/>
      <c r="LN6" s="9"/>
      <c r="LO6" s="17"/>
      <c r="LP6" s="20">
        <f>LM6-LO6</f>
        <v>0</v>
      </c>
      <c r="LR6" s="9"/>
      <c r="LS6" s="2"/>
      <c r="LT6" s="16"/>
      <c r="LU6" s="9"/>
      <c r="LV6" s="17"/>
      <c r="LW6" s="20">
        <f>LT6-LV6</f>
        <v>0</v>
      </c>
      <c r="LY6" s="9"/>
      <c r="LZ6" s="2"/>
      <c r="MA6" s="16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244"/>
      <c r="NB6" s="29"/>
      <c r="NC6" s="30"/>
      <c r="ND6" s="244"/>
      <c r="NE6" s="31"/>
      <c r="NF6" s="20">
        <f>NC6-NE6</f>
        <v>0</v>
      </c>
      <c r="NH6" s="244"/>
      <c r="NI6" s="29"/>
      <c r="NJ6" s="30"/>
      <c r="NK6" s="244"/>
      <c r="NL6" s="31"/>
      <c r="NM6" s="20">
        <f>NJ6-NL6</f>
        <v>0</v>
      </c>
      <c r="NO6" s="244"/>
      <c r="NP6" s="29"/>
      <c r="NQ6" s="30"/>
      <c r="NR6" s="244"/>
      <c r="NS6" s="31"/>
      <c r="NT6" s="20">
        <f>NQ6-NS6</f>
        <v>0</v>
      </c>
      <c r="NV6" s="244"/>
      <c r="NW6" s="29"/>
      <c r="NX6" s="30"/>
      <c r="NY6" s="244"/>
      <c r="NZ6" s="31"/>
      <c r="OA6" s="20">
        <f>NX6-NZ6</f>
        <v>0</v>
      </c>
      <c r="OC6" s="244"/>
      <c r="OD6" s="29"/>
      <c r="OE6" s="30"/>
      <c r="OF6" s="244"/>
      <c r="OG6" s="31"/>
      <c r="OH6" s="20">
        <f>OE6-OG6</f>
        <v>0</v>
      </c>
      <c r="OJ6" s="244"/>
      <c r="OK6" s="29"/>
      <c r="OL6" s="30"/>
      <c r="OM6" s="244"/>
      <c r="ON6" s="31"/>
      <c r="OO6" s="20">
        <f>OL6-ON6</f>
        <v>0</v>
      </c>
      <c r="OQ6" s="244"/>
      <c r="OR6" s="29"/>
      <c r="OS6" s="30"/>
      <c r="OT6" s="244"/>
      <c r="OU6" s="31"/>
      <c r="OV6" s="20">
        <f>OS6-OU6</f>
        <v>0</v>
      </c>
      <c r="OX6" s="244"/>
      <c r="OY6" s="29"/>
      <c r="OZ6" s="30"/>
      <c r="PA6" s="244"/>
      <c r="PB6" s="31"/>
      <c r="PC6" s="20">
        <f>OZ6-PB6</f>
        <v>0</v>
      </c>
      <c r="PE6" s="244"/>
      <c r="PF6" s="29"/>
      <c r="PG6" s="30"/>
      <c r="PH6" s="244"/>
      <c r="PI6" s="31"/>
      <c r="PJ6" s="20">
        <f>PG6-PI6</f>
        <v>0</v>
      </c>
      <c r="PL6" s="244"/>
      <c r="PM6" s="29"/>
      <c r="PN6" s="30"/>
      <c r="PO6" s="244"/>
      <c r="PP6" s="31"/>
      <c r="PQ6" s="20">
        <f>PN6-PP6</f>
        <v>0</v>
      </c>
      <c r="PS6" s="244"/>
      <c r="PT6" s="29"/>
      <c r="PU6" s="30"/>
      <c r="PV6" s="244"/>
      <c r="PW6" s="31"/>
      <c r="PX6" s="20">
        <f>PU6-PW6</f>
        <v>0</v>
      </c>
      <c r="PZ6" s="244"/>
      <c r="QA6" s="29"/>
      <c r="QB6" s="30"/>
      <c r="QC6" s="244"/>
      <c r="QD6" s="31"/>
      <c r="QE6" s="20">
        <f>QB6-QD6</f>
        <v>0</v>
      </c>
      <c r="QG6" s="244"/>
      <c r="QH6" s="29"/>
      <c r="QI6" s="30"/>
      <c r="QJ6" s="244"/>
      <c r="QK6" s="31"/>
      <c r="QL6" s="20">
        <f>QI6-QK6</f>
        <v>0</v>
      </c>
      <c r="QN6" s="244"/>
      <c r="QO6" s="29"/>
      <c r="QP6" s="30"/>
      <c r="QQ6" s="244"/>
      <c r="QR6" s="31"/>
      <c r="QS6" s="20">
        <f>QP6-QR6</f>
        <v>0</v>
      </c>
      <c r="QU6" s="9"/>
      <c r="QV6" s="2"/>
      <c r="QW6" s="16"/>
      <c r="QX6" s="9"/>
      <c r="QY6" s="17"/>
      <c r="QZ6" s="20">
        <f>QW6-QY6</f>
        <v>0</v>
      </c>
      <c r="RB6" s="9"/>
      <c r="RC6" s="2"/>
      <c r="RD6" s="16"/>
      <c r="RE6" s="9"/>
      <c r="RF6" s="17"/>
      <c r="RG6" s="20">
        <f>RD6-RF6</f>
        <v>0</v>
      </c>
      <c r="RI6" s="9"/>
      <c r="RJ6" s="2"/>
      <c r="RK6" s="16"/>
      <c r="RL6" s="9"/>
      <c r="RM6" s="17"/>
      <c r="RN6" s="20">
        <f>RK6-RM6</f>
        <v>0</v>
      </c>
      <c r="RP6" s="9"/>
      <c r="RQ6" s="2"/>
      <c r="RR6" s="16"/>
      <c r="RS6" s="9"/>
      <c r="RT6" s="17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9"/>
      <c r="SZ6" s="2"/>
      <c r="TA6" s="16"/>
      <c r="TB6" s="9"/>
      <c r="TC6" s="17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290"/>
      <c r="TU6" s="289"/>
      <c r="TV6" s="336"/>
      <c r="TW6" s="337"/>
      <c r="TX6" s="338"/>
      <c r="TY6" s="324">
        <f>TV6-TX6</f>
        <v>0</v>
      </c>
      <c r="UC6" s="345"/>
      <c r="UD6" s="347"/>
      <c r="UE6" s="131"/>
      <c r="UF6" s="324">
        <f>TY72</f>
        <v>0</v>
      </c>
      <c r="UH6" s="9"/>
      <c r="UI6" s="2"/>
      <c r="UJ6" s="16"/>
      <c r="UK6" s="281"/>
      <c r="UL6" s="98"/>
      <c r="UM6" s="20">
        <f>UJ6-UL6</f>
        <v>0</v>
      </c>
      <c r="UO6" s="9"/>
      <c r="UP6" s="2"/>
      <c r="UQ6" s="16"/>
      <c r="UR6" s="244"/>
      <c r="US6" s="17"/>
      <c r="UT6" s="20">
        <f>UQ6-US6</f>
        <v>0</v>
      </c>
      <c r="UV6" s="9"/>
      <c r="UW6" s="2"/>
      <c r="UX6" s="16"/>
      <c r="UY6" s="244"/>
      <c r="UZ6" s="17"/>
      <c r="VA6" s="113">
        <f>UX6-UZ6</f>
        <v>0</v>
      </c>
      <c r="VC6" s="9"/>
      <c r="VD6" s="2"/>
      <c r="VE6" s="16"/>
      <c r="VF6" s="95"/>
      <c r="VG6" s="17"/>
      <c r="VH6" s="20">
        <f>VE6-VG6</f>
        <v>0</v>
      </c>
      <c r="VJ6" s="9"/>
      <c r="VK6" s="2"/>
      <c r="VL6" s="16"/>
      <c r="VM6" s="95"/>
      <c r="VN6" s="17"/>
      <c r="VO6" s="20">
        <f>VL6-VN6</f>
        <v>0</v>
      </c>
      <c r="VQ6" s="9"/>
      <c r="VR6" s="2"/>
      <c r="VS6" s="16"/>
      <c r="VT6" s="95"/>
      <c r="VU6" s="17"/>
      <c r="VV6" s="20">
        <f>VS6-VU6</f>
        <v>0</v>
      </c>
      <c r="VX6" s="9"/>
      <c r="VY6" s="2"/>
      <c r="VZ6" s="16"/>
      <c r="WA6" s="95"/>
      <c r="WB6" s="17"/>
      <c r="WC6" s="20">
        <f>VZ6-WB6</f>
        <v>0</v>
      </c>
      <c r="WE6" s="9"/>
      <c r="WF6" s="2"/>
      <c r="WG6" s="16"/>
      <c r="WH6" s="95"/>
      <c r="WI6" s="17"/>
      <c r="WJ6" s="20">
        <f>WG6-WI6</f>
        <v>0</v>
      </c>
      <c r="WL6" s="9"/>
      <c r="WM6" s="2"/>
      <c r="WN6" s="16"/>
      <c r="WO6" s="95"/>
      <c r="WP6" s="17"/>
      <c r="WQ6" s="20">
        <f>WN6-WP6</f>
        <v>0</v>
      </c>
      <c r="WS6" s="9"/>
      <c r="WT6" s="2"/>
      <c r="WU6" s="16"/>
      <c r="WV6" s="95"/>
      <c r="WW6" s="17"/>
      <c r="WX6" s="20">
        <f>WU6-WW6</f>
        <v>0</v>
      </c>
      <c r="WZ6" s="9"/>
      <c r="XA6" s="2"/>
      <c r="XB6" s="16"/>
      <c r="XC6" s="95"/>
      <c r="XD6" s="17"/>
      <c r="XE6" s="20">
        <f>XB6-XD6</f>
        <v>0</v>
      </c>
      <c r="XG6" s="9"/>
      <c r="XH6" s="2"/>
      <c r="XI6" s="16"/>
      <c r="XJ6" s="95"/>
      <c r="XK6" s="17"/>
      <c r="XL6" s="20">
        <f>XI6-XK6</f>
        <v>0</v>
      </c>
      <c r="XN6" s="9"/>
      <c r="XO6" s="2"/>
      <c r="XP6" s="16"/>
      <c r="XQ6" s="95"/>
      <c r="XR6" s="17"/>
      <c r="XS6" s="20">
        <f>XP6-XR6</f>
        <v>0</v>
      </c>
      <c r="XU6" s="9"/>
      <c r="XV6" s="2"/>
      <c r="XW6" s="16"/>
      <c r="XX6" s="95"/>
      <c r="XY6" s="17"/>
      <c r="XZ6" s="20">
        <f>XW6-XY6</f>
        <v>0</v>
      </c>
      <c r="YB6" s="9"/>
      <c r="YC6" s="2"/>
      <c r="YD6" s="16"/>
      <c r="YE6" s="95"/>
      <c r="YF6" s="17"/>
      <c r="YG6" s="20">
        <f>YD6-YF6</f>
        <v>0</v>
      </c>
      <c r="YI6" s="9"/>
      <c r="YJ6" s="2"/>
      <c r="YK6" s="16"/>
      <c r="YL6" s="95"/>
      <c r="YM6" s="17"/>
      <c r="YN6" s="20">
        <f>YK6-YM6</f>
        <v>0</v>
      </c>
      <c r="YP6" s="9"/>
      <c r="YQ6" s="2"/>
      <c r="YR6" s="16"/>
      <c r="YS6" s="95"/>
      <c r="YT6" s="17"/>
      <c r="YU6" s="20">
        <f>YR6-YT6</f>
        <v>0</v>
      </c>
      <c r="YW6" s="9"/>
      <c r="YX6" s="2"/>
      <c r="YY6" s="16"/>
      <c r="YZ6" s="95"/>
      <c r="ZA6" s="17"/>
      <c r="ZB6" s="20">
        <f>YY6-ZA6</f>
        <v>0</v>
      </c>
      <c r="ZD6" s="9"/>
      <c r="ZE6" s="2"/>
      <c r="ZF6" s="16"/>
      <c r="ZG6" s="95"/>
      <c r="ZH6" s="17"/>
      <c r="ZI6" s="20">
        <f>ZF6-ZH6</f>
        <v>0</v>
      </c>
      <c r="ZK6" s="9"/>
      <c r="ZL6" s="2"/>
      <c r="ZM6" s="16"/>
      <c r="ZN6" s="95"/>
      <c r="ZO6" s="17"/>
      <c r="ZP6" s="20">
        <f>ZM6-ZO6</f>
        <v>0</v>
      </c>
      <c r="ZR6" s="9"/>
      <c r="ZS6" s="2"/>
      <c r="ZT6" s="16"/>
      <c r="ZU6" s="95"/>
      <c r="ZV6" s="17"/>
      <c r="ZW6" s="20">
        <f>ZT6-ZV6</f>
        <v>0</v>
      </c>
      <c r="ZY6" s="9"/>
      <c r="ZZ6" s="2"/>
      <c r="AAA6" s="16"/>
      <c r="AAB6" s="95"/>
      <c r="AAC6" s="17"/>
      <c r="AAD6" s="20">
        <f>AAA6-AAC6</f>
        <v>0</v>
      </c>
      <c r="AAF6" s="9"/>
      <c r="AAG6" s="2"/>
      <c r="AAH6" s="16"/>
      <c r="AAI6" s="95"/>
      <c r="AAJ6" s="17"/>
      <c r="AAK6" s="20">
        <f>AAH6-AAJ6</f>
        <v>0</v>
      </c>
      <c r="AAM6" s="9"/>
      <c r="AAN6" s="2"/>
      <c r="AAO6" s="16"/>
      <c r="AAP6" s="95"/>
      <c r="AAQ6" s="17"/>
      <c r="AAR6" s="20">
        <f>AAO6-AAQ6</f>
        <v>0</v>
      </c>
      <c r="AAT6" s="9"/>
      <c r="AAU6" s="2"/>
      <c r="AAV6" s="16"/>
      <c r="AAW6" s="95"/>
      <c r="AAX6" s="17"/>
      <c r="AAY6" s="20">
        <f>AAV6-AAX6</f>
        <v>0</v>
      </c>
      <c r="ABA6" s="9"/>
      <c r="ABB6" s="2"/>
      <c r="ABC6" s="16"/>
      <c r="ABD6" s="95"/>
      <c r="ABE6" s="17"/>
      <c r="ABF6" s="20">
        <f>ABC6-ABE6</f>
        <v>0</v>
      </c>
      <c r="ABH6" s="9"/>
      <c r="ABI6" s="2"/>
      <c r="ABJ6" s="16"/>
      <c r="ABK6" s="95"/>
      <c r="ABL6" s="17"/>
      <c r="ABM6" s="20">
        <f>ABJ6-ABL6</f>
        <v>0</v>
      </c>
      <c r="ABO6" s="9"/>
      <c r="ABP6" s="2"/>
      <c r="ABQ6" s="16"/>
      <c r="ABR6" s="95"/>
      <c r="ABS6" s="17"/>
      <c r="ABT6" s="20">
        <f>ABQ6-ABS6</f>
        <v>0</v>
      </c>
      <c r="ABV6" s="9"/>
      <c r="ABW6" s="2"/>
      <c r="ABX6" s="16"/>
      <c r="ABY6" s="95"/>
      <c r="ABZ6" s="17"/>
      <c r="ACA6" s="20">
        <f>ABX6-ABZ6</f>
        <v>0</v>
      </c>
      <c r="ACC6" s="9"/>
      <c r="ACD6" s="2"/>
      <c r="ACE6" s="16"/>
      <c r="ACF6" s="95"/>
      <c r="ACG6" s="17"/>
      <c r="ACH6" s="20">
        <f>ACE6-ACG6</f>
        <v>0</v>
      </c>
      <c r="ACJ6" s="9"/>
      <c r="ACK6" s="2"/>
      <c r="ACL6" s="16"/>
      <c r="ACM6" s="95"/>
      <c r="ACN6" s="17"/>
      <c r="ACO6" s="20">
        <f>ACL6-ACN6</f>
        <v>0</v>
      </c>
      <c r="ACQ6" s="9"/>
      <c r="ACR6" s="2"/>
      <c r="ACS6" s="16"/>
      <c r="ACT6" s="95"/>
      <c r="ACU6" s="17"/>
      <c r="ACV6" s="20">
        <f>ACS6-ACU6</f>
        <v>0</v>
      </c>
      <c r="ACX6" s="9"/>
      <c r="ACY6" s="2"/>
      <c r="ACZ6" s="16"/>
      <c r="ADA6" s="95"/>
      <c r="ADB6" s="17"/>
      <c r="ADC6" s="20">
        <f>ACZ6-ADB6</f>
        <v>0</v>
      </c>
      <c r="ADE6" s="9"/>
      <c r="ADF6" s="2"/>
      <c r="ADG6" s="16"/>
      <c r="ADH6" s="95"/>
      <c r="ADI6" s="17"/>
      <c r="ADJ6" s="20">
        <f>ADG6-ADI6</f>
        <v>0</v>
      </c>
      <c r="ADL6" s="9"/>
      <c r="ADM6" s="2"/>
      <c r="ADN6" s="16"/>
      <c r="ADO6" s="95"/>
      <c r="ADP6" s="17"/>
      <c r="ADQ6" s="20">
        <f>ADN6-ADP6</f>
        <v>0</v>
      </c>
      <c r="ADS6" s="9"/>
      <c r="ADT6" s="2"/>
      <c r="ADU6" s="16"/>
      <c r="ADV6" s="95"/>
      <c r="ADW6" s="17"/>
      <c r="ADX6" s="20">
        <f>ADU6-ADW6</f>
        <v>0</v>
      </c>
      <c r="ADZ6" s="9"/>
      <c r="AEA6" s="2"/>
      <c r="AEB6" s="16"/>
      <c r="AEC6" s="95"/>
      <c r="AED6" s="17"/>
      <c r="AEE6" s="20">
        <f>AEB6-AED6</f>
        <v>0</v>
      </c>
      <c r="AEG6" s="9"/>
      <c r="AEH6" s="2"/>
      <c r="AEI6" s="16"/>
      <c r="AEJ6" s="9"/>
      <c r="AEK6" s="17"/>
      <c r="AEL6" s="20">
        <f>AEI6-AEK6</f>
        <v>0</v>
      </c>
      <c r="AEN6" s="9"/>
      <c r="AEO6" s="2"/>
      <c r="AEP6" s="16"/>
      <c r="AEQ6" s="9"/>
      <c r="AER6" s="17"/>
      <c r="AES6" s="20">
        <f>AEP6-AER6</f>
        <v>0</v>
      </c>
      <c r="AEU6" s="9"/>
      <c r="AEV6" s="2"/>
      <c r="AEW6" s="16"/>
      <c r="AEX6" s="9"/>
      <c r="AEY6" s="17"/>
      <c r="AEZ6" s="20">
        <f>AEW6-AEY6</f>
        <v>0</v>
      </c>
      <c r="AFB6" s="9"/>
      <c r="AFC6" s="2"/>
      <c r="AFD6" s="16"/>
      <c r="AFE6" s="9"/>
      <c r="AFF6" s="17"/>
      <c r="AFG6" s="20">
        <f>AFD6-AFF6</f>
        <v>0</v>
      </c>
      <c r="AFI6" s="9"/>
      <c r="AFJ6" s="2"/>
      <c r="AFK6" s="16"/>
      <c r="AFL6" s="9"/>
      <c r="AFM6" s="17"/>
      <c r="AFN6" s="20">
        <f>AFK6-AFM6</f>
        <v>0</v>
      </c>
      <c r="AFP6" s="9"/>
      <c r="AFQ6" s="2"/>
      <c r="AFR6" s="16"/>
      <c r="AFS6" s="9"/>
      <c r="AFT6" s="17"/>
      <c r="AFU6" s="20">
        <f>AFR6-AFT6</f>
        <v>0</v>
      </c>
      <c r="AFW6" s="9"/>
      <c r="AFX6" s="2"/>
      <c r="AFY6" s="16"/>
      <c r="AFZ6" s="9"/>
      <c r="AGA6" s="17"/>
      <c r="AGB6" s="20">
        <f>AFY6-AGA6</f>
        <v>0</v>
      </c>
      <c r="AGD6" s="9"/>
      <c r="AGE6" s="2"/>
      <c r="AGF6" s="16"/>
      <c r="AGG6" s="9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16"/>
      <c r="AGU6" s="9"/>
      <c r="AGV6" s="17"/>
      <c r="AGW6" s="20">
        <f>AGT6-AGV6</f>
        <v>0</v>
      </c>
      <c r="AGY6" s="9"/>
      <c r="AGZ6" s="2"/>
      <c r="AHA6" s="16"/>
      <c r="AHB6" s="9"/>
      <c r="AHC6" s="17"/>
      <c r="AHD6" s="20">
        <f>AHA6-AHC6</f>
        <v>0</v>
      </c>
      <c r="AHF6" s="9"/>
      <c r="AHG6" s="2"/>
      <c r="AHH6" s="16"/>
      <c r="AHI6" s="9"/>
      <c r="AHJ6" s="17"/>
      <c r="AHK6" s="20">
        <f>AHH6-AHJ6</f>
        <v>0</v>
      </c>
      <c r="AHM6" s="9"/>
      <c r="AHN6" s="2"/>
      <c r="AHO6" s="16"/>
      <c r="AHP6" s="9"/>
      <c r="AHQ6" s="17"/>
      <c r="AHR6" s="20">
        <f>AHO6-AHQ6</f>
        <v>0</v>
      </c>
      <c r="AHT6" s="9"/>
      <c r="AHU6" s="2"/>
      <c r="AHV6" s="16"/>
      <c r="AHW6" s="9"/>
      <c r="AHX6" s="17"/>
      <c r="AHY6" s="20">
        <f>AHV6-AHX6</f>
        <v>0</v>
      </c>
      <c r="AIA6" s="9"/>
      <c r="AIB6" s="2"/>
      <c r="AIC6" s="16"/>
      <c r="AID6" s="17"/>
      <c r="AIE6" s="17"/>
      <c r="AIF6" s="20">
        <f>AIC6-AIE6</f>
        <v>0</v>
      </c>
    </row>
    <row r="7" spans="1:917">
      <c r="A7" s="9">
        <v>40360</v>
      </c>
      <c r="B7" s="39">
        <v>30685</v>
      </c>
      <c r="C7" s="32">
        <v>5539.27</v>
      </c>
      <c r="D7" s="9" t="s">
        <v>1492</v>
      </c>
      <c r="E7" s="19">
        <v>5539.27</v>
      </c>
      <c r="F7" s="20">
        <f>F6+C7-E7</f>
        <v>0</v>
      </c>
      <c r="H7" s="9">
        <v>40377</v>
      </c>
      <c r="I7" s="2">
        <v>30895</v>
      </c>
      <c r="J7" s="18">
        <v>204</v>
      </c>
      <c r="K7" s="9">
        <v>40377</v>
      </c>
      <c r="L7" s="19">
        <v>204</v>
      </c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>
        <v>40366</v>
      </c>
      <c r="W7" s="2">
        <v>30769</v>
      </c>
      <c r="X7" s="18">
        <v>267.39999999999998</v>
      </c>
      <c r="Y7" s="9">
        <v>40366</v>
      </c>
      <c r="Z7" s="19">
        <v>267.39999999999998</v>
      </c>
      <c r="AA7" s="20">
        <f>AA6+X7-Z7</f>
        <v>0</v>
      </c>
      <c r="AC7" s="244">
        <v>40367</v>
      </c>
      <c r="AD7" s="29">
        <v>30790</v>
      </c>
      <c r="AE7" s="27">
        <v>492.4</v>
      </c>
      <c r="AF7" s="244">
        <v>40367</v>
      </c>
      <c r="AG7" s="32">
        <v>492.4</v>
      </c>
      <c r="AH7" s="20">
        <f>AH6+AE7-AG7</f>
        <v>0</v>
      </c>
      <c r="AJ7" s="244">
        <v>40362</v>
      </c>
      <c r="AK7" s="29">
        <v>30714</v>
      </c>
      <c r="AL7" s="27">
        <v>338.52</v>
      </c>
      <c r="AM7" s="244">
        <v>40362</v>
      </c>
      <c r="AN7" s="32">
        <v>338.52</v>
      </c>
      <c r="AO7" s="20">
        <f>AO6+AL7-AN7</f>
        <v>0</v>
      </c>
      <c r="AQ7" s="244"/>
      <c r="AR7" s="29"/>
      <c r="AS7" s="27"/>
      <c r="AT7" s="244"/>
      <c r="AU7" s="32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>
        <v>40362</v>
      </c>
      <c r="BM7" s="2">
        <v>30711</v>
      </c>
      <c r="BN7" s="18">
        <v>1068.72</v>
      </c>
      <c r="BO7" s="9">
        <v>40362</v>
      </c>
      <c r="BP7" s="19">
        <v>1068.72</v>
      </c>
      <c r="BQ7" s="20">
        <f>BQ6+BN7-BP7</f>
        <v>0</v>
      </c>
      <c r="BS7" s="9"/>
      <c r="BT7" s="2"/>
      <c r="BU7" s="18"/>
      <c r="BV7" s="639"/>
      <c r="BW7" s="732"/>
      <c r="BX7" s="20">
        <f>BX6+BU7-BW7</f>
        <v>0</v>
      </c>
      <c r="BZ7" s="9"/>
      <c r="CA7" s="2"/>
      <c r="CB7" s="18"/>
      <c r="CC7" s="95"/>
      <c r="CD7" s="19"/>
      <c r="CE7" s="20">
        <f>CE6+CB7-CD7</f>
        <v>0</v>
      </c>
      <c r="CG7" s="9"/>
      <c r="CH7" s="2"/>
      <c r="CI7" s="18"/>
      <c r="CJ7" s="9"/>
      <c r="CK7" s="19"/>
      <c r="CL7" s="20">
        <f>CL6+CI7-CK7</f>
        <v>0</v>
      </c>
      <c r="CN7" s="9">
        <v>40360</v>
      </c>
      <c r="CO7" s="2">
        <v>30688</v>
      </c>
      <c r="CP7" s="18">
        <v>1616</v>
      </c>
      <c r="CQ7" s="9">
        <v>40360</v>
      </c>
      <c r="CR7" s="19">
        <v>1616</v>
      </c>
      <c r="CS7" s="20">
        <f>CS6+CP7-CR7</f>
        <v>0</v>
      </c>
      <c r="CU7" s="9"/>
      <c r="CV7" s="2"/>
      <c r="CW7" s="18"/>
      <c r="CX7" s="62"/>
      <c r="CY7" s="19"/>
      <c r="CZ7" s="20">
        <f>CZ6+CW7-CY7</f>
        <v>0</v>
      </c>
      <c r="DB7" s="9"/>
      <c r="DC7" s="2"/>
      <c r="DD7" s="18"/>
      <c r="DE7" s="244"/>
      <c r="DF7" s="19"/>
      <c r="DG7" s="20">
        <f>DG6+DD7-DF7</f>
        <v>0</v>
      </c>
      <c r="DI7" s="9"/>
      <c r="DJ7" s="2"/>
      <c r="DK7" s="18"/>
      <c r="DL7" s="244"/>
      <c r="DM7" s="19"/>
      <c r="DN7" s="20">
        <f>DN6+DK7-DM7</f>
        <v>0</v>
      </c>
      <c r="DP7" s="9">
        <v>40361</v>
      </c>
      <c r="DQ7" s="2">
        <v>30706</v>
      </c>
      <c r="DR7" s="18">
        <v>1614.4</v>
      </c>
      <c r="DS7" s="244">
        <v>40361</v>
      </c>
      <c r="DT7" s="19">
        <v>1614.4</v>
      </c>
      <c r="DU7" s="20">
        <f>DU6+DR7-DT7</f>
        <v>0</v>
      </c>
      <c r="DW7" s="9"/>
      <c r="DX7" s="2"/>
      <c r="DY7" s="18"/>
      <c r="DZ7" s="244"/>
      <c r="EA7" s="19"/>
      <c r="EB7" s="20">
        <f>EB6+DY7-EA7</f>
        <v>0</v>
      </c>
      <c r="ED7" s="9"/>
      <c r="EE7" s="2"/>
      <c r="EF7" s="18"/>
      <c r="EG7" s="62"/>
      <c r="EH7" s="19"/>
      <c r="EI7" s="20">
        <f>EI6+EF7-EH7</f>
        <v>0</v>
      </c>
      <c r="EK7" s="9">
        <v>40367</v>
      </c>
      <c r="EL7" s="29">
        <v>30785</v>
      </c>
      <c r="EM7" s="49">
        <v>644</v>
      </c>
      <c r="EN7" s="478">
        <v>40367</v>
      </c>
      <c r="EO7" s="49">
        <v>644</v>
      </c>
      <c r="EP7" s="20">
        <f>EP6+EM7-EO7</f>
        <v>0</v>
      </c>
      <c r="ER7" s="9">
        <v>40362</v>
      </c>
      <c r="ES7" s="29">
        <v>30713</v>
      </c>
      <c r="ET7" s="49">
        <v>192</v>
      </c>
      <c r="EU7" s="478">
        <v>40362</v>
      </c>
      <c r="EV7" s="49">
        <v>192</v>
      </c>
      <c r="EW7" s="20">
        <f>EW6+ET7-EV7</f>
        <v>0</v>
      </c>
      <c r="EY7" s="9"/>
      <c r="EZ7" s="29"/>
      <c r="FA7" s="49"/>
      <c r="FB7" s="478"/>
      <c r="FC7" s="49"/>
      <c r="FD7" s="20">
        <f>FD6+FA7-FC7</f>
        <v>0</v>
      </c>
      <c r="FF7" s="9">
        <v>40360</v>
      </c>
      <c r="FG7" s="2">
        <v>30690</v>
      </c>
      <c r="FH7" s="325">
        <v>173.08</v>
      </c>
      <c r="FI7" s="166">
        <v>40360</v>
      </c>
      <c r="FJ7" s="19">
        <v>173.08</v>
      </c>
      <c r="FK7" s="326">
        <f>FK6+FH7-FJ7</f>
        <v>0</v>
      </c>
      <c r="FM7" s="9">
        <v>40360</v>
      </c>
      <c r="FN7" s="2">
        <v>30687</v>
      </c>
      <c r="FO7" s="18">
        <v>314.39999999999998</v>
      </c>
      <c r="FP7" s="244">
        <v>40360</v>
      </c>
      <c r="FQ7" s="19">
        <v>314.39999999999998</v>
      </c>
      <c r="FR7" s="20">
        <f>FR6+FO7-FQ7</f>
        <v>0</v>
      </c>
      <c r="FT7" s="9"/>
      <c r="FU7" s="2"/>
      <c r="FV7" s="18"/>
      <c r="FW7" s="244"/>
      <c r="FX7" s="19"/>
      <c r="FY7" s="20">
        <f>FY6+FV7-FX7</f>
        <v>0</v>
      </c>
      <c r="GA7" s="9">
        <v>40373</v>
      </c>
      <c r="GB7" s="2">
        <v>30854</v>
      </c>
      <c r="GC7" s="18">
        <v>168.36</v>
      </c>
      <c r="GD7" s="244">
        <v>40373</v>
      </c>
      <c r="GE7" s="19">
        <v>168.36</v>
      </c>
      <c r="GF7" s="20">
        <f>GF6+GC7-GE7</f>
        <v>0</v>
      </c>
      <c r="GH7" s="9"/>
      <c r="GI7" s="2"/>
      <c r="GJ7" s="18"/>
      <c r="GK7" s="244"/>
      <c r="GL7" s="19"/>
      <c r="GM7" s="20">
        <f>GM6+GJ7-GL7</f>
        <v>0</v>
      </c>
      <c r="GO7" s="9"/>
      <c r="GP7" s="2"/>
      <c r="GQ7" s="18"/>
      <c r="GR7" s="207"/>
      <c r="GS7" s="19"/>
      <c r="GT7" s="20">
        <f>GT6+GQ7-GS7</f>
        <v>0</v>
      </c>
      <c r="GV7" s="9"/>
      <c r="GW7" s="2"/>
      <c r="GX7" s="18"/>
      <c r="GY7" s="207"/>
      <c r="GZ7" s="19"/>
      <c r="HA7" s="20">
        <f>HA6+GX7-GZ7</f>
        <v>0</v>
      </c>
      <c r="HC7" s="9"/>
      <c r="HD7" s="2"/>
      <c r="HE7" s="18"/>
      <c r="HF7" s="244"/>
      <c r="HG7" s="19"/>
      <c r="HH7" s="20">
        <f>HH6+HE7-HG7</f>
        <v>0</v>
      </c>
      <c r="HJ7" s="9">
        <v>40366</v>
      </c>
      <c r="HK7" s="2">
        <v>30767</v>
      </c>
      <c r="HL7" s="18">
        <v>694.62</v>
      </c>
      <c r="HM7" s="244">
        <v>40366</v>
      </c>
      <c r="HN7" s="19">
        <v>694.62</v>
      </c>
      <c r="HO7" s="20">
        <f>HO6+HL7-HN7</f>
        <v>0</v>
      </c>
      <c r="HQ7" s="9"/>
      <c r="HR7" s="2"/>
      <c r="HS7" s="18"/>
      <c r="HT7" s="244"/>
      <c r="HU7" s="19"/>
      <c r="HV7" s="20">
        <f>HV6+HS7-HU7</f>
        <v>0</v>
      </c>
      <c r="HX7" s="9">
        <v>40374</v>
      </c>
      <c r="HY7" s="2">
        <v>30868</v>
      </c>
      <c r="HZ7" s="18">
        <v>784</v>
      </c>
      <c r="IA7" s="244">
        <v>40374</v>
      </c>
      <c r="IB7" s="19">
        <v>784</v>
      </c>
      <c r="IC7" s="20">
        <f>IC6+HZ7-IB7</f>
        <v>0</v>
      </c>
      <c r="IE7" s="9"/>
      <c r="IF7" s="2"/>
      <c r="IG7" s="18"/>
      <c r="IH7" s="9"/>
      <c r="II7" s="19"/>
      <c r="IJ7" s="20">
        <f>IJ6+IG7-II7</f>
        <v>0</v>
      </c>
      <c r="IL7" s="9"/>
      <c r="IM7" s="2"/>
      <c r="IN7" s="18"/>
      <c r="IO7" s="9"/>
      <c r="IP7" s="19"/>
      <c r="IQ7" s="20">
        <f>IQ6+IN7-IP7</f>
        <v>0</v>
      </c>
      <c r="IS7" s="9"/>
      <c r="IT7" s="2"/>
      <c r="IU7" s="18"/>
      <c r="IV7" s="643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>
        <v>40364</v>
      </c>
      <c r="JH7" s="2">
        <v>30743</v>
      </c>
      <c r="JI7" s="18">
        <v>2080</v>
      </c>
      <c r="JJ7" s="88" t="s">
        <v>1492</v>
      </c>
      <c r="JK7" s="19">
        <v>2080</v>
      </c>
      <c r="JL7" s="20">
        <f>JL6+JI7-JK7</f>
        <v>0</v>
      </c>
      <c r="JN7" s="9"/>
      <c r="JO7" s="2"/>
      <c r="JP7" s="18"/>
      <c r="JQ7" s="88"/>
      <c r="JR7" s="19"/>
      <c r="JS7" s="20">
        <f>JS6+JP7-JR7</f>
        <v>0</v>
      </c>
      <c r="JU7" s="9"/>
      <c r="JV7" s="2"/>
      <c r="JW7" s="18"/>
      <c r="JX7" s="88"/>
      <c r="JY7" s="19"/>
      <c r="JZ7" s="20">
        <f>JZ6+JW7-JY7</f>
        <v>0</v>
      </c>
      <c r="KB7" s="9"/>
      <c r="KC7" s="2"/>
      <c r="KD7" s="18"/>
      <c r="KE7" s="9"/>
      <c r="KF7" s="19"/>
      <c r="KG7" s="20">
        <f>KG6+KD7-KF7</f>
        <v>0</v>
      </c>
      <c r="KI7" s="9">
        <v>40376</v>
      </c>
      <c r="KJ7" s="2">
        <v>30887</v>
      </c>
      <c r="KK7" s="18">
        <v>374.5</v>
      </c>
      <c r="KL7" s="9">
        <v>40376</v>
      </c>
      <c r="KM7" s="19">
        <v>374.5</v>
      </c>
      <c r="KN7" s="20">
        <f>KN6+KK7-KM7</f>
        <v>0</v>
      </c>
      <c r="KP7" s="9">
        <v>40366</v>
      </c>
      <c r="KQ7" s="2">
        <v>30763</v>
      </c>
      <c r="KR7" s="18">
        <v>1502.34</v>
      </c>
      <c r="KS7" s="9">
        <v>40366</v>
      </c>
      <c r="KT7" s="19">
        <v>1502.34</v>
      </c>
      <c r="KU7" s="20">
        <f>KU6+KR7-KT7</f>
        <v>0</v>
      </c>
      <c r="KW7" s="9"/>
      <c r="KX7" s="2"/>
      <c r="KY7" s="18"/>
      <c r="KZ7" s="9"/>
      <c r="LA7" s="19"/>
      <c r="LB7" s="20">
        <f>LB6+KY7-LA7</f>
        <v>0</v>
      </c>
      <c r="LD7" s="9"/>
      <c r="LE7" s="2"/>
      <c r="LF7" s="18"/>
      <c r="LG7" s="9"/>
      <c r="LH7" s="19"/>
      <c r="LI7" s="20">
        <f>LI6+LF7-LH7</f>
        <v>0</v>
      </c>
      <c r="LK7" s="9"/>
      <c r="LL7" s="2"/>
      <c r="LM7" s="18"/>
      <c r="LN7" s="9"/>
      <c r="LO7" s="19"/>
      <c r="LP7" s="20">
        <f>LP6+LM7-LO7</f>
        <v>0</v>
      </c>
      <c r="LR7" s="9"/>
      <c r="LS7" s="2"/>
      <c r="LT7" s="18"/>
      <c r="LU7" s="244"/>
      <c r="LV7" s="19"/>
      <c r="LW7" s="20">
        <f>LW6+LT7-LV7</f>
        <v>0</v>
      </c>
      <c r="LY7" s="9"/>
      <c r="LZ7" s="2"/>
      <c r="MA7" s="18"/>
      <c r="MB7" s="94"/>
      <c r="MC7" s="19"/>
      <c r="MD7" s="20">
        <f>MD6+MA7-MC7</f>
        <v>0</v>
      </c>
      <c r="MF7" s="9"/>
      <c r="MG7" s="2"/>
      <c r="MH7" s="18"/>
      <c r="MI7" s="244"/>
      <c r="MJ7" s="19"/>
      <c r="MK7" s="20">
        <f>MK6+MH7-MJ7</f>
        <v>0</v>
      </c>
      <c r="MM7" s="9"/>
      <c r="MN7" s="2"/>
      <c r="MO7" s="18"/>
      <c r="MP7" s="244"/>
      <c r="MQ7" s="19"/>
      <c r="MR7" s="20">
        <f>MR6+MO7-MQ7</f>
        <v>0</v>
      </c>
      <c r="MT7" s="9">
        <v>40361</v>
      </c>
      <c r="MU7" s="2">
        <v>30705</v>
      </c>
      <c r="MV7" s="18">
        <v>1967.01</v>
      </c>
      <c r="MW7" s="244">
        <v>40361</v>
      </c>
      <c r="MX7" s="19">
        <v>1967.01</v>
      </c>
      <c r="MY7" s="20">
        <f>MY6+MV7-MX7</f>
        <v>0</v>
      </c>
      <c r="NA7" s="244">
        <v>40360</v>
      </c>
      <c r="NB7" s="29">
        <v>30686</v>
      </c>
      <c r="NC7" s="27">
        <v>886.62</v>
      </c>
      <c r="ND7" s="62">
        <v>40360</v>
      </c>
      <c r="NE7" s="32">
        <v>886.62</v>
      </c>
      <c r="NF7" s="20">
        <f>NF6+NC7-NE7</f>
        <v>0</v>
      </c>
      <c r="NH7" s="244"/>
      <c r="NI7" s="29"/>
      <c r="NJ7" s="27"/>
      <c r="NK7" s="207"/>
      <c r="NL7" s="32"/>
      <c r="NM7" s="20">
        <f>NM6+NJ7-NL7</f>
        <v>0</v>
      </c>
      <c r="NO7" s="244"/>
      <c r="NP7" s="29"/>
      <c r="NQ7" s="27"/>
      <c r="NR7" s="62"/>
      <c r="NS7" s="32"/>
      <c r="NT7" s="20">
        <f>NT6+NQ7-NS7</f>
        <v>0</v>
      </c>
      <c r="NV7" s="244">
        <v>40373</v>
      </c>
      <c r="NW7" s="29">
        <v>30848</v>
      </c>
      <c r="NX7" s="27">
        <v>1684.77</v>
      </c>
      <c r="NY7" s="624">
        <v>40373</v>
      </c>
      <c r="NZ7" s="32">
        <v>1684.77</v>
      </c>
      <c r="OA7" s="20">
        <f>OA6+NX7-NZ7</f>
        <v>0</v>
      </c>
      <c r="OC7" s="244"/>
      <c r="OD7" s="29"/>
      <c r="OE7" s="27"/>
      <c r="OF7" s="244"/>
      <c r="OG7" s="32"/>
      <c r="OH7" s="20">
        <f>OH6+OE7-OG7</f>
        <v>0</v>
      </c>
      <c r="OJ7" s="244"/>
      <c r="OK7" s="29"/>
      <c r="OL7" s="27"/>
      <c r="OM7" s="207"/>
      <c r="ON7" s="32"/>
      <c r="OO7" s="20">
        <f>OO6+OL7-ON7</f>
        <v>0</v>
      </c>
      <c r="OP7" t="s">
        <v>306</v>
      </c>
      <c r="OQ7" s="244"/>
      <c r="OR7" s="29"/>
      <c r="OS7" s="27"/>
      <c r="OT7" s="207"/>
      <c r="OU7" s="32"/>
      <c r="OV7" s="20">
        <f>OV6+OS7-OU7</f>
        <v>0</v>
      </c>
      <c r="OW7" t="s">
        <v>306</v>
      </c>
      <c r="OX7" s="244"/>
      <c r="OY7" s="29"/>
      <c r="OZ7" s="27"/>
      <c r="PA7" s="207"/>
      <c r="PB7" s="32"/>
      <c r="PC7" s="20">
        <f>PC6+OZ7-PB7</f>
        <v>0</v>
      </c>
      <c r="PD7" t="s">
        <v>306</v>
      </c>
      <c r="PE7" s="244"/>
      <c r="PF7" s="29"/>
      <c r="PG7" s="27"/>
      <c r="PH7" s="244"/>
      <c r="PI7" s="32"/>
      <c r="PJ7" s="20">
        <f>PJ6+PG7-PI7</f>
        <v>0</v>
      </c>
      <c r="PL7" s="244"/>
      <c r="PM7" s="29"/>
      <c r="PN7" s="27"/>
      <c r="PO7" s="244"/>
      <c r="PP7" s="32"/>
      <c r="PQ7" s="20">
        <f>PQ6+PN7-PP7</f>
        <v>0</v>
      </c>
      <c r="PS7" s="244"/>
      <c r="PT7" s="29"/>
      <c r="PU7" s="27"/>
      <c r="PV7" s="244"/>
      <c r="PW7" s="32"/>
      <c r="PX7" s="20">
        <f>PX6+PU7-PW7</f>
        <v>0</v>
      </c>
      <c r="PZ7" s="244">
        <v>40360</v>
      </c>
      <c r="QA7" s="29">
        <v>30697</v>
      </c>
      <c r="QB7" s="27">
        <v>3288.87</v>
      </c>
      <c r="QC7" s="244">
        <v>40360</v>
      </c>
      <c r="QD7" s="32">
        <v>3288.87</v>
      </c>
      <c r="QE7" s="20">
        <f>QE6+QB7-QD7</f>
        <v>0</v>
      </c>
      <c r="QG7" s="9"/>
      <c r="QH7" s="2"/>
      <c r="QI7" s="18"/>
      <c r="QJ7" s="244"/>
      <c r="QK7" s="32"/>
      <c r="QL7" s="20">
        <f>QL6+QI7-QK7</f>
        <v>0</v>
      </c>
      <c r="QN7" s="9"/>
      <c r="QO7" s="2"/>
      <c r="QP7" s="18"/>
      <c r="QQ7" s="244"/>
      <c r="QR7" s="32"/>
      <c r="QS7" s="20">
        <f>QS6+QP7-QR7</f>
        <v>0</v>
      </c>
      <c r="QU7" s="9"/>
      <c r="QV7" s="2"/>
      <c r="QW7" s="18"/>
      <c r="QX7" s="9"/>
      <c r="QY7" s="19"/>
      <c r="QZ7" s="20">
        <f>QZ6+QW7-QY7</f>
        <v>0</v>
      </c>
      <c r="RB7" s="9"/>
      <c r="RC7" s="2"/>
      <c r="RD7" s="18"/>
      <c r="RE7" s="9"/>
      <c r="RF7" s="19"/>
      <c r="RG7" s="20">
        <f>RG6+RD7-RF7</f>
        <v>0</v>
      </c>
      <c r="RI7" s="9"/>
      <c r="RJ7" s="2"/>
      <c r="RK7" s="18"/>
      <c r="RL7" s="9"/>
      <c r="RM7" s="19"/>
      <c r="RN7" s="20">
        <f>RN6+RK7-RM7</f>
        <v>0</v>
      </c>
      <c r="RP7" s="9">
        <v>40367</v>
      </c>
      <c r="RQ7" s="2">
        <v>30789</v>
      </c>
      <c r="RR7" s="18">
        <v>302.56</v>
      </c>
      <c r="RS7" s="95">
        <v>40367</v>
      </c>
      <c r="RT7" s="19">
        <v>302.56</v>
      </c>
      <c r="RU7" s="20">
        <f>RU6+RR7-RT7</f>
        <v>0</v>
      </c>
      <c r="RW7" s="9"/>
      <c r="RX7" s="2"/>
      <c r="RY7" s="18"/>
      <c r="RZ7" s="95"/>
      <c r="SA7" s="19"/>
      <c r="SB7" s="20">
        <f>SB6+RY7-SA7</f>
        <v>0</v>
      </c>
      <c r="SD7" s="9">
        <v>40364</v>
      </c>
      <c r="SE7" s="2">
        <v>30734</v>
      </c>
      <c r="SF7" s="18">
        <v>1331.52</v>
      </c>
      <c r="SG7" s="88">
        <v>40364</v>
      </c>
      <c r="SH7" s="19">
        <v>1331.52</v>
      </c>
      <c r="SI7" s="20">
        <f>SI6+SF7-SH7</f>
        <v>0</v>
      </c>
      <c r="SK7" s="9"/>
      <c r="SL7" s="2"/>
      <c r="SM7" s="18"/>
      <c r="SN7" s="9"/>
      <c r="SO7" s="19"/>
      <c r="SP7" s="20">
        <f>SP6+SM7-SO7</f>
        <v>0</v>
      </c>
      <c r="SR7" s="9">
        <v>40360</v>
      </c>
      <c r="SS7" s="2">
        <v>30694</v>
      </c>
      <c r="ST7" s="18">
        <v>1620</v>
      </c>
      <c r="SU7" s="9">
        <v>40360</v>
      </c>
      <c r="SV7" s="19">
        <v>1620</v>
      </c>
      <c r="SW7" s="20">
        <f>SW6+ST7-SV7</f>
        <v>0</v>
      </c>
      <c r="SY7" s="9"/>
      <c r="SZ7" s="2"/>
      <c r="TA7" s="18"/>
      <c r="TB7" s="9"/>
      <c r="TC7" s="19"/>
      <c r="TD7" s="20">
        <f>TD6+TA7-TC7</f>
        <v>0</v>
      </c>
      <c r="TF7" s="9"/>
      <c r="TG7" s="2"/>
      <c r="TH7" s="18"/>
      <c r="TI7" s="9"/>
      <c r="TJ7" s="19"/>
      <c r="TK7" s="20">
        <f>TK6+TH7-TJ7</f>
        <v>0</v>
      </c>
      <c r="TM7" s="9"/>
      <c r="TN7" s="2"/>
      <c r="TO7" s="18"/>
      <c r="TP7" s="9"/>
      <c r="TQ7" s="19"/>
      <c r="TR7" s="20">
        <f>TR6+TO7-TQ7</f>
        <v>0</v>
      </c>
      <c r="TT7" s="215"/>
      <c r="TU7" s="39"/>
      <c r="TV7" s="327"/>
      <c r="TW7" s="166"/>
      <c r="TX7" s="32"/>
      <c r="TY7" s="326">
        <f>TY6+TV7-TX7</f>
        <v>0</v>
      </c>
      <c r="UA7" s="9">
        <v>40364</v>
      </c>
      <c r="UB7" s="39">
        <v>30738</v>
      </c>
      <c r="UC7" s="327">
        <v>1908</v>
      </c>
      <c r="UD7" s="348">
        <v>40364</v>
      </c>
      <c r="UE7" s="19">
        <v>1908</v>
      </c>
      <c r="UF7" s="326">
        <f>UF6+UC7-UE7</f>
        <v>0</v>
      </c>
      <c r="UH7" s="9">
        <v>40364</v>
      </c>
      <c r="UI7" s="2">
        <v>30740</v>
      </c>
      <c r="UJ7" s="3">
        <v>296.02</v>
      </c>
      <c r="UK7" s="62">
        <v>40364</v>
      </c>
      <c r="UL7" s="122">
        <v>296.02</v>
      </c>
      <c r="UM7" s="20">
        <f>UM6+UJ7-UL7</f>
        <v>0</v>
      </c>
      <c r="UO7" s="9"/>
      <c r="UP7" s="2"/>
      <c r="UQ7" s="3"/>
      <c r="UR7" s="608"/>
      <c r="US7" s="3"/>
      <c r="UT7" s="20">
        <f>UT6+UQ7-US7</f>
        <v>0</v>
      </c>
      <c r="UV7" s="9"/>
      <c r="UW7" s="2"/>
      <c r="UX7" s="18"/>
      <c r="UY7" s="9"/>
      <c r="UZ7" s="19"/>
      <c r="VA7" s="113">
        <f>VA6+UX7-UZ7</f>
        <v>0</v>
      </c>
      <c r="VC7" s="9"/>
      <c r="VD7" s="2"/>
      <c r="VE7" s="18"/>
      <c r="VF7" s="88"/>
      <c r="VG7" s="19"/>
      <c r="VH7" s="20">
        <f>VH6+VE7-VG7</f>
        <v>0</v>
      </c>
      <c r="VJ7" s="9"/>
      <c r="VK7" s="2"/>
      <c r="VL7" s="18"/>
      <c r="VM7" s="95"/>
      <c r="VN7" s="19"/>
      <c r="VO7" s="20">
        <f>VO6+VL7-VN7</f>
        <v>0</v>
      </c>
      <c r="VQ7" s="9"/>
      <c r="VR7" s="2"/>
      <c r="VS7" s="18"/>
      <c r="VT7" s="88"/>
      <c r="VU7" s="19"/>
      <c r="VV7" s="20">
        <f>VV6+VS7-VU7</f>
        <v>0</v>
      </c>
      <c r="VX7" s="9">
        <v>40361</v>
      </c>
      <c r="VY7" s="2">
        <v>30708</v>
      </c>
      <c r="VZ7" s="18">
        <v>1581.36</v>
      </c>
      <c r="WA7" s="88">
        <v>40361</v>
      </c>
      <c r="WB7" s="19">
        <v>1581.36</v>
      </c>
      <c r="WC7" s="20">
        <f t="shared" ref="WC7:WC43" si="0">WC6+VZ7-WB7</f>
        <v>0</v>
      </c>
      <c r="WE7" s="9">
        <v>40361</v>
      </c>
      <c r="WF7" s="2">
        <v>30699</v>
      </c>
      <c r="WG7" s="18">
        <v>3903.36</v>
      </c>
      <c r="WH7" s="88">
        <v>40361</v>
      </c>
      <c r="WI7" s="19">
        <v>3903.36</v>
      </c>
      <c r="WJ7" s="20">
        <f>WJ6+WG7-WI7</f>
        <v>0</v>
      </c>
      <c r="WL7" s="9">
        <v>40372</v>
      </c>
      <c r="WM7" s="2">
        <v>30840</v>
      </c>
      <c r="WN7" s="18">
        <v>2701.45</v>
      </c>
      <c r="WO7" s="9">
        <v>40372</v>
      </c>
      <c r="WP7" s="19">
        <v>2701.45</v>
      </c>
      <c r="WQ7" s="20">
        <f>WQ6+WN7-WP7</f>
        <v>0</v>
      </c>
      <c r="WS7" s="9">
        <v>40366</v>
      </c>
      <c r="WT7" s="2">
        <v>30770</v>
      </c>
      <c r="WU7" s="18">
        <v>1029.6600000000001</v>
      </c>
      <c r="WV7" s="9">
        <v>40366</v>
      </c>
      <c r="WW7" s="19">
        <v>1029.6600000000001</v>
      </c>
      <c r="WX7" s="20">
        <f>WX6+WU7-WW7</f>
        <v>0</v>
      </c>
      <c r="WZ7" s="9">
        <v>40364</v>
      </c>
      <c r="XA7" s="2">
        <v>30730</v>
      </c>
      <c r="XB7" s="18">
        <v>293.8</v>
      </c>
      <c r="XC7" s="95">
        <v>40364</v>
      </c>
      <c r="XD7" s="19">
        <v>293.8</v>
      </c>
      <c r="XE7" s="20">
        <f>XE6+XB7-XD7</f>
        <v>0</v>
      </c>
      <c r="XG7" s="9"/>
      <c r="XH7" s="2"/>
      <c r="XI7" s="18"/>
      <c r="XJ7" s="95"/>
      <c r="XK7" s="19"/>
      <c r="XL7" s="20">
        <f>XL6+XI7-XK7</f>
        <v>0</v>
      </c>
      <c r="XN7" s="9">
        <v>40360</v>
      </c>
      <c r="XO7" s="2">
        <v>30691</v>
      </c>
      <c r="XP7" s="18">
        <v>3387.2</v>
      </c>
      <c r="XQ7" s="95">
        <v>40360</v>
      </c>
      <c r="XR7" s="19">
        <v>3387.2</v>
      </c>
      <c r="XS7" s="20">
        <f>XS6+XP7-XR7</f>
        <v>0</v>
      </c>
      <c r="XU7" s="9">
        <v>40364</v>
      </c>
      <c r="XV7" s="2">
        <v>30732</v>
      </c>
      <c r="XW7" s="18">
        <v>361.38</v>
      </c>
      <c r="XX7" s="9">
        <v>40364</v>
      </c>
      <c r="XY7" s="19">
        <v>361.38</v>
      </c>
      <c r="XZ7" s="20">
        <f>XZ6+XW7-XY7</f>
        <v>0</v>
      </c>
      <c r="YB7" s="9">
        <v>40365</v>
      </c>
      <c r="YC7" s="2">
        <v>30758</v>
      </c>
      <c r="YD7" s="18">
        <v>1199.8</v>
      </c>
      <c r="YE7" s="95">
        <v>40365</v>
      </c>
      <c r="YF7" s="19">
        <v>1199.8</v>
      </c>
      <c r="YG7" s="20">
        <f>YG6+YD7-YF7</f>
        <v>0</v>
      </c>
      <c r="YI7" s="9">
        <v>40362</v>
      </c>
      <c r="YJ7" s="2">
        <v>30718</v>
      </c>
      <c r="YK7" s="18">
        <v>870.2</v>
      </c>
      <c r="YL7" s="9">
        <v>40362</v>
      </c>
      <c r="YM7" s="19">
        <v>870.2</v>
      </c>
      <c r="YN7" s="20">
        <f>YN6+YK7-YM7</f>
        <v>0</v>
      </c>
      <c r="YP7" s="9"/>
      <c r="YQ7" s="2"/>
      <c r="YR7" s="18"/>
      <c r="YS7" s="89"/>
      <c r="YT7" s="19"/>
      <c r="YU7" s="20">
        <f>YU6+YR7-YT7</f>
        <v>0</v>
      </c>
      <c r="YW7" s="9">
        <v>40374</v>
      </c>
      <c r="YX7" s="2">
        <v>30867</v>
      </c>
      <c r="YY7" s="18">
        <v>1819.2</v>
      </c>
      <c r="YZ7" s="88">
        <v>40374</v>
      </c>
      <c r="ZA7" s="19">
        <v>1819.2</v>
      </c>
      <c r="ZB7" s="20">
        <f>ZB6+YY7-ZA7</f>
        <v>0</v>
      </c>
      <c r="ZD7" s="9">
        <v>40363</v>
      </c>
      <c r="ZE7" s="2">
        <v>30724</v>
      </c>
      <c r="ZF7" s="18">
        <v>1461.78</v>
      </c>
      <c r="ZG7" s="9">
        <v>40363</v>
      </c>
      <c r="ZH7" s="19">
        <v>1461.78</v>
      </c>
      <c r="ZI7" s="20">
        <f>ZI6+ZF7-ZH7</f>
        <v>0</v>
      </c>
      <c r="ZK7" s="9"/>
      <c r="ZL7" s="2"/>
      <c r="ZM7" s="18"/>
      <c r="ZN7" s="95"/>
      <c r="ZO7" s="19"/>
      <c r="ZP7" s="20">
        <f>ZP6+ZM7-ZO7</f>
        <v>0</v>
      </c>
      <c r="ZR7" s="9">
        <v>40368</v>
      </c>
      <c r="ZS7" s="2">
        <v>30805</v>
      </c>
      <c r="ZT7" s="18">
        <v>2152.5</v>
      </c>
      <c r="ZU7" s="9">
        <v>40368</v>
      </c>
      <c r="ZV7" s="19">
        <v>2152.5</v>
      </c>
      <c r="ZW7" s="20">
        <f>ZW6+ZT7-ZV7</f>
        <v>0</v>
      </c>
      <c r="ZY7" s="9">
        <v>40365</v>
      </c>
      <c r="ZZ7" s="2">
        <v>30751</v>
      </c>
      <c r="AAA7" s="18">
        <v>2076</v>
      </c>
      <c r="AAB7" s="9">
        <v>40365</v>
      </c>
      <c r="AAC7" s="19">
        <v>2076</v>
      </c>
      <c r="AAD7" s="20">
        <f>AAD6+AAA7-AAC7</f>
        <v>0</v>
      </c>
      <c r="AAF7" s="9">
        <v>40363</v>
      </c>
      <c r="AAG7" s="2">
        <v>30725</v>
      </c>
      <c r="AAH7" s="18">
        <v>1864.2</v>
      </c>
      <c r="AAI7" s="89">
        <v>40363</v>
      </c>
      <c r="AAJ7" s="19">
        <v>1864.2</v>
      </c>
      <c r="AAK7" s="20">
        <f>AAK6+AAH7-AAJ7</f>
        <v>0</v>
      </c>
      <c r="AAM7" s="9"/>
      <c r="AAN7" s="2"/>
      <c r="AAO7" s="18"/>
      <c r="AAP7" s="9"/>
      <c r="AAQ7" s="19"/>
      <c r="AAR7" s="20">
        <f>AAR6+AAO7-AAQ7</f>
        <v>0</v>
      </c>
      <c r="AAT7" s="9"/>
      <c r="AAU7" s="2"/>
      <c r="AAV7" s="18"/>
      <c r="AAW7" s="9"/>
      <c r="AAX7" s="19"/>
      <c r="AAY7" s="20">
        <f>AAY6+AAV7-AAX7</f>
        <v>0</v>
      </c>
      <c r="ABA7" s="9"/>
      <c r="ABB7" s="2"/>
      <c r="ABC7" s="18"/>
      <c r="ABD7" s="95"/>
      <c r="ABE7" s="19"/>
      <c r="ABF7" s="20">
        <f>ABF6+ABC7-ABE7</f>
        <v>0</v>
      </c>
      <c r="ABH7" s="9"/>
      <c r="ABI7" s="2"/>
      <c r="ABJ7" s="18"/>
      <c r="ABK7" s="9"/>
      <c r="ABL7" s="19"/>
      <c r="ABM7" s="20">
        <f>ABM6+ABJ7-ABL7</f>
        <v>0</v>
      </c>
      <c r="ABO7" s="9">
        <v>40367</v>
      </c>
      <c r="ABP7" s="2">
        <v>30784</v>
      </c>
      <c r="ABQ7" s="18">
        <v>6185.52</v>
      </c>
      <c r="ABR7" s="95">
        <v>40374</v>
      </c>
      <c r="ABS7" s="19">
        <v>6185.52</v>
      </c>
      <c r="ABT7" s="20">
        <f>ABT6+ABQ7-ABS7</f>
        <v>0</v>
      </c>
      <c r="ABV7" s="9"/>
      <c r="ABW7" s="2"/>
      <c r="ABX7" s="18"/>
      <c r="ABY7" s="9"/>
      <c r="ABZ7" s="19"/>
      <c r="ACA7" s="20">
        <f>ACA6+ABX7-ABZ7</f>
        <v>0</v>
      </c>
      <c r="ACC7" s="9"/>
      <c r="ACD7" s="2"/>
      <c r="ACE7" s="18"/>
      <c r="ACF7" s="88"/>
      <c r="ACG7" s="19"/>
      <c r="ACH7" s="20">
        <f>ACH6+ACE7-ACG7</f>
        <v>0</v>
      </c>
      <c r="ACJ7" s="9"/>
      <c r="ACK7" s="2"/>
      <c r="ACL7" s="18"/>
      <c r="ACM7" s="593"/>
      <c r="ACN7" s="19"/>
      <c r="ACO7" s="20">
        <f>ACO6+ACL7-ACN7</f>
        <v>0</v>
      </c>
      <c r="ACQ7" s="9">
        <v>40361</v>
      </c>
      <c r="ACR7" s="2">
        <v>30701</v>
      </c>
      <c r="ACS7" s="18">
        <v>237.94</v>
      </c>
      <c r="ACT7" s="88">
        <v>40361</v>
      </c>
      <c r="ACU7" s="715">
        <v>237.94</v>
      </c>
      <c r="ACV7" s="20">
        <f>ACV6+ACS7-ACU7</f>
        <v>0</v>
      </c>
      <c r="ACX7" s="9"/>
      <c r="ACY7" s="2"/>
      <c r="ACZ7" s="18"/>
      <c r="ADA7" s="95"/>
      <c r="ADB7" s="19"/>
      <c r="ADC7" s="20">
        <f>ADC6+ACZ7-ADB7</f>
        <v>0</v>
      </c>
      <c r="ADE7" s="9"/>
      <c r="ADF7" s="2"/>
      <c r="ADG7" s="18"/>
      <c r="ADH7" s="95"/>
      <c r="ADI7" s="19"/>
      <c r="ADJ7" s="20">
        <f>ADJ6+ADG7-ADI7</f>
        <v>0</v>
      </c>
      <c r="ADL7" s="9"/>
      <c r="ADM7" s="2"/>
      <c r="ADN7" s="18"/>
      <c r="ADO7" s="95"/>
      <c r="ADP7" s="19"/>
      <c r="ADQ7" s="20">
        <f>ADQ6+ADN7-ADP7</f>
        <v>0</v>
      </c>
      <c r="ADS7" s="9"/>
      <c r="ADT7" s="2"/>
      <c r="ADU7" s="18"/>
      <c r="ADV7" s="9"/>
      <c r="ADW7" s="19"/>
      <c r="ADX7" s="20">
        <f>ADX6+ADU7-ADW7</f>
        <v>0</v>
      </c>
      <c r="ADZ7" s="9">
        <v>40367</v>
      </c>
      <c r="AEA7" s="2">
        <v>30783</v>
      </c>
      <c r="AEB7" s="18">
        <v>3606.6</v>
      </c>
      <c r="AEC7" s="95">
        <v>40367</v>
      </c>
      <c r="AED7" s="19">
        <v>3606.6</v>
      </c>
      <c r="AEE7" s="20">
        <f>AEE6+AEB7-AED7</f>
        <v>0</v>
      </c>
      <c r="AEG7" s="244"/>
      <c r="AEH7" s="29"/>
      <c r="AEI7" s="27"/>
      <c r="AEJ7" s="166"/>
      <c r="AEK7" s="32"/>
      <c r="AEL7" s="20">
        <f>AEL6+AEI7-AEK7</f>
        <v>0</v>
      </c>
      <c r="AEN7" s="244">
        <v>40368</v>
      </c>
      <c r="AEO7" s="29">
        <v>30798</v>
      </c>
      <c r="AEP7" s="27">
        <v>408.02</v>
      </c>
      <c r="AEQ7" s="166">
        <v>40368</v>
      </c>
      <c r="AER7" s="32">
        <v>408.02</v>
      </c>
      <c r="AES7" s="20">
        <f>AES6+AEP7-AER7</f>
        <v>0</v>
      </c>
      <c r="AEU7" s="9">
        <v>40367</v>
      </c>
      <c r="AEV7" s="268">
        <v>30787</v>
      </c>
      <c r="AEW7" s="18">
        <v>1670.7</v>
      </c>
      <c r="AEX7" s="393">
        <v>40367</v>
      </c>
      <c r="AEY7" s="19">
        <v>1670.7</v>
      </c>
      <c r="AEZ7" s="20">
        <f>AEZ6+AEW7-AEY7</f>
        <v>0</v>
      </c>
      <c r="AFB7" s="9"/>
      <c r="AFC7" s="268"/>
      <c r="AFD7" s="18"/>
      <c r="AFE7" s="38"/>
      <c r="AFF7" s="19"/>
      <c r="AFG7" s="20">
        <f>AFG6+AFD7-AFF7</f>
        <v>0</v>
      </c>
      <c r="AFI7" s="9"/>
      <c r="AFJ7" s="268"/>
      <c r="AFK7" s="18"/>
      <c r="AFL7" s="393"/>
      <c r="AFM7" s="19"/>
      <c r="AFN7" s="20">
        <f>AFN6+AFK7-AFM7</f>
        <v>0</v>
      </c>
      <c r="AFP7" s="9">
        <v>40365</v>
      </c>
      <c r="AFQ7" s="268">
        <v>30752</v>
      </c>
      <c r="AFR7" s="18">
        <v>2722</v>
      </c>
      <c r="AFS7" s="38">
        <v>40365</v>
      </c>
      <c r="AFT7" s="19">
        <v>2722</v>
      </c>
      <c r="AFU7" s="20">
        <f>AFU6+AFR7-AFT7</f>
        <v>0</v>
      </c>
      <c r="AFW7" s="9"/>
      <c r="AFX7" s="268"/>
      <c r="AFY7" s="18"/>
      <c r="AFZ7" s="38"/>
      <c r="AGA7" s="19"/>
      <c r="AGB7" s="20">
        <f>AGB6+AFY7-AGA7</f>
        <v>0</v>
      </c>
      <c r="AGD7" s="9"/>
      <c r="AGE7" s="268"/>
      <c r="AGF7" s="18"/>
      <c r="AGG7" s="38"/>
      <c r="AGH7" s="19"/>
      <c r="AGI7" s="20">
        <f>AGI6+AGF7-AGH7</f>
        <v>0</v>
      </c>
      <c r="AGK7" s="9">
        <v>40362</v>
      </c>
      <c r="AGL7" s="268">
        <v>30716</v>
      </c>
      <c r="AGM7" s="18">
        <v>268.60000000000002</v>
      </c>
      <c r="AGN7" s="38">
        <v>40362</v>
      </c>
      <c r="AGO7" s="19">
        <v>268.60000000000002</v>
      </c>
      <c r="AGP7" s="20">
        <f>AGP6+AGM7-AGO7</f>
        <v>0</v>
      </c>
      <c r="AGR7" s="9"/>
      <c r="AGS7" s="268"/>
      <c r="AGT7" s="18"/>
      <c r="AGU7" s="38"/>
      <c r="AGV7" s="19"/>
      <c r="AGW7" s="20">
        <f>AGW6+AGT7-AGV7</f>
        <v>0</v>
      </c>
      <c r="AGY7" s="9">
        <v>40360</v>
      </c>
      <c r="AGZ7" s="268">
        <v>30696</v>
      </c>
      <c r="AHA7" s="18">
        <v>470.1</v>
      </c>
      <c r="AHB7" s="38">
        <v>40360</v>
      </c>
      <c r="AHC7" s="19">
        <v>470.1</v>
      </c>
      <c r="AHD7" s="20">
        <f>AHD6+AHA7-AHC7</f>
        <v>0</v>
      </c>
      <c r="AHF7" s="244"/>
      <c r="AHG7" s="29"/>
      <c r="AHH7" s="27"/>
      <c r="AHI7" s="62"/>
      <c r="AHJ7" s="32"/>
      <c r="AHK7" s="51">
        <f>AHK6+AHH7-AHJ7</f>
        <v>0</v>
      </c>
      <c r="AHM7" s="244"/>
      <c r="AHN7" s="29"/>
      <c r="AHO7" s="27"/>
      <c r="AHP7" s="62"/>
      <c r="AHQ7" s="32"/>
      <c r="AHR7" s="51">
        <f>AHR6+AHO7-AHQ7</f>
        <v>0</v>
      </c>
      <c r="AHT7" s="244"/>
      <c r="AHU7" s="29"/>
      <c r="AHV7" s="27"/>
      <c r="AHW7" s="244"/>
      <c r="AHX7" s="32"/>
      <c r="AHY7" s="51">
        <f>AHY6+AHV7-AHX7</f>
        <v>0</v>
      </c>
      <c r="AIA7" s="9"/>
      <c r="AIB7" s="2"/>
      <c r="AIC7" s="18"/>
      <c r="AID7" s="9"/>
      <c r="AIE7" s="19"/>
      <c r="AIF7" s="20">
        <f>AIF6+AIC7-AIE7</f>
        <v>0</v>
      </c>
    </row>
    <row r="8" spans="1:917">
      <c r="A8" s="9"/>
      <c r="B8" s="2"/>
      <c r="C8" s="18"/>
      <c r="D8" s="9"/>
      <c r="E8" s="3"/>
      <c r="F8" s="20">
        <f t="shared" ref="F8:F42" si="1">F7+C8-E8</f>
        <v>0</v>
      </c>
      <c r="H8" s="9"/>
      <c r="I8" s="2"/>
      <c r="J8" s="3"/>
      <c r="K8" s="9"/>
      <c r="L8" s="3"/>
      <c r="M8" s="20">
        <f t="shared" ref="M8:M13" si="2">M7+J8-L8</f>
        <v>0</v>
      </c>
      <c r="O8" s="9"/>
      <c r="P8" s="2"/>
      <c r="Q8" s="3"/>
      <c r="R8" s="9"/>
      <c r="S8" s="3"/>
      <c r="T8" s="20">
        <f t="shared" ref="T8:T43" si="3">T7+Q8-S8</f>
        <v>0</v>
      </c>
      <c r="V8" s="9"/>
      <c r="W8" s="2"/>
      <c r="X8" s="3"/>
      <c r="Y8" s="9"/>
      <c r="Z8" s="3"/>
      <c r="AA8" s="20">
        <f t="shared" ref="AA8:AA43" si="4">AA7+X8-Z8</f>
        <v>0</v>
      </c>
      <c r="AC8" s="244">
        <v>40373</v>
      </c>
      <c r="AD8" s="29">
        <v>30856</v>
      </c>
      <c r="AE8" s="49">
        <v>222</v>
      </c>
      <c r="AF8" s="244">
        <v>40373</v>
      </c>
      <c r="AG8" s="49">
        <v>222</v>
      </c>
      <c r="AH8" s="20">
        <f t="shared" ref="AH8:AH15" si="5">AH7+AE8-AG8</f>
        <v>0</v>
      </c>
      <c r="AJ8" s="244">
        <v>40365</v>
      </c>
      <c r="AK8" s="29">
        <v>30750</v>
      </c>
      <c r="AL8" s="49">
        <v>308</v>
      </c>
      <c r="AM8" s="244">
        <v>40365</v>
      </c>
      <c r="AN8" s="49">
        <v>308</v>
      </c>
      <c r="AO8" s="20">
        <f t="shared" ref="AO8:AO43" si="6">AO7+AL8-AN8</f>
        <v>0</v>
      </c>
      <c r="AQ8" s="244"/>
      <c r="AR8" s="29"/>
      <c r="AS8" s="49"/>
      <c r="AT8" s="244"/>
      <c r="AU8" s="49"/>
      <c r="AV8" s="20">
        <f t="shared" ref="AV8:AV43" si="7">AV7+AS8-AU8</f>
        <v>0</v>
      </c>
      <c r="AX8" s="9"/>
      <c r="AY8" s="2"/>
      <c r="AZ8" s="3"/>
      <c r="BA8" s="9"/>
      <c r="BB8" s="3"/>
      <c r="BC8" s="20">
        <f t="shared" ref="BC8:BC43" si="8">BC7+AZ8-BB8</f>
        <v>0</v>
      </c>
      <c r="BE8" s="9"/>
      <c r="BF8" s="2"/>
      <c r="BG8" s="3"/>
      <c r="BH8" s="9"/>
      <c r="BI8" s="3"/>
      <c r="BJ8" s="20">
        <f t="shared" ref="BJ8:BJ43" si="9">BJ7+BG8-BI8</f>
        <v>0</v>
      </c>
      <c r="BL8" s="9">
        <v>40368</v>
      </c>
      <c r="BM8" s="2">
        <v>30803</v>
      </c>
      <c r="BN8" s="3">
        <v>368</v>
      </c>
      <c r="BO8" s="9">
        <v>40368</v>
      </c>
      <c r="BP8" s="3">
        <v>368</v>
      </c>
      <c r="BQ8" s="20">
        <f>BQ7+BN8-BP8</f>
        <v>0</v>
      </c>
      <c r="BS8" s="9"/>
      <c r="BT8" s="2"/>
      <c r="BU8" s="3"/>
      <c r="BV8" s="639"/>
      <c r="BW8" s="732"/>
      <c r="BX8" s="20">
        <f t="shared" ref="BX8:BX43" si="10">BX7+BU8-BW8</f>
        <v>0</v>
      </c>
      <c r="BZ8" s="9"/>
      <c r="CA8" s="2"/>
      <c r="CB8" s="3"/>
      <c r="CC8" s="88"/>
      <c r="CD8" s="3"/>
      <c r="CE8" s="20">
        <f>CE7+UC7-UE7</f>
        <v>0</v>
      </c>
      <c r="CG8" s="9"/>
      <c r="CH8" s="2"/>
      <c r="CI8" s="3"/>
      <c r="CJ8" s="88"/>
      <c r="CK8" s="3"/>
      <c r="CL8" s="20">
        <f t="shared" ref="CL8:CL13" si="11">CL7+CI8-CK8</f>
        <v>0</v>
      </c>
      <c r="CN8" s="9">
        <v>40360</v>
      </c>
      <c r="CO8" s="2">
        <v>30689</v>
      </c>
      <c r="CP8" s="3">
        <v>260</v>
      </c>
      <c r="CQ8" s="88">
        <v>40360</v>
      </c>
      <c r="CR8" s="3">
        <v>260</v>
      </c>
      <c r="CS8" s="20">
        <f t="shared" ref="CS8:CS33" si="12">CS7+CP8-CR8</f>
        <v>0</v>
      </c>
      <c r="CU8" s="9"/>
      <c r="CV8" s="2"/>
      <c r="CW8" s="18"/>
      <c r="CX8" s="9"/>
      <c r="CY8" s="19"/>
      <c r="CZ8" s="20">
        <f t="shared" ref="CZ8:CZ43" si="13">CZ7+CW8-CY8</f>
        <v>0</v>
      </c>
      <c r="DB8" s="9"/>
      <c r="DC8" s="2"/>
      <c r="DD8" s="18"/>
      <c r="DE8" s="9"/>
      <c r="DF8" s="19"/>
      <c r="DG8" s="20">
        <f t="shared" ref="DG8:DG43" si="14">DG7+DD8-DF8</f>
        <v>0</v>
      </c>
      <c r="DI8" s="9"/>
      <c r="DJ8" s="2"/>
      <c r="DK8" s="18"/>
      <c r="DL8" s="9"/>
      <c r="DM8" s="19"/>
      <c r="DN8" s="20">
        <f t="shared" ref="DN8:DN43" si="15">DN7+DK8-DM8</f>
        <v>0</v>
      </c>
      <c r="DP8" s="9">
        <v>40361</v>
      </c>
      <c r="DQ8" s="2">
        <v>30707</v>
      </c>
      <c r="DR8" s="18">
        <v>1778.36</v>
      </c>
      <c r="DS8" s="9">
        <v>40361</v>
      </c>
      <c r="DT8" s="19">
        <v>1778.36</v>
      </c>
      <c r="DU8" s="20">
        <f t="shared" ref="DU8:DU43" si="16">DU7+DR8-DT8</f>
        <v>0</v>
      </c>
      <c r="DW8" s="9"/>
      <c r="DX8" s="2"/>
      <c r="DY8" s="18"/>
      <c r="DZ8" s="9"/>
      <c r="EA8" s="19"/>
      <c r="EB8" s="20">
        <f t="shared" ref="EB8:EB43" si="17">EB7+DY8-EA8</f>
        <v>0</v>
      </c>
      <c r="ED8" s="9"/>
      <c r="EE8" s="2"/>
      <c r="EF8" s="18"/>
      <c r="EG8" s="9"/>
      <c r="EH8" s="19"/>
      <c r="EI8" s="20">
        <f t="shared" ref="EI8:EI43" si="18">EI7+EF8-EH8</f>
        <v>0</v>
      </c>
      <c r="EK8" s="9"/>
      <c r="EL8" s="2"/>
      <c r="EM8" s="18"/>
      <c r="EN8" s="9"/>
      <c r="EO8" s="19"/>
      <c r="EP8" s="20">
        <f t="shared" ref="EP8:EP43" si="19">EP7+EM8-EO8</f>
        <v>0</v>
      </c>
      <c r="ER8" s="9">
        <v>40364</v>
      </c>
      <c r="ES8" s="2">
        <v>30739</v>
      </c>
      <c r="ET8" s="18">
        <v>274.08</v>
      </c>
      <c r="EU8" s="9">
        <v>40364</v>
      </c>
      <c r="EV8" s="19">
        <v>274.08</v>
      </c>
      <c r="EW8" s="20">
        <f t="shared" ref="EW8:EW43" si="20">EW7+ET8-EV8</f>
        <v>0</v>
      </c>
      <c r="EY8" s="9"/>
      <c r="EZ8" s="2"/>
      <c r="FA8" s="18"/>
      <c r="FB8" s="9"/>
      <c r="FC8" s="19"/>
      <c r="FD8" s="20">
        <f t="shared" ref="FD8:FD43" si="21">FD7+FA8-FC8</f>
        <v>0</v>
      </c>
      <c r="FF8" s="9">
        <v>40361</v>
      </c>
      <c r="FG8" s="2">
        <v>30702</v>
      </c>
      <c r="FH8" s="325">
        <v>179.04</v>
      </c>
      <c r="FI8" s="38">
        <v>40361</v>
      </c>
      <c r="FJ8" s="19">
        <v>179.04</v>
      </c>
      <c r="FK8" s="326">
        <f t="shared" ref="FK8:FK43" si="22">FK7+FH8-FJ8</f>
        <v>0</v>
      </c>
      <c r="FM8" s="9">
        <v>40364</v>
      </c>
      <c r="FN8" s="2">
        <v>30731</v>
      </c>
      <c r="FO8" s="18">
        <v>193.9</v>
      </c>
      <c r="FP8" s="9">
        <v>40364</v>
      </c>
      <c r="FQ8" s="19">
        <v>193.9</v>
      </c>
      <c r="FR8" s="20">
        <f t="shared" ref="FR8:FR43" si="23">FR7+FO8-FQ8</f>
        <v>0</v>
      </c>
      <c r="FT8" s="9"/>
      <c r="FU8" s="2"/>
      <c r="FV8" s="18"/>
      <c r="FW8" s="9"/>
      <c r="FX8" s="19"/>
      <c r="FY8" s="20">
        <f t="shared" ref="FY8:FY43" si="24">FY7+FV8-FX8</f>
        <v>0</v>
      </c>
      <c r="GA8" s="9"/>
      <c r="GB8" s="2"/>
      <c r="GC8" s="18"/>
      <c r="GD8" s="9"/>
      <c r="GE8" s="19"/>
      <c r="GF8" s="20">
        <f t="shared" ref="GF8:GF43" si="25">GF7+GC8-GE8</f>
        <v>0</v>
      </c>
      <c r="GH8" s="9"/>
      <c r="GI8" s="2"/>
      <c r="GJ8" s="18"/>
      <c r="GK8" s="9"/>
      <c r="GL8" s="19"/>
      <c r="GM8" s="20">
        <f t="shared" ref="GM8:GM43" si="26">GM7+GJ8-GL8</f>
        <v>0</v>
      </c>
      <c r="GO8" s="9"/>
      <c r="GP8" s="2"/>
      <c r="GQ8" s="18"/>
      <c r="GR8" s="9"/>
      <c r="GS8" s="19"/>
      <c r="GT8" s="20">
        <f t="shared" ref="GT8:GT43" si="27">GT7+GQ8-GS8</f>
        <v>0</v>
      </c>
      <c r="GV8" s="88"/>
      <c r="GW8" s="2"/>
      <c r="GX8" s="18"/>
      <c r="GY8" s="9"/>
      <c r="GZ8" s="19"/>
      <c r="HA8" s="20">
        <f t="shared" ref="HA8:HA43" si="28">HA7+GX8-GZ8</f>
        <v>0</v>
      </c>
      <c r="HC8" s="9"/>
      <c r="HD8" s="2"/>
      <c r="HE8" s="18"/>
      <c r="HF8" s="9"/>
      <c r="HG8" s="19"/>
      <c r="HH8" s="20">
        <f t="shared" ref="HH8:HH43" si="29">HH7+HE8-HG8</f>
        <v>0</v>
      </c>
      <c r="HJ8" s="9"/>
      <c r="HK8" s="2"/>
      <c r="HL8" s="18"/>
      <c r="HM8" s="9"/>
      <c r="HN8" s="19"/>
      <c r="HO8" s="20">
        <f t="shared" ref="HO8:HO43" si="30">HO7+HL8-HN8</f>
        <v>0</v>
      </c>
      <c r="HQ8" s="9"/>
      <c r="HR8" s="2"/>
      <c r="HS8" s="18"/>
      <c r="HT8" s="9"/>
      <c r="HU8" s="19"/>
      <c r="HV8" s="20">
        <f t="shared" ref="HV8:HV43" si="31">HV7+HS8-HU8</f>
        <v>0</v>
      </c>
      <c r="HX8" s="9"/>
      <c r="HY8" s="2"/>
      <c r="HZ8" s="18"/>
      <c r="IA8" s="9"/>
      <c r="IB8" s="19"/>
      <c r="IC8" s="20">
        <f t="shared" ref="IC8:IC43" si="32">IC7+HZ8-IB8</f>
        <v>0</v>
      </c>
      <c r="IE8" s="9"/>
      <c r="IF8" s="2"/>
      <c r="IG8" s="18"/>
      <c r="IH8" s="88"/>
      <c r="II8" s="19"/>
      <c r="IJ8" s="20">
        <f t="shared" ref="IJ8:IJ43" si="33">IJ7+IG8-II8</f>
        <v>0</v>
      </c>
      <c r="IL8" s="9"/>
      <c r="IM8" s="2"/>
      <c r="IN8" s="18"/>
      <c r="IO8" s="9"/>
      <c r="IP8" s="19"/>
      <c r="IQ8" s="20">
        <f t="shared" ref="IQ8:IQ43" si="34">IQ7+IN8-IP8</f>
        <v>0</v>
      </c>
      <c r="IS8" s="9"/>
      <c r="IT8" s="2"/>
      <c r="IU8" s="18"/>
      <c r="IV8" s="643"/>
      <c r="IW8" s="19"/>
      <c r="IX8" s="20">
        <f t="shared" ref="IX8:IX43" si="35">IX7+IU8-IW8</f>
        <v>0</v>
      </c>
      <c r="IZ8" s="9"/>
      <c r="JA8" s="2"/>
      <c r="JB8" s="18"/>
      <c r="JC8" s="88"/>
      <c r="JD8" s="19"/>
      <c r="JE8" s="20">
        <f t="shared" ref="JE8:JE43" si="36">JE7+JB8-JD8</f>
        <v>0</v>
      </c>
      <c r="JG8" s="9">
        <v>40375</v>
      </c>
      <c r="JH8" s="2">
        <v>30875</v>
      </c>
      <c r="JI8" s="18">
        <v>2080</v>
      </c>
      <c r="JJ8" s="89" t="s">
        <v>1492</v>
      </c>
      <c r="JK8" s="19">
        <v>2080</v>
      </c>
      <c r="JL8" s="20">
        <f t="shared" ref="JL8:JL43" si="37">JL7+JI8-JK8</f>
        <v>0</v>
      </c>
      <c r="JN8" s="9"/>
      <c r="JO8" s="2"/>
      <c r="JP8" s="18"/>
      <c r="JQ8" s="89"/>
      <c r="JR8" s="19"/>
      <c r="JS8" s="20">
        <f t="shared" ref="JS8:JS43" si="38">JS7+JP8-JR8</f>
        <v>0</v>
      </c>
      <c r="JU8" s="9"/>
      <c r="JV8" s="2"/>
      <c r="JW8" s="18"/>
      <c r="JX8" s="89"/>
      <c r="JY8" s="19"/>
      <c r="JZ8" s="20">
        <f t="shared" ref="JZ8:JZ43" si="39">JZ7+JW8-JY8</f>
        <v>0</v>
      </c>
      <c r="KB8" s="9"/>
      <c r="KC8" s="2"/>
      <c r="KD8" s="18"/>
      <c r="KE8" s="89"/>
      <c r="KF8" s="19"/>
      <c r="KG8" s="20">
        <f t="shared" ref="KG8:KG43" si="40">KG7+KD8-KF8</f>
        <v>0</v>
      </c>
      <c r="KI8" s="9"/>
      <c r="KJ8" s="2"/>
      <c r="KK8" s="18"/>
      <c r="KL8" s="9"/>
      <c r="KM8" s="19"/>
      <c r="KN8" s="20">
        <f t="shared" ref="KN8:KN43" si="41">KN7+KK8-KM8</f>
        <v>0</v>
      </c>
      <c r="KP8" s="9">
        <v>40369</v>
      </c>
      <c r="KQ8" s="2">
        <v>30813</v>
      </c>
      <c r="KR8" s="18">
        <v>1592.37</v>
      </c>
      <c r="KS8" s="89">
        <v>40369</v>
      </c>
      <c r="KT8" s="19">
        <v>1592.37</v>
      </c>
      <c r="KU8" s="20">
        <f t="shared" ref="KU8:KU43" si="42">KU7+KR8-KT8</f>
        <v>0</v>
      </c>
      <c r="KW8" s="9"/>
      <c r="KX8" s="2"/>
      <c r="KY8" s="18"/>
      <c r="KZ8" s="89"/>
      <c r="LA8" s="19"/>
      <c r="LB8" s="20">
        <f t="shared" ref="LB8:LB43" si="43">LB7+KY8-LA8</f>
        <v>0</v>
      </c>
      <c r="LD8" s="9"/>
      <c r="LE8" s="2"/>
      <c r="LF8" s="18"/>
      <c r="LG8" s="89"/>
      <c r="LH8" s="110"/>
      <c r="LI8" s="20">
        <f t="shared" ref="LI8:LI43" si="44">LI7+LF8-LH8</f>
        <v>0</v>
      </c>
      <c r="LK8" s="9"/>
      <c r="LL8" s="2"/>
      <c r="LM8" s="18"/>
      <c r="LN8" s="95"/>
      <c r="LO8" s="112"/>
      <c r="LP8" s="20">
        <f t="shared" ref="LP8:LP43" si="45">LP7+LM8-LO8</f>
        <v>0</v>
      </c>
      <c r="LR8" s="9"/>
      <c r="LS8" s="2"/>
      <c r="LT8" s="18"/>
      <c r="LU8" s="9"/>
      <c r="LV8" s="19"/>
      <c r="LW8" s="20">
        <f t="shared" ref="LW8:LW43" si="46">LW7+LT8-LV8</f>
        <v>0</v>
      </c>
      <c r="LY8" s="9"/>
      <c r="LZ8" s="2"/>
      <c r="MA8" s="18"/>
      <c r="MB8" s="94"/>
      <c r="MC8" s="19"/>
      <c r="MD8" s="20">
        <f t="shared" ref="MD8:MD43" si="47">MD7+MA8-MC8</f>
        <v>0</v>
      </c>
      <c r="MF8" s="9"/>
      <c r="MG8" s="2"/>
      <c r="MH8" s="18"/>
      <c r="MI8" s="9"/>
      <c r="MJ8" s="19"/>
      <c r="MK8" s="20">
        <f t="shared" ref="MK8:MK43" si="48">MK7+MH8-MJ8</f>
        <v>0</v>
      </c>
      <c r="MM8" s="9"/>
      <c r="MN8" s="2"/>
      <c r="MO8" s="18"/>
      <c r="MP8" s="9"/>
      <c r="MQ8" s="19"/>
      <c r="MR8" s="20">
        <f t="shared" ref="MR8:MR43" si="49">MR7+MO8-MQ8</f>
        <v>0</v>
      </c>
      <c r="MT8" s="9"/>
      <c r="MU8" s="2"/>
      <c r="MV8" s="18"/>
      <c r="MW8" s="9"/>
      <c r="MX8" s="19"/>
      <c r="MY8" s="20">
        <f t="shared" ref="MY8:MY43" si="50">MY7+MV8-MX8</f>
        <v>0</v>
      </c>
      <c r="NA8" s="244">
        <v>40363</v>
      </c>
      <c r="NB8" s="29">
        <v>30723</v>
      </c>
      <c r="NC8" s="27">
        <v>774.03</v>
      </c>
      <c r="ND8" s="62">
        <v>40363</v>
      </c>
      <c r="NE8" s="32">
        <v>774.03</v>
      </c>
      <c r="NF8" s="20">
        <f t="shared" ref="NF8:NF43" si="51">NF7+NC8-NE8</f>
        <v>0</v>
      </c>
      <c r="NH8" s="244"/>
      <c r="NI8" s="29"/>
      <c r="NJ8" s="27"/>
      <c r="NK8" s="244"/>
      <c r="NL8" s="32"/>
      <c r="NM8" s="20">
        <f t="shared" ref="NM8:NM43" si="52">NM7+NJ8-NL8</f>
        <v>0</v>
      </c>
      <c r="NO8" s="244"/>
      <c r="NP8" s="29"/>
      <c r="NQ8" s="27"/>
      <c r="NR8" s="244"/>
      <c r="NS8" s="32"/>
      <c r="NT8" s="20">
        <f t="shared" ref="NT8:NT43" si="53">NT7+NQ8-NS8</f>
        <v>0</v>
      </c>
      <c r="NV8" s="244"/>
      <c r="NW8" s="29"/>
      <c r="NX8" s="27"/>
      <c r="NY8" s="244"/>
      <c r="NZ8" s="32"/>
      <c r="OA8" s="20">
        <f t="shared" ref="OA8:OA43" si="54">OA7+NX8-NZ8</f>
        <v>0</v>
      </c>
      <c r="OC8" s="244"/>
      <c r="OD8" s="29"/>
      <c r="OE8" s="27"/>
      <c r="OF8" s="244"/>
      <c r="OG8" s="32"/>
      <c r="OH8" s="20">
        <f t="shared" ref="OH8:OH43" si="55">OH7+OE8-OG8</f>
        <v>0</v>
      </c>
      <c r="OJ8" s="244"/>
      <c r="OK8" s="29"/>
      <c r="OL8" s="27"/>
      <c r="OM8" s="207"/>
      <c r="ON8" s="32"/>
      <c r="OO8" s="20">
        <f t="shared" ref="OO8:OO43" si="56">OO7+OL8-ON8</f>
        <v>0</v>
      </c>
      <c r="OQ8" s="244"/>
      <c r="OR8" s="29"/>
      <c r="OS8" s="27"/>
      <c r="OT8" s="207"/>
      <c r="OU8" s="32"/>
      <c r="OV8" s="20">
        <f t="shared" ref="OV8:OV43" si="57">OV7+OS8-OU8</f>
        <v>0</v>
      </c>
      <c r="OX8" s="244"/>
      <c r="OY8" s="29"/>
      <c r="OZ8" s="27"/>
      <c r="PA8" s="207"/>
      <c r="PB8" s="32"/>
      <c r="PC8" s="20">
        <f t="shared" ref="PC8:PC43" si="58">PC7+OZ8-PB8</f>
        <v>0</v>
      </c>
      <c r="PE8" s="244"/>
      <c r="PF8" s="29"/>
      <c r="PG8" s="27"/>
      <c r="PH8" s="244"/>
      <c r="PI8" s="32"/>
      <c r="PJ8" s="20">
        <f t="shared" ref="PJ8:PJ43" si="59">PJ7+PG8-PI8</f>
        <v>0</v>
      </c>
      <c r="PL8" s="244"/>
      <c r="PM8" s="29"/>
      <c r="PN8" s="27"/>
      <c r="PO8" s="244"/>
      <c r="PP8" s="32"/>
      <c r="PQ8" s="20">
        <f t="shared" ref="PQ8:PQ43" si="60">PQ7+PN8-PP8</f>
        <v>0</v>
      </c>
      <c r="PS8" s="244"/>
      <c r="PT8" s="29"/>
      <c r="PU8" s="27"/>
      <c r="PV8" s="244"/>
      <c r="PW8" s="32"/>
      <c r="PX8" s="20">
        <f t="shared" ref="PX8:PX43" si="61">PX7+PU8-PW8</f>
        <v>0</v>
      </c>
      <c r="PZ8" s="244">
        <v>40361</v>
      </c>
      <c r="QA8" s="29">
        <v>30700</v>
      </c>
      <c r="QB8" s="27">
        <v>3556.8</v>
      </c>
      <c r="QC8" s="244">
        <v>40361</v>
      </c>
      <c r="QD8" s="32">
        <v>3556.8</v>
      </c>
      <c r="QE8" s="20">
        <f t="shared" ref="QE8:QE43" si="62">QE7+QB8-QD8</f>
        <v>0</v>
      </c>
      <c r="QG8" s="244"/>
      <c r="QH8" s="29"/>
      <c r="QI8" s="27"/>
      <c r="QJ8" s="244"/>
      <c r="QK8" s="32"/>
      <c r="QL8" s="20">
        <f t="shared" ref="QL8:QL43" si="63">QL7+QI8-QK8</f>
        <v>0</v>
      </c>
      <c r="QN8" s="244"/>
      <c r="QO8" s="29"/>
      <c r="QP8" s="27"/>
      <c r="QQ8" s="244"/>
      <c r="QR8" s="32"/>
      <c r="QS8" s="20">
        <f t="shared" ref="QS8:QS43" si="64">QS7+QP8-QR8</f>
        <v>0</v>
      </c>
      <c r="QU8" s="9"/>
      <c r="QV8" s="2"/>
      <c r="QW8" s="18"/>
      <c r="QX8" s="9"/>
      <c r="QY8" s="19"/>
      <c r="QZ8" s="20">
        <f t="shared" ref="QZ8:QZ43" si="65">QZ7+QW8-QY8</f>
        <v>0</v>
      </c>
      <c r="RB8" s="9"/>
      <c r="RC8" s="2"/>
      <c r="RD8" s="18"/>
      <c r="RE8" s="9"/>
      <c r="RF8" s="19"/>
      <c r="RG8" s="20">
        <f t="shared" ref="RG8:RG43" si="66">RG7+RD8-RF8</f>
        <v>0</v>
      </c>
      <c r="RI8" s="9"/>
      <c r="RJ8" s="436"/>
      <c r="RK8" s="438"/>
      <c r="RL8" s="639"/>
      <c r="RM8" s="438"/>
      <c r="RN8" s="20">
        <f t="shared" ref="RN8:RN43" si="67">RN7+RK8-RM8</f>
        <v>0</v>
      </c>
      <c r="RP8" s="36"/>
      <c r="RQ8" s="436"/>
      <c r="RR8" s="438"/>
      <c r="RS8" s="424"/>
      <c r="RT8" s="438"/>
      <c r="RU8" s="20">
        <f t="shared" ref="RU8:RU43" si="68">RU7+RR8-RT8</f>
        <v>0</v>
      </c>
      <c r="RW8" s="9"/>
      <c r="RX8" s="436"/>
      <c r="RY8" s="438"/>
      <c r="RZ8" s="424"/>
      <c r="SA8" s="438"/>
      <c r="SB8" s="20">
        <f t="shared" ref="SB8:SB43" si="69">SB7+RY8-SA8</f>
        <v>0</v>
      </c>
      <c r="SD8" s="9">
        <v>40366</v>
      </c>
      <c r="SE8" s="2">
        <v>30766</v>
      </c>
      <c r="SF8" s="18">
        <v>1805.4</v>
      </c>
      <c r="SG8" s="9">
        <v>40366</v>
      </c>
      <c r="SH8" s="19">
        <v>1805.4</v>
      </c>
      <c r="SI8" s="20">
        <f t="shared" ref="SI8:SI43" si="70">SI7+SF8-SH8</f>
        <v>0</v>
      </c>
      <c r="SK8" s="9"/>
      <c r="SL8" s="2"/>
      <c r="SM8" s="18"/>
      <c r="SN8" s="9"/>
      <c r="SO8" s="19"/>
      <c r="SP8" s="20">
        <f t="shared" ref="SP8:SP43" si="71">SP7+SM8-SO8</f>
        <v>0</v>
      </c>
      <c r="SR8" s="9">
        <v>40360</v>
      </c>
      <c r="SS8" s="2">
        <v>30695</v>
      </c>
      <c r="ST8" s="18">
        <v>1425.6</v>
      </c>
      <c r="SU8" s="9">
        <v>40360</v>
      </c>
      <c r="SV8" s="19">
        <v>1425.6</v>
      </c>
      <c r="SW8" s="20">
        <f t="shared" ref="SW8:SW43" si="72">SW7+ST8-SV8</f>
        <v>0</v>
      </c>
      <c r="SY8" s="9"/>
      <c r="SZ8" s="2"/>
      <c r="TA8" s="18"/>
      <c r="TB8" s="9"/>
      <c r="TC8" s="19"/>
      <c r="TD8" s="20">
        <f t="shared" ref="TD8:TD43" si="73">TD7+TA8-TC8</f>
        <v>0</v>
      </c>
      <c r="TF8" s="9"/>
      <c r="TG8" s="2"/>
      <c r="TH8" s="18"/>
      <c r="TI8" s="9"/>
      <c r="TJ8" s="19"/>
      <c r="TK8" s="20">
        <f t="shared" ref="TK8:TK43" si="74">TK7+TH8-TJ8</f>
        <v>0</v>
      </c>
      <c r="TM8" s="9"/>
      <c r="TN8" s="2"/>
      <c r="TO8" s="18"/>
      <c r="TP8" s="9"/>
      <c r="TQ8" s="19"/>
      <c r="TR8" s="20">
        <f t="shared" ref="TR8:TR43" si="75">TR7+TO8-TQ8</f>
        <v>0</v>
      </c>
      <c r="TT8" s="215"/>
      <c r="TU8" s="309"/>
      <c r="TV8" s="327"/>
      <c r="TW8" s="663"/>
      <c r="TX8" s="32"/>
      <c r="TY8" s="326">
        <f t="shared" ref="TY8:TY43" si="76">TY7+TV8-TX8</f>
        <v>0</v>
      </c>
      <c r="UA8" s="9"/>
      <c r="UB8" s="2"/>
      <c r="UC8" s="325"/>
      <c r="UD8" s="348"/>
      <c r="UE8" s="19"/>
      <c r="UF8" s="326">
        <f t="shared" ref="UF8:UF43" si="77">UF7+UC8-UE8</f>
        <v>0</v>
      </c>
      <c r="UH8" s="9">
        <v>40366</v>
      </c>
      <c r="UI8" s="2">
        <v>30765</v>
      </c>
      <c r="UJ8" s="3">
        <v>100.32</v>
      </c>
      <c r="UK8" s="95">
        <v>40366</v>
      </c>
      <c r="UL8" s="122">
        <v>100.32</v>
      </c>
      <c r="UM8" s="20">
        <f t="shared" ref="UM8:UM43" si="78">UM7+UJ8-UL8</f>
        <v>0</v>
      </c>
      <c r="UR8" s="590"/>
      <c r="US8" s="147"/>
      <c r="UT8" s="20">
        <f t="shared" ref="UT8:UT43" si="79">UT7+UQ8-US8</f>
        <v>0</v>
      </c>
      <c r="UV8" s="9"/>
      <c r="UW8" s="2"/>
      <c r="UX8" s="18"/>
      <c r="UY8" s="62"/>
      <c r="UZ8" s="19"/>
      <c r="VA8" s="20">
        <f t="shared" ref="VA8:VA47" si="80">VA7+UX8-UZ8</f>
        <v>0</v>
      </c>
      <c r="VC8" s="9"/>
      <c r="VD8" s="2"/>
      <c r="VE8" s="18"/>
      <c r="VF8" s="9"/>
      <c r="VG8" s="19"/>
      <c r="VH8" s="20">
        <f t="shared" ref="VH8:VH43" si="81">VH7+VE8-VG8</f>
        <v>0</v>
      </c>
      <c r="VJ8" s="9"/>
      <c r="VK8" s="2"/>
      <c r="VL8" s="18"/>
      <c r="VM8" s="9"/>
      <c r="VN8" s="19"/>
      <c r="VO8" s="20">
        <f t="shared" ref="VO8:VO43" si="82">VO7+VL8-VN8</f>
        <v>0</v>
      </c>
      <c r="VQ8" s="9"/>
      <c r="VR8" s="2"/>
      <c r="VS8" s="18"/>
      <c r="VT8" s="9"/>
      <c r="VU8" s="19"/>
      <c r="VV8" s="20">
        <f t="shared" ref="VV8:VV43" si="83">VV7+VS8-VU8</f>
        <v>0</v>
      </c>
      <c r="VX8" s="9"/>
      <c r="VY8" s="2"/>
      <c r="VZ8" s="18"/>
      <c r="WA8" s="9"/>
      <c r="WB8" s="19"/>
      <c r="WC8" s="20">
        <f t="shared" si="0"/>
        <v>0</v>
      </c>
      <c r="WE8" s="9">
        <v>40363</v>
      </c>
      <c r="WF8" s="2">
        <v>30720</v>
      </c>
      <c r="WG8" s="18">
        <v>1358.4</v>
      </c>
      <c r="WH8" s="9">
        <v>40363</v>
      </c>
      <c r="WI8" s="19">
        <v>1358.4</v>
      </c>
      <c r="WJ8" s="20">
        <f t="shared" ref="WJ8:WJ43" si="84">WJ7+WG8-WI8</f>
        <v>0</v>
      </c>
      <c r="WL8" s="9"/>
      <c r="WM8" s="2"/>
      <c r="WN8" s="18"/>
      <c r="WO8" s="9"/>
      <c r="WP8" s="19"/>
      <c r="WQ8" s="20">
        <f t="shared" ref="WQ8:WQ43" si="85">WQ7+WN8-WP8</f>
        <v>0</v>
      </c>
      <c r="WS8" s="9"/>
      <c r="WT8" s="2"/>
      <c r="WU8" s="18"/>
      <c r="WV8" s="9"/>
      <c r="WW8" s="19"/>
      <c r="WX8" s="20">
        <f t="shared" ref="WX8:WX43" si="86">WX7+WU8-WW8</f>
        <v>0</v>
      </c>
      <c r="WZ8" s="9">
        <v>40366</v>
      </c>
      <c r="XA8" s="2">
        <v>30768</v>
      </c>
      <c r="XB8" s="18">
        <v>491.56</v>
      </c>
      <c r="XC8" s="9">
        <v>40366</v>
      </c>
      <c r="XD8" s="19">
        <v>491.56</v>
      </c>
      <c r="XE8" s="20">
        <f t="shared" ref="XE8:XE43" si="87">XE7+XB8-XD8</f>
        <v>0</v>
      </c>
      <c r="XG8" s="9"/>
      <c r="XH8" s="2"/>
      <c r="XI8" s="18"/>
      <c r="XJ8" s="95"/>
      <c r="XK8" s="19"/>
      <c r="XL8" s="20">
        <f t="shared" ref="XL8:XL43" si="88">XL7+XI8-XK8</f>
        <v>0</v>
      </c>
      <c r="XN8" s="9">
        <v>40360</v>
      </c>
      <c r="XO8" s="2">
        <v>30693</v>
      </c>
      <c r="XP8" s="18">
        <v>4768.8</v>
      </c>
      <c r="XQ8" s="95">
        <v>40360</v>
      </c>
      <c r="XR8" s="19">
        <v>4768.8</v>
      </c>
      <c r="XS8" s="20">
        <f t="shared" ref="XS8:XS56" si="89">XS7+XP8-XR8</f>
        <v>0</v>
      </c>
      <c r="XU8" s="9">
        <v>40371</v>
      </c>
      <c r="XV8" s="2">
        <v>30821</v>
      </c>
      <c r="XW8" s="18">
        <v>542.16</v>
      </c>
      <c r="XX8" s="95">
        <v>40371</v>
      </c>
      <c r="XY8" s="19">
        <v>542.16</v>
      </c>
      <c r="XZ8" s="20">
        <f t="shared" ref="XZ8:XZ43" si="90">XZ7+XW8-XY8</f>
        <v>0</v>
      </c>
      <c r="YB8" s="9">
        <v>40372</v>
      </c>
      <c r="YC8" s="2">
        <v>30837</v>
      </c>
      <c r="YD8" s="18">
        <v>1275.7</v>
      </c>
      <c r="YE8" s="95">
        <v>40372</v>
      </c>
      <c r="YF8" s="19">
        <v>1275.7</v>
      </c>
      <c r="YG8" s="20">
        <f t="shared" ref="YG8:YG43" si="91">YG7+YD8-YF8</f>
        <v>0</v>
      </c>
      <c r="YI8" s="9">
        <v>40376</v>
      </c>
      <c r="YJ8" s="2">
        <v>30891</v>
      </c>
      <c r="YK8" s="18">
        <v>682.5</v>
      </c>
      <c r="YL8" s="9">
        <v>40376</v>
      </c>
      <c r="YM8" s="19">
        <v>682.5</v>
      </c>
      <c r="YN8" s="20">
        <f t="shared" ref="YN8:YN43" si="92">YN7+YK8-YM8</f>
        <v>0</v>
      </c>
      <c r="YP8" s="9"/>
      <c r="YQ8" s="436"/>
      <c r="YR8" s="438"/>
      <c r="YS8" s="601"/>
      <c r="YT8" s="653"/>
      <c r="YU8" s="20">
        <f t="shared" ref="YU8:YU43" si="93">YU7+YR8-YT8</f>
        <v>0</v>
      </c>
      <c r="YW8" s="9"/>
      <c r="YX8" s="436"/>
      <c r="YY8" s="438"/>
      <c r="YZ8" s="635"/>
      <c r="ZA8" s="438"/>
      <c r="ZB8" s="20">
        <f t="shared" ref="ZB8:ZB43" si="94">ZB7+YY8-ZA8</f>
        <v>0</v>
      </c>
      <c r="ZD8" s="9">
        <v>40364</v>
      </c>
      <c r="ZE8" s="2">
        <v>30736</v>
      </c>
      <c r="ZF8" s="18">
        <v>346.12</v>
      </c>
      <c r="ZG8" s="9">
        <v>40364</v>
      </c>
      <c r="ZH8" s="19">
        <v>346.12</v>
      </c>
      <c r="ZI8" s="20">
        <f t="shared" ref="ZI8:ZI43" si="95">ZI7+ZF8-ZH8</f>
        <v>0</v>
      </c>
      <c r="ZK8" s="9"/>
      <c r="ZL8" s="2"/>
      <c r="ZM8" s="18"/>
      <c r="ZN8" s="9"/>
      <c r="ZO8" s="19"/>
      <c r="ZP8" s="20">
        <f t="shared" ref="ZP8:ZP43" si="96">ZP7+ZM8-ZO8</f>
        <v>0</v>
      </c>
      <c r="ZR8" s="9">
        <v>40370</v>
      </c>
      <c r="ZS8" s="2">
        <v>30816</v>
      </c>
      <c r="ZT8" s="18">
        <v>483.84</v>
      </c>
      <c r="ZU8" s="9">
        <v>40370</v>
      </c>
      <c r="ZV8" s="19">
        <v>483.84</v>
      </c>
      <c r="ZW8" s="20">
        <f t="shared" ref="ZW8:ZW43" si="97">ZW7+ZT8-ZV8</f>
        <v>0</v>
      </c>
      <c r="ZY8" s="9">
        <v>40372</v>
      </c>
      <c r="ZZ8" s="2">
        <v>30833</v>
      </c>
      <c r="AAA8" s="18">
        <v>1559.8</v>
      </c>
      <c r="AAB8" s="9">
        <v>40372</v>
      </c>
      <c r="AAC8" s="19">
        <v>1559.8</v>
      </c>
      <c r="AAD8" s="20">
        <f t="shared" ref="AAD8:AAD43" si="98">AAD7+AAA8-AAC8</f>
        <v>0</v>
      </c>
      <c r="AAF8" s="9"/>
      <c r="AAG8" s="2"/>
      <c r="AAH8" s="18"/>
      <c r="AAI8" s="9"/>
      <c r="AAJ8" s="19"/>
      <c r="AAK8" s="20">
        <f t="shared" ref="AAK8:AAK43" si="99">AAK7+AAH8-AAJ8</f>
        <v>0</v>
      </c>
      <c r="AAM8" s="9"/>
      <c r="AAN8" s="2"/>
      <c r="AAO8" s="18"/>
      <c r="AAP8" s="9"/>
      <c r="AAQ8" s="19"/>
      <c r="AAR8" s="20">
        <f t="shared" ref="AAR8:AAR43" si="100">AAR7+AAO8-AAQ8</f>
        <v>0</v>
      </c>
      <c r="AAT8" s="36"/>
      <c r="AAU8" s="2"/>
      <c r="AAV8" s="18"/>
      <c r="AAW8" s="9"/>
      <c r="AAX8" s="19"/>
      <c r="AAY8" s="20">
        <f t="shared" ref="AAY8:AAY43" si="101">AAY7+AAV8-AAX8</f>
        <v>0</v>
      </c>
      <c r="ABA8" s="9"/>
      <c r="ABB8" s="2"/>
      <c r="ABC8" s="18"/>
      <c r="ABD8" s="9"/>
      <c r="ABE8" s="19"/>
      <c r="ABF8" s="20">
        <f t="shared" ref="ABF8:ABF43" si="102">ABF7+ABC8-ABE8</f>
        <v>0</v>
      </c>
      <c r="ABH8" s="9"/>
      <c r="ABI8" s="2"/>
      <c r="ABJ8" s="18"/>
      <c r="ABK8" s="9"/>
      <c r="ABL8" s="19"/>
      <c r="ABM8" s="20">
        <f t="shared" ref="ABM8:ABM43" si="103">ABM7+ABJ8-ABL8</f>
        <v>0</v>
      </c>
      <c r="ABO8" s="734"/>
      <c r="ABP8" s="1073" t="s">
        <v>2200</v>
      </c>
      <c r="ABQ8" s="142"/>
      <c r="ABR8" s="88"/>
      <c r="ABS8" s="19"/>
      <c r="ABT8" s="20">
        <f t="shared" ref="ABT8:ABT43" si="104">ABT7+ABQ8-ABS8</f>
        <v>0</v>
      </c>
      <c r="ABV8" s="9"/>
      <c r="ABW8" s="2"/>
      <c r="ABX8" s="18"/>
      <c r="ABY8" s="9"/>
      <c r="ABZ8" s="19"/>
      <c r="ACA8" s="20">
        <f t="shared" ref="ACA8:ACA43" si="105">ACA7+ABX8-ABZ8</f>
        <v>0</v>
      </c>
      <c r="ACC8" s="9"/>
      <c r="ACD8" s="2"/>
      <c r="ACE8" s="18"/>
      <c r="ACF8" s="88"/>
      <c r="ACG8" s="19"/>
      <c r="ACH8" s="20">
        <f t="shared" ref="ACH8:ACH43" si="106">ACH7+ACE8-ACG8</f>
        <v>0</v>
      </c>
      <c r="ACJ8" s="9"/>
      <c r="ACK8" s="2"/>
      <c r="ACL8" s="18"/>
      <c r="ACM8" s="9"/>
      <c r="ACN8" s="19"/>
      <c r="ACO8" s="20">
        <f t="shared" ref="ACO8:ACO43" si="107">ACO7+ACL8-ACN8</f>
        <v>0</v>
      </c>
      <c r="ACQ8" s="9">
        <v>40364</v>
      </c>
      <c r="ACR8" s="2">
        <v>30729</v>
      </c>
      <c r="ACS8" s="18">
        <v>344.84</v>
      </c>
      <c r="ACT8" s="9">
        <v>40364</v>
      </c>
      <c r="ACU8" s="715">
        <v>344.84</v>
      </c>
      <c r="ACV8" s="20">
        <f t="shared" ref="ACV8:ACV25" si="108">ACV7+ACS8-ACU8</f>
        <v>0</v>
      </c>
      <c r="ACX8" s="9"/>
      <c r="ACY8" s="2"/>
      <c r="ACZ8" s="18"/>
      <c r="ADA8" s="9"/>
      <c r="ADB8" s="19"/>
      <c r="ADC8" s="20">
        <f t="shared" ref="ADC8:ADC43" si="109">ADC7+ACZ8-ADB8</f>
        <v>0</v>
      </c>
      <c r="ADE8" s="9"/>
      <c r="ADF8" s="2"/>
      <c r="ADG8" s="18"/>
      <c r="ADH8" s="9"/>
      <c r="ADI8" s="19"/>
      <c r="ADJ8" s="20">
        <f t="shared" ref="ADJ8:ADJ43" si="110">ADJ7+ADG8-ADI8</f>
        <v>0</v>
      </c>
      <c r="ADL8" s="9"/>
      <c r="ADM8" s="2"/>
      <c r="ADN8" s="18"/>
      <c r="ADO8" s="9"/>
      <c r="ADP8" s="19"/>
      <c r="ADQ8" s="20">
        <f t="shared" ref="ADQ8:ADQ43" si="111">ADQ7+ADN8-ADP8</f>
        <v>0</v>
      </c>
      <c r="ADS8" s="9"/>
      <c r="ADT8" s="2"/>
      <c r="ADU8" s="18"/>
      <c r="ADV8" s="9"/>
      <c r="ADW8" s="19"/>
      <c r="ADX8" s="20">
        <f t="shared" ref="ADX8:ADX43" si="112">ADX7+ADU8-ADW8</f>
        <v>0</v>
      </c>
      <c r="ADZ8" s="9"/>
      <c r="AEA8" s="2"/>
      <c r="AEB8" s="18"/>
      <c r="AEC8" s="9"/>
      <c r="AED8" s="19"/>
      <c r="AEE8" s="20">
        <f t="shared" ref="AEE8:AEE43" si="113">AEE7+AEB8-AED8</f>
        <v>0</v>
      </c>
      <c r="AEG8" s="244"/>
      <c r="AEH8" s="29"/>
      <c r="AEI8" s="49"/>
      <c r="AEJ8" s="244"/>
      <c r="AEK8" s="49"/>
      <c r="AEL8" s="20">
        <f t="shared" ref="AEL8:AEL26" si="114">AEL7+AEI8-AEK8</f>
        <v>0</v>
      </c>
      <c r="AEN8" s="244"/>
      <c r="AEO8" s="29"/>
      <c r="AEP8" s="49"/>
      <c r="AEQ8" s="244"/>
      <c r="AER8" s="49"/>
      <c r="AES8" s="20">
        <f t="shared" ref="AES8:AES43" si="115">AES7+AEP8-AER8</f>
        <v>0</v>
      </c>
      <c r="AEU8" s="9">
        <v>40373</v>
      </c>
      <c r="AEV8" s="268">
        <v>30855</v>
      </c>
      <c r="AEW8" s="18">
        <v>550.20000000000005</v>
      </c>
      <c r="AEX8" s="9">
        <v>40373</v>
      </c>
      <c r="AEY8" s="19">
        <v>550.20000000000005</v>
      </c>
      <c r="AEZ8" s="20">
        <f t="shared" ref="AEZ8:AEZ43" si="116">AEZ7+AEW8-AEY8</f>
        <v>0</v>
      </c>
      <c r="AFB8" s="9"/>
      <c r="AFC8" s="268"/>
      <c r="AFD8" s="18"/>
      <c r="AFE8" s="9"/>
      <c r="AFF8" s="19"/>
      <c r="AFG8" s="20">
        <f t="shared" ref="AFG8:AFG43" si="117">AFG7+AFD8-AFF8</f>
        <v>0</v>
      </c>
      <c r="AFI8" s="9"/>
      <c r="AFJ8" s="268"/>
      <c r="AFK8" s="18"/>
      <c r="AFL8" s="9"/>
      <c r="AFM8" s="19"/>
      <c r="AFN8" s="20">
        <f t="shared" ref="AFN8:AFN43" si="118">AFN7+AFK8-AFM8</f>
        <v>0</v>
      </c>
      <c r="AFP8" s="9">
        <v>40372</v>
      </c>
      <c r="AFQ8" s="268">
        <v>30835</v>
      </c>
      <c r="AFR8" s="18">
        <v>2902</v>
      </c>
      <c r="AFS8" s="9">
        <v>40372</v>
      </c>
      <c r="AFT8" s="19">
        <v>2902</v>
      </c>
      <c r="AFU8" s="20">
        <f t="shared" ref="AFU8:AFU43" si="119">AFU7+AFR8-AFT8</f>
        <v>0</v>
      </c>
      <c r="AFW8" s="9"/>
      <c r="AFX8" s="268"/>
      <c r="AFY8" s="18"/>
      <c r="AFZ8" s="9"/>
      <c r="AGA8" s="19"/>
      <c r="AGB8" s="20">
        <f t="shared" ref="AGB8:AGB43" si="120">AGB7+AFY8-AGA8</f>
        <v>0</v>
      </c>
      <c r="AGD8" s="9"/>
      <c r="AGE8" s="268"/>
      <c r="AGF8" s="18"/>
      <c r="AGG8" s="9"/>
      <c r="AGH8" s="19"/>
      <c r="AGI8" s="20">
        <f t="shared" ref="AGI8:AGI43" si="121">AGI7+AGF8-AGH8</f>
        <v>0</v>
      </c>
      <c r="AGK8" s="9">
        <v>40363</v>
      </c>
      <c r="AGL8" s="268">
        <v>30727</v>
      </c>
      <c r="AGM8" s="18">
        <v>318.60000000000002</v>
      </c>
      <c r="AGN8" s="9">
        <v>40363</v>
      </c>
      <c r="AGO8" s="110">
        <v>318.60000000000002</v>
      </c>
      <c r="AGP8" s="20">
        <f t="shared" ref="AGP8:AGP43" si="122">AGP7+AGM8-AGO8</f>
        <v>0</v>
      </c>
      <c r="AGR8" s="9"/>
      <c r="AGS8" s="268"/>
      <c r="AGT8" s="18"/>
      <c r="AGU8" s="9"/>
      <c r="AGV8" s="19"/>
      <c r="AGW8" s="20">
        <f t="shared" ref="AGW8:AGW43" si="123">AGW7+AGT8-AGV8</f>
        <v>0</v>
      </c>
      <c r="AGY8" s="9"/>
      <c r="AGZ8" s="268"/>
      <c r="AHA8" s="18"/>
      <c r="AHB8" s="9"/>
      <c r="AHC8" s="19"/>
      <c r="AHD8" s="20">
        <f t="shared" ref="AHD8:AHD43" si="124">AHD7+AHA8-AHC8</f>
        <v>0</v>
      </c>
      <c r="AHF8" s="244"/>
      <c r="AHG8" s="29"/>
      <c r="AHH8" s="27"/>
      <c r="AHI8" s="244"/>
      <c r="AHJ8" s="32"/>
      <c r="AHK8" s="20">
        <f t="shared" ref="AHK8:AHK43" si="125">AHK7+AHH8-AHJ8</f>
        <v>0</v>
      </c>
      <c r="AHM8" s="244"/>
      <c r="AHN8" s="29"/>
      <c r="AHO8" s="27"/>
      <c r="AHP8" s="244"/>
      <c r="AHQ8" s="32"/>
      <c r="AHR8" s="20">
        <f t="shared" ref="AHR8:AHR43" si="126">AHR7+AHO8-AHQ8</f>
        <v>0</v>
      </c>
      <c r="AHT8" s="244"/>
      <c r="AHU8" s="29"/>
      <c r="AHV8" s="27"/>
      <c r="AHW8" s="244"/>
      <c r="AHX8" s="32"/>
      <c r="AHY8" s="20">
        <f t="shared" ref="AHY8:AHY43" si="127">AHY7+AHV8-AHX8</f>
        <v>0</v>
      </c>
      <c r="AIA8" s="9"/>
      <c r="AIB8" s="2"/>
      <c r="AIC8" s="3"/>
      <c r="AID8" s="9"/>
      <c r="AIE8" s="19"/>
      <c r="AIF8" s="20">
        <f t="shared" ref="AIF8:AIF43" si="128">AIF7+AIC8-AIE8</f>
        <v>0</v>
      </c>
    </row>
    <row r="9" spans="1:917" ht="15" customHeight="1">
      <c r="A9" s="9"/>
      <c r="B9" s="2"/>
      <c r="C9" s="18"/>
      <c r="D9" s="36"/>
      <c r="E9" s="19"/>
      <c r="F9" s="20">
        <f t="shared" si="1"/>
        <v>0</v>
      </c>
      <c r="H9" s="9"/>
      <c r="I9" s="2"/>
      <c r="J9" s="18"/>
      <c r="K9" s="95"/>
      <c r="L9" s="19"/>
      <c r="M9" s="20">
        <f t="shared" si="2"/>
        <v>0</v>
      </c>
      <c r="O9" s="9"/>
      <c r="P9" s="2"/>
      <c r="Q9" s="18"/>
      <c r="R9" s="95"/>
      <c r="S9" s="19"/>
      <c r="T9" s="20">
        <f t="shared" si="3"/>
        <v>0</v>
      </c>
      <c r="V9" s="9"/>
      <c r="W9" s="2"/>
      <c r="X9" s="18"/>
      <c r="Y9" s="95"/>
      <c r="Z9" s="19"/>
      <c r="AA9" s="20">
        <f t="shared" si="4"/>
        <v>0</v>
      </c>
      <c r="AC9" s="244"/>
      <c r="AD9" s="29"/>
      <c r="AE9" s="123"/>
      <c r="AF9" s="244"/>
      <c r="AG9" s="32"/>
      <c r="AH9" s="20">
        <f t="shared" si="5"/>
        <v>0</v>
      </c>
      <c r="AJ9" s="244">
        <v>40367</v>
      </c>
      <c r="AK9" s="29">
        <v>30775</v>
      </c>
      <c r="AL9" s="123">
        <v>514.24</v>
      </c>
      <c r="AM9" s="61">
        <v>40367</v>
      </c>
      <c r="AN9" s="32">
        <v>514.24</v>
      </c>
      <c r="AO9" s="20">
        <f t="shared" si="6"/>
        <v>0</v>
      </c>
      <c r="AQ9" s="244"/>
      <c r="AR9" s="29"/>
      <c r="AS9" s="123"/>
      <c r="AT9" s="244"/>
      <c r="AU9" s="32"/>
      <c r="AV9" s="20">
        <f t="shared" si="7"/>
        <v>0</v>
      </c>
      <c r="AX9" s="9"/>
      <c r="AY9" s="2"/>
      <c r="AZ9" s="18"/>
      <c r="BA9" s="95"/>
      <c r="BB9" s="19"/>
      <c r="BC9" s="20">
        <f t="shared" si="8"/>
        <v>0</v>
      </c>
      <c r="BE9" s="9"/>
      <c r="BF9" s="2"/>
      <c r="BG9" s="18"/>
      <c r="BH9" s="9"/>
      <c r="BI9" s="19"/>
      <c r="BJ9" s="20">
        <f t="shared" si="9"/>
        <v>0</v>
      </c>
      <c r="BL9" s="9">
        <v>40376</v>
      </c>
      <c r="BM9" s="2">
        <v>30888</v>
      </c>
      <c r="BN9" s="18">
        <v>418.4</v>
      </c>
      <c r="BO9" s="95">
        <v>40376</v>
      </c>
      <c r="BP9" s="19">
        <v>418.4</v>
      </c>
      <c r="BQ9" s="20">
        <f>BQ8+BN9-BP9</f>
        <v>0</v>
      </c>
      <c r="BS9" s="9"/>
      <c r="BT9" s="2"/>
      <c r="BU9" s="18"/>
      <c r="BV9" s="95"/>
      <c r="BW9" s="814"/>
      <c r="BX9" s="20">
        <f t="shared" si="10"/>
        <v>0</v>
      </c>
      <c r="BZ9" s="9"/>
      <c r="CA9" s="2"/>
      <c r="CB9" s="18"/>
      <c r="CC9" s="95"/>
      <c r="CD9" s="19"/>
      <c r="CE9" s="20">
        <f t="shared" ref="CE9:CE43" si="129">CE8+CB9-CD9</f>
        <v>0</v>
      </c>
      <c r="CG9" s="9"/>
      <c r="CH9" s="2"/>
      <c r="CI9" s="18"/>
      <c r="CJ9" s="9"/>
      <c r="CK9" s="19"/>
      <c r="CL9" s="20">
        <f t="shared" si="11"/>
        <v>0</v>
      </c>
      <c r="CN9" s="9">
        <v>40361</v>
      </c>
      <c r="CO9" s="2">
        <v>30704</v>
      </c>
      <c r="CP9" s="18">
        <v>1880</v>
      </c>
      <c r="CQ9" s="95">
        <v>40361</v>
      </c>
      <c r="CR9" s="19">
        <v>1880</v>
      </c>
      <c r="CS9" s="20">
        <f t="shared" si="12"/>
        <v>0</v>
      </c>
      <c r="CU9" s="9"/>
      <c r="CV9" s="2"/>
      <c r="CW9" s="18"/>
      <c r="CX9" s="9"/>
      <c r="CY9" s="19"/>
      <c r="CZ9" s="20">
        <f t="shared" si="13"/>
        <v>0</v>
      </c>
      <c r="DB9" s="9"/>
      <c r="DC9" s="2"/>
      <c r="DD9" s="18"/>
      <c r="DE9" s="9"/>
      <c r="DF9" s="19"/>
      <c r="DG9" s="20">
        <f t="shared" si="14"/>
        <v>0</v>
      </c>
      <c r="DI9" s="9"/>
      <c r="DJ9" s="2"/>
      <c r="DK9" s="18"/>
      <c r="DL9" s="9"/>
      <c r="DM9" s="19"/>
      <c r="DN9" s="20">
        <f t="shared" si="15"/>
        <v>0</v>
      </c>
      <c r="DP9" s="9">
        <v>40369</v>
      </c>
      <c r="DQ9" s="2">
        <v>30810</v>
      </c>
      <c r="DR9" s="18">
        <v>412.49</v>
      </c>
      <c r="DS9" s="9">
        <v>40369</v>
      </c>
      <c r="DT9" s="19">
        <v>412.49</v>
      </c>
      <c r="DU9" s="20">
        <f t="shared" si="16"/>
        <v>0</v>
      </c>
      <c r="DW9" s="9"/>
      <c r="DX9" s="2"/>
      <c r="DY9" s="18"/>
      <c r="DZ9" s="9"/>
      <c r="EA9" s="19"/>
      <c r="EB9" s="20">
        <f t="shared" si="17"/>
        <v>0</v>
      </c>
      <c r="ED9" s="9"/>
      <c r="EE9" s="2"/>
      <c r="EF9" s="18"/>
      <c r="EG9" s="9"/>
      <c r="EH9" s="19"/>
      <c r="EI9" s="20">
        <f t="shared" si="18"/>
        <v>0</v>
      </c>
      <c r="EK9" s="9"/>
      <c r="EL9" s="2"/>
      <c r="EM9" s="18"/>
      <c r="EN9" s="9"/>
      <c r="EO9" s="19"/>
      <c r="EP9" s="20">
        <f t="shared" si="19"/>
        <v>0</v>
      </c>
      <c r="ER9" s="9">
        <v>40365</v>
      </c>
      <c r="ES9" s="2">
        <v>30759</v>
      </c>
      <c r="ET9" s="18">
        <v>712.8</v>
      </c>
      <c r="EU9" s="9">
        <v>40365</v>
      </c>
      <c r="EV9" s="19">
        <v>712.8</v>
      </c>
      <c r="EW9" s="20">
        <f t="shared" si="20"/>
        <v>0</v>
      </c>
      <c r="EY9" s="9"/>
      <c r="EZ9" s="2"/>
      <c r="FA9" s="18"/>
      <c r="FB9" s="9"/>
      <c r="FC9" s="19"/>
      <c r="FD9" s="20">
        <f t="shared" si="21"/>
        <v>0</v>
      </c>
      <c r="FF9" s="9">
        <v>40365</v>
      </c>
      <c r="FG9" s="2">
        <v>30754</v>
      </c>
      <c r="FH9" s="325">
        <v>104.12</v>
      </c>
      <c r="FI9" s="38">
        <v>40365</v>
      </c>
      <c r="FJ9" s="19">
        <v>104.12</v>
      </c>
      <c r="FK9" s="326">
        <f t="shared" si="22"/>
        <v>0</v>
      </c>
      <c r="FM9" s="9">
        <v>40365</v>
      </c>
      <c r="FN9" s="2">
        <v>30753</v>
      </c>
      <c r="FO9" s="18">
        <v>166.5</v>
      </c>
      <c r="FP9" s="9">
        <v>40365</v>
      </c>
      <c r="FQ9" s="19">
        <v>166.5</v>
      </c>
      <c r="FR9" s="20">
        <f t="shared" si="23"/>
        <v>0</v>
      </c>
      <c r="FT9" s="9"/>
      <c r="FU9" s="2"/>
      <c r="FV9" s="18"/>
      <c r="FW9" s="9"/>
      <c r="FX9" s="19"/>
      <c r="FY9" s="20">
        <f t="shared" si="24"/>
        <v>0</v>
      </c>
      <c r="GA9" s="9"/>
      <c r="GB9" s="2"/>
      <c r="GC9" s="18"/>
      <c r="GD9" s="9"/>
      <c r="GE9" s="19"/>
      <c r="GF9" s="20">
        <f t="shared" si="25"/>
        <v>0</v>
      </c>
      <c r="GH9" s="9"/>
      <c r="GI9" s="2"/>
      <c r="GJ9" s="18"/>
      <c r="GK9" s="9"/>
      <c r="GL9" s="19"/>
      <c r="GM9" s="20">
        <f t="shared" si="26"/>
        <v>0</v>
      </c>
      <c r="GO9" s="9"/>
      <c r="GP9" s="2"/>
      <c r="GQ9" s="18"/>
      <c r="GR9" s="9"/>
      <c r="GS9" s="19"/>
      <c r="GT9" s="20">
        <f t="shared" si="27"/>
        <v>0</v>
      </c>
      <c r="GV9" s="9"/>
      <c r="GW9" s="2"/>
      <c r="GX9" s="18"/>
      <c r="GY9" s="88"/>
      <c r="GZ9" s="19"/>
      <c r="HA9" s="20">
        <f t="shared" si="28"/>
        <v>0</v>
      </c>
      <c r="HC9" s="9"/>
      <c r="HD9" s="2"/>
      <c r="HE9" s="18"/>
      <c r="HF9" s="9"/>
      <c r="HG9" s="19"/>
      <c r="HH9" s="20">
        <f t="shared" si="29"/>
        <v>0</v>
      </c>
      <c r="HJ9" s="9"/>
      <c r="HK9" s="2"/>
      <c r="HL9" s="18"/>
      <c r="HM9" s="9"/>
      <c r="HN9" s="19"/>
      <c r="HO9" s="20">
        <f t="shared" si="30"/>
        <v>0</v>
      </c>
      <c r="HQ9" s="9"/>
      <c r="HR9" s="2"/>
      <c r="HS9" s="18"/>
      <c r="HT9" s="9"/>
      <c r="HU9" s="19"/>
      <c r="HV9" s="20">
        <f t="shared" si="31"/>
        <v>0</v>
      </c>
      <c r="HX9" s="9"/>
      <c r="HY9" s="2"/>
      <c r="HZ9" s="18"/>
      <c r="IA9" s="376"/>
      <c r="IB9" s="19"/>
      <c r="IC9" s="20">
        <f t="shared" si="32"/>
        <v>0</v>
      </c>
      <c r="IE9" s="9"/>
      <c r="IF9" s="2"/>
      <c r="IG9" s="19"/>
      <c r="IH9" s="9"/>
      <c r="II9" s="19"/>
      <c r="IJ9" s="20">
        <f t="shared" si="33"/>
        <v>0</v>
      </c>
      <c r="IL9" s="9"/>
      <c r="IM9" s="2"/>
      <c r="IN9" s="19"/>
      <c r="IO9" s="9"/>
      <c r="IP9" s="19"/>
      <c r="IQ9" s="20">
        <f t="shared" si="34"/>
        <v>0</v>
      </c>
      <c r="IS9" s="9"/>
      <c r="IT9" s="2"/>
      <c r="IU9" s="19"/>
      <c r="IV9" s="643"/>
      <c r="IW9" s="19"/>
      <c r="IX9" s="20">
        <f t="shared" si="35"/>
        <v>0</v>
      </c>
      <c r="IZ9" s="9"/>
      <c r="JA9" s="2"/>
      <c r="JB9" s="19"/>
      <c r="JC9" s="88"/>
      <c r="JD9" s="19"/>
      <c r="JE9" s="20">
        <f t="shared" si="36"/>
        <v>0</v>
      </c>
      <c r="JG9" s="9"/>
      <c r="JH9" s="2"/>
      <c r="JI9" s="19"/>
      <c r="JJ9" s="88"/>
      <c r="JK9" s="19"/>
      <c r="JL9" s="20">
        <f t="shared" si="37"/>
        <v>0</v>
      </c>
      <c r="JN9" s="9"/>
      <c r="JO9" s="2"/>
      <c r="JP9" s="19"/>
      <c r="JQ9" s="88"/>
      <c r="JR9" s="19"/>
      <c r="JS9" s="20">
        <f t="shared" si="38"/>
        <v>0</v>
      </c>
      <c r="JU9" s="9"/>
      <c r="JV9" s="2"/>
      <c r="JW9" s="19"/>
      <c r="JX9" s="88"/>
      <c r="JY9" s="19"/>
      <c r="JZ9" s="20">
        <f t="shared" si="39"/>
        <v>0</v>
      </c>
      <c r="KB9" s="9"/>
      <c r="KC9" s="2"/>
      <c r="KD9" s="19"/>
      <c r="KE9" s="9"/>
      <c r="KF9" s="19"/>
      <c r="KG9" s="20">
        <f t="shared" si="40"/>
        <v>0</v>
      </c>
      <c r="KI9" s="9"/>
      <c r="KJ9" s="2"/>
      <c r="KK9" s="19"/>
      <c r="KL9" s="9"/>
      <c r="KM9" s="19"/>
      <c r="KN9" s="20">
        <f t="shared" si="41"/>
        <v>0</v>
      </c>
      <c r="KP9" s="9"/>
      <c r="KQ9" s="2"/>
      <c r="KR9" s="19"/>
      <c r="KS9" s="9"/>
      <c r="KT9" s="19"/>
      <c r="KU9" s="20">
        <f t="shared" si="42"/>
        <v>0</v>
      </c>
      <c r="KW9" s="9"/>
      <c r="KX9" s="2"/>
      <c r="KY9" s="19"/>
      <c r="KZ9" s="9"/>
      <c r="LA9" s="19"/>
      <c r="LB9" s="20">
        <f t="shared" si="43"/>
        <v>0</v>
      </c>
      <c r="LD9" s="9"/>
      <c r="LE9" s="2"/>
      <c r="LF9" s="19"/>
      <c r="LG9" s="9"/>
      <c r="LH9" s="19"/>
      <c r="LI9" s="20">
        <f t="shared" si="44"/>
        <v>0</v>
      </c>
      <c r="LK9" s="36"/>
      <c r="LL9" s="2"/>
      <c r="LM9" s="19"/>
      <c r="LN9" s="9"/>
      <c r="LO9" s="19"/>
      <c r="LP9" s="20">
        <f t="shared" si="45"/>
        <v>0</v>
      </c>
      <c r="LR9" s="9"/>
      <c r="LS9" s="2"/>
      <c r="LT9" s="27"/>
      <c r="LU9" s="9"/>
      <c r="LV9" s="19"/>
      <c r="LW9" s="20">
        <f t="shared" si="46"/>
        <v>0</v>
      </c>
      <c r="LY9" s="9"/>
      <c r="LZ9" s="2"/>
      <c r="MA9" s="27"/>
      <c r="MB9" s="9"/>
      <c r="MC9" s="19"/>
      <c r="MD9" s="20">
        <f t="shared" si="47"/>
        <v>0</v>
      </c>
      <c r="MF9" s="9"/>
      <c r="MG9" s="2"/>
      <c r="MH9" s="27"/>
      <c r="MI9" s="9"/>
      <c r="MJ9" s="19"/>
      <c r="MK9" s="20">
        <f t="shared" si="48"/>
        <v>0</v>
      </c>
      <c r="MM9" s="9"/>
      <c r="MN9" s="2"/>
      <c r="MO9" s="27"/>
      <c r="MP9" s="9"/>
      <c r="MQ9" s="19"/>
      <c r="MR9" s="20">
        <f t="shared" si="49"/>
        <v>0</v>
      </c>
      <c r="MT9" s="9"/>
      <c r="MU9" s="2"/>
      <c r="MV9" s="27"/>
      <c r="MW9" s="9"/>
      <c r="MX9" s="19"/>
      <c r="MY9" s="20">
        <f t="shared" si="50"/>
        <v>0</v>
      </c>
      <c r="NA9" s="244">
        <v>40364</v>
      </c>
      <c r="NB9" s="29">
        <v>30735</v>
      </c>
      <c r="NC9" s="27">
        <v>165.6</v>
      </c>
      <c r="ND9" s="62">
        <v>40364</v>
      </c>
      <c r="NE9" s="32">
        <v>165.6</v>
      </c>
      <c r="NF9" s="20">
        <f t="shared" si="51"/>
        <v>0</v>
      </c>
      <c r="NH9" s="244"/>
      <c r="NI9" s="29"/>
      <c r="NJ9" s="27"/>
      <c r="NK9" s="207"/>
      <c r="NL9" s="32"/>
      <c r="NM9" s="20">
        <f t="shared" si="52"/>
        <v>0</v>
      </c>
      <c r="NO9" s="244"/>
      <c r="NP9" s="29"/>
      <c r="NQ9" s="27"/>
      <c r="NR9" s="62"/>
      <c r="NS9" s="32"/>
      <c r="NT9" s="20">
        <f t="shared" si="53"/>
        <v>0</v>
      </c>
      <c r="NV9" s="244"/>
      <c r="NW9" s="29"/>
      <c r="NX9" s="27"/>
      <c r="NY9" s="244"/>
      <c r="NZ9" s="32"/>
      <c r="OA9" s="20">
        <f t="shared" si="54"/>
        <v>0</v>
      </c>
      <c r="OC9" s="244"/>
      <c r="OD9" s="29"/>
      <c r="OE9" s="27"/>
      <c r="OF9" s="244"/>
      <c r="OG9" s="32"/>
      <c r="OH9" s="20">
        <f t="shared" si="55"/>
        <v>0</v>
      </c>
      <c r="OJ9" s="244"/>
      <c r="OK9" s="29"/>
      <c r="OL9" s="27"/>
      <c r="OM9" s="244"/>
      <c r="ON9" s="32"/>
      <c r="OO9" s="20">
        <f t="shared" si="56"/>
        <v>0</v>
      </c>
      <c r="OQ9" s="244"/>
      <c r="OR9" s="29"/>
      <c r="OS9" s="27"/>
      <c r="OT9" s="244"/>
      <c r="OU9" s="32"/>
      <c r="OV9" s="20">
        <f t="shared" si="57"/>
        <v>0</v>
      </c>
      <c r="OX9" s="244"/>
      <c r="OY9" s="29"/>
      <c r="OZ9" s="27"/>
      <c r="PA9" s="244"/>
      <c r="PB9" s="32"/>
      <c r="PC9" s="20">
        <f t="shared" si="58"/>
        <v>0</v>
      </c>
      <c r="PE9" s="244"/>
      <c r="PF9" s="29"/>
      <c r="PG9" s="27"/>
      <c r="PH9" s="244"/>
      <c r="PI9" s="32"/>
      <c r="PJ9" s="20">
        <f t="shared" si="59"/>
        <v>0</v>
      </c>
      <c r="PL9" s="244"/>
      <c r="PM9" s="29"/>
      <c r="PN9" s="27"/>
      <c r="PO9" s="244"/>
      <c r="PP9" s="32"/>
      <c r="PQ9" s="20">
        <f t="shared" si="60"/>
        <v>0</v>
      </c>
      <c r="PS9" s="244"/>
      <c r="PT9" s="29"/>
      <c r="PU9" s="27"/>
      <c r="PV9" s="244"/>
      <c r="PW9" s="32"/>
      <c r="PX9" s="20">
        <f t="shared" si="61"/>
        <v>0</v>
      </c>
      <c r="PZ9" s="244">
        <v>40368</v>
      </c>
      <c r="QA9" s="29">
        <v>30795</v>
      </c>
      <c r="QB9" s="27">
        <v>2358</v>
      </c>
      <c r="QC9" s="244">
        <v>40368</v>
      </c>
      <c r="QD9" s="32">
        <v>2358</v>
      </c>
      <c r="QE9" s="20">
        <f t="shared" si="62"/>
        <v>0</v>
      </c>
      <c r="QG9" s="244"/>
      <c r="QH9" s="29"/>
      <c r="QI9" s="27"/>
      <c r="QJ9" s="244"/>
      <c r="QK9" s="32"/>
      <c r="QL9" s="20">
        <f t="shared" si="63"/>
        <v>0</v>
      </c>
      <c r="QN9" s="244"/>
      <c r="QO9" s="29"/>
      <c r="QP9" s="27"/>
      <c r="QQ9" s="244"/>
      <c r="QR9" s="32"/>
      <c r="QS9" s="20">
        <f t="shared" si="64"/>
        <v>0</v>
      </c>
      <c r="QU9" s="9"/>
      <c r="QV9" s="2"/>
      <c r="QW9" s="18"/>
      <c r="QX9" s="9"/>
      <c r="QY9" s="19"/>
      <c r="QZ9" s="20">
        <f t="shared" si="65"/>
        <v>0</v>
      </c>
      <c r="RB9" s="9"/>
      <c r="RC9" s="2"/>
      <c r="RD9" s="18"/>
      <c r="RE9" s="9"/>
      <c r="RF9" s="19"/>
      <c r="RG9" s="20">
        <f t="shared" si="66"/>
        <v>0</v>
      </c>
      <c r="RI9" s="9"/>
      <c r="RJ9" s="2"/>
      <c r="RK9" s="438"/>
      <c r="RL9" s="9"/>
      <c r="RM9" s="438"/>
      <c r="RN9" s="20">
        <f t="shared" si="67"/>
        <v>0</v>
      </c>
      <c r="RP9" s="9"/>
      <c r="RQ9" s="436"/>
      <c r="RR9" s="438"/>
      <c r="RS9" s="424"/>
      <c r="RT9" s="438"/>
      <c r="RU9" s="20">
        <f t="shared" si="68"/>
        <v>0</v>
      </c>
      <c r="RW9" s="9"/>
      <c r="RX9" s="436"/>
      <c r="RY9" s="438"/>
      <c r="RZ9" s="424"/>
      <c r="SA9" s="438"/>
      <c r="SB9" s="20">
        <f t="shared" si="69"/>
        <v>0</v>
      </c>
      <c r="SD9" s="9">
        <v>40371</v>
      </c>
      <c r="SE9" s="2">
        <v>30824</v>
      </c>
      <c r="SF9" s="18">
        <v>829.86</v>
      </c>
      <c r="SG9" s="9">
        <v>40371</v>
      </c>
      <c r="SH9" s="19">
        <v>829.86</v>
      </c>
      <c r="SI9" s="20">
        <f t="shared" si="70"/>
        <v>0</v>
      </c>
      <c r="SK9" s="9"/>
      <c r="SL9" s="2"/>
      <c r="SM9" s="18"/>
      <c r="SN9" s="9"/>
      <c r="SO9" s="19"/>
      <c r="SP9" s="20">
        <f t="shared" si="71"/>
        <v>0</v>
      </c>
      <c r="SR9" s="9">
        <v>40362</v>
      </c>
      <c r="SS9" s="2">
        <v>30712</v>
      </c>
      <c r="ST9" s="18">
        <v>738</v>
      </c>
      <c r="SU9" s="9">
        <v>40362</v>
      </c>
      <c r="SV9" s="19">
        <v>738</v>
      </c>
      <c r="SW9" s="20">
        <f t="shared" si="72"/>
        <v>0</v>
      </c>
      <c r="SY9" s="9"/>
      <c r="SZ9" s="2"/>
      <c r="TA9" s="18"/>
      <c r="TB9" s="9"/>
      <c r="TC9" s="19"/>
      <c r="TD9" s="20">
        <f t="shared" si="73"/>
        <v>0</v>
      </c>
      <c r="TF9" s="9"/>
      <c r="TG9" s="2"/>
      <c r="TH9" s="18"/>
      <c r="TI9" s="9"/>
      <c r="TJ9" s="19"/>
      <c r="TK9" s="20">
        <f t="shared" si="74"/>
        <v>0</v>
      </c>
      <c r="TM9" s="9"/>
      <c r="TN9" s="2"/>
      <c r="TO9" s="18"/>
      <c r="TP9" s="9"/>
      <c r="TQ9" s="19"/>
      <c r="TR9" s="20">
        <f t="shared" si="75"/>
        <v>0</v>
      </c>
      <c r="TT9" s="215"/>
      <c r="TU9" s="39"/>
      <c r="TV9" s="327"/>
      <c r="TW9" s="166"/>
      <c r="TX9" s="32"/>
      <c r="TY9" s="326">
        <f t="shared" si="76"/>
        <v>0</v>
      </c>
      <c r="UA9" s="9"/>
      <c r="UB9" s="2"/>
      <c r="UC9" s="325"/>
      <c r="UD9" s="348"/>
      <c r="UE9" s="19"/>
      <c r="UF9" s="326">
        <f t="shared" si="77"/>
        <v>0</v>
      </c>
      <c r="UH9" s="9">
        <v>40366</v>
      </c>
      <c r="UI9" s="2">
        <v>30771</v>
      </c>
      <c r="UJ9" s="18">
        <v>195.84</v>
      </c>
      <c r="UK9" s="9">
        <v>40366</v>
      </c>
      <c r="UL9" s="19">
        <v>195.84</v>
      </c>
      <c r="UM9" s="20">
        <f t="shared" si="78"/>
        <v>0</v>
      </c>
      <c r="UO9" s="9"/>
      <c r="UP9" s="2"/>
      <c r="UQ9" s="18"/>
      <c r="UR9" s="9"/>
      <c r="US9" s="19"/>
      <c r="UT9" s="20">
        <f t="shared" si="79"/>
        <v>0</v>
      </c>
      <c r="UV9" s="9"/>
      <c r="UW9" s="2"/>
      <c r="UX9" s="18"/>
      <c r="UY9" s="9"/>
      <c r="UZ9" s="19"/>
      <c r="VA9" s="20">
        <f t="shared" si="80"/>
        <v>0</v>
      </c>
      <c r="VC9" s="9"/>
      <c r="VD9" s="2"/>
      <c r="VE9" s="18"/>
      <c r="VF9" s="9"/>
      <c r="VG9" s="19"/>
      <c r="VH9" s="20">
        <f t="shared" si="81"/>
        <v>0</v>
      </c>
      <c r="VJ9" s="9"/>
      <c r="VK9" s="2"/>
      <c r="VL9" s="18"/>
      <c r="VM9" s="9"/>
      <c r="VN9" s="19"/>
      <c r="VO9" s="20">
        <f t="shared" si="82"/>
        <v>0</v>
      </c>
      <c r="VQ9" s="9"/>
      <c r="VR9" s="2"/>
      <c r="VS9" s="18"/>
      <c r="VT9" s="9"/>
      <c r="VU9" s="19"/>
      <c r="VV9" s="20">
        <f t="shared" si="83"/>
        <v>0</v>
      </c>
      <c r="VX9" s="9"/>
      <c r="VY9" s="2"/>
      <c r="VZ9" s="18"/>
      <c r="WA9" s="9"/>
      <c r="WB9" s="19"/>
      <c r="WC9" s="20">
        <f t="shared" si="0"/>
        <v>0</v>
      </c>
      <c r="WE9" s="9">
        <v>40374</v>
      </c>
      <c r="WF9" s="2">
        <v>30862</v>
      </c>
      <c r="WG9" s="18">
        <v>575.09</v>
      </c>
      <c r="WH9" s="9">
        <v>40374</v>
      </c>
      <c r="WI9" s="19">
        <v>575.09</v>
      </c>
      <c r="WJ9" s="20">
        <f t="shared" si="84"/>
        <v>0</v>
      </c>
      <c r="WL9" s="9"/>
      <c r="WM9" s="2"/>
      <c r="WN9" s="18"/>
      <c r="WO9" s="9"/>
      <c r="WP9" s="19"/>
      <c r="WQ9" s="20">
        <f t="shared" si="85"/>
        <v>0</v>
      </c>
      <c r="WS9" s="9"/>
      <c r="WT9" s="2"/>
      <c r="WU9" s="18"/>
      <c r="WV9" s="9"/>
      <c r="WW9" s="19"/>
      <c r="WX9" s="20">
        <f t="shared" si="86"/>
        <v>0</v>
      </c>
      <c r="WZ9" s="9">
        <v>40371</v>
      </c>
      <c r="XA9" s="2">
        <v>30825</v>
      </c>
      <c r="XB9" s="18">
        <v>332.26</v>
      </c>
      <c r="XC9" s="9">
        <v>40371</v>
      </c>
      <c r="XD9" s="19">
        <v>332.26</v>
      </c>
      <c r="XE9" s="20">
        <f t="shared" si="87"/>
        <v>0</v>
      </c>
      <c r="XG9" s="9"/>
      <c r="XH9" s="2"/>
      <c r="XI9" s="18"/>
      <c r="XJ9" s="9"/>
      <c r="XK9" s="19"/>
      <c r="XL9" s="20">
        <f t="shared" si="88"/>
        <v>0</v>
      </c>
      <c r="XN9" s="9">
        <v>40361</v>
      </c>
      <c r="XO9" s="2">
        <v>30703</v>
      </c>
      <c r="XP9" s="18">
        <v>216.35</v>
      </c>
      <c r="XQ9" s="9">
        <v>40361</v>
      </c>
      <c r="XR9" s="19">
        <v>216.35</v>
      </c>
      <c r="XS9" s="20">
        <f t="shared" si="89"/>
        <v>0</v>
      </c>
      <c r="XU9" s="9">
        <v>40378</v>
      </c>
      <c r="XV9" s="2">
        <v>30900</v>
      </c>
      <c r="XW9" s="18">
        <v>508.87</v>
      </c>
      <c r="XX9" s="9">
        <v>40378</v>
      </c>
      <c r="XY9" s="19">
        <v>508.87</v>
      </c>
      <c r="XZ9" s="20">
        <f t="shared" si="90"/>
        <v>0</v>
      </c>
      <c r="YB9" s="9"/>
      <c r="YC9" s="2"/>
      <c r="YD9" s="18"/>
      <c r="YE9" s="95"/>
      <c r="YF9" s="19"/>
      <c r="YG9" s="20">
        <f t="shared" si="91"/>
        <v>0</v>
      </c>
      <c r="YI9" s="9"/>
      <c r="YJ9" s="2"/>
      <c r="YK9" s="18"/>
      <c r="YL9" s="424"/>
      <c r="YM9" s="19"/>
      <c r="YN9" s="20">
        <f t="shared" si="92"/>
        <v>0</v>
      </c>
      <c r="YP9" s="9"/>
      <c r="YQ9" s="436"/>
      <c r="YR9" s="438"/>
      <c r="YS9" s="424"/>
      <c r="YT9" s="438"/>
      <c r="YU9" s="20">
        <f t="shared" si="93"/>
        <v>0</v>
      </c>
      <c r="YW9" s="9"/>
      <c r="YX9" s="436"/>
      <c r="YY9" s="438"/>
      <c r="YZ9" s="424"/>
      <c r="ZA9" s="438"/>
      <c r="ZB9" s="20">
        <f t="shared" si="94"/>
        <v>0</v>
      </c>
      <c r="ZD9" s="9">
        <v>40365</v>
      </c>
      <c r="ZE9" s="2">
        <v>30748</v>
      </c>
      <c r="ZF9" s="18">
        <v>1347.08</v>
      </c>
      <c r="ZG9" s="9">
        <v>40365</v>
      </c>
      <c r="ZH9" s="19">
        <v>1347.08</v>
      </c>
      <c r="ZI9" s="20">
        <f t="shared" si="95"/>
        <v>0</v>
      </c>
      <c r="ZK9" s="9"/>
      <c r="ZL9" s="2"/>
      <c r="ZM9" s="18"/>
      <c r="ZN9" s="9"/>
      <c r="ZO9" s="19"/>
      <c r="ZP9" s="20">
        <f t="shared" si="96"/>
        <v>0</v>
      </c>
      <c r="ZR9" s="9"/>
      <c r="ZS9" s="2"/>
      <c r="ZT9" s="18"/>
      <c r="ZU9" s="9"/>
      <c r="ZV9" s="19"/>
      <c r="ZW9" s="20">
        <f t="shared" si="97"/>
        <v>0</v>
      </c>
      <c r="ZY9" s="9"/>
      <c r="ZZ9" s="2"/>
      <c r="AAA9" s="18"/>
      <c r="AAB9" s="9"/>
      <c r="AAC9" s="19"/>
      <c r="AAD9" s="20">
        <f t="shared" si="98"/>
        <v>0</v>
      </c>
      <c r="AAF9" s="9"/>
      <c r="AAG9" s="770"/>
      <c r="AAH9" s="18"/>
      <c r="AAI9" s="9"/>
      <c r="AAJ9" s="19"/>
      <c r="AAK9" s="20">
        <f t="shared" si="99"/>
        <v>0</v>
      </c>
      <c r="AAM9" s="9"/>
      <c r="AAN9" s="2"/>
      <c r="AAO9" s="18"/>
      <c r="AAP9" s="9"/>
      <c r="AAQ9" s="19"/>
      <c r="AAR9" s="20">
        <f t="shared" si="100"/>
        <v>0</v>
      </c>
      <c r="AAT9" s="9"/>
      <c r="AAU9" s="2"/>
      <c r="AAV9" s="18"/>
      <c r="AAW9" s="9"/>
      <c r="AAX9" s="19"/>
      <c r="AAY9" s="20">
        <f t="shared" si="101"/>
        <v>0</v>
      </c>
      <c r="ABA9" s="9"/>
      <c r="ABB9" s="2"/>
      <c r="ABC9" s="18"/>
      <c r="ABD9" s="9"/>
      <c r="ABE9" s="19"/>
      <c r="ABF9" s="20">
        <f t="shared" si="102"/>
        <v>0</v>
      </c>
      <c r="ABH9" s="9"/>
      <c r="ABI9" s="2"/>
      <c r="ABJ9" s="18"/>
      <c r="ABK9" s="9"/>
      <c r="ABL9" s="19"/>
      <c r="ABM9" s="20">
        <f t="shared" si="103"/>
        <v>0</v>
      </c>
      <c r="ABO9" s="9"/>
      <c r="ABP9" s="2"/>
      <c r="ABQ9" s="18"/>
      <c r="ABR9" s="9"/>
      <c r="ABS9" s="19"/>
      <c r="ABT9" s="20">
        <f t="shared" si="104"/>
        <v>0</v>
      </c>
      <c r="ABV9" s="9"/>
      <c r="ABW9" s="2"/>
      <c r="ABX9" s="18"/>
      <c r="ABY9" s="9"/>
      <c r="ABZ9" s="19"/>
      <c r="ACA9" s="20">
        <f t="shared" si="105"/>
        <v>0</v>
      </c>
      <c r="ACC9" s="9"/>
      <c r="ACD9" s="2"/>
      <c r="ACE9" s="18"/>
      <c r="ACF9" s="95"/>
      <c r="ACG9" s="19"/>
      <c r="ACH9" s="20">
        <f t="shared" si="106"/>
        <v>0</v>
      </c>
      <c r="ACJ9" s="9"/>
      <c r="ACK9" s="2"/>
      <c r="ACL9" s="18"/>
      <c r="ACM9" s="9"/>
      <c r="ACN9" s="19"/>
      <c r="ACO9" s="20">
        <f t="shared" si="107"/>
        <v>0</v>
      </c>
      <c r="ACQ9" s="9">
        <v>40368</v>
      </c>
      <c r="ACR9" s="2">
        <v>30792</v>
      </c>
      <c r="ACS9" s="18">
        <v>793.64</v>
      </c>
      <c r="ACT9" s="9">
        <v>40368</v>
      </c>
      <c r="ACU9" s="715">
        <v>793.64</v>
      </c>
      <c r="ACV9" s="20">
        <f>ACV8+ACS9-ACU9</f>
        <v>0</v>
      </c>
      <c r="ACX9" s="9"/>
      <c r="ACY9" s="2"/>
      <c r="ACZ9" s="18"/>
      <c r="ADA9" s="9"/>
      <c r="ADB9" s="19"/>
      <c r="ADC9" s="20">
        <f t="shared" si="109"/>
        <v>0</v>
      </c>
      <c r="ADE9" s="9"/>
      <c r="ADF9" s="2"/>
      <c r="ADG9" s="18"/>
      <c r="ADH9" s="9"/>
      <c r="ADI9" s="19"/>
      <c r="ADJ9" s="20">
        <f t="shared" si="110"/>
        <v>0</v>
      </c>
      <c r="ADL9" s="9"/>
      <c r="ADM9" s="2"/>
      <c r="ADN9" s="18"/>
      <c r="ADO9" s="9"/>
      <c r="ADP9" s="19"/>
      <c r="ADQ9" s="20">
        <f t="shared" si="111"/>
        <v>0</v>
      </c>
      <c r="ADS9" s="9"/>
      <c r="ADT9" s="2"/>
      <c r="ADU9" s="18"/>
      <c r="ADV9" s="9"/>
      <c r="ADW9" s="19"/>
      <c r="ADX9" s="20">
        <f t="shared" si="112"/>
        <v>0</v>
      </c>
      <c r="ADZ9" s="9"/>
      <c r="AEA9" s="2"/>
      <c r="AEB9" s="18"/>
      <c r="AEC9" s="424"/>
      <c r="AED9" s="19"/>
      <c r="AEE9" s="20">
        <f t="shared" si="113"/>
        <v>0</v>
      </c>
      <c r="AEG9" s="244"/>
      <c r="AEH9" s="235"/>
      <c r="AEI9" s="27"/>
      <c r="AEJ9" s="244"/>
      <c r="AEK9" s="32"/>
      <c r="AEL9" s="20">
        <f t="shared" si="114"/>
        <v>0</v>
      </c>
      <c r="AEN9" s="244"/>
      <c r="AEO9" s="235"/>
      <c r="AEP9" s="27"/>
      <c r="AEQ9" s="244"/>
      <c r="AER9" s="32"/>
      <c r="AES9" s="20">
        <f t="shared" si="115"/>
        <v>0</v>
      </c>
      <c r="AEU9" s="9">
        <v>40375</v>
      </c>
      <c r="AEV9" s="268">
        <v>30878</v>
      </c>
      <c r="AEW9" s="18">
        <v>1584</v>
      </c>
      <c r="AEX9" s="244">
        <v>40375</v>
      </c>
      <c r="AEY9" s="19">
        <v>1584</v>
      </c>
      <c r="AEZ9" s="20">
        <f t="shared" si="116"/>
        <v>0</v>
      </c>
      <c r="AFB9" s="9"/>
      <c r="AFC9" s="268"/>
      <c r="AFD9" s="18"/>
      <c r="AFE9" s="61"/>
      <c r="AFF9" s="19"/>
      <c r="AFG9" s="20">
        <f t="shared" si="117"/>
        <v>0</v>
      </c>
      <c r="AFI9" s="9"/>
      <c r="AFJ9" s="268"/>
      <c r="AFK9" s="18"/>
      <c r="AFL9" s="244"/>
      <c r="AFM9" s="19"/>
      <c r="AFN9" s="20">
        <f t="shared" si="118"/>
        <v>0</v>
      </c>
      <c r="AFP9" s="9"/>
      <c r="AFQ9" s="268"/>
      <c r="AFR9" s="18"/>
      <c r="AFS9" s="244"/>
      <c r="AFT9" s="19"/>
      <c r="AFU9" s="20">
        <f t="shared" si="119"/>
        <v>0</v>
      </c>
      <c r="AFW9" s="9"/>
      <c r="AFX9" s="268"/>
      <c r="AFY9" s="18"/>
      <c r="AFZ9" s="62"/>
      <c r="AGA9" s="19"/>
      <c r="AGB9" s="20">
        <f t="shared" si="120"/>
        <v>0</v>
      </c>
      <c r="AGD9" s="9"/>
      <c r="AGE9" s="268"/>
      <c r="AGF9" s="18"/>
      <c r="AGG9" s="62"/>
      <c r="AGH9" s="19"/>
      <c r="AGI9" s="20">
        <f t="shared" si="121"/>
        <v>0</v>
      </c>
      <c r="AGK9" s="9">
        <v>40365</v>
      </c>
      <c r="AGL9" s="268">
        <v>30757</v>
      </c>
      <c r="AGM9" s="18">
        <v>276</v>
      </c>
      <c r="AGN9" s="244">
        <v>40365</v>
      </c>
      <c r="AGO9" s="19">
        <v>276</v>
      </c>
      <c r="AGP9" s="20">
        <f t="shared" si="122"/>
        <v>0</v>
      </c>
      <c r="AGR9" s="9"/>
      <c r="AGS9" s="268"/>
      <c r="AGT9" s="18"/>
      <c r="AGU9" s="244"/>
      <c r="AGV9" s="19"/>
      <c r="AGW9" s="20">
        <f t="shared" si="123"/>
        <v>0</v>
      </c>
      <c r="AGY9" s="9"/>
      <c r="AGZ9" s="268"/>
      <c r="AHA9" s="18"/>
      <c r="AHB9" s="244"/>
      <c r="AHC9" s="19"/>
      <c r="AHD9" s="20">
        <f t="shared" si="124"/>
        <v>0</v>
      </c>
      <c r="AHF9" s="244"/>
      <c r="AHG9" s="29"/>
      <c r="AHH9" s="27"/>
      <c r="AHI9" s="62"/>
      <c r="AHJ9" s="32"/>
      <c r="AHK9" s="20">
        <f t="shared" si="125"/>
        <v>0</v>
      </c>
      <c r="AHM9" s="244"/>
      <c r="AHN9" s="29"/>
      <c r="AHO9" s="27"/>
      <c r="AHP9" s="62"/>
      <c r="AHQ9" s="32"/>
      <c r="AHR9" s="20">
        <f t="shared" si="126"/>
        <v>0</v>
      </c>
      <c r="AHT9" s="244"/>
      <c r="AHU9" s="29"/>
      <c r="AHV9" s="27"/>
      <c r="AHW9" s="62"/>
      <c r="AHX9" s="32"/>
      <c r="AHY9" s="20">
        <f t="shared" si="127"/>
        <v>0</v>
      </c>
      <c r="AIA9" s="9"/>
      <c r="AIB9" s="2"/>
      <c r="AIC9" s="18"/>
      <c r="AID9" s="9"/>
      <c r="AIE9" s="19"/>
      <c r="AIF9" s="20">
        <f t="shared" si="128"/>
        <v>0</v>
      </c>
    </row>
    <row r="10" spans="1:917" ht="15" customHeight="1">
      <c r="A10" s="9"/>
      <c r="B10" s="39"/>
      <c r="C10" s="32"/>
      <c r="D10" s="9"/>
      <c r="E10" s="19"/>
      <c r="F10" s="20">
        <f t="shared" si="1"/>
        <v>0</v>
      </c>
      <c r="H10" s="9"/>
      <c r="I10" s="39"/>
      <c r="J10" s="32"/>
      <c r="K10" s="9"/>
      <c r="L10" s="19"/>
      <c r="M10" s="20">
        <f t="shared" si="2"/>
        <v>0</v>
      </c>
      <c r="O10" s="9"/>
      <c r="P10" s="39"/>
      <c r="Q10" s="32"/>
      <c r="R10" s="9"/>
      <c r="S10" s="19"/>
      <c r="T10" s="20">
        <f t="shared" si="3"/>
        <v>0</v>
      </c>
      <c r="V10" s="9"/>
      <c r="W10" s="39"/>
      <c r="X10" s="32"/>
      <c r="Y10" s="9"/>
      <c r="Z10" s="19"/>
      <c r="AA10" s="20">
        <f t="shared" si="4"/>
        <v>0</v>
      </c>
      <c r="AC10" s="244"/>
      <c r="AD10" s="39"/>
      <c r="AE10" s="32"/>
      <c r="AF10" s="244"/>
      <c r="AG10" s="32"/>
      <c r="AH10" s="20">
        <f t="shared" si="5"/>
        <v>0</v>
      </c>
      <c r="AJ10" s="244">
        <v>40369</v>
      </c>
      <c r="AK10" s="39">
        <v>30807</v>
      </c>
      <c r="AL10" s="32">
        <v>412.32</v>
      </c>
      <c r="AM10" s="244">
        <v>40369</v>
      </c>
      <c r="AN10" s="32">
        <v>412.32</v>
      </c>
      <c r="AO10" s="20">
        <f t="shared" si="6"/>
        <v>0</v>
      </c>
      <c r="AQ10" s="244"/>
      <c r="AR10" s="39"/>
      <c r="AS10" s="32"/>
      <c r="AT10" s="244"/>
      <c r="AU10" s="32"/>
      <c r="AV10" s="20">
        <f t="shared" si="7"/>
        <v>0</v>
      </c>
      <c r="AX10" s="9"/>
      <c r="AY10" s="39"/>
      <c r="AZ10" s="32"/>
      <c r="BA10" s="9"/>
      <c r="BB10" s="19"/>
      <c r="BC10" s="20">
        <f t="shared" si="8"/>
        <v>0</v>
      </c>
      <c r="BE10" s="9"/>
      <c r="BF10" s="39"/>
      <c r="BG10" s="32"/>
      <c r="BH10" s="9"/>
      <c r="BI10" s="19"/>
      <c r="BJ10" s="20">
        <f t="shared" si="9"/>
        <v>0</v>
      </c>
      <c r="BL10" s="9"/>
      <c r="BM10" s="39"/>
      <c r="BN10" s="32"/>
      <c r="BO10" s="9"/>
      <c r="BP10" s="19"/>
      <c r="BQ10" s="20">
        <f t="shared" ref="BQ10:BQ43" si="130">BQ9+BN10-BP10</f>
        <v>0</v>
      </c>
      <c r="BS10" s="9"/>
      <c r="BT10" s="39"/>
      <c r="BU10" s="32"/>
      <c r="BV10" s="9"/>
      <c r="BW10" s="814"/>
      <c r="BX10" s="20">
        <f t="shared" si="10"/>
        <v>0</v>
      </c>
      <c r="BZ10" s="9"/>
      <c r="CA10" s="39"/>
      <c r="CB10" s="32"/>
      <c r="CC10" s="9"/>
      <c r="CD10" s="19"/>
      <c r="CE10" s="20">
        <f t="shared" si="129"/>
        <v>0</v>
      </c>
      <c r="CG10" s="9"/>
      <c r="CH10" s="39"/>
      <c r="CI10" s="32"/>
      <c r="CJ10" s="9"/>
      <c r="CK10" s="19"/>
      <c r="CL10" s="20">
        <f t="shared" si="11"/>
        <v>0</v>
      </c>
      <c r="CN10" s="9">
        <v>40375</v>
      </c>
      <c r="CO10" s="39">
        <v>30871</v>
      </c>
      <c r="CP10" s="32">
        <v>1789.2</v>
      </c>
      <c r="CQ10" s="9">
        <v>40375</v>
      </c>
      <c r="CR10" s="19">
        <v>1789.2</v>
      </c>
      <c r="CS10" s="20">
        <f t="shared" si="12"/>
        <v>0</v>
      </c>
      <c r="CU10" s="9"/>
      <c r="CV10" s="39"/>
      <c r="CW10" s="32"/>
      <c r="CX10" s="9"/>
      <c r="CY10" s="19"/>
      <c r="CZ10" s="20">
        <f t="shared" si="13"/>
        <v>0</v>
      </c>
      <c r="DB10" s="9"/>
      <c r="DC10" s="39"/>
      <c r="DD10" s="32"/>
      <c r="DE10" s="9"/>
      <c r="DF10" s="19"/>
      <c r="DG10" s="20">
        <f t="shared" si="14"/>
        <v>0</v>
      </c>
      <c r="DI10" s="9"/>
      <c r="DJ10" s="39"/>
      <c r="DK10" s="32"/>
      <c r="DL10" s="9"/>
      <c r="DM10" s="19"/>
      <c r="DN10" s="20">
        <f t="shared" si="15"/>
        <v>0</v>
      </c>
      <c r="DP10" s="9">
        <v>40376</v>
      </c>
      <c r="DQ10" s="39">
        <v>30885</v>
      </c>
      <c r="DR10" s="32">
        <v>360</v>
      </c>
      <c r="DS10" s="9">
        <v>40376</v>
      </c>
      <c r="DT10" s="19">
        <v>360</v>
      </c>
      <c r="DU10" s="20">
        <f t="shared" si="16"/>
        <v>0</v>
      </c>
      <c r="DW10" s="9"/>
      <c r="DX10" s="39"/>
      <c r="DY10" s="32"/>
      <c r="DZ10" s="9"/>
      <c r="EA10" s="19"/>
      <c r="EB10" s="20">
        <f t="shared" si="17"/>
        <v>0</v>
      </c>
      <c r="ED10" s="9"/>
      <c r="EE10" s="39"/>
      <c r="EF10" s="32"/>
      <c r="EG10" s="9"/>
      <c r="EH10" s="19"/>
      <c r="EI10" s="20">
        <f t="shared" si="18"/>
        <v>0</v>
      </c>
      <c r="EK10" s="9"/>
      <c r="EL10" s="39"/>
      <c r="EM10" s="32"/>
      <c r="EN10" s="9"/>
      <c r="EO10" s="19"/>
      <c r="EP10" s="20">
        <f t="shared" si="19"/>
        <v>0</v>
      </c>
      <c r="ER10" s="9">
        <v>40367</v>
      </c>
      <c r="ES10" s="39">
        <v>30786</v>
      </c>
      <c r="ET10" s="32">
        <v>289.92</v>
      </c>
      <c r="EU10" s="9">
        <v>40367</v>
      </c>
      <c r="EV10" s="19">
        <v>289.92</v>
      </c>
      <c r="EW10" s="20">
        <f t="shared" si="20"/>
        <v>0</v>
      </c>
      <c r="EY10" s="9"/>
      <c r="EZ10" s="39"/>
      <c r="FA10" s="32"/>
      <c r="FB10" s="9"/>
      <c r="FC10" s="19"/>
      <c r="FD10" s="20">
        <f t="shared" si="21"/>
        <v>0</v>
      </c>
      <c r="FF10" s="9">
        <v>40368</v>
      </c>
      <c r="FG10" s="39">
        <v>30796</v>
      </c>
      <c r="FH10" s="327">
        <v>179.28</v>
      </c>
      <c r="FI10" s="393">
        <v>40368</v>
      </c>
      <c r="FJ10" s="19">
        <v>179.28</v>
      </c>
      <c r="FK10" s="326">
        <f t="shared" si="22"/>
        <v>0</v>
      </c>
      <c r="FM10" s="9">
        <v>40366</v>
      </c>
      <c r="FN10" s="39">
        <v>30764</v>
      </c>
      <c r="FO10" s="32">
        <v>214.08</v>
      </c>
      <c r="FP10" s="9">
        <v>40366</v>
      </c>
      <c r="FQ10" s="19">
        <v>214.08</v>
      </c>
      <c r="FR10" s="20">
        <f t="shared" si="23"/>
        <v>0</v>
      </c>
      <c r="FT10" s="9"/>
      <c r="FU10" s="39"/>
      <c r="FV10" s="32"/>
      <c r="FW10" s="9"/>
      <c r="FX10" s="19"/>
      <c r="FY10" s="20">
        <f t="shared" si="24"/>
        <v>0</v>
      </c>
      <c r="GA10" s="9"/>
      <c r="GB10" s="39"/>
      <c r="GC10" s="32"/>
      <c r="GD10" s="9"/>
      <c r="GE10" s="19"/>
      <c r="GF10" s="20">
        <f t="shared" si="25"/>
        <v>0</v>
      </c>
      <c r="GH10" s="9"/>
      <c r="GI10" s="39"/>
      <c r="GJ10" s="32"/>
      <c r="GK10" s="9"/>
      <c r="GL10" s="19"/>
      <c r="GM10" s="20">
        <f t="shared" si="26"/>
        <v>0</v>
      </c>
      <c r="GO10" s="9"/>
      <c r="GP10" s="39"/>
      <c r="GQ10" s="32"/>
      <c r="GR10" s="9"/>
      <c r="GS10" s="19"/>
      <c r="GT10" s="20">
        <f t="shared" si="27"/>
        <v>0</v>
      </c>
      <c r="GV10" s="9"/>
      <c r="GW10" s="39"/>
      <c r="GX10" s="32"/>
      <c r="GY10" s="9"/>
      <c r="GZ10" s="19"/>
      <c r="HA10" s="20">
        <f t="shared" si="28"/>
        <v>0</v>
      </c>
      <c r="HC10" s="9"/>
      <c r="HD10" s="39"/>
      <c r="HE10" s="32"/>
      <c r="HF10" s="9"/>
      <c r="HG10" s="19"/>
      <c r="HH10" s="20">
        <f t="shared" si="29"/>
        <v>0</v>
      </c>
      <c r="HJ10" s="9"/>
      <c r="HK10" s="39"/>
      <c r="HL10" s="32"/>
      <c r="HM10" s="9"/>
      <c r="HN10" s="19"/>
      <c r="HO10" s="20">
        <f t="shared" si="30"/>
        <v>0</v>
      </c>
      <c r="HQ10" s="9"/>
      <c r="HR10" s="39"/>
      <c r="HS10" s="32"/>
      <c r="HT10" s="9"/>
      <c r="HU10" s="19"/>
      <c r="HV10" s="20">
        <f t="shared" si="31"/>
        <v>0</v>
      </c>
      <c r="HX10" s="9"/>
      <c r="HY10" s="39"/>
      <c r="HZ10" s="32"/>
      <c r="IA10" s="9"/>
      <c r="IB10" s="19"/>
      <c r="IC10" s="20">
        <f t="shared" si="32"/>
        <v>0</v>
      </c>
      <c r="IE10" s="9"/>
      <c r="IF10" s="2"/>
      <c r="IG10" s="32"/>
      <c r="IH10" s="9"/>
      <c r="II10" s="19"/>
      <c r="IJ10" s="20">
        <f t="shared" si="33"/>
        <v>0</v>
      </c>
      <c r="IL10" s="9"/>
      <c r="IM10" s="2"/>
      <c r="IN10" s="32"/>
      <c r="IO10" s="9"/>
      <c r="IP10" s="19"/>
      <c r="IQ10" s="20">
        <f t="shared" si="34"/>
        <v>0</v>
      </c>
      <c r="IS10" s="9"/>
      <c r="IT10" s="2"/>
      <c r="IU10" s="32"/>
      <c r="IV10" s="643"/>
      <c r="IW10" s="19"/>
      <c r="IX10" s="20">
        <f t="shared" si="35"/>
        <v>0</v>
      </c>
      <c r="IZ10" s="9"/>
      <c r="JA10" s="2"/>
      <c r="JB10" s="32"/>
      <c r="JC10" s="9"/>
      <c r="JD10" s="19"/>
      <c r="JE10" s="20">
        <f t="shared" si="36"/>
        <v>0</v>
      </c>
      <c r="JG10" s="9"/>
      <c r="JH10" s="2"/>
      <c r="JI10" s="32"/>
      <c r="JJ10" s="9"/>
      <c r="JK10" s="19"/>
      <c r="JL10" s="20">
        <f t="shared" si="37"/>
        <v>0</v>
      </c>
      <c r="JN10" s="9"/>
      <c r="JO10" s="2"/>
      <c r="JP10" s="32"/>
      <c r="JQ10" s="9"/>
      <c r="JR10" s="19"/>
      <c r="JS10" s="20">
        <f t="shared" si="38"/>
        <v>0</v>
      </c>
      <c r="JU10" s="9"/>
      <c r="JV10" s="2"/>
      <c r="JW10" s="32"/>
      <c r="JX10" s="9"/>
      <c r="JY10" s="19"/>
      <c r="JZ10" s="20">
        <f t="shared" si="39"/>
        <v>0</v>
      </c>
      <c r="KB10" s="9"/>
      <c r="KC10" s="2"/>
      <c r="KD10" s="32"/>
      <c r="KE10" s="9"/>
      <c r="KF10" s="19"/>
      <c r="KG10" s="20">
        <f t="shared" si="40"/>
        <v>0</v>
      </c>
      <c r="KI10" s="9"/>
      <c r="KJ10" s="2"/>
      <c r="KK10" s="32"/>
      <c r="KL10" s="9"/>
      <c r="KM10" s="19"/>
      <c r="KN10" s="20">
        <f t="shared" si="41"/>
        <v>0</v>
      </c>
      <c r="KP10" s="9"/>
      <c r="KQ10" s="2"/>
      <c r="KR10" s="32"/>
      <c r="KS10" s="9"/>
      <c r="KT10" s="19"/>
      <c r="KU10" s="20">
        <f t="shared" si="42"/>
        <v>0</v>
      </c>
      <c r="KW10" s="9"/>
      <c r="KX10" s="2"/>
      <c r="KY10" s="32"/>
      <c r="KZ10" s="9"/>
      <c r="LA10" s="19"/>
      <c r="LB10" s="20">
        <f t="shared" si="43"/>
        <v>0</v>
      </c>
      <c r="LD10" s="9"/>
      <c r="LE10" s="2"/>
      <c r="LF10" s="32"/>
      <c r="LG10" s="9"/>
      <c r="LH10" s="19"/>
      <c r="LI10" s="20">
        <f t="shared" si="44"/>
        <v>0</v>
      </c>
      <c r="LK10" s="9"/>
      <c r="LL10" s="2"/>
      <c r="LM10" s="32"/>
      <c r="LN10" s="9"/>
      <c r="LO10" s="19"/>
      <c r="LP10" s="20">
        <f t="shared" si="45"/>
        <v>0</v>
      </c>
      <c r="LR10" s="9"/>
      <c r="LS10" s="2"/>
      <c r="LT10" s="27"/>
      <c r="LU10" s="9"/>
      <c r="LV10" s="19"/>
      <c r="LW10" s="20">
        <f t="shared" si="46"/>
        <v>0</v>
      </c>
      <c r="LY10" s="9"/>
      <c r="LZ10" s="2"/>
      <c r="MA10" s="27"/>
      <c r="MB10" s="9"/>
      <c r="MC10" s="19"/>
      <c r="MD10" s="20">
        <f t="shared" si="47"/>
        <v>0</v>
      </c>
      <c r="MF10" s="9"/>
      <c r="MG10" s="2"/>
      <c r="MH10" s="27"/>
      <c r="MI10" s="9"/>
      <c r="MJ10" s="19"/>
      <c r="MK10" s="20">
        <f t="shared" si="48"/>
        <v>0</v>
      </c>
      <c r="MM10" s="9"/>
      <c r="MN10" s="2"/>
      <c r="MO10" s="27"/>
      <c r="MP10" s="9"/>
      <c r="MQ10" s="19"/>
      <c r="MR10" s="20">
        <f t="shared" si="49"/>
        <v>0</v>
      </c>
      <c r="MT10" s="9"/>
      <c r="MU10" s="2"/>
      <c r="MV10" s="27"/>
      <c r="MW10" s="9"/>
      <c r="MX10" s="19"/>
      <c r="MY10" s="20">
        <f t="shared" si="50"/>
        <v>0</v>
      </c>
      <c r="NA10" s="244">
        <v>40365</v>
      </c>
      <c r="NB10" s="29">
        <v>30756</v>
      </c>
      <c r="NC10" s="27">
        <v>580.23</v>
      </c>
      <c r="ND10" s="62">
        <v>40365</v>
      </c>
      <c r="NE10" s="32">
        <v>580.23</v>
      </c>
      <c r="NF10" s="20">
        <f t="shared" si="51"/>
        <v>0</v>
      </c>
      <c r="NH10" s="244"/>
      <c r="NI10" s="29"/>
      <c r="NJ10" s="27"/>
      <c r="NK10" s="244"/>
      <c r="NL10" s="32"/>
      <c r="NM10" s="20">
        <f t="shared" si="52"/>
        <v>0</v>
      </c>
      <c r="NO10" s="244"/>
      <c r="NP10" s="29"/>
      <c r="NQ10" s="27"/>
      <c r="NR10" s="62"/>
      <c r="NS10" s="32"/>
      <c r="NT10" s="20">
        <f t="shared" si="53"/>
        <v>0</v>
      </c>
      <c r="NV10" s="244"/>
      <c r="NW10" s="29"/>
      <c r="NX10" s="27"/>
      <c r="NY10" s="244"/>
      <c r="NZ10" s="32"/>
      <c r="OA10" s="20">
        <f t="shared" si="54"/>
        <v>0</v>
      </c>
      <c r="OC10" s="244"/>
      <c r="OD10" s="29"/>
      <c r="OE10" s="27"/>
      <c r="OF10" s="244"/>
      <c r="OG10" s="32"/>
      <c r="OH10" s="20">
        <f t="shared" si="55"/>
        <v>0</v>
      </c>
      <c r="OJ10" s="244"/>
      <c r="OK10" s="29"/>
      <c r="OL10" s="27"/>
      <c r="OM10" s="244"/>
      <c r="ON10" s="32"/>
      <c r="OO10" s="20">
        <f t="shared" si="56"/>
        <v>0</v>
      </c>
      <c r="OQ10" s="244"/>
      <c r="OR10" s="29"/>
      <c r="OS10" s="27"/>
      <c r="OT10" s="244"/>
      <c r="OU10" s="32"/>
      <c r="OV10" s="20">
        <f t="shared" si="57"/>
        <v>0</v>
      </c>
      <c r="OX10" s="244"/>
      <c r="OY10" s="29"/>
      <c r="OZ10" s="27"/>
      <c r="PA10" s="244"/>
      <c r="PB10" s="32"/>
      <c r="PC10" s="20">
        <f t="shared" si="58"/>
        <v>0</v>
      </c>
      <c r="PE10" s="244"/>
      <c r="PF10" s="29"/>
      <c r="PG10" s="27"/>
      <c r="PH10" s="244"/>
      <c r="PI10" s="32"/>
      <c r="PJ10" s="20">
        <f t="shared" si="59"/>
        <v>0</v>
      </c>
      <c r="PL10" s="244"/>
      <c r="PM10" s="29"/>
      <c r="PN10" s="27"/>
      <c r="PO10" s="244"/>
      <c r="PP10" s="32"/>
      <c r="PQ10" s="20">
        <f t="shared" si="60"/>
        <v>0</v>
      </c>
      <c r="PS10" s="244"/>
      <c r="PT10" s="29"/>
      <c r="PU10" s="27"/>
      <c r="PV10" s="244"/>
      <c r="PW10" s="32"/>
      <c r="PX10" s="20">
        <f t="shared" si="61"/>
        <v>0</v>
      </c>
      <c r="PZ10" s="244"/>
      <c r="QA10" s="29"/>
      <c r="QB10" s="27"/>
      <c r="QC10" s="244"/>
      <c r="QD10" s="32"/>
      <c r="QE10" s="20">
        <f t="shared" si="62"/>
        <v>0</v>
      </c>
      <c r="QG10" s="244"/>
      <c r="QH10" s="29"/>
      <c r="QI10" s="27"/>
      <c r="QJ10" s="244"/>
      <c r="QK10" s="32"/>
      <c r="QL10" s="20">
        <f t="shared" si="63"/>
        <v>0</v>
      </c>
      <c r="QN10" s="244"/>
      <c r="QO10" s="29"/>
      <c r="QP10" s="27"/>
      <c r="QQ10" s="244"/>
      <c r="QR10" s="32"/>
      <c r="QS10" s="20">
        <f t="shared" si="64"/>
        <v>0</v>
      </c>
      <c r="QU10" s="9"/>
      <c r="QV10" s="2"/>
      <c r="QW10" s="18"/>
      <c r="QX10" s="9"/>
      <c r="QY10" s="19"/>
      <c r="QZ10" s="20">
        <f t="shared" si="65"/>
        <v>0</v>
      </c>
      <c r="RB10" s="9"/>
      <c r="RC10" s="2"/>
      <c r="RD10" s="18"/>
      <c r="RE10" s="9"/>
      <c r="RF10" s="19"/>
      <c r="RG10" s="20">
        <f t="shared" si="66"/>
        <v>0</v>
      </c>
      <c r="RI10" s="9"/>
      <c r="RJ10" s="436"/>
      <c r="RK10" s="653"/>
      <c r="RL10" s="9"/>
      <c r="RM10" s="438"/>
      <c r="RN10" s="20">
        <f t="shared" si="67"/>
        <v>0</v>
      </c>
      <c r="RP10" s="9"/>
      <c r="RQ10" s="436"/>
      <c r="RR10" s="437"/>
      <c r="RS10" s="424"/>
      <c r="RT10" s="437"/>
      <c r="RU10" s="20">
        <f t="shared" si="68"/>
        <v>0</v>
      </c>
      <c r="RW10" s="9"/>
      <c r="RX10" s="436"/>
      <c r="RY10" s="438"/>
      <c r="RZ10" s="424"/>
      <c r="SA10" s="438"/>
      <c r="SB10" s="20">
        <f t="shared" si="69"/>
        <v>0</v>
      </c>
      <c r="SD10" s="9">
        <v>40378</v>
      </c>
      <c r="SE10" s="2">
        <v>30906</v>
      </c>
      <c r="SF10" s="727">
        <v>519.54</v>
      </c>
      <c r="SG10" s="9">
        <v>40378</v>
      </c>
      <c r="SH10" s="19">
        <v>519.54</v>
      </c>
      <c r="SI10" s="20">
        <f t="shared" si="70"/>
        <v>0</v>
      </c>
      <c r="SK10" s="9"/>
      <c r="SL10" s="2"/>
      <c r="SM10" s="18"/>
      <c r="SN10" s="9"/>
      <c r="SO10" s="19"/>
      <c r="SP10" s="20">
        <f t="shared" si="71"/>
        <v>0</v>
      </c>
      <c r="SR10" s="9">
        <v>40367</v>
      </c>
      <c r="SS10" s="2">
        <v>30788</v>
      </c>
      <c r="ST10" s="18">
        <v>343.44</v>
      </c>
      <c r="SU10" s="9">
        <v>40367</v>
      </c>
      <c r="SV10" s="19">
        <v>343.44</v>
      </c>
      <c r="SW10" s="20">
        <f t="shared" si="72"/>
        <v>0</v>
      </c>
      <c r="SY10" s="9"/>
      <c r="SZ10" s="2"/>
      <c r="TA10" s="18"/>
      <c r="TB10" s="9"/>
      <c r="TC10" s="19"/>
      <c r="TD10" s="20">
        <f t="shared" si="73"/>
        <v>0</v>
      </c>
      <c r="TF10" s="9"/>
      <c r="TG10" s="2"/>
      <c r="TH10" s="18"/>
      <c r="TI10" s="9"/>
      <c r="TJ10" s="19"/>
      <c r="TK10" s="20">
        <f t="shared" si="74"/>
        <v>0</v>
      </c>
      <c r="TM10" s="9"/>
      <c r="TN10" s="2"/>
      <c r="TO10" s="18"/>
      <c r="TP10" s="9"/>
      <c r="TQ10" s="19"/>
      <c r="TR10" s="20">
        <f t="shared" si="75"/>
        <v>0</v>
      </c>
      <c r="TT10" s="215"/>
      <c r="TU10" s="39"/>
      <c r="TV10" s="327"/>
      <c r="TW10" s="166"/>
      <c r="TX10" s="32"/>
      <c r="TY10" s="326">
        <f t="shared" si="76"/>
        <v>0</v>
      </c>
      <c r="UA10" s="9"/>
      <c r="UB10" s="2"/>
      <c r="UC10" s="325"/>
      <c r="UD10" s="348"/>
      <c r="UE10" s="110"/>
      <c r="UF10" s="326">
        <f t="shared" si="77"/>
        <v>0</v>
      </c>
      <c r="UH10" s="9">
        <v>40367</v>
      </c>
      <c r="UI10" s="2">
        <v>30782</v>
      </c>
      <c r="UJ10" s="18">
        <v>193.68</v>
      </c>
      <c r="UK10" s="95">
        <v>40367</v>
      </c>
      <c r="UL10" s="112">
        <v>193.68</v>
      </c>
      <c r="UM10" s="20">
        <f t="shared" si="78"/>
        <v>0</v>
      </c>
      <c r="UO10" s="9"/>
      <c r="UP10" s="2"/>
      <c r="UQ10" s="18"/>
      <c r="UR10" s="9"/>
      <c r="US10" s="19"/>
      <c r="UT10" s="20">
        <f t="shared" si="79"/>
        <v>0</v>
      </c>
      <c r="UV10" s="9"/>
      <c r="UW10" s="268"/>
      <c r="UX10" s="18"/>
      <c r="UY10" s="9"/>
      <c r="UZ10" s="19"/>
      <c r="VA10" s="20">
        <f t="shared" si="80"/>
        <v>0</v>
      </c>
      <c r="VC10" s="9"/>
      <c r="VD10" s="2"/>
      <c r="VE10" s="32"/>
      <c r="VF10" s="9"/>
      <c r="VG10" s="19"/>
      <c r="VH10" s="20">
        <f t="shared" si="81"/>
        <v>0</v>
      </c>
      <c r="VJ10" s="9"/>
      <c r="VK10" s="2"/>
      <c r="VL10" s="32"/>
      <c r="VM10" s="9"/>
      <c r="VN10" s="19"/>
      <c r="VO10" s="20">
        <f t="shared" si="82"/>
        <v>0</v>
      </c>
      <c r="VQ10" s="9"/>
      <c r="VR10" s="2"/>
      <c r="VS10" s="32"/>
      <c r="VT10" s="9"/>
      <c r="VU10" s="19"/>
      <c r="VV10" s="20">
        <f t="shared" si="83"/>
        <v>0</v>
      </c>
      <c r="VX10" s="9"/>
      <c r="VY10" s="2"/>
      <c r="VZ10" s="32"/>
      <c r="WA10" s="9"/>
      <c r="WB10" s="19"/>
      <c r="WC10" s="20">
        <f t="shared" si="0"/>
        <v>0</v>
      </c>
      <c r="WE10" s="9"/>
      <c r="WF10" s="2"/>
      <c r="WG10" s="32"/>
      <c r="WH10" s="9"/>
      <c r="WI10" s="19"/>
      <c r="WJ10" s="20">
        <f t="shared" si="84"/>
        <v>0</v>
      </c>
      <c r="WL10" s="36"/>
      <c r="WM10" s="2"/>
      <c r="WN10" s="32"/>
      <c r="WO10" s="9"/>
      <c r="WP10" s="19"/>
      <c r="WQ10" s="20">
        <f t="shared" si="85"/>
        <v>0</v>
      </c>
      <c r="WS10" s="36"/>
      <c r="WT10" s="2"/>
      <c r="WU10" s="32"/>
      <c r="WV10" s="9"/>
      <c r="WW10" s="19"/>
      <c r="WX10" s="20">
        <f t="shared" si="86"/>
        <v>0</v>
      </c>
      <c r="WZ10" s="9">
        <v>40372</v>
      </c>
      <c r="XA10" s="2">
        <v>30838</v>
      </c>
      <c r="XB10" s="32">
        <v>302.72000000000003</v>
      </c>
      <c r="XC10" s="9">
        <v>40372</v>
      </c>
      <c r="XD10" s="19">
        <v>302.72000000000003</v>
      </c>
      <c r="XE10" s="20">
        <f t="shared" si="87"/>
        <v>0</v>
      </c>
      <c r="XG10" s="9"/>
      <c r="XH10" s="2"/>
      <c r="XI10" s="32"/>
      <c r="XJ10" s="9"/>
      <c r="XK10" s="19"/>
      <c r="XL10" s="20">
        <f t="shared" si="88"/>
        <v>0</v>
      </c>
      <c r="XN10" s="9">
        <v>40361</v>
      </c>
      <c r="XO10" s="2">
        <v>30709</v>
      </c>
      <c r="XP10" s="32">
        <v>282.33</v>
      </c>
      <c r="XQ10" s="9">
        <v>40361</v>
      </c>
      <c r="XR10" s="19">
        <v>282.33</v>
      </c>
      <c r="XS10" s="20">
        <f t="shared" si="89"/>
        <v>0</v>
      </c>
      <c r="XU10" s="9"/>
      <c r="XV10" s="2"/>
      <c r="XW10" s="32"/>
      <c r="XX10" s="9"/>
      <c r="XY10" s="19"/>
      <c r="XZ10" s="20">
        <f t="shared" si="90"/>
        <v>0</v>
      </c>
      <c r="YB10" s="9"/>
      <c r="YC10" s="2"/>
      <c r="YD10" s="32"/>
      <c r="YE10" s="9"/>
      <c r="YF10" s="19"/>
      <c r="YG10" s="20">
        <f t="shared" si="91"/>
        <v>0</v>
      </c>
      <c r="YI10" s="9"/>
      <c r="YJ10" s="2"/>
      <c r="YK10" s="32"/>
      <c r="YL10" s="424"/>
      <c r="YM10" s="19"/>
      <c r="YN10" s="20">
        <f t="shared" si="92"/>
        <v>0</v>
      </c>
      <c r="YP10" s="9"/>
      <c r="YQ10" s="2"/>
      <c r="YR10" s="32"/>
      <c r="YS10" s="9"/>
      <c r="YT10" s="19"/>
      <c r="YU10" s="20">
        <f t="shared" si="93"/>
        <v>0</v>
      </c>
      <c r="YW10" s="9"/>
      <c r="YX10" s="2"/>
      <c r="YY10" s="32"/>
      <c r="YZ10" s="9"/>
      <c r="ZA10" s="19"/>
      <c r="ZB10" s="20">
        <f t="shared" si="94"/>
        <v>0</v>
      </c>
      <c r="ZD10" s="9">
        <v>40365</v>
      </c>
      <c r="ZE10" s="2">
        <v>30749</v>
      </c>
      <c r="ZF10" s="32">
        <v>420</v>
      </c>
      <c r="ZG10" s="9">
        <v>40365</v>
      </c>
      <c r="ZH10" s="19">
        <v>420</v>
      </c>
      <c r="ZI10" s="20">
        <f t="shared" si="95"/>
        <v>0</v>
      </c>
      <c r="ZK10" s="9"/>
      <c r="ZL10" s="2"/>
      <c r="ZM10" s="32"/>
      <c r="ZN10" s="9"/>
      <c r="ZO10" s="19"/>
      <c r="ZP10" s="20">
        <f t="shared" si="96"/>
        <v>0</v>
      </c>
      <c r="ZR10" s="9"/>
      <c r="ZS10" s="2"/>
      <c r="ZT10" s="32"/>
      <c r="ZU10" s="9"/>
      <c r="ZV10" s="19"/>
      <c r="ZW10" s="20">
        <f t="shared" si="97"/>
        <v>0</v>
      </c>
      <c r="ZY10" s="9"/>
      <c r="ZZ10" s="2"/>
      <c r="AAA10" s="32"/>
      <c r="AAB10" s="9"/>
      <c r="AAC10" s="19"/>
      <c r="AAD10" s="20">
        <f t="shared" si="98"/>
        <v>0</v>
      </c>
      <c r="AAF10" s="9"/>
      <c r="AAG10" s="2"/>
      <c r="AAH10" s="32"/>
      <c r="AAI10" s="9"/>
      <c r="AAJ10" s="19"/>
      <c r="AAK10" s="20">
        <f t="shared" si="99"/>
        <v>0</v>
      </c>
      <c r="AAM10" s="9"/>
      <c r="AAN10" s="2"/>
      <c r="AAO10" s="32"/>
      <c r="AAP10" s="9"/>
      <c r="AAQ10" s="19"/>
      <c r="AAR10" s="20">
        <f t="shared" si="100"/>
        <v>0</v>
      </c>
      <c r="AAT10" s="9"/>
      <c r="AAU10" s="2"/>
      <c r="AAV10" s="32"/>
      <c r="AAW10" s="9"/>
      <c r="AAX10" s="19"/>
      <c r="AAY10" s="20">
        <f t="shared" si="101"/>
        <v>0</v>
      </c>
      <c r="ABA10" s="9"/>
      <c r="ABB10" s="2"/>
      <c r="ABC10" s="32"/>
      <c r="ABD10" s="9"/>
      <c r="ABE10" s="19"/>
      <c r="ABF10" s="20">
        <f t="shared" si="102"/>
        <v>0</v>
      </c>
      <c r="ABH10" s="9"/>
      <c r="ABI10" s="2"/>
      <c r="ABJ10" s="32"/>
      <c r="ABK10" s="9"/>
      <c r="ABL10" s="19"/>
      <c r="ABM10" s="20">
        <f t="shared" si="103"/>
        <v>0</v>
      </c>
      <c r="ABO10" s="9"/>
      <c r="ABP10" s="2"/>
      <c r="ABQ10" s="32"/>
      <c r="ABR10" s="9"/>
      <c r="ABS10" s="19"/>
      <c r="ABT10" s="20">
        <f t="shared" si="104"/>
        <v>0</v>
      </c>
      <c r="ABV10" s="9"/>
      <c r="ABW10" s="436"/>
      <c r="ABX10" s="438"/>
      <c r="ABY10" s="639"/>
      <c r="ABZ10" s="438"/>
      <c r="ACA10" s="20">
        <f t="shared" si="105"/>
        <v>0</v>
      </c>
      <c r="ACB10" t="s">
        <v>119</v>
      </c>
      <c r="ACC10" s="9"/>
      <c r="ACD10" s="421"/>
      <c r="ACE10" s="421"/>
      <c r="ACF10" s="421"/>
      <c r="ACG10" s="421"/>
      <c r="ACH10" s="20">
        <f t="shared" si="106"/>
        <v>0</v>
      </c>
      <c r="ACI10" t="s">
        <v>119</v>
      </c>
      <c r="ACJ10" s="9"/>
      <c r="ACK10" s="2"/>
      <c r="ACL10" s="32"/>
      <c r="ACM10" s="9"/>
      <c r="ACN10" s="19"/>
      <c r="ACO10" s="20">
        <f t="shared" si="107"/>
        <v>0</v>
      </c>
      <c r="ACQ10" s="9">
        <v>40371</v>
      </c>
      <c r="ACR10" s="2">
        <v>30831</v>
      </c>
      <c r="ACS10" s="32">
        <v>145.86000000000001</v>
      </c>
      <c r="ACT10" s="9">
        <v>40371</v>
      </c>
      <c r="ACU10" s="715">
        <v>145.86000000000001</v>
      </c>
      <c r="ACV10" s="20">
        <f t="shared" si="108"/>
        <v>0</v>
      </c>
      <c r="ACX10" s="9"/>
      <c r="ACY10" s="2"/>
      <c r="ACZ10" s="32"/>
      <c r="ADA10" s="9"/>
      <c r="ADB10" s="19"/>
      <c r="ADC10" s="20">
        <f t="shared" si="109"/>
        <v>0</v>
      </c>
      <c r="ADE10" s="9"/>
      <c r="ADF10" s="2"/>
      <c r="ADG10" s="32"/>
      <c r="ADH10" s="9"/>
      <c r="ADI10" s="19"/>
      <c r="ADJ10" s="20">
        <f t="shared" si="110"/>
        <v>0</v>
      </c>
      <c r="ADL10" s="9"/>
      <c r="ADM10" s="2"/>
      <c r="ADN10" s="32"/>
      <c r="ADO10" s="9"/>
      <c r="ADP10" s="19"/>
      <c r="ADQ10" s="20">
        <f t="shared" si="111"/>
        <v>0</v>
      </c>
      <c r="ADS10" s="9"/>
      <c r="ADT10" s="2"/>
      <c r="ADU10" s="32"/>
      <c r="ADV10" s="9"/>
      <c r="ADW10" s="19"/>
      <c r="ADX10" s="20">
        <f t="shared" si="112"/>
        <v>0</v>
      </c>
      <c r="ADZ10" s="9"/>
      <c r="AEA10" s="2"/>
      <c r="AEB10" s="32"/>
      <c r="AEC10" s="424"/>
      <c r="AED10" s="110"/>
      <c r="AEE10" s="20">
        <f t="shared" si="113"/>
        <v>0</v>
      </c>
      <c r="AEG10" s="244"/>
      <c r="AEH10" s="235"/>
      <c r="AEI10" s="27"/>
      <c r="AEJ10" s="244"/>
      <c r="AEK10" s="32"/>
      <c r="AEL10" s="20">
        <f t="shared" si="114"/>
        <v>0</v>
      </c>
      <c r="AEN10" s="244"/>
      <c r="AEO10" s="235"/>
      <c r="AEP10" s="27"/>
      <c r="AEQ10" s="244"/>
      <c r="AER10" s="32"/>
      <c r="AES10" s="20">
        <f t="shared" si="115"/>
        <v>0</v>
      </c>
      <c r="AEU10" s="9">
        <v>40375</v>
      </c>
      <c r="AEV10" s="309">
        <v>30879</v>
      </c>
      <c r="AEW10" s="32">
        <v>1008</v>
      </c>
      <c r="AEX10" s="9">
        <v>40375</v>
      </c>
      <c r="AEY10" s="19">
        <v>1008</v>
      </c>
      <c r="AEZ10" s="20">
        <f t="shared" si="116"/>
        <v>0</v>
      </c>
      <c r="AFB10" s="9"/>
      <c r="AFC10" s="309"/>
      <c r="AFD10" s="32"/>
      <c r="AFE10" s="9"/>
      <c r="AFF10" s="19"/>
      <c r="AFG10" s="20">
        <f t="shared" si="117"/>
        <v>0</v>
      </c>
      <c r="AFI10" s="9"/>
      <c r="AFJ10" s="309"/>
      <c r="AFK10" s="32"/>
      <c r="AFL10" s="9"/>
      <c r="AFM10" s="19"/>
      <c r="AFN10" s="20">
        <f t="shared" si="118"/>
        <v>0</v>
      </c>
      <c r="AFP10" s="9"/>
      <c r="AFQ10" s="309"/>
      <c r="AFR10" s="32"/>
      <c r="AFS10" s="9"/>
      <c r="AFT10" s="19"/>
      <c r="AFU10" s="20">
        <f t="shared" si="119"/>
        <v>0</v>
      </c>
      <c r="AFW10" s="9"/>
      <c r="AFX10" s="309"/>
      <c r="AFY10" s="32"/>
      <c r="AFZ10" s="9"/>
      <c r="AGA10" s="19"/>
      <c r="AGB10" s="20">
        <f t="shared" si="120"/>
        <v>0</v>
      </c>
      <c r="AGD10" s="9"/>
      <c r="AGE10" s="309"/>
      <c r="AGF10" s="32"/>
      <c r="AGG10" s="9"/>
      <c r="AGH10" s="19"/>
      <c r="AGI10" s="20">
        <f t="shared" si="121"/>
        <v>0</v>
      </c>
      <c r="AGK10" s="9">
        <v>40367</v>
      </c>
      <c r="AGL10" s="309">
        <v>30781</v>
      </c>
      <c r="AGM10" s="32">
        <v>264.45</v>
      </c>
      <c r="AGN10" s="9">
        <v>40367</v>
      </c>
      <c r="AGO10" s="19">
        <v>264.45</v>
      </c>
      <c r="AGP10" s="20">
        <f t="shared" si="122"/>
        <v>0</v>
      </c>
      <c r="AGR10" s="9"/>
      <c r="AGS10" s="309"/>
      <c r="AGT10" s="32"/>
      <c r="AGU10" s="9"/>
      <c r="AGV10" s="19"/>
      <c r="AGW10" s="20">
        <f t="shared" si="123"/>
        <v>0</v>
      </c>
      <c r="AGY10" s="9"/>
      <c r="AGZ10" s="309"/>
      <c r="AHA10" s="32"/>
      <c r="AHB10" s="9"/>
      <c r="AHC10" s="19"/>
      <c r="AHD10" s="20">
        <f t="shared" si="124"/>
        <v>0</v>
      </c>
      <c r="AHF10" s="244"/>
      <c r="AHG10" s="39"/>
      <c r="AHH10" s="32"/>
      <c r="AHI10" s="244"/>
      <c r="AHJ10" s="32"/>
      <c r="AHK10" s="20">
        <f t="shared" si="125"/>
        <v>0</v>
      </c>
      <c r="AHM10" s="244"/>
      <c r="AHN10" s="39"/>
      <c r="AHO10" s="32"/>
      <c r="AHP10" s="244"/>
      <c r="AHQ10" s="32"/>
      <c r="AHR10" s="20">
        <f t="shared" si="126"/>
        <v>0</v>
      </c>
      <c r="AHT10" s="244"/>
      <c r="AHU10" s="39"/>
      <c r="AHV10" s="32"/>
      <c r="AHW10" s="244"/>
      <c r="AHX10" s="32"/>
      <c r="AHY10" s="20">
        <f t="shared" si="127"/>
        <v>0</v>
      </c>
      <c r="AIA10" s="9"/>
      <c r="AIB10" s="2"/>
      <c r="AIC10" s="18"/>
      <c r="AID10" s="9"/>
      <c r="AIE10" s="19"/>
      <c r="AIF10" s="20">
        <f t="shared" si="128"/>
        <v>0</v>
      </c>
    </row>
    <row r="11" spans="1:917">
      <c r="A11" s="9"/>
      <c r="B11" s="39"/>
      <c r="C11" s="32"/>
      <c r="D11" s="9"/>
      <c r="E11" s="19"/>
      <c r="F11" s="20">
        <f t="shared" si="1"/>
        <v>0</v>
      </c>
      <c r="H11" s="9"/>
      <c r="I11" s="2"/>
      <c r="J11" s="18"/>
      <c r="K11" s="9"/>
      <c r="L11" s="19"/>
      <c r="M11" s="20">
        <f t="shared" si="2"/>
        <v>0</v>
      </c>
      <c r="O11" s="9"/>
      <c r="P11" s="2"/>
      <c r="Q11" s="18"/>
      <c r="R11" s="9"/>
      <c r="S11" s="19"/>
      <c r="T11" s="20">
        <f t="shared" si="3"/>
        <v>0</v>
      </c>
      <c r="V11" s="9"/>
      <c r="W11" s="2"/>
      <c r="X11" s="18"/>
      <c r="Y11" s="9"/>
      <c r="Z11" s="19"/>
      <c r="AA11" s="20">
        <f t="shared" si="4"/>
        <v>0</v>
      </c>
      <c r="AC11" s="244"/>
      <c r="AD11" s="29"/>
      <c r="AE11" s="27"/>
      <c r="AF11" s="244"/>
      <c r="AG11" s="32"/>
      <c r="AH11" s="20">
        <f t="shared" si="5"/>
        <v>0</v>
      </c>
      <c r="AJ11" s="244">
        <v>40370</v>
      </c>
      <c r="AK11" s="29">
        <v>30818</v>
      </c>
      <c r="AL11" s="27">
        <v>932.4</v>
      </c>
      <c r="AM11" s="244">
        <v>40370</v>
      </c>
      <c r="AN11" s="32">
        <v>932.4</v>
      </c>
      <c r="AO11" s="20">
        <f t="shared" si="6"/>
        <v>0</v>
      </c>
      <c r="AQ11" s="244"/>
      <c r="AR11" s="29"/>
      <c r="AS11" s="27"/>
      <c r="AT11" s="244"/>
      <c r="AU11" s="32"/>
      <c r="AV11" s="20">
        <f t="shared" si="7"/>
        <v>0</v>
      </c>
      <c r="AX11" s="9"/>
      <c r="AY11" s="2"/>
      <c r="AZ11" s="18"/>
      <c r="BA11" s="9"/>
      <c r="BB11" s="19"/>
      <c r="BC11" s="20">
        <f t="shared" si="8"/>
        <v>0</v>
      </c>
      <c r="BE11" s="9"/>
      <c r="BF11" s="2"/>
      <c r="BG11" s="18"/>
      <c r="BH11" s="9"/>
      <c r="BI11" s="19"/>
      <c r="BJ11" s="20">
        <f t="shared" si="9"/>
        <v>0</v>
      </c>
      <c r="BL11" s="9"/>
      <c r="BM11" s="2"/>
      <c r="BN11" s="18"/>
      <c r="BO11" s="9"/>
      <c r="BP11" s="19"/>
      <c r="BQ11" s="20">
        <f t="shared" si="130"/>
        <v>0</v>
      </c>
      <c r="BS11" s="9"/>
      <c r="BT11" s="2"/>
      <c r="BU11" s="18"/>
      <c r="BV11" s="9"/>
      <c r="BW11" s="814"/>
      <c r="BX11" s="20">
        <f t="shared" si="10"/>
        <v>0</v>
      </c>
      <c r="BZ11" s="9"/>
      <c r="CA11" s="2"/>
      <c r="CB11" s="18"/>
      <c r="CC11" s="9"/>
      <c r="CD11" s="19"/>
      <c r="CE11" s="20">
        <f t="shared" si="129"/>
        <v>0</v>
      </c>
      <c r="CG11" s="9"/>
      <c r="CH11" s="2"/>
      <c r="CI11" s="18"/>
      <c r="CJ11" s="9"/>
      <c r="CK11" s="19"/>
      <c r="CL11" s="20">
        <f t="shared" si="11"/>
        <v>0</v>
      </c>
      <c r="CN11" s="9"/>
      <c r="CO11" s="2"/>
      <c r="CP11" s="18"/>
      <c r="CQ11" s="9"/>
      <c r="CR11" s="19"/>
      <c r="CS11" s="20">
        <f t="shared" si="12"/>
        <v>0</v>
      </c>
      <c r="CU11" s="9"/>
      <c r="CV11" s="2"/>
      <c r="CW11" s="18"/>
      <c r="CX11" s="9"/>
      <c r="CY11" s="19"/>
      <c r="CZ11" s="20">
        <f t="shared" si="13"/>
        <v>0</v>
      </c>
      <c r="DB11" s="9"/>
      <c r="DC11" s="2"/>
      <c r="DD11" s="18"/>
      <c r="DE11" s="9"/>
      <c r="DF11" s="19"/>
      <c r="DG11" s="20">
        <f t="shared" si="14"/>
        <v>0</v>
      </c>
      <c r="DI11" s="9"/>
      <c r="DJ11" s="2"/>
      <c r="DK11" s="18"/>
      <c r="DL11" s="9"/>
      <c r="DM11" s="19"/>
      <c r="DN11" s="20">
        <f t="shared" si="15"/>
        <v>0</v>
      </c>
      <c r="DP11" s="9"/>
      <c r="DQ11" s="2"/>
      <c r="DR11" s="18"/>
      <c r="DS11" s="9"/>
      <c r="DT11" s="19"/>
      <c r="DU11" s="20">
        <f t="shared" si="16"/>
        <v>0</v>
      </c>
      <c r="DW11" s="9"/>
      <c r="DX11" s="2"/>
      <c r="DY11" s="18"/>
      <c r="DZ11" s="9"/>
      <c r="EA11" s="19"/>
      <c r="EB11" s="20">
        <f t="shared" si="17"/>
        <v>0</v>
      </c>
      <c r="ED11" s="9"/>
      <c r="EE11" s="2"/>
      <c r="EF11" s="18"/>
      <c r="EG11" s="9"/>
      <c r="EH11" s="19"/>
      <c r="EI11" s="20">
        <f t="shared" si="18"/>
        <v>0</v>
      </c>
      <c r="EK11" s="9"/>
      <c r="EL11" s="2"/>
      <c r="EM11" s="18"/>
      <c r="EN11" s="9"/>
      <c r="EO11" s="19"/>
      <c r="EP11" s="20">
        <f t="shared" si="19"/>
        <v>0</v>
      </c>
      <c r="ER11" s="9">
        <v>40369</v>
      </c>
      <c r="ES11" s="2">
        <v>30808</v>
      </c>
      <c r="ET11" s="18">
        <v>288</v>
      </c>
      <c r="EU11" s="9">
        <v>40369</v>
      </c>
      <c r="EV11" s="19">
        <v>288</v>
      </c>
      <c r="EW11" s="20">
        <f t="shared" si="20"/>
        <v>0</v>
      </c>
      <c r="EY11" s="9"/>
      <c r="EZ11" s="2"/>
      <c r="FA11" s="18"/>
      <c r="FB11" s="9"/>
      <c r="FC11" s="19"/>
      <c r="FD11" s="20">
        <f t="shared" si="21"/>
        <v>0</v>
      </c>
      <c r="FF11" s="9">
        <v>40371</v>
      </c>
      <c r="FG11" s="2">
        <v>30827</v>
      </c>
      <c r="FH11" s="325">
        <v>145.13</v>
      </c>
      <c r="FI11" s="38">
        <v>40371</v>
      </c>
      <c r="FJ11" s="19">
        <v>145.13</v>
      </c>
      <c r="FK11" s="326">
        <f t="shared" si="22"/>
        <v>0</v>
      </c>
      <c r="FM11" s="9">
        <v>40367</v>
      </c>
      <c r="FN11" s="2">
        <v>30776</v>
      </c>
      <c r="FO11" s="18">
        <v>222.24</v>
      </c>
      <c r="FP11" s="9">
        <v>40367</v>
      </c>
      <c r="FQ11" s="19">
        <v>222.24</v>
      </c>
      <c r="FR11" s="20">
        <f t="shared" si="23"/>
        <v>0</v>
      </c>
      <c r="FT11" s="9"/>
      <c r="FU11" s="2"/>
      <c r="FV11" s="18"/>
      <c r="FW11" s="9"/>
      <c r="FX11" s="19"/>
      <c r="FY11" s="20">
        <f t="shared" si="24"/>
        <v>0</v>
      </c>
      <c r="GA11" s="9"/>
      <c r="GB11" s="2"/>
      <c r="GC11" s="18"/>
      <c r="GD11" s="9"/>
      <c r="GE11" s="19"/>
      <c r="GF11" s="20">
        <f t="shared" si="25"/>
        <v>0</v>
      </c>
      <c r="GH11" s="9"/>
      <c r="GI11" s="2"/>
      <c r="GJ11" s="18"/>
      <c r="GK11" s="9"/>
      <c r="GL11" s="19"/>
      <c r="GM11" s="20">
        <f t="shared" si="26"/>
        <v>0</v>
      </c>
      <c r="GO11" s="9"/>
      <c r="GP11" s="2"/>
      <c r="GQ11" s="18"/>
      <c r="GR11" s="9"/>
      <c r="GS11" s="19"/>
      <c r="GT11" s="20">
        <f t="shared" si="27"/>
        <v>0</v>
      </c>
      <c r="GV11" s="9"/>
      <c r="GW11" s="2"/>
      <c r="GX11" s="18"/>
      <c r="GY11" s="9"/>
      <c r="GZ11" s="19"/>
      <c r="HA11" s="20">
        <f t="shared" si="28"/>
        <v>0</v>
      </c>
      <c r="HC11" s="9"/>
      <c r="HD11" s="2"/>
      <c r="HE11" s="18"/>
      <c r="HF11" s="9"/>
      <c r="HG11" s="19"/>
      <c r="HH11" s="20">
        <f t="shared" si="29"/>
        <v>0</v>
      </c>
      <c r="HJ11" s="9"/>
      <c r="HK11" s="2"/>
      <c r="HL11" s="18"/>
      <c r="HM11" s="9"/>
      <c r="HN11" s="19"/>
      <c r="HO11" s="20">
        <f t="shared" si="30"/>
        <v>0</v>
      </c>
      <c r="HQ11" s="9"/>
      <c r="HR11" s="2"/>
      <c r="HS11" s="18"/>
      <c r="HT11" s="9"/>
      <c r="HU11" s="19"/>
      <c r="HV11" s="20">
        <f t="shared" si="31"/>
        <v>0</v>
      </c>
      <c r="HX11" s="9"/>
      <c r="HY11" s="2"/>
      <c r="HZ11" s="18"/>
      <c r="IA11" s="9"/>
      <c r="IB11" s="19"/>
      <c r="IC11" s="20">
        <f t="shared" si="32"/>
        <v>0</v>
      </c>
      <c r="IE11" s="9"/>
      <c r="IF11" s="2"/>
      <c r="IG11" s="18"/>
      <c r="IH11" s="9"/>
      <c r="II11" s="19"/>
      <c r="IJ11" s="20">
        <f t="shared" si="33"/>
        <v>0</v>
      </c>
      <c r="IL11" s="9"/>
      <c r="IM11" s="2"/>
      <c r="IN11" s="18"/>
      <c r="IO11" s="9"/>
      <c r="IP11" s="19"/>
      <c r="IQ11" s="20">
        <f t="shared" si="34"/>
        <v>0</v>
      </c>
      <c r="IS11" s="9"/>
      <c r="IT11" s="2"/>
      <c r="IU11" s="18"/>
      <c r="IV11" s="643"/>
      <c r="IW11" s="19"/>
      <c r="IX11" s="20">
        <f t="shared" si="35"/>
        <v>0</v>
      </c>
      <c r="IZ11" s="9"/>
      <c r="JA11" s="2"/>
      <c r="JB11" s="18"/>
      <c r="JC11" s="9"/>
      <c r="JD11" s="19"/>
      <c r="JE11" s="20">
        <f t="shared" si="36"/>
        <v>0</v>
      </c>
      <c r="JG11" s="9"/>
      <c r="JH11" s="2"/>
      <c r="JI11" s="18"/>
      <c r="JJ11" s="9"/>
      <c r="JK11" s="19"/>
      <c r="JL11" s="20">
        <f t="shared" si="37"/>
        <v>0</v>
      </c>
      <c r="JN11" s="9"/>
      <c r="JO11" s="2"/>
      <c r="JP11" s="18"/>
      <c r="JQ11" s="9"/>
      <c r="JR11" s="19"/>
      <c r="JS11" s="20">
        <f t="shared" si="38"/>
        <v>0</v>
      </c>
      <c r="JU11" s="9"/>
      <c r="JV11" s="2"/>
      <c r="JW11" s="18"/>
      <c r="JX11" s="9"/>
      <c r="JY11" s="19"/>
      <c r="JZ11" s="20">
        <f t="shared" si="39"/>
        <v>0</v>
      </c>
      <c r="KB11" s="9"/>
      <c r="KC11" s="2"/>
      <c r="KD11" s="18"/>
      <c r="KE11" s="9"/>
      <c r="KF11" s="19"/>
      <c r="KG11" s="20">
        <f t="shared" si="40"/>
        <v>0</v>
      </c>
      <c r="KI11" s="9"/>
      <c r="KJ11" s="2"/>
      <c r="KK11" s="18"/>
      <c r="KL11" s="9"/>
      <c r="KM11" s="19"/>
      <c r="KN11" s="20">
        <f t="shared" si="41"/>
        <v>0</v>
      </c>
      <c r="KP11" s="9"/>
      <c r="KQ11" s="2"/>
      <c r="KR11" s="18"/>
      <c r="KS11" s="9"/>
      <c r="KT11" s="19"/>
      <c r="KU11" s="20">
        <f t="shared" si="42"/>
        <v>0</v>
      </c>
      <c r="KW11" s="9"/>
      <c r="KX11" s="2"/>
      <c r="KY11" s="18"/>
      <c r="KZ11" s="9"/>
      <c r="LA11" s="19"/>
      <c r="LB11" s="20">
        <f t="shared" si="43"/>
        <v>0</v>
      </c>
      <c r="LD11" s="9"/>
      <c r="LE11" s="2"/>
      <c r="LF11" s="18"/>
      <c r="LG11" s="9"/>
      <c r="LH11" s="19"/>
      <c r="LI11" s="20">
        <f t="shared" si="44"/>
        <v>0</v>
      </c>
      <c r="LK11" s="9"/>
      <c r="LL11" s="2"/>
      <c r="LM11" s="18"/>
      <c r="LN11" s="9"/>
      <c r="LO11" s="19"/>
      <c r="LP11" s="20">
        <f t="shared" si="45"/>
        <v>0</v>
      </c>
      <c r="LR11" s="9"/>
      <c r="LS11" s="2"/>
      <c r="LT11" s="27"/>
      <c r="LU11" s="9"/>
      <c r="LV11" s="19"/>
      <c r="LW11" s="20">
        <f t="shared" si="46"/>
        <v>0</v>
      </c>
      <c r="LY11" s="9"/>
      <c r="LZ11" s="2"/>
      <c r="MA11" s="27"/>
      <c r="MB11" s="9"/>
      <c r="MC11" s="19"/>
      <c r="MD11" s="20">
        <f t="shared" si="47"/>
        <v>0</v>
      </c>
      <c r="MF11" s="9"/>
      <c r="MG11" s="2"/>
      <c r="MH11" s="27"/>
      <c r="MI11" s="9"/>
      <c r="MJ11" s="19"/>
      <c r="MK11" s="20">
        <f t="shared" si="48"/>
        <v>0</v>
      </c>
      <c r="MM11" s="9"/>
      <c r="MN11" s="2"/>
      <c r="MO11" s="27"/>
      <c r="MP11" s="9"/>
      <c r="MQ11" s="19"/>
      <c r="MR11" s="20">
        <f t="shared" si="49"/>
        <v>0</v>
      </c>
      <c r="MT11" s="9"/>
      <c r="MU11" s="2"/>
      <c r="MV11" s="27"/>
      <c r="MW11" s="9"/>
      <c r="MX11" s="19"/>
      <c r="MY11" s="20">
        <f t="shared" si="50"/>
        <v>0</v>
      </c>
      <c r="NA11" s="244">
        <v>40367</v>
      </c>
      <c r="NB11" s="29">
        <v>30780</v>
      </c>
      <c r="NC11" s="27">
        <v>788.04</v>
      </c>
      <c r="ND11" s="62">
        <v>40367</v>
      </c>
      <c r="NE11" s="32">
        <v>788.04</v>
      </c>
      <c r="NF11" s="20">
        <f t="shared" si="51"/>
        <v>0</v>
      </c>
      <c r="NH11" s="9"/>
      <c r="NI11" s="2"/>
      <c r="NJ11" s="18"/>
      <c r="NK11" s="424"/>
      <c r="NL11" s="19"/>
      <c r="NM11" s="20">
        <f t="shared" si="52"/>
        <v>0</v>
      </c>
      <c r="NO11" s="9"/>
      <c r="NP11" s="2"/>
      <c r="NQ11" s="18"/>
      <c r="NR11" s="600"/>
      <c r="NS11" s="19"/>
      <c r="NT11" s="20">
        <f t="shared" si="53"/>
        <v>0</v>
      </c>
      <c r="NV11" s="2"/>
      <c r="NW11" s="2"/>
      <c r="NX11" s="18"/>
      <c r="NY11" s="9"/>
      <c r="NZ11" s="19"/>
      <c r="OA11" s="20">
        <f t="shared" si="54"/>
        <v>0</v>
      </c>
      <c r="OC11" s="9"/>
      <c r="OD11" s="2"/>
      <c r="OE11" s="18"/>
      <c r="OF11" s="9"/>
      <c r="OG11" s="19"/>
      <c r="OH11" s="20">
        <f t="shared" si="55"/>
        <v>0</v>
      </c>
      <c r="OJ11" s="2"/>
      <c r="OK11" s="2"/>
      <c r="OL11" s="18"/>
      <c r="OM11" s="9"/>
      <c r="ON11" s="19"/>
      <c r="OO11" s="20">
        <f t="shared" si="56"/>
        <v>0</v>
      </c>
      <c r="OQ11" s="2"/>
      <c r="OR11" s="2"/>
      <c r="OS11" s="18"/>
      <c r="OT11" s="9"/>
      <c r="OU11" s="19"/>
      <c r="OV11" s="20">
        <f t="shared" si="57"/>
        <v>0</v>
      </c>
      <c r="OX11" s="2"/>
      <c r="OY11" s="2"/>
      <c r="OZ11" s="18"/>
      <c r="PA11" s="9"/>
      <c r="PB11" s="19"/>
      <c r="PC11" s="20">
        <f t="shared" si="58"/>
        <v>0</v>
      </c>
      <c r="PE11" s="9"/>
      <c r="PF11" s="2"/>
      <c r="PG11" s="18"/>
      <c r="PH11" s="9"/>
      <c r="PI11" s="19"/>
      <c r="PJ11" s="20">
        <f t="shared" si="59"/>
        <v>0</v>
      </c>
      <c r="PL11" s="2"/>
      <c r="PM11" s="2"/>
      <c r="PN11" s="18"/>
      <c r="PO11" s="9"/>
      <c r="PP11" s="19"/>
      <c r="PQ11" s="20">
        <f t="shared" si="60"/>
        <v>0</v>
      </c>
      <c r="PS11" s="2"/>
      <c r="PT11" s="2"/>
      <c r="PU11" s="18"/>
      <c r="PV11" s="9"/>
      <c r="PW11" s="19"/>
      <c r="PX11" s="20">
        <f t="shared" si="61"/>
        <v>0</v>
      </c>
      <c r="PZ11" s="2"/>
      <c r="QA11" s="2"/>
      <c r="QB11" s="18"/>
      <c r="QC11" s="9"/>
      <c r="QD11" s="19"/>
      <c r="QE11" s="20">
        <f t="shared" si="62"/>
        <v>0</v>
      </c>
      <c r="QG11" s="9"/>
      <c r="QH11" s="2"/>
      <c r="QI11" s="18"/>
      <c r="QJ11" s="9"/>
      <c r="QK11" s="19"/>
      <c r="QL11" s="20">
        <f t="shared" si="63"/>
        <v>0</v>
      </c>
      <c r="QN11" s="9"/>
      <c r="QO11" s="2"/>
      <c r="QP11" s="18"/>
      <c r="QQ11" s="9"/>
      <c r="QR11" s="19"/>
      <c r="QS11" s="20">
        <f t="shared" si="64"/>
        <v>0</v>
      </c>
      <c r="QU11" s="9"/>
      <c r="QV11" s="2"/>
      <c r="QW11" s="18"/>
      <c r="QX11" s="9"/>
      <c r="QY11" s="19"/>
      <c r="QZ11" s="20">
        <f t="shared" si="65"/>
        <v>0</v>
      </c>
      <c r="RB11" s="9"/>
      <c r="RC11" s="2"/>
      <c r="RD11" s="18"/>
      <c r="RE11" s="9"/>
      <c r="RF11" s="19"/>
      <c r="RG11" s="20">
        <f t="shared" si="66"/>
        <v>0</v>
      </c>
      <c r="RI11" s="9"/>
      <c r="RJ11" s="2"/>
      <c r="RK11" s="18"/>
      <c r="RL11" s="9"/>
      <c r="RM11" s="19"/>
      <c r="RN11" s="20">
        <f t="shared" si="67"/>
        <v>0</v>
      </c>
      <c r="RP11" s="9"/>
      <c r="RQ11" s="2"/>
      <c r="RR11" s="18"/>
      <c r="RS11" s="9"/>
      <c r="RT11" s="19"/>
      <c r="RU11" s="20">
        <f t="shared" si="68"/>
        <v>0</v>
      </c>
      <c r="RW11" s="9"/>
      <c r="RX11" s="2"/>
      <c r="RY11" s="18"/>
      <c r="RZ11" s="9"/>
      <c r="SA11" s="19"/>
      <c r="SB11" s="20">
        <f t="shared" si="69"/>
        <v>0</v>
      </c>
      <c r="SD11" s="9"/>
      <c r="SE11" s="2"/>
      <c r="SF11" s="18"/>
      <c r="SG11" s="9"/>
      <c r="SH11" s="19"/>
      <c r="SI11" s="20">
        <f t="shared" si="70"/>
        <v>0</v>
      </c>
      <c r="SK11" s="9"/>
      <c r="SL11" s="2"/>
      <c r="SM11" s="18"/>
      <c r="SN11" s="9"/>
      <c r="SO11" s="19"/>
      <c r="SP11" s="20">
        <f t="shared" si="71"/>
        <v>0</v>
      </c>
      <c r="SR11" s="9"/>
      <c r="SS11" s="2"/>
      <c r="ST11" s="18"/>
      <c r="SU11" s="9"/>
      <c r="SV11" s="19"/>
      <c r="SW11" s="20">
        <f t="shared" si="72"/>
        <v>0</v>
      </c>
      <c r="SY11" s="9"/>
      <c r="SZ11" s="2"/>
      <c r="TA11" s="18"/>
      <c r="TB11" s="9"/>
      <c r="TC11" s="19"/>
      <c r="TD11" s="20">
        <f t="shared" si="73"/>
        <v>0</v>
      </c>
      <c r="TF11" s="9"/>
      <c r="TG11" s="2"/>
      <c r="TH11" s="18"/>
      <c r="TI11" s="9"/>
      <c r="TJ11" s="19"/>
      <c r="TK11" s="20">
        <f t="shared" si="74"/>
        <v>0</v>
      </c>
      <c r="TM11" s="9"/>
      <c r="TN11" s="2"/>
      <c r="TO11" s="18"/>
      <c r="TP11" s="9"/>
      <c r="TQ11" s="19"/>
      <c r="TR11" s="20">
        <f t="shared" si="75"/>
        <v>0</v>
      </c>
      <c r="TT11" s="215"/>
      <c r="TU11" s="39"/>
      <c r="TV11" s="327"/>
      <c r="TW11" s="166"/>
      <c r="TX11" s="32"/>
      <c r="TY11" s="326">
        <f t="shared" si="76"/>
        <v>0</v>
      </c>
      <c r="UA11" s="9"/>
      <c r="UB11" s="2"/>
      <c r="UC11" s="325"/>
      <c r="UD11" s="348"/>
      <c r="UE11" s="19"/>
      <c r="UF11" s="326">
        <f t="shared" si="77"/>
        <v>0</v>
      </c>
      <c r="UH11" s="9">
        <v>40368</v>
      </c>
      <c r="UI11" s="39">
        <v>30800</v>
      </c>
      <c r="UJ11" s="32">
        <v>245.59</v>
      </c>
      <c r="UK11" s="95">
        <v>40368</v>
      </c>
      <c r="UL11" s="67">
        <v>245.59</v>
      </c>
      <c r="UM11" s="20">
        <f t="shared" si="78"/>
        <v>0</v>
      </c>
      <c r="UO11" s="9"/>
      <c r="UP11" s="39"/>
      <c r="UQ11" s="32"/>
      <c r="UR11" s="244"/>
      <c r="US11" s="32"/>
      <c r="UT11" s="20">
        <f t="shared" si="79"/>
        <v>0</v>
      </c>
      <c r="UV11" s="9"/>
      <c r="UW11" s="268"/>
      <c r="UX11" s="18"/>
      <c r="UY11" s="9"/>
      <c r="UZ11" s="19"/>
      <c r="VA11" s="20">
        <f t="shared" si="80"/>
        <v>0</v>
      </c>
      <c r="VC11" s="9"/>
      <c r="VD11" s="2"/>
      <c r="VE11" s="18"/>
      <c r="VF11" s="244"/>
      <c r="VG11" s="19"/>
      <c r="VH11" s="20">
        <f t="shared" si="81"/>
        <v>0</v>
      </c>
      <c r="VJ11" s="9"/>
      <c r="VK11" s="2"/>
      <c r="VL11" s="18"/>
      <c r="VM11" s="244"/>
      <c r="VN11" s="19"/>
      <c r="VO11" s="20">
        <f t="shared" si="82"/>
        <v>0</v>
      </c>
      <c r="VQ11" s="9"/>
      <c r="VR11" s="2"/>
      <c r="VS11" s="18"/>
      <c r="VT11" s="244"/>
      <c r="VU11" s="19"/>
      <c r="VV11" s="20">
        <f t="shared" si="83"/>
        <v>0</v>
      </c>
      <c r="VX11" s="9"/>
      <c r="VY11" s="2"/>
      <c r="VZ11" s="18"/>
      <c r="WA11" s="244"/>
      <c r="WB11" s="19"/>
      <c r="WC11" s="20">
        <f t="shared" si="0"/>
        <v>0</v>
      </c>
      <c r="WE11" s="9"/>
      <c r="WF11" s="2"/>
      <c r="WG11" s="18"/>
      <c r="WH11" s="244"/>
      <c r="WI11" s="19"/>
      <c r="WJ11" s="20">
        <f t="shared" si="84"/>
        <v>0</v>
      </c>
      <c r="WL11" s="9"/>
      <c r="WM11" s="2"/>
      <c r="WN11" s="18"/>
      <c r="WO11" s="244"/>
      <c r="WP11" s="19"/>
      <c r="WQ11" s="20">
        <f t="shared" si="85"/>
        <v>0</v>
      </c>
      <c r="WS11" s="9"/>
      <c r="WT11" s="2"/>
      <c r="WU11" s="18"/>
      <c r="WV11" s="244"/>
      <c r="WW11" s="19"/>
      <c r="WX11" s="20">
        <f t="shared" si="86"/>
        <v>0</v>
      </c>
      <c r="WZ11" s="9"/>
      <c r="XA11" s="2"/>
      <c r="XB11" s="18"/>
      <c r="XC11" s="244"/>
      <c r="XD11" s="19"/>
      <c r="XE11" s="20">
        <f t="shared" si="87"/>
        <v>0</v>
      </c>
      <c r="XG11" s="9"/>
      <c r="XH11" s="2"/>
      <c r="XI11" s="18"/>
      <c r="XJ11" s="244"/>
      <c r="XK11" s="19"/>
      <c r="XL11" s="20">
        <f t="shared" si="88"/>
        <v>0</v>
      </c>
      <c r="XN11" s="9">
        <v>40362</v>
      </c>
      <c r="XO11" s="2">
        <v>30715</v>
      </c>
      <c r="XP11" s="18">
        <v>242.55</v>
      </c>
      <c r="XQ11" s="244">
        <v>40362</v>
      </c>
      <c r="XR11" s="19">
        <v>242.55</v>
      </c>
      <c r="XS11" s="20">
        <f t="shared" si="89"/>
        <v>0</v>
      </c>
      <c r="XU11" s="9"/>
      <c r="XV11" s="2"/>
      <c r="XW11" s="18"/>
      <c r="XX11" s="244"/>
      <c r="XY11" s="19"/>
      <c r="XZ11" s="20">
        <f t="shared" si="90"/>
        <v>0</v>
      </c>
      <c r="YB11" s="9"/>
      <c r="YC11" s="2"/>
      <c r="YD11" s="18"/>
      <c r="YE11" s="244"/>
      <c r="YF11" s="19"/>
      <c r="YG11" s="20">
        <f t="shared" si="91"/>
        <v>0</v>
      </c>
      <c r="YI11" s="9"/>
      <c r="YJ11" s="2"/>
      <c r="YK11" s="18"/>
      <c r="YL11" s="244"/>
      <c r="YM11" s="19"/>
      <c r="YN11" s="20">
        <f t="shared" si="92"/>
        <v>0</v>
      </c>
      <c r="YP11" s="9"/>
      <c r="YQ11" s="2"/>
      <c r="YR11" s="18"/>
      <c r="YS11" s="244"/>
      <c r="YT11" s="19"/>
      <c r="YU11" s="20">
        <f t="shared" si="93"/>
        <v>0</v>
      </c>
      <c r="YW11" s="9"/>
      <c r="YX11" s="2"/>
      <c r="YY11" s="18"/>
      <c r="YZ11" s="244"/>
      <c r="ZA11" s="19"/>
      <c r="ZB11" s="20">
        <f t="shared" si="94"/>
        <v>0</v>
      </c>
      <c r="ZD11" s="9">
        <v>40365</v>
      </c>
      <c r="ZE11" s="2">
        <v>30760</v>
      </c>
      <c r="ZF11" s="18">
        <v>2463.1</v>
      </c>
      <c r="ZG11" s="244">
        <v>40365</v>
      </c>
      <c r="ZH11" s="19">
        <v>2463.1</v>
      </c>
      <c r="ZI11" s="20">
        <f t="shared" si="95"/>
        <v>0</v>
      </c>
      <c r="ZK11" s="9"/>
      <c r="ZL11" s="2"/>
      <c r="ZM11" s="18"/>
      <c r="ZN11" s="244"/>
      <c r="ZO11" s="19"/>
      <c r="ZP11" s="20">
        <f t="shared" si="96"/>
        <v>0</v>
      </c>
      <c r="ZR11" s="9"/>
      <c r="ZS11" s="2"/>
      <c r="ZT11" s="18"/>
      <c r="ZU11" s="244"/>
      <c r="ZV11" s="19"/>
      <c r="ZW11" s="20">
        <f t="shared" si="97"/>
        <v>0</v>
      </c>
      <c r="ZY11" s="9"/>
      <c r="ZZ11" s="2"/>
      <c r="AAA11" s="18"/>
      <c r="AAB11" s="244"/>
      <c r="AAC11" s="19"/>
      <c r="AAD11" s="20">
        <f t="shared" si="98"/>
        <v>0</v>
      </c>
      <c r="AAF11" s="9"/>
      <c r="AAG11" s="701"/>
      <c r="AAH11" s="18"/>
      <c r="AAI11" s="244"/>
      <c r="AAJ11" s="19"/>
      <c r="AAK11" s="20">
        <f t="shared" si="99"/>
        <v>0</v>
      </c>
      <c r="AAM11" s="9"/>
      <c r="AAN11" s="2"/>
      <c r="AAO11" s="18"/>
      <c r="AAP11" s="244"/>
      <c r="AAQ11" s="19"/>
      <c r="AAR11" s="20">
        <f t="shared" si="100"/>
        <v>0</v>
      </c>
      <c r="AAT11" s="9"/>
      <c r="AAU11" s="2"/>
      <c r="AAV11" s="18"/>
      <c r="AAW11" s="244"/>
      <c r="AAX11" s="19"/>
      <c r="AAY11" s="20">
        <f t="shared" si="101"/>
        <v>0</v>
      </c>
      <c r="ABA11" s="9"/>
      <c r="ABB11" s="2"/>
      <c r="ABC11" s="18"/>
      <c r="ABD11" s="244"/>
      <c r="ABE11" s="19"/>
      <c r="ABF11" s="20">
        <f t="shared" si="102"/>
        <v>0</v>
      </c>
      <c r="ABH11" s="9"/>
      <c r="ABI11" s="2"/>
      <c r="ABJ11" s="18"/>
      <c r="ABK11" s="244"/>
      <c r="ABL11" s="19"/>
      <c r="ABM11" s="20">
        <f t="shared" si="103"/>
        <v>0</v>
      </c>
      <c r="ABO11" s="9"/>
      <c r="ABP11" s="2"/>
      <c r="ABQ11" s="18"/>
      <c r="ABR11" s="244"/>
      <c r="ABS11" s="19"/>
      <c r="ABT11" s="20">
        <f t="shared" si="104"/>
        <v>0</v>
      </c>
      <c r="ABV11" s="9"/>
      <c r="ABW11" s="436"/>
      <c r="ABX11" s="438"/>
      <c r="ABY11" s="639"/>
      <c r="ABZ11" s="438"/>
      <c r="ACA11" s="20">
        <f t="shared" si="105"/>
        <v>0</v>
      </c>
      <c r="ACC11" s="9"/>
      <c r="ACD11" s="421"/>
      <c r="ACE11" s="421"/>
      <c r="ACF11" s="421"/>
      <c r="ACG11" s="421"/>
      <c r="ACH11" s="20">
        <f t="shared" si="106"/>
        <v>0</v>
      </c>
      <c r="ACJ11" s="9"/>
      <c r="ACK11" s="2"/>
      <c r="ACL11" s="18"/>
      <c r="ACM11" s="244"/>
      <c r="ACN11" s="19"/>
      <c r="ACO11" s="20">
        <f t="shared" si="107"/>
        <v>0</v>
      </c>
      <c r="ACQ11" s="9">
        <v>40378</v>
      </c>
      <c r="ACR11" s="2">
        <v>30901</v>
      </c>
      <c r="ACS11" s="18">
        <v>427.25</v>
      </c>
      <c r="ACT11" s="244">
        <v>40378</v>
      </c>
      <c r="ACU11" s="715">
        <v>427.25</v>
      </c>
      <c r="ACV11" s="20">
        <f t="shared" si="108"/>
        <v>0</v>
      </c>
      <c r="ACX11" s="9"/>
      <c r="ACY11" s="2"/>
      <c r="ACZ11" s="18"/>
      <c r="ADA11" s="244"/>
      <c r="ADB11" s="19"/>
      <c r="ADC11" s="20">
        <f t="shared" si="109"/>
        <v>0</v>
      </c>
      <c r="ADE11" s="9"/>
      <c r="ADF11" s="2"/>
      <c r="ADG11" s="18"/>
      <c r="ADH11" s="244"/>
      <c r="ADI11" s="19"/>
      <c r="ADJ11" s="20">
        <f t="shared" si="110"/>
        <v>0</v>
      </c>
      <c r="ADL11" s="9"/>
      <c r="ADM11" s="2"/>
      <c r="ADN11" s="18"/>
      <c r="ADO11" s="377"/>
      <c r="ADP11" s="19"/>
      <c r="ADQ11" s="20">
        <f t="shared" si="111"/>
        <v>0</v>
      </c>
      <c r="ADS11" s="9"/>
      <c r="ADT11" s="2"/>
      <c r="ADU11" s="18"/>
      <c r="ADV11" s="377"/>
      <c r="ADW11" s="19"/>
      <c r="ADX11" s="20">
        <f t="shared" si="112"/>
        <v>0</v>
      </c>
      <c r="ADZ11" s="9"/>
      <c r="AEA11" s="2"/>
      <c r="AEB11" s="18"/>
      <c r="AEC11" s="244"/>
      <c r="AED11" s="19"/>
      <c r="AEE11" s="20">
        <f t="shared" si="113"/>
        <v>0</v>
      </c>
      <c r="AEG11" s="244"/>
      <c r="AEH11" s="309"/>
      <c r="AEI11" s="32"/>
      <c r="AEJ11" s="244"/>
      <c r="AEK11" s="32"/>
      <c r="AEL11" s="20">
        <f t="shared" si="114"/>
        <v>0</v>
      </c>
      <c r="AEN11" s="244"/>
      <c r="AEO11" s="309"/>
      <c r="AEP11" s="32"/>
      <c r="AEQ11" s="244"/>
      <c r="AER11" s="32"/>
      <c r="AES11" s="20">
        <f t="shared" si="115"/>
        <v>0</v>
      </c>
      <c r="AEU11" s="9"/>
      <c r="AEV11" s="309"/>
      <c r="AEW11" s="32"/>
      <c r="AEX11" s="95"/>
      <c r="AEY11" s="19"/>
      <c r="AEZ11" s="20">
        <f t="shared" si="116"/>
        <v>0</v>
      </c>
      <c r="AFB11" s="9"/>
      <c r="AFC11" s="309"/>
      <c r="AFD11" s="32"/>
      <c r="AFE11" s="9"/>
      <c r="AFF11" s="19"/>
      <c r="AFG11" s="20">
        <f t="shared" si="117"/>
        <v>0</v>
      </c>
      <c r="AFI11" s="9"/>
      <c r="AFJ11" s="309"/>
      <c r="AFK11" s="32"/>
      <c r="AFL11" s="9"/>
      <c r="AFM11" s="19"/>
      <c r="AFN11" s="20">
        <f t="shared" si="118"/>
        <v>0</v>
      </c>
      <c r="AFP11" s="9"/>
      <c r="AFQ11" s="309"/>
      <c r="AFR11" s="32"/>
      <c r="AFS11" s="9"/>
      <c r="AFT11" s="19"/>
      <c r="AFU11" s="20">
        <f t="shared" si="119"/>
        <v>0</v>
      </c>
      <c r="AFW11" s="9"/>
      <c r="AFX11" s="309"/>
      <c r="AFY11" s="32"/>
      <c r="AFZ11" s="9"/>
      <c r="AGA11" s="19"/>
      <c r="AGB11" s="20">
        <f t="shared" si="120"/>
        <v>0</v>
      </c>
      <c r="AGD11" s="9"/>
      <c r="AGE11" s="309"/>
      <c r="AGF11" s="32"/>
      <c r="AGG11" s="36"/>
      <c r="AGH11" s="19"/>
      <c r="AGI11" s="20">
        <f t="shared" si="121"/>
        <v>0</v>
      </c>
      <c r="AGK11" s="9">
        <v>40374</v>
      </c>
      <c r="AGL11" s="309">
        <v>30865</v>
      </c>
      <c r="AGM11" s="32">
        <v>271</v>
      </c>
      <c r="AGN11" s="9">
        <v>40374</v>
      </c>
      <c r="AGO11" s="19">
        <v>271</v>
      </c>
      <c r="AGP11" s="20">
        <f t="shared" si="122"/>
        <v>0</v>
      </c>
      <c r="AGR11" s="9"/>
      <c r="AGS11" s="309"/>
      <c r="AGT11" s="32"/>
      <c r="AGU11" s="9"/>
      <c r="AGV11" s="19"/>
      <c r="AGW11" s="20">
        <f t="shared" si="123"/>
        <v>0</v>
      </c>
      <c r="AGY11" s="9"/>
      <c r="AGZ11" s="309"/>
      <c r="AHA11" s="32"/>
      <c r="AHB11" s="9"/>
      <c r="AHC11" s="19"/>
      <c r="AHD11" s="20">
        <f t="shared" si="124"/>
        <v>0</v>
      </c>
      <c r="AHF11" s="244"/>
      <c r="AHG11" s="29"/>
      <c r="AHH11" s="27"/>
      <c r="AHI11" s="244"/>
      <c r="AHJ11" s="32"/>
      <c r="AHK11" s="20">
        <f t="shared" si="125"/>
        <v>0</v>
      </c>
      <c r="AHM11" s="244"/>
      <c r="AHN11" s="29"/>
      <c r="AHO11" s="27"/>
      <c r="AHP11" s="244"/>
      <c r="AHQ11" s="32"/>
      <c r="AHR11" s="20">
        <f t="shared" si="126"/>
        <v>0</v>
      </c>
      <c r="AHT11" s="244"/>
      <c r="AHU11" s="29"/>
      <c r="AHV11" s="27"/>
      <c r="AHW11" s="244"/>
      <c r="AHX11" s="32"/>
      <c r="AHY11" s="20">
        <f t="shared" si="127"/>
        <v>0</v>
      </c>
      <c r="AIA11" s="9"/>
      <c r="AIB11" s="2"/>
      <c r="AIC11" s="18"/>
      <c r="AID11" s="9"/>
      <c r="AIE11" s="19"/>
      <c r="AIF11" s="20">
        <f t="shared" si="128"/>
        <v>0</v>
      </c>
    </row>
    <row r="12" spans="1:917">
      <c r="A12" s="9"/>
      <c r="B12" s="2"/>
      <c r="C12" s="18"/>
      <c r="D12" s="9"/>
      <c r="E12" s="110"/>
      <c r="F12" s="20">
        <f t="shared" si="1"/>
        <v>0</v>
      </c>
      <c r="H12" s="9"/>
      <c r="I12" s="2"/>
      <c r="J12" s="18"/>
      <c r="K12" s="9"/>
      <c r="L12" s="19"/>
      <c r="M12" s="20">
        <f t="shared" si="2"/>
        <v>0</v>
      </c>
      <c r="O12" s="9"/>
      <c r="P12" s="2"/>
      <c r="Q12" s="18"/>
      <c r="R12" s="9"/>
      <c r="S12" s="19"/>
      <c r="T12" s="20">
        <f t="shared" si="3"/>
        <v>0</v>
      </c>
      <c r="V12" s="9"/>
      <c r="W12" s="2"/>
      <c r="X12" s="18"/>
      <c r="Y12" s="9"/>
      <c r="Z12" s="19"/>
      <c r="AA12" s="20">
        <f t="shared" si="4"/>
        <v>0</v>
      </c>
      <c r="AC12" s="244"/>
      <c r="AD12" s="29"/>
      <c r="AE12" s="27"/>
      <c r="AF12" s="244"/>
      <c r="AG12" s="32"/>
      <c r="AH12" s="20">
        <f t="shared" si="5"/>
        <v>0</v>
      </c>
      <c r="AJ12" s="244">
        <v>40376</v>
      </c>
      <c r="AK12" s="29">
        <v>30883</v>
      </c>
      <c r="AL12" s="27">
        <v>228.26</v>
      </c>
      <c r="AM12" s="244">
        <v>40376</v>
      </c>
      <c r="AN12" s="32">
        <v>228.26</v>
      </c>
      <c r="AO12" s="20">
        <f t="shared" si="6"/>
        <v>0</v>
      </c>
      <c r="AQ12" s="244"/>
      <c r="AR12" s="29"/>
      <c r="AS12" s="27"/>
      <c r="AT12" s="244"/>
      <c r="AU12" s="32"/>
      <c r="AV12" s="20">
        <f t="shared" si="7"/>
        <v>0</v>
      </c>
      <c r="AX12" s="9"/>
      <c r="AY12" s="2"/>
      <c r="AZ12" s="18"/>
      <c r="BA12" s="9"/>
      <c r="BB12" s="19"/>
      <c r="BC12" s="20">
        <f t="shared" si="8"/>
        <v>0</v>
      </c>
      <c r="BE12" s="9"/>
      <c r="BF12" s="2"/>
      <c r="BG12" s="18"/>
      <c r="BH12" s="9"/>
      <c r="BI12" s="19"/>
      <c r="BJ12" s="20">
        <f t="shared" si="9"/>
        <v>0</v>
      </c>
      <c r="BL12" s="9"/>
      <c r="BM12" s="2"/>
      <c r="BN12" s="18"/>
      <c r="BO12" s="9"/>
      <c r="BP12" s="19"/>
      <c r="BQ12" s="20">
        <f t="shared" si="130"/>
        <v>0</v>
      </c>
      <c r="BS12" s="9"/>
      <c r="BT12" s="2"/>
      <c r="BU12" s="18"/>
      <c r="BV12" s="9"/>
      <c r="BW12" s="715"/>
      <c r="BX12" s="20">
        <f t="shared" si="10"/>
        <v>0</v>
      </c>
      <c r="BZ12" s="9"/>
      <c r="CA12" s="2"/>
      <c r="CB12" s="18"/>
      <c r="CC12" s="9"/>
      <c r="CD12" s="19"/>
      <c r="CE12" s="20">
        <f t="shared" si="129"/>
        <v>0</v>
      </c>
      <c r="CG12" s="9"/>
      <c r="CH12" s="2"/>
      <c r="CI12" s="18"/>
      <c r="CJ12" s="9"/>
      <c r="CK12" s="19"/>
      <c r="CL12" s="20">
        <f t="shared" si="11"/>
        <v>0</v>
      </c>
      <c r="CN12" s="9"/>
      <c r="CO12" s="2"/>
      <c r="CP12" s="18"/>
      <c r="CQ12" s="9"/>
      <c r="CR12" s="19"/>
      <c r="CS12" s="20">
        <f t="shared" si="12"/>
        <v>0</v>
      </c>
      <c r="CU12" s="9"/>
      <c r="CV12" s="2"/>
      <c r="CW12" s="18"/>
      <c r="CX12" s="9"/>
      <c r="CY12" s="19"/>
      <c r="CZ12" s="20">
        <f t="shared" si="13"/>
        <v>0</v>
      </c>
      <c r="DB12" s="9"/>
      <c r="DC12" s="2"/>
      <c r="DD12" s="18"/>
      <c r="DE12" s="9"/>
      <c r="DF12" s="19"/>
      <c r="DG12" s="20">
        <f t="shared" si="14"/>
        <v>0</v>
      </c>
      <c r="DI12" s="9"/>
      <c r="DJ12" s="2"/>
      <c r="DK12" s="18"/>
      <c r="DL12" s="9"/>
      <c r="DM12" s="19"/>
      <c r="DN12" s="20">
        <f t="shared" si="15"/>
        <v>0</v>
      </c>
      <c r="DP12" s="9"/>
      <c r="DQ12" s="2"/>
      <c r="DR12" s="18"/>
      <c r="DS12" s="9"/>
      <c r="DT12" s="19"/>
      <c r="DU12" s="20">
        <f t="shared" si="16"/>
        <v>0</v>
      </c>
      <c r="DW12" s="9"/>
      <c r="DX12" s="2"/>
      <c r="DY12" s="18"/>
      <c r="DZ12" s="9"/>
      <c r="EA12" s="19"/>
      <c r="EB12" s="20">
        <f t="shared" si="17"/>
        <v>0</v>
      </c>
      <c r="ED12" s="9"/>
      <c r="EE12" s="2"/>
      <c r="EF12" s="18"/>
      <c r="EG12" s="9"/>
      <c r="EH12" s="19"/>
      <c r="EI12" s="20">
        <f t="shared" si="18"/>
        <v>0</v>
      </c>
      <c r="EK12" s="9"/>
      <c r="EL12" s="2"/>
      <c r="EM12" s="18"/>
      <c r="EN12" s="9"/>
      <c r="EO12" s="19"/>
      <c r="EP12" s="20">
        <f t="shared" si="19"/>
        <v>0</v>
      </c>
      <c r="ER12" s="9">
        <v>40373</v>
      </c>
      <c r="ES12" s="2">
        <v>30849</v>
      </c>
      <c r="ET12" s="18">
        <v>877.8</v>
      </c>
      <c r="EU12" s="9">
        <v>40373</v>
      </c>
      <c r="EV12" s="19">
        <v>877.8</v>
      </c>
      <c r="EW12" s="20">
        <f t="shared" si="20"/>
        <v>0</v>
      </c>
      <c r="EY12" s="9"/>
      <c r="EZ12" s="2"/>
      <c r="FA12" s="18"/>
      <c r="FB12" s="9"/>
      <c r="FC12" s="19"/>
      <c r="FD12" s="20">
        <f t="shared" si="21"/>
        <v>0</v>
      </c>
      <c r="FF12" s="9">
        <v>40372</v>
      </c>
      <c r="FG12" s="967">
        <v>30839</v>
      </c>
      <c r="FH12" s="325">
        <v>165.12</v>
      </c>
      <c r="FI12" s="393">
        <v>40372</v>
      </c>
      <c r="FJ12" s="19">
        <v>165.12</v>
      </c>
      <c r="FK12" s="326">
        <f t="shared" si="22"/>
        <v>0</v>
      </c>
      <c r="FM12" s="9">
        <v>40371</v>
      </c>
      <c r="FN12" s="39">
        <v>30826</v>
      </c>
      <c r="FO12" s="32">
        <v>215.63</v>
      </c>
      <c r="FP12" s="9">
        <v>40371</v>
      </c>
      <c r="FQ12" s="32">
        <v>215.63</v>
      </c>
      <c r="FR12" s="20">
        <f t="shared" si="23"/>
        <v>0</v>
      </c>
      <c r="FT12" s="9"/>
      <c r="FU12" s="39"/>
      <c r="FV12" s="32"/>
      <c r="FW12" s="9"/>
      <c r="FX12" s="32"/>
      <c r="FY12" s="20">
        <f t="shared" si="24"/>
        <v>0</v>
      </c>
      <c r="GA12" s="9"/>
      <c r="GB12" s="2"/>
      <c r="GC12" s="18"/>
      <c r="GD12" s="9"/>
      <c r="GE12" s="19"/>
      <c r="GF12" s="20">
        <f t="shared" si="25"/>
        <v>0</v>
      </c>
      <c r="GH12" s="9"/>
      <c r="GI12" s="2"/>
      <c r="GJ12" s="18"/>
      <c r="GK12" s="9"/>
      <c r="GL12" s="19"/>
      <c r="GM12" s="20">
        <f t="shared" si="26"/>
        <v>0</v>
      </c>
      <c r="GO12" s="9"/>
      <c r="GP12" s="2"/>
      <c r="GQ12" s="18"/>
      <c r="GR12" s="9"/>
      <c r="GS12" s="19"/>
      <c r="GT12" s="20">
        <f t="shared" si="27"/>
        <v>0</v>
      </c>
      <c r="GV12" s="9"/>
      <c r="GW12" s="2"/>
      <c r="GX12" s="18"/>
      <c r="GY12" s="9"/>
      <c r="GZ12" s="19"/>
      <c r="HA12" s="20">
        <f t="shared" si="28"/>
        <v>0</v>
      </c>
      <c r="HC12" s="9"/>
      <c r="HD12" s="2"/>
      <c r="HE12" s="18"/>
      <c r="HF12" s="9"/>
      <c r="HG12" s="19"/>
      <c r="HH12" s="20">
        <f t="shared" si="29"/>
        <v>0</v>
      </c>
      <c r="HJ12" s="9"/>
      <c r="HK12" s="2"/>
      <c r="HL12" s="18"/>
      <c r="HM12" s="9"/>
      <c r="HN12" s="19"/>
      <c r="HO12" s="20">
        <f t="shared" si="30"/>
        <v>0</v>
      </c>
      <c r="HQ12" s="9"/>
      <c r="HR12" s="2"/>
      <c r="HS12" s="18"/>
      <c r="HT12" s="9"/>
      <c r="HU12" s="19"/>
      <c r="HV12" s="20">
        <f t="shared" si="31"/>
        <v>0</v>
      </c>
      <c r="HX12" s="9"/>
      <c r="HY12" s="2"/>
      <c r="HZ12" s="18"/>
      <c r="IA12" s="9"/>
      <c r="IB12" s="19"/>
      <c r="IC12" s="20">
        <f t="shared" si="32"/>
        <v>0</v>
      </c>
      <c r="IE12" s="9"/>
      <c r="IF12" s="2"/>
      <c r="IG12" s="18"/>
      <c r="IH12" s="9"/>
      <c r="II12" s="19"/>
      <c r="IJ12" s="20">
        <f t="shared" si="33"/>
        <v>0</v>
      </c>
      <c r="IL12" s="9"/>
      <c r="IM12" s="2"/>
      <c r="IN12" s="18"/>
      <c r="IO12" s="9"/>
      <c r="IP12" s="19"/>
      <c r="IQ12" s="20">
        <f t="shared" si="34"/>
        <v>0</v>
      </c>
      <c r="IS12" s="9"/>
      <c r="IT12" s="2"/>
      <c r="IU12" s="18"/>
      <c r="IV12" s="643"/>
      <c r="IW12" s="19"/>
      <c r="IX12" s="20">
        <f t="shared" si="35"/>
        <v>0</v>
      </c>
      <c r="IZ12" s="482"/>
      <c r="JA12" s="2"/>
      <c r="JB12" s="18"/>
      <c r="JC12" s="9"/>
      <c r="JD12" s="19"/>
      <c r="JE12" s="20">
        <f t="shared" si="36"/>
        <v>0</v>
      </c>
      <c r="JG12" s="9"/>
      <c r="JH12" s="2"/>
      <c r="JI12" s="18"/>
      <c r="JJ12" s="9"/>
      <c r="JK12" s="19"/>
      <c r="JL12" s="20">
        <f t="shared" si="37"/>
        <v>0</v>
      </c>
      <c r="JN12" s="9"/>
      <c r="JO12" s="2"/>
      <c r="JP12" s="18"/>
      <c r="JQ12" s="9"/>
      <c r="JR12" s="19"/>
      <c r="JS12" s="20">
        <f t="shared" si="38"/>
        <v>0</v>
      </c>
      <c r="JU12" s="9"/>
      <c r="JV12" s="2"/>
      <c r="JW12" s="18"/>
      <c r="JX12" s="9"/>
      <c r="JY12" s="19"/>
      <c r="JZ12" s="20">
        <f t="shared" si="39"/>
        <v>0</v>
      </c>
      <c r="KB12" s="9"/>
      <c r="KC12" s="2"/>
      <c r="KD12" s="18"/>
      <c r="KE12" s="9"/>
      <c r="KF12" s="19"/>
      <c r="KG12" s="20">
        <f t="shared" si="40"/>
        <v>0</v>
      </c>
      <c r="KI12" s="9"/>
      <c r="KJ12" s="2"/>
      <c r="KK12" s="18"/>
      <c r="KL12" s="9"/>
      <c r="KM12" s="19"/>
      <c r="KN12" s="20">
        <f t="shared" si="41"/>
        <v>0</v>
      </c>
      <c r="KP12" s="9"/>
      <c r="KQ12" s="2"/>
      <c r="KR12" s="18"/>
      <c r="KS12" s="9"/>
      <c r="KT12" s="19"/>
      <c r="KU12" s="20">
        <f t="shared" si="42"/>
        <v>0</v>
      </c>
      <c r="KW12" s="9"/>
      <c r="KX12" s="2"/>
      <c r="KY12" s="18"/>
      <c r="KZ12" s="9"/>
      <c r="LA12" s="19"/>
      <c r="LB12" s="20">
        <f t="shared" si="43"/>
        <v>0</v>
      </c>
      <c r="LD12" s="9"/>
      <c r="LE12" s="2"/>
      <c r="LF12" s="18"/>
      <c r="LG12" s="9"/>
      <c r="LH12" s="19"/>
      <c r="LI12" s="20">
        <f t="shared" si="44"/>
        <v>0</v>
      </c>
      <c r="LK12" s="9"/>
      <c r="LL12" s="2"/>
      <c r="LM12" s="18"/>
      <c r="LN12" s="9"/>
      <c r="LO12" s="19"/>
      <c r="LP12" s="20">
        <f t="shared" si="45"/>
        <v>0</v>
      </c>
      <c r="LR12" s="9"/>
      <c r="LS12" s="2"/>
      <c r="LT12" s="18"/>
      <c r="LU12" s="9"/>
      <c r="LV12" s="19"/>
      <c r="LW12" s="20">
        <f t="shared" si="46"/>
        <v>0</v>
      </c>
      <c r="LY12" s="9"/>
      <c r="LZ12" s="2"/>
      <c r="MA12" s="18"/>
      <c r="MB12" s="9"/>
      <c r="MC12" s="19"/>
      <c r="MD12" s="20">
        <f t="shared" si="47"/>
        <v>0</v>
      </c>
      <c r="MF12" s="9"/>
      <c r="MG12" s="2"/>
      <c r="MH12" s="18"/>
      <c r="MI12" s="9"/>
      <c r="MJ12" s="19"/>
      <c r="MK12" s="20">
        <f t="shared" si="48"/>
        <v>0</v>
      </c>
      <c r="MM12" s="9"/>
      <c r="MN12" s="2"/>
      <c r="MO12" s="18"/>
      <c r="MP12" s="9"/>
      <c r="MQ12" s="19"/>
      <c r="MR12" s="20">
        <f t="shared" si="49"/>
        <v>0</v>
      </c>
      <c r="MT12" s="9"/>
      <c r="MU12" s="2"/>
      <c r="MV12" s="18"/>
      <c r="MW12" s="9"/>
      <c r="MX12" s="19"/>
      <c r="MY12" s="20">
        <f t="shared" si="50"/>
        <v>0</v>
      </c>
      <c r="NA12" s="9">
        <v>40368</v>
      </c>
      <c r="NB12" s="2">
        <v>30794</v>
      </c>
      <c r="NC12" s="18">
        <v>362.24</v>
      </c>
      <c r="ND12" s="424">
        <v>40368</v>
      </c>
      <c r="NE12" s="19">
        <v>362.24</v>
      </c>
      <c r="NF12" s="20">
        <f t="shared" si="51"/>
        <v>0</v>
      </c>
      <c r="NH12" s="9"/>
      <c r="NI12" s="2"/>
      <c r="NJ12" s="18"/>
      <c r="NK12" s="424"/>
      <c r="NL12" s="19"/>
      <c r="NM12" s="20">
        <f t="shared" si="52"/>
        <v>0</v>
      </c>
      <c r="NO12" s="9"/>
      <c r="NP12" s="2"/>
      <c r="NQ12" s="18"/>
      <c r="NR12" s="424"/>
      <c r="NS12" s="19"/>
      <c r="NT12" s="20">
        <f t="shared" si="53"/>
        <v>0</v>
      </c>
      <c r="NV12" s="2"/>
      <c r="NW12" s="2"/>
      <c r="NX12" s="18"/>
      <c r="NY12" s="9"/>
      <c r="NZ12" s="19"/>
      <c r="OA12" s="20">
        <f t="shared" si="54"/>
        <v>0</v>
      </c>
      <c r="OC12" s="2"/>
      <c r="OD12" s="2"/>
      <c r="OE12" s="18"/>
      <c r="OF12" s="9"/>
      <c r="OG12" s="19"/>
      <c r="OH12" s="20">
        <f t="shared" si="55"/>
        <v>0</v>
      </c>
      <c r="OJ12" s="2"/>
      <c r="OK12" s="2"/>
      <c r="OL12" s="18"/>
      <c r="OM12" s="9"/>
      <c r="ON12" s="19"/>
      <c r="OO12" s="20">
        <f t="shared" si="56"/>
        <v>0</v>
      </c>
      <c r="OQ12" s="2"/>
      <c r="OR12" s="2"/>
      <c r="OS12" s="18"/>
      <c r="OT12" s="9"/>
      <c r="OU12" s="19"/>
      <c r="OV12" s="20">
        <f t="shared" si="57"/>
        <v>0</v>
      </c>
      <c r="OX12" s="2"/>
      <c r="OY12" s="2"/>
      <c r="OZ12" s="18"/>
      <c r="PA12" s="9"/>
      <c r="PB12" s="19"/>
      <c r="PC12" s="20">
        <f t="shared" si="58"/>
        <v>0</v>
      </c>
      <c r="PE12" s="9"/>
      <c r="PF12" s="2"/>
      <c r="PG12" s="18"/>
      <c r="PH12" s="9"/>
      <c r="PI12" s="19"/>
      <c r="PJ12" s="20">
        <f t="shared" si="59"/>
        <v>0</v>
      </c>
      <c r="PL12" s="2"/>
      <c r="PM12" s="2"/>
      <c r="PN12" s="18"/>
      <c r="PO12" s="9"/>
      <c r="PP12" s="19"/>
      <c r="PQ12" s="20">
        <f t="shared" si="60"/>
        <v>0</v>
      </c>
      <c r="PS12" s="2"/>
      <c r="PT12" s="2"/>
      <c r="PU12" s="18"/>
      <c r="PV12" s="9"/>
      <c r="PW12" s="19"/>
      <c r="PX12" s="20">
        <f t="shared" si="61"/>
        <v>0</v>
      </c>
      <c r="PZ12" s="2"/>
      <c r="QA12" s="2"/>
      <c r="QB12" s="18"/>
      <c r="QC12" s="9"/>
      <c r="QD12" s="19"/>
      <c r="QE12" s="20">
        <f t="shared" si="62"/>
        <v>0</v>
      </c>
      <c r="QG12" s="9"/>
      <c r="QH12" s="2"/>
      <c r="QI12" s="18"/>
      <c r="QJ12" s="9"/>
      <c r="QK12" s="19"/>
      <c r="QL12" s="20">
        <f t="shared" si="63"/>
        <v>0</v>
      </c>
      <c r="QN12" s="9"/>
      <c r="QO12" s="2"/>
      <c r="QP12" s="18"/>
      <c r="QQ12" s="9"/>
      <c r="QR12" s="19"/>
      <c r="QS12" s="20">
        <f t="shared" si="64"/>
        <v>0</v>
      </c>
      <c r="QU12" s="9"/>
      <c r="QV12" s="2"/>
      <c r="QW12" s="18"/>
      <c r="QX12" s="9"/>
      <c r="QY12" s="19"/>
      <c r="QZ12" s="20">
        <f t="shared" si="65"/>
        <v>0</v>
      </c>
      <c r="RB12" s="9"/>
      <c r="RC12" s="2"/>
      <c r="RD12" s="18"/>
      <c r="RE12" s="9"/>
      <c r="RF12" s="19"/>
      <c r="RG12" s="20">
        <f t="shared" si="66"/>
        <v>0</v>
      </c>
      <c r="RI12" s="9"/>
      <c r="RJ12" s="436"/>
      <c r="RK12" s="18"/>
      <c r="RL12" s="9"/>
      <c r="RM12" s="19"/>
      <c r="RN12" s="20">
        <f t="shared" si="67"/>
        <v>0</v>
      </c>
      <c r="RP12" s="9"/>
      <c r="RQ12" s="2"/>
      <c r="RR12" s="18"/>
      <c r="RS12" s="9"/>
      <c r="RT12" s="19"/>
      <c r="RU12" s="20">
        <f t="shared" si="68"/>
        <v>0</v>
      </c>
      <c r="RW12" s="9"/>
      <c r="RX12" s="2"/>
      <c r="RY12" s="18"/>
      <c r="RZ12" s="9"/>
      <c r="SA12" s="19"/>
      <c r="SB12" s="20">
        <f t="shared" si="69"/>
        <v>0</v>
      </c>
      <c r="SD12" s="9"/>
      <c r="SE12" s="2"/>
      <c r="SF12" s="18"/>
      <c r="SG12" s="9"/>
      <c r="SH12" s="19"/>
      <c r="SI12" s="20">
        <f t="shared" si="70"/>
        <v>0</v>
      </c>
      <c r="SK12" s="9"/>
      <c r="SL12" s="2"/>
      <c r="SM12" s="18"/>
      <c r="SN12" s="9"/>
      <c r="SO12" s="19"/>
      <c r="SP12" s="20">
        <f t="shared" si="71"/>
        <v>0</v>
      </c>
      <c r="SR12" s="9"/>
      <c r="SS12" s="2"/>
      <c r="ST12" s="18"/>
      <c r="SU12" s="95"/>
      <c r="SV12" s="19"/>
      <c r="SW12" s="20">
        <f t="shared" si="72"/>
        <v>0</v>
      </c>
      <c r="SY12" s="9"/>
      <c r="SZ12" s="2"/>
      <c r="TA12" s="18"/>
      <c r="TB12" s="9"/>
      <c r="TC12" s="19"/>
      <c r="TD12" s="20">
        <f t="shared" si="73"/>
        <v>0</v>
      </c>
      <c r="TF12" s="9"/>
      <c r="TG12" s="2"/>
      <c r="TH12" s="18"/>
      <c r="TI12" s="95"/>
      <c r="TJ12" s="19"/>
      <c r="TK12" s="20">
        <f t="shared" si="74"/>
        <v>0</v>
      </c>
      <c r="TM12" s="9"/>
      <c r="TN12" s="2"/>
      <c r="TO12" s="18"/>
      <c r="TP12" s="9"/>
      <c r="TQ12" s="19"/>
      <c r="TR12" s="20">
        <f t="shared" si="75"/>
        <v>0</v>
      </c>
      <c r="TT12" s="215"/>
      <c r="TU12" s="39"/>
      <c r="TV12" s="327"/>
      <c r="TW12" s="166"/>
      <c r="TX12" s="32"/>
      <c r="TY12" s="326">
        <f t="shared" si="76"/>
        <v>0</v>
      </c>
      <c r="UA12" s="9"/>
      <c r="UB12" s="2"/>
      <c r="UC12" s="325"/>
      <c r="UD12" s="348"/>
      <c r="UE12" s="19"/>
      <c r="UF12" s="326">
        <f t="shared" si="77"/>
        <v>0</v>
      </c>
      <c r="UH12" s="9">
        <v>40368</v>
      </c>
      <c r="UI12" s="39">
        <v>30802</v>
      </c>
      <c r="UJ12" s="32">
        <v>502.25</v>
      </c>
      <c r="UK12" s="62">
        <v>40368</v>
      </c>
      <c r="UL12" s="67">
        <v>502.25</v>
      </c>
      <c r="UM12" s="20">
        <f t="shared" si="78"/>
        <v>0</v>
      </c>
      <c r="UO12" s="2"/>
      <c r="UP12" s="2"/>
      <c r="UQ12" s="18"/>
      <c r="UR12" s="9"/>
      <c r="US12" s="19"/>
      <c r="UT12" s="20">
        <f t="shared" si="79"/>
        <v>0</v>
      </c>
      <c r="UV12" s="9"/>
      <c r="UW12" s="2"/>
      <c r="UX12" s="18"/>
      <c r="UY12" s="9"/>
      <c r="UZ12" s="19"/>
      <c r="VA12" s="20">
        <f t="shared" si="80"/>
        <v>0</v>
      </c>
      <c r="VC12" s="9"/>
      <c r="VD12" s="2"/>
      <c r="VE12" s="18"/>
      <c r="VF12" s="9"/>
      <c r="VG12" s="19"/>
      <c r="VH12" s="20">
        <f t="shared" si="81"/>
        <v>0</v>
      </c>
      <c r="VJ12" s="9"/>
      <c r="VK12" s="2"/>
      <c r="VL12" s="18"/>
      <c r="VM12" s="9"/>
      <c r="VN12" s="19"/>
      <c r="VO12" s="20">
        <f t="shared" si="82"/>
        <v>0</v>
      </c>
      <c r="VQ12" s="9"/>
      <c r="VR12" s="2"/>
      <c r="VS12" s="18"/>
      <c r="VT12" s="9"/>
      <c r="VU12" s="19"/>
      <c r="VV12" s="20">
        <f t="shared" si="83"/>
        <v>0</v>
      </c>
      <c r="VX12" s="9"/>
      <c r="VY12" s="2"/>
      <c r="VZ12" s="18"/>
      <c r="WA12" s="9"/>
      <c r="WB12" s="19"/>
      <c r="WC12" s="20">
        <f t="shared" si="0"/>
        <v>0</v>
      </c>
      <c r="WE12" s="9"/>
      <c r="WF12" s="2"/>
      <c r="WG12" s="18"/>
      <c r="WH12" s="9"/>
      <c r="WI12" s="19"/>
      <c r="WJ12" s="20">
        <f t="shared" si="84"/>
        <v>0</v>
      </c>
      <c r="WL12" s="9"/>
      <c r="WM12" s="2"/>
      <c r="WN12" s="18"/>
      <c r="WO12" s="9"/>
      <c r="WP12" s="19"/>
      <c r="WQ12" s="20">
        <f t="shared" si="85"/>
        <v>0</v>
      </c>
      <c r="WS12" s="9"/>
      <c r="WT12" s="2"/>
      <c r="WU12" s="18"/>
      <c r="WV12" s="9"/>
      <c r="WW12" s="19"/>
      <c r="WX12" s="20">
        <f t="shared" si="86"/>
        <v>0</v>
      </c>
      <c r="WZ12" s="9"/>
      <c r="XA12" s="2"/>
      <c r="XB12" s="18"/>
      <c r="XC12" s="9"/>
      <c r="XD12" s="19"/>
      <c r="XE12" s="20">
        <f t="shared" si="87"/>
        <v>0</v>
      </c>
      <c r="XG12" s="9"/>
      <c r="XH12" s="2"/>
      <c r="XI12" s="18"/>
      <c r="XJ12" s="9"/>
      <c r="XK12" s="19"/>
      <c r="XL12" s="20">
        <f t="shared" si="88"/>
        <v>0</v>
      </c>
      <c r="XN12" s="9">
        <v>40362</v>
      </c>
      <c r="XO12" s="2">
        <v>30717</v>
      </c>
      <c r="XP12" s="18">
        <v>1064.8</v>
      </c>
      <c r="XQ12" s="9">
        <v>40362</v>
      </c>
      <c r="XR12" s="19">
        <v>1064.8</v>
      </c>
      <c r="XS12" s="20">
        <f t="shared" si="89"/>
        <v>0</v>
      </c>
      <c r="XU12" s="9"/>
      <c r="XV12" s="2"/>
      <c r="XW12" s="18"/>
      <c r="XX12" s="9"/>
      <c r="XY12" s="19"/>
      <c r="XZ12" s="20">
        <f t="shared" si="90"/>
        <v>0</v>
      </c>
      <c r="YB12" s="9"/>
      <c r="YC12" s="2"/>
      <c r="YD12" s="18"/>
      <c r="YE12" s="9"/>
      <c r="YF12" s="19"/>
      <c r="YG12" s="20">
        <f t="shared" si="91"/>
        <v>0</v>
      </c>
      <c r="YI12" s="9"/>
      <c r="YJ12" s="2"/>
      <c r="YK12" s="18"/>
      <c r="YL12" s="9"/>
      <c r="YM12" s="19"/>
      <c r="YN12" s="20">
        <f t="shared" si="92"/>
        <v>0</v>
      </c>
      <c r="YP12" s="9"/>
      <c r="YQ12" s="2"/>
      <c r="YR12" s="18"/>
      <c r="YS12" s="9"/>
      <c r="YT12" s="19"/>
      <c r="YU12" s="20">
        <f t="shared" si="93"/>
        <v>0</v>
      </c>
      <c r="YW12" s="9"/>
      <c r="YX12" s="2"/>
      <c r="YY12" s="18"/>
      <c r="YZ12" s="9"/>
      <c r="ZA12" s="19"/>
      <c r="ZB12" s="20">
        <f t="shared" si="94"/>
        <v>0</v>
      </c>
      <c r="ZD12" s="9">
        <v>40367</v>
      </c>
      <c r="ZE12" s="2">
        <v>30773</v>
      </c>
      <c r="ZF12" s="18">
        <v>1170.8</v>
      </c>
      <c r="ZG12" s="9">
        <v>40367</v>
      </c>
      <c r="ZH12" s="19">
        <v>1170.8</v>
      </c>
      <c r="ZI12" s="20">
        <f t="shared" si="95"/>
        <v>0</v>
      </c>
      <c r="ZK12" s="9"/>
      <c r="ZL12" s="2"/>
      <c r="ZM12" s="18"/>
      <c r="ZN12" s="9"/>
      <c r="ZO12" s="19"/>
      <c r="ZP12" s="20">
        <f t="shared" si="96"/>
        <v>0</v>
      </c>
      <c r="ZR12" s="9"/>
      <c r="ZS12" s="2"/>
      <c r="ZT12" s="18"/>
      <c r="ZU12" s="9"/>
      <c r="ZV12" s="19"/>
      <c r="ZW12" s="20">
        <f t="shared" si="97"/>
        <v>0</v>
      </c>
      <c r="ZY12" s="9"/>
      <c r="ZZ12" s="2"/>
      <c r="AAA12" s="18"/>
      <c r="AAB12" s="9"/>
      <c r="AAC12" s="19"/>
      <c r="AAD12" s="20">
        <f t="shared" si="98"/>
        <v>0</v>
      </c>
      <c r="AAF12" s="9"/>
      <c r="AAH12" s="18"/>
      <c r="AAI12" s="9"/>
      <c r="AAJ12" s="19"/>
      <c r="AAK12" s="20">
        <f t="shared" si="99"/>
        <v>0</v>
      </c>
      <c r="AAM12" s="9"/>
      <c r="AAN12" s="2"/>
      <c r="AAO12" s="18"/>
      <c r="AAP12" s="9"/>
      <c r="AAQ12" s="19"/>
      <c r="AAR12" s="20">
        <f t="shared" si="100"/>
        <v>0</v>
      </c>
      <c r="AAT12" s="9"/>
      <c r="AAU12" s="2"/>
      <c r="AAV12" s="18"/>
      <c r="AAW12" s="9"/>
      <c r="AAX12" s="19"/>
      <c r="AAY12" s="20">
        <f t="shared" si="101"/>
        <v>0</v>
      </c>
      <c r="ABA12" s="9"/>
      <c r="ABB12" s="2"/>
      <c r="ABC12" s="18"/>
      <c r="ABD12" s="9"/>
      <c r="ABE12" s="19"/>
      <c r="ABF12" s="20">
        <f t="shared" si="102"/>
        <v>0</v>
      </c>
      <c r="ABH12" s="9"/>
      <c r="ABI12" s="2"/>
      <c r="ABJ12" s="18"/>
      <c r="ABK12" s="9"/>
      <c r="ABL12" s="19"/>
      <c r="ABM12" s="20">
        <f t="shared" si="103"/>
        <v>0</v>
      </c>
      <c r="ABO12" s="9"/>
      <c r="ABP12" s="2"/>
      <c r="ABQ12" s="18"/>
      <c r="ABR12" s="9"/>
      <c r="ABS12" s="19"/>
      <c r="ABT12" s="20">
        <f t="shared" si="104"/>
        <v>0</v>
      </c>
      <c r="ABV12" s="9"/>
      <c r="ABW12" s="436"/>
      <c r="ABX12" s="438"/>
      <c r="ABY12" s="639"/>
      <c r="ABZ12" s="438"/>
      <c r="ACA12" s="20">
        <f t="shared" si="105"/>
        <v>0</v>
      </c>
      <c r="ACC12" s="9"/>
      <c r="ACD12" s="421"/>
      <c r="ACE12" s="421"/>
      <c r="ACF12" s="421"/>
      <c r="ACG12" s="421"/>
      <c r="ACH12" s="20">
        <f t="shared" si="106"/>
        <v>0</v>
      </c>
      <c r="ACJ12" s="9"/>
      <c r="ACK12" s="2"/>
      <c r="ACL12" s="18"/>
      <c r="ACM12" s="9"/>
      <c r="ACN12" s="19"/>
      <c r="ACO12" s="20">
        <f t="shared" si="107"/>
        <v>0</v>
      </c>
      <c r="ACQ12" s="9"/>
      <c r="ACR12" s="2"/>
      <c r="ACS12" s="18"/>
      <c r="ACT12" s="9"/>
      <c r="ACU12" s="715"/>
      <c r="ACV12" s="20">
        <f t="shared" si="108"/>
        <v>0</v>
      </c>
      <c r="ACX12" s="9"/>
      <c r="ACY12" s="2"/>
      <c r="ACZ12" s="18"/>
      <c r="ADA12" s="9"/>
      <c r="ADB12" s="19"/>
      <c r="ADC12" s="20">
        <f t="shared" si="109"/>
        <v>0</v>
      </c>
      <c r="ADE12" s="9"/>
      <c r="ADF12" s="2"/>
      <c r="ADG12" s="18"/>
      <c r="ADH12" s="9"/>
      <c r="ADI12" s="19"/>
      <c r="ADJ12" s="20">
        <f t="shared" si="110"/>
        <v>0</v>
      </c>
      <c r="ADL12" s="9"/>
      <c r="ADM12" s="2"/>
      <c r="ADN12" s="18"/>
      <c r="ADO12" s="9"/>
      <c r="ADP12" s="19"/>
      <c r="ADQ12" s="20">
        <f t="shared" si="111"/>
        <v>0</v>
      </c>
      <c r="ADS12" s="9"/>
      <c r="ADT12" s="2"/>
      <c r="ADU12" s="18"/>
      <c r="ADV12" s="9"/>
      <c r="ADW12" s="19"/>
      <c r="ADX12" s="20">
        <f t="shared" si="112"/>
        <v>0</v>
      </c>
      <c r="ADZ12" s="9"/>
      <c r="AEA12" s="2"/>
      <c r="AEB12" s="18"/>
      <c r="AEC12" s="9"/>
      <c r="AED12" s="19"/>
      <c r="AEE12" s="20">
        <f t="shared" si="113"/>
        <v>0</v>
      </c>
      <c r="AEG12" s="62"/>
      <c r="AEH12" s="235"/>
      <c r="AEI12" s="27"/>
      <c r="AEJ12" s="244"/>
      <c r="AEK12" s="32"/>
      <c r="AEL12" s="20">
        <f t="shared" si="114"/>
        <v>0</v>
      </c>
      <c r="AEN12" s="62"/>
      <c r="AEO12" s="235"/>
      <c r="AEP12" s="27"/>
      <c r="AEQ12" s="244"/>
      <c r="AER12" s="32"/>
      <c r="AES12" s="20">
        <f t="shared" si="115"/>
        <v>0</v>
      </c>
      <c r="AEU12" s="36"/>
      <c r="AEV12" s="268"/>
      <c r="AEW12" s="18"/>
      <c r="AEX12" s="9"/>
      <c r="AEY12" s="19"/>
      <c r="AEZ12" s="20">
        <f t="shared" si="116"/>
        <v>0</v>
      </c>
      <c r="AFB12" s="95"/>
      <c r="AFC12" s="268"/>
      <c r="AFD12" s="18"/>
      <c r="AFE12" s="9"/>
      <c r="AFF12" s="19"/>
      <c r="AFG12" s="20">
        <f t="shared" si="117"/>
        <v>0</v>
      </c>
      <c r="AFI12" s="95"/>
      <c r="AFJ12" s="268"/>
      <c r="AFK12" s="18"/>
      <c r="AFL12" s="9"/>
      <c r="AFM12" s="19"/>
      <c r="AFN12" s="20">
        <f t="shared" si="118"/>
        <v>0</v>
      </c>
      <c r="AFP12" s="36"/>
      <c r="AFQ12" s="268"/>
      <c r="AFR12" s="18"/>
      <c r="AFS12" s="9"/>
      <c r="AFT12" s="19"/>
      <c r="AFU12" s="20">
        <f t="shared" si="119"/>
        <v>0</v>
      </c>
      <c r="AFW12" s="36"/>
      <c r="AFX12" s="268"/>
      <c r="AFY12" s="18"/>
      <c r="AFZ12" s="9"/>
      <c r="AGA12" s="19"/>
      <c r="AGB12" s="20">
        <f t="shared" si="120"/>
        <v>0</v>
      </c>
      <c r="AGD12" s="36"/>
      <c r="AGE12" s="268"/>
      <c r="AGF12" s="18"/>
      <c r="AGG12" s="9"/>
      <c r="AGH12" s="19"/>
      <c r="AGI12" s="20">
        <f t="shared" si="121"/>
        <v>0</v>
      </c>
      <c r="AGK12" s="95">
        <v>40375</v>
      </c>
      <c r="AGL12" s="2">
        <v>30876</v>
      </c>
      <c r="AGM12" s="18">
        <v>327.60000000000002</v>
      </c>
      <c r="AGN12" s="9">
        <v>40375</v>
      </c>
      <c r="AGO12" s="19">
        <v>327.60000000000002</v>
      </c>
      <c r="AGP12" s="20">
        <f t="shared" si="122"/>
        <v>0</v>
      </c>
      <c r="AGR12" s="36"/>
      <c r="AGS12" s="2"/>
      <c r="AGT12" s="18"/>
      <c r="AGU12" s="9"/>
      <c r="AGV12" s="19"/>
      <c r="AGW12" s="20">
        <f t="shared" si="123"/>
        <v>0</v>
      </c>
      <c r="AGY12" s="36"/>
      <c r="AGZ12" s="2"/>
      <c r="AHA12" s="18"/>
      <c r="AHB12" s="9"/>
      <c r="AHC12" s="19"/>
      <c r="AHD12" s="20">
        <f t="shared" si="124"/>
        <v>0</v>
      </c>
      <c r="AHF12" s="244"/>
      <c r="AHG12" s="29"/>
      <c r="AHH12" s="27"/>
      <c r="AHI12" s="244"/>
      <c r="AHJ12" s="32"/>
      <c r="AHK12" s="20">
        <f t="shared" si="125"/>
        <v>0</v>
      </c>
      <c r="AHM12" s="244"/>
      <c r="AHN12" s="29"/>
      <c r="AHO12" s="27"/>
      <c r="AHP12" s="244"/>
      <c r="AHQ12" s="32"/>
      <c r="AHR12" s="20">
        <f t="shared" si="126"/>
        <v>0</v>
      </c>
      <c r="AHT12" s="244"/>
      <c r="AHU12" s="29"/>
      <c r="AHV12" s="27"/>
      <c r="AHW12" s="244"/>
      <c r="AHX12" s="32"/>
      <c r="AHY12" s="20">
        <f t="shared" si="127"/>
        <v>0</v>
      </c>
      <c r="AIA12" s="9"/>
      <c r="AIB12" s="2"/>
      <c r="AIC12" s="18"/>
      <c r="AID12" s="9"/>
      <c r="AIE12" s="19"/>
      <c r="AIF12" s="20">
        <f t="shared" si="128"/>
        <v>0</v>
      </c>
    </row>
    <row r="13" spans="1:917">
      <c r="A13" s="9"/>
      <c r="B13" s="39"/>
      <c r="C13" s="32"/>
      <c r="D13" s="9"/>
      <c r="E13" s="19"/>
      <c r="F13" s="20">
        <f t="shared" si="1"/>
        <v>0</v>
      </c>
      <c r="J13" s="3"/>
      <c r="K13" s="9"/>
      <c r="L13" s="19"/>
      <c r="M13" s="20">
        <f t="shared" si="2"/>
        <v>0</v>
      </c>
      <c r="Q13" s="3"/>
      <c r="R13" s="9"/>
      <c r="S13" s="19"/>
      <c r="T13" s="20">
        <f t="shared" si="3"/>
        <v>0</v>
      </c>
      <c r="V13" s="9"/>
      <c r="W13" s="39"/>
      <c r="X13" s="3"/>
      <c r="Y13" s="9"/>
      <c r="Z13" s="19"/>
      <c r="AA13" s="20">
        <f t="shared" si="4"/>
        <v>0</v>
      </c>
      <c r="AC13" s="244"/>
      <c r="AD13" s="39"/>
      <c r="AE13" s="49"/>
      <c r="AF13" s="244"/>
      <c r="AG13" s="32"/>
      <c r="AH13" s="20">
        <f t="shared" si="5"/>
        <v>0</v>
      </c>
      <c r="AJ13" s="244">
        <v>40377</v>
      </c>
      <c r="AK13" s="39">
        <v>30894</v>
      </c>
      <c r="AL13" s="49">
        <v>1072.04</v>
      </c>
      <c r="AM13" s="244">
        <v>40377</v>
      </c>
      <c r="AN13" s="32">
        <v>1072.04</v>
      </c>
      <c r="AO13" s="20">
        <f t="shared" si="6"/>
        <v>0</v>
      </c>
      <c r="AQ13" s="244"/>
      <c r="AR13" s="39"/>
      <c r="AS13" s="49"/>
      <c r="AT13" s="244"/>
      <c r="AU13" s="32"/>
      <c r="AV13" s="20">
        <f t="shared" si="7"/>
        <v>0</v>
      </c>
      <c r="AX13" s="9"/>
      <c r="AY13" s="39"/>
      <c r="AZ13" s="3"/>
      <c r="BA13" s="9"/>
      <c r="BB13" s="19"/>
      <c r="BC13" s="20">
        <f t="shared" si="8"/>
        <v>0</v>
      </c>
      <c r="BE13" s="9"/>
      <c r="BF13" s="39"/>
      <c r="BG13" s="3"/>
      <c r="BH13" s="9"/>
      <c r="BI13" s="19"/>
      <c r="BJ13" s="20">
        <f t="shared" si="9"/>
        <v>0</v>
      </c>
      <c r="BL13" s="2"/>
      <c r="BM13" s="2"/>
      <c r="BN13" s="3"/>
      <c r="BO13" s="9"/>
      <c r="BP13" s="19"/>
      <c r="BQ13" s="20">
        <f t="shared" si="130"/>
        <v>0</v>
      </c>
      <c r="BS13" s="2"/>
      <c r="BT13" s="2"/>
      <c r="BU13" s="3"/>
      <c r="BV13" s="9"/>
      <c r="BW13" s="715"/>
      <c r="BX13" s="20">
        <f t="shared" si="10"/>
        <v>0</v>
      </c>
      <c r="BZ13" s="2"/>
      <c r="CA13" s="2"/>
      <c r="CB13" s="3"/>
      <c r="CC13" s="9"/>
      <c r="CD13" s="19"/>
      <c r="CE13" s="20">
        <f t="shared" si="129"/>
        <v>0</v>
      </c>
      <c r="CG13" s="2"/>
      <c r="CH13" s="2"/>
      <c r="CI13" s="3"/>
      <c r="CJ13" s="9"/>
      <c r="CK13" s="19"/>
      <c r="CL13" s="20">
        <f t="shared" si="11"/>
        <v>0</v>
      </c>
      <c r="CN13" s="2"/>
      <c r="CO13" s="2"/>
      <c r="CP13" s="3"/>
      <c r="CQ13" s="9"/>
      <c r="CR13" s="19"/>
      <c r="CS13" s="20">
        <f t="shared" si="12"/>
        <v>0</v>
      </c>
      <c r="CX13" s="9"/>
      <c r="CY13" s="19"/>
      <c r="CZ13" s="20">
        <f t="shared" si="13"/>
        <v>0</v>
      </c>
      <c r="DB13" s="9"/>
      <c r="DC13" s="39"/>
      <c r="DD13" s="32"/>
      <c r="DE13" s="9"/>
      <c r="DF13" s="19"/>
      <c r="DG13" s="20">
        <f t="shared" si="14"/>
        <v>0</v>
      </c>
      <c r="DI13" s="9"/>
      <c r="DJ13" s="39"/>
      <c r="DK13" s="32"/>
      <c r="DL13" s="9"/>
      <c r="DM13" s="19"/>
      <c r="DN13" s="20">
        <f t="shared" si="15"/>
        <v>0</v>
      </c>
      <c r="DP13" s="9"/>
      <c r="DQ13" s="39"/>
      <c r="DR13" s="32"/>
      <c r="DS13" s="9"/>
      <c r="DT13" s="19"/>
      <c r="DU13" s="20">
        <f t="shared" si="16"/>
        <v>0</v>
      </c>
      <c r="DW13" s="9"/>
      <c r="DX13" s="39"/>
      <c r="DY13" s="32"/>
      <c r="DZ13" s="9"/>
      <c r="EA13" s="19"/>
      <c r="EB13" s="20">
        <f t="shared" si="17"/>
        <v>0</v>
      </c>
      <c r="EG13" s="9"/>
      <c r="EH13" s="19"/>
      <c r="EI13" s="20">
        <f t="shared" si="18"/>
        <v>0</v>
      </c>
      <c r="EN13" s="9"/>
      <c r="EO13" s="19"/>
      <c r="EP13" s="20">
        <f t="shared" si="19"/>
        <v>0</v>
      </c>
      <c r="ER13" s="9">
        <v>40374</v>
      </c>
      <c r="ES13" s="39">
        <v>30861</v>
      </c>
      <c r="ET13" s="32">
        <v>289.92</v>
      </c>
      <c r="EU13" s="9">
        <v>40374</v>
      </c>
      <c r="EV13" s="19">
        <v>289.92</v>
      </c>
      <c r="EW13" s="20">
        <f t="shared" si="20"/>
        <v>0</v>
      </c>
      <c r="FB13" s="9"/>
      <c r="FC13" s="19"/>
      <c r="FD13" s="20">
        <f t="shared" si="21"/>
        <v>0</v>
      </c>
      <c r="FF13" s="9">
        <v>40373</v>
      </c>
      <c r="FG13" s="2">
        <v>30852</v>
      </c>
      <c r="FH13" s="325">
        <v>162.63999999999999</v>
      </c>
      <c r="FI13" s="38">
        <v>40373</v>
      </c>
      <c r="FJ13" s="19">
        <v>162.63999999999999</v>
      </c>
      <c r="FK13" s="326">
        <f t="shared" si="22"/>
        <v>0</v>
      </c>
      <c r="FM13" s="9">
        <v>40372</v>
      </c>
      <c r="FN13" s="2">
        <v>30836</v>
      </c>
      <c r="FO13" s="18">
        <v>301.44</v>
      </c>
      <c r="FP13" s="9">
        <v>40372</v>
      </c>
      <c r="FQ13" s="19">
        <v>301.44</v>
      </c>
      <c r="FR13" s="20">
        <f t="shared" si="23"/>
        <v>0</v>
      </c>
      <c r="FT13" s="9"/>
      <c r="FU13" s="2"/>
      <c r="FV13" s="18"/>
      <c r="FW13" s="9"/>
      <c r="FX13" s="19"/>
      <c r="FY13" s="20">
        <f t="shared" si="24"/>
        <v>0</v>
      </c>
      <c r="GA13" s="9"/>
      <c r="GB13" s="39"/>
      <c r="GC13" s="32"/>
      <c r="GD13" s="9"/>
      <c r="GE13" s="19"/>
      <c r="GF13" s="20">
        <f t="shared" si="25"/>
        <v>0</v>
      </c>
      <c r="GH13" s="9"/>
      <c r="GI13" s="39"/>
      <c r="GJ13" s="32"/>
      <c r="GK13" s="9"/>
      <c r="GL13" s="19"/>
      <c r="GM13" s="20">
        <f t="shared" si="26"/>
        <v>0</v>
      </c>
      <c r="GO13" s="9"/>
      <c r="GP13" s="39"/>
      <c r="GQ13" s="32"/>
      <c r="GR13" s="9"/>
      <c r="GS13" s="19"/>
      <c r="GT13" s="20">
        <f t="shared" si="27"/>
        <v>0</v>
      </c>
      <c r="GV13" s="9"/>
      <c r="GW13" s="39"/>
      <c r="GX13" s="32"/>
      <c r="GY13" s="9"/>
      <c r="GZ13" s="19"/>
      <c r="HA13" s="20">
        <f t="shared" si="28"/>
        <v>0</v>
      </c>
      <c r="HC13" s="9"/>
      <c r="HD13" s="39"/>
      <c r="HE13" s="32"/>
      <c r="HF13" s="9"/>
      <c r="HG13" s="19"/>
      <c r="HH13" s="20">
        <f t="shared" si="29"/>
        <v>0</v>
      </c>
      <c r="HJ13" s="9"/>
      <c r="HK13" s="39"/>
      <c r="HL13" s="32"/>
      <c r="HM13" s="9"/>
      <c r="HN13" s="19"/>
      <c r="HO13" s="20">
        <f t="shared" si="30"/>
        <v>0</v>
      </c>
      <c r="HT13" s="9"/>
      <c r="HU13" s="19"/>
      <c r="HV13" s="20">
        <f t="shared" si="31"/>
        <v>0</v>
      </c>
      <c r="IA13" s="9"/>
      <c r="IB13" s="19"/>
      <c r="IC13" s="20">
        <f t="shared" si="32"/>
        <v>0</v>
      </c>
      <c r="IE13" s="95"/>
      <c r="IF13" s="2"/>
      <c r="IG13" s="18"/>
      <c r="IH13" s="9"/>
      <c r="II13" s="19"/>
      <c r="IJ13" s="20">
        <f t="shared" si="33"/>
        <v>0</v>
      </c>
      <c r="IL13" s="9"/>
      <c r="IM13" s="2"/>
      <c r="IN13" s="18"/>
      <c r="IO13" s="9"/>
      <c r="IP13" s="19"/>
      <c r="IQ13" s="20">
        <f t="shared" si="34"/>
        <v>0</v>
      </c>
      <c r="IS13" s="9"/>
      <c r="IT13" s="2"/>
      <c r="IU13" s="18"/>
      <c r="IV13" s="643"/>
      <c r="IW13" s="19"/>
      <c r="IX13" s="20">
        <f t="shared" si="35"/>
        <v>0</v>
      </c>
      <c r="IZ13" s="9"/>
      <c r="JA13" s="2"/>
      <c r="JB13" s="18"/>
      <c r="JC13" s="9"/>
      <c r="JD13" s="19"/>
      <c r="JE13" s="20">
        <f t="shared" si="36"/>
        <v>0</v>
      </c>
      <c r="JG13" s="9"/>
      <c r="JH13" s="2"/>
      <c r="JI13" s="18"/>
      <c r="JJ13" s="9"/>
      <c r="JK13" s="19"/>
      <c r="JL13" s="20">
        <f t="shared" si="37"/>
        <v>0</v>
      </c>
      <c r="JN13" s="9"/>
      <c r="JO13" s="2"/>
      <c r="JP13" s="18"/>
      <c r="JQ13" s="9"/>
      <c r="JR13" s="19"/>
      <c r="JS13" s="20">
        <f t="shared" si="38"/>
        <v>0</v>
      </c>
      <c r="JU13" s="9"/>
      <c r="JV13" s="2"/>
      <c r="JW13" s="18"/>
      <c r="JX13" s="9"/>
      <c r="JY13" s="19"/>
      <c r="JZ13" s="20">
        <f t="shared" si="39"/>
        <v>0</v>
      </c>
      <c r="KB13" s="9"/>
      <c r="KC13" s="2"/>
      <c r="KD13" s="18"/>
      <c r="KE13" s="9"/>
      <c r="KF13" s="19"/>
      <c r="KG13" s="20">
        <f t="shared" si="40"/>
        <v>0</v>
      </c>
      <c r="KI13" s="9"/>
      <c r="KJ13" s="2"/>
      <c r="KK13" s="18"/>
      <c r="KL13" s="9"/>
      <c r="KM13" s="19"/>
      <c r="KN13" s="20">
        <f t="shared" si="41"/>
        <v>0</v>
      </c>
      <c r="KP13" s="9"/>
      <c r="KQ13" s="2"/>
      <c r="KR13" s="18"/>
      <c r="KS13" s="9"/>
      <c r="KT13" s="19"/>
      <c r="KU13" s="20">
        <f t="shared" si="42"/>
        <v>0</v>
      </c>
      <c r="KW13" s="9"/>
      <c r="KX13" s="2"/>
      <c r="KY13" s="18"/>
      <c r="KZ13" s="9"/>
      <c r="LA13" s="19"/>
      <c r="LB13" s="20">
        <f t="shared" si="43"/>
        <v>0</v>
      </c>
      <c r="LD13" s="9"/>
      <c r="LE13" s="2"/>
      <c r="LF13" s="18"/>
      <c r="LG13" s="9"/>
      <c r="LH13" s="19"/>
      <c r="LI13" s="20">
        <f t="shared" si="44"/>
        <v>0</v>
      </c>
      <c r="LK13" s="9"/>
      <c r="LL13" s="2"/>
      <c r="LM13" s="18"/>
      <c r="LN13" s="9"/>
      <c r="LO13" s="19"/>
      <c r="LP13" s="20">
        <f t="shared" si="45"/>
        <v>0</v>
      </c>
      <c r="LR13" s="9"/>
      <c r="LS13" s="2"/>
      <c r="LT13" s="18"/>
      <c r="LU13" s="9"/>
      <c r="LV13" s="19"/>
      <c r="LW13" s="20">
        <f t="shared" si="46"/>
        <v>0</v>
      </c>
      <c r="LY13" s="9"/>
      <c r="LZ13" s="2"/>
      <c r="MA13" s="18"/>
      <c r="MB13" s="9"/>
      <c r="MC13" s="19"/>
      <c r="MD13" s="20">
        <f t="shared" si="47"/>
        <v>0</v>
      </c>
      <c r="MF13" s="9"/>
      <c r="MG13" s="2"/>
      <c r="MH13" s="18"/>
      <c r="MI13" s="9"/>
      <c r="MJ13" s="19"/>
      <c r="MK13" s="20">
        <f t="shared" si="48"/>
        <v>0</v>
      </c>
      <c r="MM13" s="9"/>
      <c r="MN13" s="2"/>
      <c r="MO13" s="18"/>
      <c r="MP13" s="9"/>
      <c r="MQ13" s="19"/>
      <c r="MR13" s="20">
        <f t="shared" si="49"/>
        <v>0</v>
      </c>
      <c r="MT13" s="9"/>
      <c r="MU13" s="2"/>
      <c r="MV13" s="18"/>
      <c r="MW13" s="9"/>
      <c r="MX13" s="19"/>
      <c r="MY13" s="20">
        <f t="shared" si="50"/>
        <v>0</v>
      </c>
      <c r="NA13" s="9">
        <v>40368</v>
      </c>
      <c r="NB13" s="2">
        <v>30801</v>
      </c>
      <c r="NC13" s="18">
        <v>920.82</v>
      </c>
      <c r="ND13" s="95">
        <v>40368</v>
      </c>
      <c r="NE13" s="19">
        <v>920.82</v>
      </c>
      <c r="NF13" s="20">
        <f t="shared" si="51"/>
        <v>0</v>
      </c>
      <c r="NH13" s="9"/>
      <c r="NI13" s="2"/>
      <c r="NJ13" s="18"/>
      <c r="NK13" s="9"/>
      <c r="NL13" s="19"/>
      <c r="NM13" s="20">
        <f t="shared" si="52"/>
        <v>0</v>
      </c>
      <c r="NO13" s="9"/>
      <c r="NP13" s="2"/>
      <c r="NQ13" s="18"/>
      <c r="NR13" s="9"/>
      <c r="NS13" s="19"/>
      <c r="NT13" s="20">
        <f t="shared" si="53"/>
        <v>0</v>
      </c>
      <c r="NV13" s="2"/>
      <c r="NW13" s="2"/>
      <c r="NX13" s="18"/>
      <c r="NY13" s="9"/>
      <c r="NZ13" s="19"/>
      <c r="OA13" s="20">
        <f t="shared" si="54"/>
        <v>0</v>
      </c>
      <c r="OC13" s="2"/>
      <c r="OD13" s="2"/>
      <c r="OE13" s="18"/>
      <c r="OF13" s="9"/>
      <c r="OG13" s="19"/>
      <c r="OH13" s="20">
        <f t="shared" si="55"/>
        <v>0</v>
      </c>
      <c r="OJ13" s="2"/>
      <c r="OK13" s="2"/>
      <c r="OL13" s="18"/>
      <c r="OM13" s="9"/>
      <c r="ON13" s="19"/>
      <c r="OO13" s="20">
        <f t="shared" si="56"/>
        <v>0</v>
      </c>
      <c r="OQ13" s="2"/>
      <c r="OR13" s="2"/>
      <c r="OS13" s="18"/>
      <c r="OT13" s="9"/>
      <c r="OU13" s="19"/>
      <c r="OV13" s="20">
        <f t="shared" si="57"/>
        <v>0</v>
      </c>
      <c r="OX13" s="2"/>
      <c r="OY13" s="2"/>
      <c r="OZ13" s="18"/>
      <c r="PA13" s="9"/>
      <c r="PB13" s="19"/>
      <c r="PC13" s="20">
        <f t="shared" si="58"/>
        <v>0</v>
      </c>
      <c r="PE13" s="9"/>
      <c r="PF13" s="2"/>
      <c r="PG13" s="18"/>
      <c r="PH13" s="9"/>
      <c r="PI13" s="19"/>
      <c r="PJ13" s="20">
        <f t="shared" si="59"/>
        <v>0</v>
      </c>
      <c r="PL13" s="2"/>
      <c r="PM13" s="2"/>
      <c r="PN13" s="18"/>
      <c r="PO13" s="9"/>
      <c r="PP13" s="19"/>
      <c r="PQ13" s="20">
        <f t="shared" si="60"/>
        <v>0</v>
      </c>
      <c r="PS13" s="2"/>
      <c r="PT13" s="2"/>
      <c r="PU13" s="18"/>
      <c r="PV13" s="9"/>
      <c r="PW13" s="19"/>
      <c r="PX13" s="20">
        <f t="shared" si="61"/>
        <v>0</v>
      </c>
      <c r="PZ13" s="2"/>
      <c r="QA13" s="2"/>
      <c r="QB13" s="18"/>
      <c r="QC13" s="9"/>
      <c r="QD13" s="19"/>
      <c r="QE13" s="20">
        <f t="shared" si="62"/>
        <v>0</v>
      </c>
      <c r="QG13" s="9"/>
      <c r="QH13" s="2"/>
      <c r="QI13" s="18"/>
      <c r="QJ13" s="9"/>
      <c r="QK13" s="19"/>
      <c r="QL13" s="20">
        <f t="shared" si="63"/>
        <v>0</v>
      </c>
      <c r="QN13" s="9"/>
      <c r="QO13" s="2"/>
      <c r="QP13" s="18"/>
      <c r="QQ13" s="9"/>
      <c r="QR13" s="19"/>
      <c r="QS13" s="20">
        <f t="shared" si="64"/>
        <v>0</v>
      </c>
      <c r="QU13" s="9"/>
      <c r="QV13" s="2"/>
      <c r="QW13" s="18"/>
      <c r="QX13" s="9"/>
      <c r="QY13" s="19"/>
      <c r="QZ13" s="20">
        <f t="shared" si="65"/>
        <v>0</v>
      </c>
      <c r="RB13" s="9"/>
      <c r="RC13" s="2"/>
      <c r="RD13" s="18"/>
      <c r="RE13" s="9"/>
      <c r="RF13" s="19"/>
      <c r="RG13" s="20">
        <f t="shared" si="66"/>
        <v>0</v>
      </c>
      <c r="RI13" s="9"/>
      <c r="RJ13" s="2"/>
      <c r="RK13" s="18"/>
      <c r="RL13" s="9"/>
      <c r="RM13" s="19"/>
      <c r="RN13" s="20">
        <f t="shared" si="67"/>
        <v>0</v>
      </c>
      <c r="RP13" s="9"/>
      <c r="RQ13" s="2"/>
      <c r="RR13" s="18"/>
      <c r="RS13" s="9"/>
      <c r="RT13" s="19"/>
      <c r="RU13" s="20">
        <f t="shared" si="68"/>
        <v>0</v>
      </c>
      <c r="RW13" s="9" t="s">
        <v>119</v>
      </c>
      <c r="RX13" s="2"/>
      <c r="RY13" s="18"/>
      <c r="RZ13" s="9"/>
      <c r="SA13" s="19"/>
      <c r="SB13" s="20">
        <f t="shared" si="69"/>
        <v>0</v>
      </c>
      <c r="SD13" s="9"/>
      <c r="SE13" s="2"/>
      <c r="SF13" s="18"/>
      <c r="SG13" s="9"/>
      <c r="SH13" s="19"/>
      <c r="SI13" s="20">
        <f t="shared" si="70"/>
        <v>0</v>
      </c>
      <c r="SK13" s="9"/>
      <c r="SL13" s="2"/>
      <c r="SM13" s="18"/>
      <c r="SN13" s="9"/>
      <c r="SO13" s="19"/>
      <c r="SP13" s="20">
        <f t="shared" si="71"/>
        <v>0</v>
      </c>
      <c r="SR13" s="9"/>
      <c r="SS13" s="2"/>
      <c r="ST13" s="18"/>
      <c r="SU13" s="9"/>
      <c r="SV13" s="19"/>
      <c r="SW13" s="20">
        <f t="shared" si="72"/>
        <v>0</v>
      </c>
      <c r="SY13" s="9"/>
      <c r="SZ13" s="2"/>
      <c r="TA13" s="18"/>
      <c r="TB13" s="9"/>
      <c r="TC13" s="19"/>
      <c r="TD13" s="20">
        <f t="shared" si="73"/>
        <v>0</v>
      </c>
      <c r="TF13" s="2"/>
      <c r="TG13" s="2"/>
      <c r="TH13" s="18"/>
      <c r="TI13" s="9"/>
      <c r="TJ13" s="19"/>
      <c r="TK13" s="20">
        <f t="shared" si="74"/>
        <v>0</v>
      </c>
      <c r="TM13" s="9"/>
      <c r="TN13" s="2"/>
      <c r="TO13" s="18"/>
      <c r="TP13" s="9"/>
      <c r="TQ13" s="19"/>
      <c r="TR13" s="20">
        <f t="shared" si="75"/>
        <v>0</v>
      </c>
      <c r="TT13" s="215"/>
      <c r="TU13" s="39"/>
      <c r="TV13" s="327"/>
      <c r="TW13" s="166"/>
      <c r="TX13" s="32"/>
      <c r="TY13" s="326">
        <f t="shared" si="76"/>
        <v>0</v>
      </c>
      <c r="UA13" s="9"/>
      <c r="UB13" s="2"/>
      <c r="UC13" s="325"/>
      <c r="UD13" s="348"/>
      <c r="UE13" s="19"/>
      <c r="UF13" s="326">
        <f t="shared" si="77"/>
        <v>0</v>
      </c>
      <c r="UH13" s="9">
        <v>40369</v>
      </c>
      <c r="UI13" s="2">
        <v>30809</v>
      </c>
      <c r="UJ13" s="18">
        <v>384</v>
      </c>
      <c r="UK13" s="95">
        <v>40369</v>
      </c>
      <c r="UL13" s="112">
        <v>384</v>
      </c>
      <c r="UM13" s="20">
        <f t="shared" si="78"/>
        <v>0</v>
      </c>
      <c r="UO13" s="2"/>
      <c r="UP13" s="2"/>
      <c r="UQ13" s="18"/>
      <c r="UR13" s="9"/>
      <c r="US13" s="19"/>
      <c r="UT13" s="20">
        <f t="shared" si="79"/>
        <v>0</v>
      </c>
      <c r="UV13" s="9"/>
      <c r="UW13" s="2"/>
      <c r="UX13" s="27"/>
      <c r="UY13" s="9"/>
      <c r="UZ13" s="19"/>
      <c r="VA13" s="20">
        <f t="shared" si="80"/>
        <v>0</v>
      </c>
      <c r="VC13" s="2"/>
      <c r="VD13" s="2"/>
      <c r="VE13" s="18"/>
      <c r="VF13" s="9"/>
      <c r="VG13" s="19"/>
      <c r="VH13" s="20">
        <f t="shared" si="81"/>
        <v>0</v>
      </c>
      <c r="VJ13" s="2"/>
      <c r="VK13" s="2"/>
      <c r="VL13" s="18"/>
      <c r="VM13" s="9"/>
      <c r="VN13" s="19"/>
      <c r="VO13" s="20">
        <f t="shared" si="82"/>
        <v>0</v>
      </c>
      <c r="VQ13" s="2"/>
      <c r="VR13" s="2"/>
      <c r="VS13" s="18"/>
      <c r="VT13" s="9"/>
      <c r="VU13" s="19"/>
      <c r="VV13" s="20">
        <f t="shared" si="83"/>
        <v>0</v>
      </c>
      <c r="VX13" s="2"/>
      <c r="VY13" s="2"/>
      <c r="VZ13" s="18"/>
      <c r="WA13" s="9"/>
      <c r="WB13" s="19"/>
      <c r="WC13" s="20">
        <f t="shared" si="0"/>
        <v>0</v>
      </c>
      <c r="WE13" s="2"/>
      <c r="WF13" s="2"/>
      <c r="WG13" s="18"/>
      <c r="WH13" s="9"/>
      <c r="WI13" s="19"/>
      <c r="WJ13" s="20">
        <f t="shared" si="84"/>
        <v>0</v>
      </c>
      <c r="WL13" s="9"/>
      <c r="WM13" s="2"/>
      <c r="WN13" s="18"/>
      <c r="WO13" s="9"/>
      <c r="WP13" s="19"/>
      <c r="WQ13" s="20">
        <f t="shared" si="85"/>
        <v>0</v>
      </c>
      <c r="WS13" s="9"/>
      <c r="WT13" s="2"/>
      <c r="WU13" s="18"/>
      <c r="WV13" s="9"/>
      <c r="WW13" s="19"/>
      <c r="WX13" s="20">
        <f t="shared" si="86"/>
        <v>0</v>
      </c>
      <c r="WZ13" s="9"/>
      <c r="XA13" s="2"/>
      <c r="XB13" s="18"/>
      <c r="XC13" s="9"/>
      <c r="XD13" s="19"/>
      <c r="XE13" s="20">
        <f t="shared" si="87"/>
        <v>0</v>
      </c>
      <c r="XG13" s="9"/>
      <c r="XH13" s="2"/>
      <c r="XI13" s="18"/>
      <c r="XJ13" s="9"/>
      <c r="XK13" s="19"/>
      <c r="XL13" s="20">
        <f t="shared" si="88"/>
        <v>0</v>
      </c>
      <c r="XN13" s="36">
        <v>40363</v>
      </c>
      <c r="XO13" s="2">
        <v>30726</v>
      </c>
      <c r="XP13" s="18">
        <v>99.36</v>
      </c>
      <c r="XQ13" s="9">
        <v>40363</v>
      </c>
      <c r="XR13" s="19">
        <v>99.36</v>
      </c>
      <c r="XS13" s="20">
        <f t="shared" si="89"/>
        <v>0</v>
      </c>
      <c r="XU13" s="9"/>
      <c r="XV13" s="2"/>
      <c r="XW13" s="18"/>
      <c r="XX13" s="9"/>
      <c r="XY13" s="19"/>
      <c r="XZ13" s="20">
        <f t="shared" si="90"/>
        <v>0</v>
      </c>
      <c r="YB13" s="2"/>
      <c r="YC13" s="2"/>
      <c r="YD13" s="18"/>
      <c r="YE13" s="9"/>
      <c r="YF13" s="19"/>
      <c r="YG13" s="20">
        <f t="shared" si="91"/>
        <v>0</v>
      </c>
      <c r="YI13" s="9"/>
      <c r="YJ13" s="2"/>
      <c r="YK13" s="18"/>
      <c r="YL13" s="9"/>
      <c r="YM13" s="19"/>
      <c r="YN13" s="20">
        <f t="shared" si="92"/>
        <v>0</v>
      </c>
      <c r="YP13" s="2"/>
      <c r="YQ13" s="2"/>
      <c r="YR13" s="18"/>
      <c r="YS13" s="9"/>
      <c r="YT13" s="19"/>
      <c r="YU13" s="20">
        <f t="shared" si="93"/>
        <v>0</v>
      </c>
      <c r="YW13" s="2"/>
      <c r="YX13" s="2"/>
      <c r="YY13" s="18"/>
      <c r="YZ13" s="9"/>
      <c r="ZA13" s="19"/>
      <c r="ZB13" s="20">
        <f t="shared" si="94"/>
        <v>0</v>
      </c>
      <c r="ZD13" s="9">
        <v>40367</v>
      </c>
      <c r="ZE13" s="2">
        <v>30779</v>
      </c>
      <c r="ZF13" s="18">
        <v>724.08</v>
      </c>
      <c r="ZG13" s="9">
        <v>40367</v>
      </c>
      <c r="ZH13" s="19">
        <v>724.08</v>
      </c>
      <c r="ZI13" s="20">
        <f t="shared" si="95"/>
        <v>0</v>
      </c>
      <c r="ZK13" s="9"/>
      <c r="ZL13" s="2"/>
      <c r="ZM13" s="18"/>
      <c r="ZN13" s="9"/>
      <c r="ZO13" s="19"/>
      <c r="ZP13" s="20">
        <f t="shared" si="96"/>
        <v>0</v>
      </c>
      <c r="ZR13" s="9"/>
      <c r="ZS13" s="2"/>
      <c r="ZT13" s="18"/>
      <c r="ZU13" s="9"/>
      <c r="ZV13" s="19"/>
      <c r="ZW13" s="20">
        <f t="shared" si="97"/>
        <v>0</v>
      </c>
      <c r="ZY13" s="9"/>
      <c r="ZZ13" s="2"/>
      <c r="AAA13" s="18"/>
      <c r="AAB13" s="9"/>
      <c r="AAC13" s="19"/>
      <c r="AAD13" s="20">
        <f t="shared" si="98"/>
        <v>0</v>
      </c>
      <c r="AAF13" s="9"/>
      <c r="AAG13" s="2"/>
      <c r="AAH13" s="18"/>
      <c r="AAI13" s="9"/>
      <c r="AAJ13" s="19"/>
      <c r="AAK13" s="20">
        <f t="shared" si="99"/>
        <v>0</v>
      </c>
      <c r="AAM13" s="9"/>
      <c r="AAN13" s="2"/>
      <c r="AAO13" s="18"/>
      <c r="AAP13" s="9"/>
      <c r="AAQ13" s="19"/>
      <c r="AAR13" s="20">
        <f t="shared" si="100"/>
        <v>0</v>
      </c>
      <c r="AAT13" s="9"/>
      <c r="AAU13" s="2"/>
      <c r="AAV13" s="18"/>
      <c r="AAW13" s="9"/>
      <c r="AAX13" s="19"/>
      <c r="AAY13" s="20">
        <f t="shared" si="101"/>
        <v>0</v>
      </c>
      <c r="ABA13" s="9"/>
      <c r="ABB13" s="2"/>
      <c r="ABC13" s="18"/>
      <c r="ABD13" s="9"/>
      <c r="ABE13" s="19"/>
      <c r="ABF13" s="20">
        <f t="shared" si="102"/>
        <v>0</v>
      </c>
      <c r="ABH13" s="9"/>
      <c r="ABI13" s="2"/>
      <c r="ABJ13" s="18"/>
      <c r="ABK13" s="9"/>
      <c r="ABL13" s="19"/>
      <c r="ABM13" s="20">
        <f t="shared" si="103"/>
        <v>0</v>
      </c>
      <c r="ABO13" s="2"/>
      <c r="ABP13" s="2"/>
      <c r="ABQ13" s="18"/>
      <c r="ABR13" s="9"/>
      <c r="ABS13" s="19"/>
      <c r="ABT13" s="20">
        <f t="shared" si="104"/>
        <v>0</v>
      </c>
      <c r="ABV13" s="9"/>
      <c r="ABW13" s="2"/>
      <c r="ABX13" s="18"/>
      <c r="ABY13" s="9"/>
      <c r="ABZ13" s="19"/>
      <c r="ACA13" s="20">
        <f t="shared" si="105"/>
        <v>0</v>
      </c>
      <c r="ACC13" s="2"/>
      <c r="ACD13" s="2"/>
      <c r="ACE13" s="18"/>
      <c r="ACF13" s="9"/>
      <c r="ACG13" s="19"/>
      <c r="ACH13" s="20">
        <f t="shared" si="106"/>
        <v>0</v>
      </c>
      <c r="ACJ13" s="2"/>
      <c r="ACK13" s="2"/>
      <c r="ACL13" s="18"/>
      <c r="ACM13" s="9"/>
      <c r="ACN13" s="19"/>
      <c r="ACO13" s="20">
        <f t="shared" si="107"/>
        <v>0</v>
      </c>
      <c r="ACQ13" s="9"/>
      <c r="ACR13" s="2"/>
      <c r="ACS13" s="18"/>
      <c r="ACT13" s="9"/>
      <c r="ACU13" s="715"/>
      <c r="ACV13" s="20">
        <f t="shared" si="108"/>
        <v>0</v>
      </c>
      <c r="ACX13" s="2"/>
      <c r="ACY13" s="2"/>
      <c r="ACZ13" s="18"/>
      <c r="ADA13" s="9"/>
      <c r="ADB13" s="19"/>
      <c r="ADC13" s="20">
        <f t="shared" si="109"/>
        <v>0</v>
      </c>
      <c r="ADE13" s="2"/>
      <c r="ADF13" s="2"/>
      <c r="ADG13" s="18"/>
      <c r="ADH13" s="9"/>
      <c r="ADI13" s="19"/>
      <c r="ADJ13" s="20">
        <f t="shared" si="110"/>
        <v>0</v>
      </c>
      <c r="ADL13" s="9"/>
      <c r="ADM13" s="2"/>
      <c r="ADN13" s="18"/>
      <c r="ADO13" s="9"/>
      <c r="ADP13" s="19"/>
      <c r="ADQ13" s="20">
        <f t="shared" si="111"/>
        <v>0</v>
      </c>
      <c r="ADS13" s="2"/>
      <c r="ADT13" s="2"/>
      <c r="ADU13" s="18"/>
      <c r="ADV13" s="9"/>
      <c r="ADW13" s="19"/>
      <c r="ADX13" s="20">
        <f t="shared" si="112"/>
        <v>0</v>
      </c>
      <c r="ADZ13" s="2"/>
      <c r="AEA13" s="2"/>
      <c r="AEB13" s="18"/>
      <c r="AEC13" s="9"/>
      <c r="AED13" s="19"/>
      <c r="AEE13" s="20">
        <f t="shared" si="113"/>
        <v>0</v>
      </c>
      <c r="AEG13" s="244"/>
      <c r="AEH13" s="235"/>
      <c r="AEI13" s="27"/>
      <c r="AEJ13" s="244"/>
      <c r="AEK13" s="32"/>
      <c r="AEL13" s="20">
        <f t="shared" si="114"/>
        <v>0</v>
      </c>
      <c r="AEN13" s="244"/>
      <c r="AEO13" s="235"/>
      <c r="AEP13" s="27"/>
      <c r="AEQ13" s="244"/>
      <c r="AER13" s="32"/>
      <c r="AES13" s="20">
        <f t="shared" si="115"/>
        <v>0</v>
      </c>
      <c r="AEU13" s="9"/>
      <c r="AEV13" s="268"/>
      <c r="AEW13" s="18"/>
      <c r="AEX13" s="244"/>
      <c r="AEY13" s="19"/>
      <c r="AEZ13" s="20">
        <f t="shared" si="116"/>
        <v>0</v>
      </c>
      <c r="AFB13" s="9"/>
      <c r="AFC13" s="268"/>
      <c r="AFD13" s="18"/>
      <c r="AFE13" s="244"/>
      <c r="AFF13" s="19"/>
      <c r="AFG13" s="20">
        <f t="shared" si="117"/>
        <v>0</v>
      </c>
      <c r="AFI13" s="9"/>
      <c r="AFJ13" s="268"/>
      <c r="AFK13" s="18"/>
      <c r="AFL13" s="244"/>
      <c r="AFM13" s="19"/>
      <c r="AFN13" s="20">
        <f t="shared" si="118"/>
        <v>0</v>
      </c>
      <c r="AFP13" s="9"/>
      <c r="AFQ13" s="268"/>
      <c r="AFR13" s="18"/>
      <c r="AFS13" s="244"/>
      <c r="AFT13" s="19"/>
      <c r="AFU13" s="20">
        <f t="shared" si="119"/>
        <v>0</v>
      </c>
      <c r="AFW13" s="9"/>
      <c r="AFX13" s="268"/>
      <c r="AFY13" s="18"/>
      <c r="AFZ13" s="244"/>
      <c r="AGA13" s="19"/>
      <c r="AGB13" s="20">
        <f t="shared" si="120"/>
        <v>0</v>
      </c>
      <c r="AGD13" s="9"/>
      <c r="AGE13" s="268"/>
      <c r="AGF13" s="18"/>
      <c r="AGG13" s="244"/>
      <c r="AGH13" s="19"/>
      <c r="AGI13" s="20">
        <f t="shared" si="121"/>
        <v>0</v>
      </c>
      <c r="AGK13" s="9">
        <v>40377</v>
      </c>
      <c r="AGL13" s="2">
        <v>30898</v>
      </c>
      <c r="AGM13" s="18">
        <v>324.24</v>
      </c>
      <c r="AGN13" s="244">
        <v>40377</v>
      </c>
      <c r="AGO13" s="19">
        <v>324.24</v>
      </c>
      <c r="AGP13" s="20">
        <f t="shared" si="122"/>
        <v>0</v>
      </c>
      <c r="AGR13" s="9"/>
      <c r="AGS13" s="2"/>
      <c r="AGT13" s="18"/>
      <c r="AGU13" s="244"/>
      <c r="AGV13" s="19"/>
      <c r="AGW13" s="20">
        <f t="shared" si="123"/>
        <v>0</v>
      </c>
      <c r="AGY13" s="9"/>
      <c r="AGZ13" s="2"/>
      <c r="AHA13" s="18"/>
      <c r="AHB13" s="244"/>
      <c r="AHC13" s="19"/>
      <c r="AHD13" s="20">
        <f t="shared" si="124"/>
        <v>0</v>
      </c>
      <c r="AHF13" s="244"/>
      <c r="AHG13" s="29"/>
      <c r="AHH13" s="27"/>
      <c r="AHI13" s="62"/>
      <c r="AHJ13" s="32"/>
      <c r="AHK13" s="20">
        <f t="shared" si="125"/>
        <v>0</v>
      </c>
      <c r="AHM13" s="244"/>
      <c r="AHN13" s="29"/>
      <c r="AHO13" s="27"/>
      <c r="AHP13" s="62"/>
      <c r="AHQ13" s="32"/>
      <c r="AHR13" s="20">
        <f t="shared" si="126"/>
        <v>0</v>
      </c>
      <c r="AHT13" s="244"/>
      <c r="AHU13" s="29"/>
      <c r="AHV13" s="27"/>
      <c r="AHW13" s="62"/>
      <c r="AHX13" s="32"/>
      <c r="AHY13" s="20">
        <f t="shared" si="127"/>
        <v>0</v>
      </c>
      <c r="AIA13" s="2"/>
      <c r="AIB13" s="2"/>
      <c r="AIC13" s="18"/>
      <c r="AID13" s="9"/>
      <c r="AIE13" s="19"/>
      <c r="AIF13" s="20">
        <f t="shared" si="128"/>
        <v>0</v>
      </c>
    </row>
    <row r="14" spans="1:917">
      <c r="A14" s="9"/>
      <c r="B14" s="39"/>
      <c r="C14" s="32"/>
      <c r="D14" s="9"/>
      <c r="E14" s="19"/>
      <c r="F14" s="20">
        <f t="shared" si="1"/>
        <v>0</v>
      </c>
      <c r="J14" s="3"/>
      <c r="K14" s="9"/>
      <c r="L14" s="19"/>
      <c r="M14" s="20">
        <f t="shared" ref="M14:M43" si="131">M13+J14-L14</f>
        <v>0</v>
      </c>
      <c r="Q14" s="3"/>
      <c r="R14" s="9"/>
      <c r="S14" s="19"/>
      <c r="T14" s="20">
        <f t="shared" si="3"/>
        <v>0</v>
      </c>
      <c r="V14" s="9"/>
      <c r="W14" s="39"/>
      <c r="X14" s="3"/>
      <c r="Y14" s="9"/>
      <c r="Z14" s="19"/>
      <c r="AA14" s="20">
        <f t="shared" si="4"/>
        <v>0</v>
      </c>
      <c r="AC14" s="244"/>
      <c r="AD14" s="39"/>
      <c r="AE14" s="49"/>
      <c r="AF14" s="244"/>
      <c r="AG14" s="32"/>
      <c r="AH14" s="20">
        <f t="shared" si="5"/>
        <v>0</v>
      </c>
      <c r="AJ14" s="244"/>
      <c r="AK14" s="39"/>
      <c r="AL14" s="49"/>
      <c r="AM14" s="244"/>
      <c r="AN14" s="32"/>
      <c r="AO14" s="20">
        <f t="shared" si="6"/>
        <v>0</v>
      </c>
      <c r="AQ14" s="244"/>
      <c r="AR14" s="39"/>
      <c r="AS14" s="49"/>
      <c r="AT14" s="244"/>
      <c r="AU14" s="32"/>
      <c r="AV14" s="20">
        <f t="shared" si="7"/>
        <v>0</v>
      </c>
      <c r="AX14" s="9"/>
      <c r="AY14" s="39"/>
      <c r="AZ14" s="3"/>
      <c r="BA14" s="9"/>
      <c r="BB14" s="19"/>
      <c r="BC14" s="20">
        <f t="shared" si="8"/>
        <v>0</v>
      </c>
      <c r="BE14" s="9"/>
      <c r="BF14" s="39"/>
      <c r="BG14" s="3"/>
      <c r="BH14" s="9"/>
      <c r="BI14" s="19"/>
      <c r="BJ14" s="20">
        <f t="shared" si="9"/>
        <v>0</v>
      </c>
      <c r="BL14" s="2"/>
      <c r="BM14" s="2"/>
      <c r="BN14" s="3"/>
      <c r="BO14" s="9"/>
      <c r="BP14" s="19"/>
      <c r="BQ14" s="20">
        <f t="shared" si="130"/>
        <v>0</v>
      </c>
      <c r="BS14" s="2"/>
      <c r="BT14" s="2"/>
      <c r="BU14" s="3"/>
      <c r="BV14" s="9"/>
      <c r="BW14" s="715"/>
      <c r="BX14" s="20">
        <f t="shared" si="10"/>
        <v>0</v>
      </c>
      <c r="BZ14" s="2"/>
      <c r="CA14" s="2"/>
      <c r="CB14" s="3"/>
      <c r="CC14" s="9"/>
      <c r="CD14" s="19"/>
      <c r="CE14" s="20">
        <f t="shared" si="129"/>
        <v>0</v>
      </c>
      <c r="CG14" s="2"/>
      <c r="CH14" s="2"/>
      <c r="CI14" s="3"/>
      <c r="CJ14" s="9"/>
      <c r="CK14" s="19"/>
      <c r="CL14" s="20">
        <f t="shared" ref="CL14:CL43" si="132">CL13+CI14-CK14</f>
        <v>0</v>
      </c>
      <c r="CN14" s="2"/>
      <c r="CO14" s="2"/>
      <c r="CP14" s="3"/>
      <c r="CQ14" s="9"/>
      <c r="CR14" s="19"/>
      <c r="CS14" s="20">
        <f t="shared" si="12"/>
        <v>0</v>
      </c>
      <c r="CX14" s="9"/>
      <c r="CY14" s="19"/>
      <c r="CZ14" s="20">
        <f t="shared" si="13"/>
        <v>0</v>
      </c>
      <c r="DB14" s="9"/>
      <c r="DC14" s="39"/>
      <c r="DD14" s="32"/>
      <c r="DE14" s="9"/>
      <c r="DF14" s="19"/>
      <c r="DG14" s="20">
        <f t="shared" si="14"/>
        <v>0</v>
      </c>
      <c r="DI14" s="9"/>
      <c r="DJ14" s="39"/>
      <c r="DK14" s="32"/>
      <c r="DL14" s="9"/>
      <c r="DM14" s="19"/>
      <c r="DN14" s="20">
        <f t="shared" si="15"/>
        <v>0</v>
      </c>
      <c r="DP14" s="9"/>
      <c r="DQ14" s="39"/>
      <c r="DR14" s="32"/>
      <c r="DS14" s="9"/>
      <c r="DT14" s="19"/>
      <c r="DU14" s="20">
        <f t="shared" si="16"/>
        <v>0</v>
      </c>
      <c r="DW14" s="9"/>
      <c r="DX14" s="39"/>
      <c r="DY14" s="32"/>
      <c r="DZ14" s="9"/>
      <c r="EA14" s="19"/>
      <c r="EB14" s="20">
        <f t="shared" si="17"/>
        <v>0</v>
      </c>
      <c r="EG14" s="9"/>
      <c r="EH14" s="19"/>
      <c r="EI14" s="20">
        <f t="shared" si="18"/>
        <v>0</v>
      </c>
      <c r="EN14" s="9"/>
      <c r="EO14" s="19"/>
      <c r="EP14" s="20">
        <f t="shared" si="19"/>
        <v>0</v>
      </c>
      <c r="ER14" s="9">
        <v>40376</v>
      </c>
      <c r="ES14" s="39">
        <v>30890</v>
      </c>
      <c r="ET14" s="32">
        <v>480</v>
      </c>
      <c r="EU14" s="9">
        <v>40376</v>
      </c>
      <c r="EV14" s="19">
        <v>480</v>
      </c>
      <c r="EW14" s="20">
        <f t="shared" si="20"/>
        <v>0</v>
      </c>
      <c r="FB14" s="9"/>
      <c r="FC14" s="19"/>
      <c r="FD14" s="20">
        <f t="shared" si="21"/>
        <v>0</v>
      </c>
      <c r="FF14" s="9">
        <v>40375</v>
      </c>
      <c r="FG14" s="2">
        <v>30873</v>
      </c>
      <c r="FH14" s="325">
        <v>215.95</v>
      </c>
      <c r="FI14" s="38">
        <v>40375</v>
      </c>
      <c r="FJ14" s="19">
        <v>215.95</v>
      </c>
      <c r="FK14" s="326">
        <f t="shared" si="22"/>
        <v>0</v>
      </c>
      <c r="FM14" s="9">
        <v>40373</v>
      </c>
      <c r="FN14" s="39">
        <v>30851</v>
      </c>
      <c r="FO14" s="32">
        <v>200.64</v>
      </c>
      <c r="FP14" s="95">
        <v>40373</v>
      </c>
      <c r="FQ14" s="19">
        <v>200.64</v>
      </c>
      <c r="FR14" s="20">
        <f t="shared" si="23"/>
        <v>0</v>
      </c>
      <c r="FT14" s="9"/>
      <c r="FU14" s="39"/>
      <c r="FV14" s="32"/>
      <c r="FW14" s="95"/>
      <c r="FX14" s="19"/>
      <c r="FY14" s="20">
        <f t="shared" si="24"/>
        <v>0</v>
      </c>
      <c r="GA14" s="9"/>
      <c r="GB14" s="39"/>
      <c r="GC14" s="32"/>
      <c r="GD14" s="95"/>
      <c r="GE14" s="19"/>
      <c r="GF14" s="20">
        <f t="shared" si="25"/>
        <v>0</v>
      </c>
      <c r="GH14" s="9"/>
      <c r="GI14" s="39"/>
      <c r="GJ14" s="32"/>
      <c r="GK14" s="95"/>
      <c r="GL14" s="19"/>
      <c r="GM14" s="20">
        <f t="shared" si="26"/>
        <v>0</v>
      </c>
      <c r="GO14" s="9"/>
      <c r="GP14" s="39"/>
      <c r="GQ14" s="32"/>
      <c r="GR14" s="95"/>
      <c r="GS14" s="19"/>
      <c r="GT14" s="20">
        <f t="shared" si="27"/>
        <v>0</v>
      </c>
      <c r="GV14" s="9"/>
      <c r="GW14" s="39"/>
      <c r="GX14" s="32"/>
      <c r="GY14" s="376"/>
      <c r="GZ14" s="19"/>
      <c r="HA14" s="20">
        <f t="shared" si="28"/>
        <v>0</v>
      </c>
      <c r="HC14" s="9"/>
      <c r="HD14" s="39"/>
      <c r="HE14" s="32"/>
      <c r="HF14" s="376"/>
      <c r="HG14" s="19"/>
      <c r="HH14" s="20">
        <f t="shared" si="29"/>
        <v>0</v>
      </c>
      <c r="HJ14" s="9"/>
      <c r="HK14" s="39"/>
      <c r="HL14" s="32"/>
      <c r="HM14" s="376"/>
      <c r="HN14" s="19"/>
      <c r="HO14" s="20">
        <f t="shared" si="30"/>
        <v>0</v>
      </c>
      <c r="HT14" s="9"/>
      <c r="HU14" s="19"/>
      <c r="HV14" s="20">
        <f t="shared" si="31"/>
        <v>0</v>
      </c>
      <c r="IA14" s="9"/>
      <c r="IB14" s="19"/>
      <c r="IC14" s="20">
        <f t="shared" si="32"/>
        <v>0</v>
      </c>
      <c r="IE14" s="9"/>
      <c r="IF14" s="39"/>
      <c r="IG14" s="32"/>
      <c r="IH14" s="9"/>
      <c r="II14" s="32"/>
      <c r="IJ14" s="20">
        <f t="shared" si="33"/>
        <v>0</v>
      </c>
      <c r="IL14" s="9"/>
      <c r="IM14" s="2"/>
      <c r="IN14" s="18"/>
      <c r="IO14" s="9"/>
      <c r="IP14" s="19"/>
      <c r="IQ14" s="20">
        <f t="shared" si="34"/>
        <v>0</v>
      </c>
      <c r="IS14" s="9"/>
      <c r="IT14" s="2"/>
      <c r="IU14" s="18"/>
      <c r="IV14" s="643"/>
      <c r="IW14" s="19"/>
      <c r="IX14" s="20">
        <f t="shared" si="35"/>
        <v>0</v>
      </c>
      <c r="IZ14" s="9"/>
      <c r="JA14" s="2"/>
      <c r="JB14" s="18"/>
      <c r="JC14" s="9"/>
      <c r="JD14" s="19"/>
      <c r="JE14" s="20">
        <f t="shared" si="36"/>
        <v>0</v>
      </c>
      <c r="JG14" s="9"/>
      <c r="JH14" s="2"/>
      <c r="JI14" s="18"/>
      <c r="JJ14" s="9"/>
      <c r="JK14" s="19"/>
      <c r="JL14" s="20">
        <f t="shared" si="37"/>
        <v>0</v>
      </c>
      <c r="JN14" s="9"/>
      <c r="JO14" s="2"/>
      <c r="JP14" s="18"/>
      <c r="JQ14" s="9"/>
      <c r="JR14" s="19"/>
      <c r="JS14" s="20">
        <f t="shared" si="38"/>
        <v>0</v>
      </c>
      <c r="JU14" s="9"/>
      <c r="JV14" s="2"/>
      <c r="JW14" s="18"/>
      <c r="JX14" s="9"/>
      <c r="JY14" s="19"/>
      <c r="JZ14" s="20">
        <f t="shared" si="39"/>
        <v>0</v>
      </c>
      <c r="KB14" s="9"/>
      <c r="KC14" s="2"/>
      <c r="KD14" s="18"/>
      <c r="KE14" s="9"/>
      <c r="KF14" s="19"/>
      <c r="KG14" s="20">
        <f t="shared" si="40"/>
        <v>0</v>
      </c>
      <c r="KI14" s="9"/>
      <c r="KJ14" s="2"/>
      <c r="KK14" s="18"/>
      <c r="KL14" s="9"/>
      <c r="KM14" s="19"/>
      <c r="KN14" s="20">
        <f t="shared" si="41"/>
        <v>0</v>
      </c>
      <c r="KP14" s="9"/>
      <c r="KQ14" s="2"/>
      <c r="KR14" s="18"/>
      <c r="KS14" s="9"/>
      <c r="KT14" s="19"/>
      <c r="KU14" s="20">
        <f t="shared" si="42"/>
        <v>0</v>
      </c>
      <c r="KW14" s="9"/>
      <c r="KX14" s="2"/>
      <c r="KY14" s="18"/>
      <c r="KZ14" s="9"/>
      <c r="LA14" s="19"/>
      <c r="LB14" s="20">
        <f t="shared" si="43"/>
        <v>0</v>
      </c>
      <c r="LD14" s="9"/>
      <c r="LE14" s="2"/>
      <c r="LF14" s="18"/>
      <c r="LG14" s="9"/>
      <c r="LH14" s="19"/>
      <c r="LI14" s="20">
        <f t="shared" si="44"/>
        <v>0</v>
      </c>
      <c r="LK14" s="9"/>
      <c r="LL14" s="2"/>
      <c r="LM14" s="18"/>
      <c r="LN14" s="9"/>
      <c r="LO14" s="19"/>
      <c r="LP14" s="20">
        <f t="shared" si="45"/>
        <v>0</v>
      </c>
      <c r="LR14" s="9"/>
      <c r="LS14" s="2"/>
      <c r="LT14" s="18"/>
      <c r="LU14" s="9"/>
      <c r="LV14" s="19"/>
      <c r="LW14" s="20">
        <f t="shared" si="46"/>
        <v>0</v>
      </c>
      <c r="LY14" s="9"/>
      <c r="LZ14" s="2"/>
      <c r="MA14" s="18"/>
      <c r="MB14" s="9"/>
      <c r="MC14" s="19"/>
      <c r="MD14" s="20">
        <f t="shared" si="47"/>
        <v>0</v>
      </c>
      <c r="MF14" s="9"/>
      <c r="MG14" s="2"/>
      <c r="MH14" s="18"/>
      <c r="MI14" s="9"/>
      <c r="MJ14" s="19"/>
      <c r="MK14" s="20">
        <f t="shared" si="48"/>
        <v>0</v>
      </c>
      <c r="MM14" s="9"/>
      <c r="MN14" s="2"/>
      <c r="MO14" s="18"/>
      <c r="MP14" s="9"/>
      <c r="MQ14" s="19"/>
      <c r="MR14" s="20">
        <f t="shared" si="49"/>
        <v>0</v>
      </c>
      <c r="MT14" s="9"/>
      <c r="MU14" s="2"/>
      <c r="MV14" s="18"/>
      <c r="MW14" s="9"/>
      <c r="MX14" s="19"/>
      <c r="MY14" s="20">
        <f t="shared" si="50"/>
        <v>0</v>
      </c>
      <c r="NA14" s="9">
        <v>40373</v>
      </c>
      <c r="NB14" s="2">
        <v>30850</v>
      </c>
      <c r="NC14" s="18">
        <v>620.4</v>
      </c>
      <c r="ND14" s="95">
        <v>40373</v>
      </c>
      <c r="NE14" s="19">
        <v>620.4</v>
      </c>
      <c r="NF14" s="20">
        <f t="shared" si="51"/>
        <v>0</v>
      </c>
      <c r="NH14" s="9"/>
      <c r="NI14" s="2"/>
      <c r="NJ14" s="18"/>
      <c r="NK14" s="9"/>
      <c r="NL14" s="19"/>
      <c r="NM14" s="20">
        <f t="shared" si="52"/>
        <v>0</v>
      </c>
      <c r="NO14" s="9"/>
      <c r="NP14" s="2"/>
      <c r="NQ14" s="18"/>
      <c r="NR14" s="9"/>
      <c r="NS14" s="19"/>
      <c r="NT14" s="20">
        <f t="shared" si="53"/>
        <v>0</v>
      </c>
      <c r="NV14" s="2"/>
      <c r="NW14" s="2"/>
      <c r="NX14" s="18"/>
      <c r="NY14" s="9"/>
      <c r="NZ14" s="19"/>
      <c r="OA14" s="20">
        <f t="shared" si="54"/>
        <v>0</v>
      </c>
      <c r="OC14" s="2"/>
      <c r="OD14" s="2"/>
      <c r="OE14" s="18"/>
      <c r="OF14" s="9"/>
      <c r="OG14" s="19"/>
      <c r="OH14" s="20">
        <f t="shared" si="55"/>
        <v>0</v>
      </c>
      <c r="OJ14" s="2"/>
      <c r="OK14" s="2"/>
      <c r="OL14" s="18"/>
      <c r="OM14" s="9"/>
      <c r="ON14" s="19"/>
      <c r="OO14" s="20">
        <f t="shared" si="56"/>
        <v>0</v>
      </c>
      <c r="OQ14" s="2"/>
      <c r="OR14" s="2"/>
      <c r="OS14" s="18"/>
      <c r="OT14" s="9"/>
      <c r="OU14" s="19"/>
      <c r="OV14" s="20">
        <f t="shared" si="57"/>
        <v>0</v>
      </c>
      <c r="OX14" s="2"/>
      <c r="OY14" s="2"/>
      <c r="OZ14" s="18"/>
      <c r="PA14" s="9"/>
      <c r="PB14" s="19"/>
      <c r="PC14" s="20">
        <f t="shared" si="58"/>
        <v>0</v>
      </c>
      <c r="PE14" s="9"/>
      <c r="PF14" s="2"/>
      <c r="PG14" s="18"/>
      <c r="PH14" s="9"/>
      <c r="PI14" s="19"/>
      <c r="PJ14" s="20">
        <f t="shared" si="59"/>
        <v>0</v>
      </c>
      <c r="PL14" s="2"/>
      <c r="PM14" s="2"/>
      <c r="PN14" s="18"/>
      <c r="PO14" s="9"/>
      <c r="PP14" s="19"/>
      <c r="PQ14" s="20">
        <f t="shared" si="60"/>
        <v>0</v>
      </c>
      <c r="PS14" s="2"/>
      <c r="PT14" s="2"/>
      <c r="PU14" s="18"/>
      <c r="PV14" s="9"/>
      <c r="PW14" s="19"/>
      <c r="PX14" s="20">
        <f t="shared" si="61"/>
        <v>0</v>
      </c>
      <c r="PZ14" s="2"/>
      <c r="QA14" s="2"/>
      <c r="QB14" s="18"/>
      <c r="QC14" s="9"/>
      <c r="QD14" s="19"/>
      <c r="QE14" s="20">
        <f t="shared" si="62"/>
        <v>0</v>
      </c>
      <c r="QG14" s="9"/>
      <c r="QH14" s="2"/>
      <c r="QI14" s="18"/>
      <c r="QJ14" s="9"/>
      <c r="QK14" s="19"/>
      <c r="QL14" s="20">
        <f t="shared" si="63"/>
        <v>0</v>
      </c>
      <c r="QN14" s="9"/>
      <c r="QO14" s="2"/>
      <c r="QP14" s="18"/>
      <c r="QQ14" s="9"/>
      <c r="QR14" s="19"/>
      <c r="QS14" s="20">
        <f t="shared" si="64"/>
        <v>0</v>
      </c>
      <c r="QU14" s="9"/>
      <c r="QV14" s="2"/>
      <c r="QW14" s="18"/>
      <c r="QX14" s="9"/>
      <c r="QY14" s="19"/>
      <c r="QZ14" s="20">
        <f t="shared" si="65"/>
        <v>0</v>
      </c>
      <c r="RB14" s="9"/>
      <c r="RC14" s="2"/>
      <c r="RD14" s="18"/>
      <c r="RE14" s="9"/>
      <c r="RF14" s="19"/>
      <c r="RG14" s="20">
        <f t="shared" si="66"/>
        <v>0</v>
      </c>
      <c r="RI14" s="9"/>
      <c r="RJ14" s="436"/>
      <c r="RK14" s="18"/>
      <c r="RL14" s="9"/>
      <c r="RM14" s="19"/>
      <c r="RN14" s="20">
        <f t="shared" si="67"/>
        <v>0</v>
      </c>
      <c r="RP14" s="9"/>
      <c r="RQ14" s="2"/>
      <c r="RR14" s="18"/>
      <c r="RS14" s="9"/>
      <c r="RT14" s="19"/>
      <c r="RU14" s="20">
        <f t="shared" si="68"/>
        <v>0</v>
      </c>
      <c r="RW14" s="9"/>
      <c r="RX14" s="2"/>
      <c r="RY14" s="18"/>
      <c r="RZ14" s="9"/>
      <c r="SA14" s="19"/>
      <c r="SB14" s="20">
        <f t="shared" si="69"/>
        <v>0</v>
      </c>
      <c r="SD14" s="9"/>
      <c r="SE14" s="2"/>
      <c r="SF14" s="18"/>
      <c r="SG14" s="9"/>
      <c r="SH14" s="19"/>
      <c r="SI14" s="20">
        <f t="shared" si="70"/>
        <v>0</v>
      </c>
      <c r="SK14" s="9"/>
      <c r="SL14" s="2"/>
      <c r="SM14" s="18"/>
      <c r="SN14" s="9"/>
      <c r="SO14" s="19"/>
      <c r="SP14" s="20">
        <f t="shared" si="71"/>
        <v>0</v>
      </c>
      <c r="SR14" s="9"/>
      <c r="SS14" s="2"/>
      <c r="ST14" s="18"/>
      <c r="SU14" s="9"/>
      <c r="SV14" s="19"/>
      <c r="SW14" s="20">
        <f t="shared" si="72"/>
        <v>0</v>
      </c>
      <c r="SY14" s="9"/>
      <c r="SZ14" s="2"/>
      <c r="TA14" s="18"/>
      <c r="TB14" s="9"/>
      <c r="TC14" s="19"/>
      <c r="TD14" s="20">
        <f t="shared" si="73"/>
        <v>0</v>
      </c>
      <c r="TF14" s="2"/>
      <c r="TG14" s="2"/>
      <c r="TH14" s="18"/>
      <c r="TI14" s="9"/>
      <c r="TJ14" s="19"/>
      <c r="TK14" s="20">
        <f t="shared" si="74"/>
        <v>0</v>
      </c>
      <c r="TM14" s="9"/>
      <c r="TN14" s="2"/>
      <c r="TO14" s="18"/>
      <c r="TP14" s="9"/>
      <c r="TQ14" s="19"/>
      <c r="TR14" s="20">
        <f t="shared" si="75"/>
        <v>0</v>
      </c>
      <c r="TT14" s="215"/>
      <c r="TU14" s="39"/>
      <c r="TV14" s="339"/>
      <c r="TW14" s="145"/>
      <c r="TX14" s="67"/>
      <c r="TY14" s="326">
        <f t="shared" si="76"/>
        <v>0</v>
      </c>
      <c r="UA14" s="9"/>
      <c r="UB14" s="2"/>
      <c r="UC14" s="325"/>
      <c r="UD14" s="348"/>
      <c r="UE14" s="19"/>
      <c r="UF14" s="326">
        <f t="shared" si="77"/>
        <v>0</v>
      </c>
      <c r="UH14" s="9">
        <v>40371</v>
      </c>
      <c r="UI14" s="2">
        <v>30822</v>
      </c>
      <c r="UJ14" s="18">
        <v>306.95999999999998</v>
      </c>
      <c r="UK14" s="95">
        <v>40371</v>
      </c>
      <c r="UL14" s="112">
        <v>306.95999999999998</v>
      </c>
      <c r="UM14" s="20">
        <f t="shared" si="78"/>
        <v>0</v>
      </c>
      <c r="UO14" s="2"/>
      <c r="UP14" s="2"/>
      <c r="UQ14" s="18"/>
      <c r="UR14" s="9"/>
      <c r="US14" s="19"/>
      <c r="UT14" s="20">
        <f t="shared" si="79"/>
        <v>0</v>
      </c>
      <c r="UV14" s="9"/>
      <c r="UW14" s="2"/>
      <c r="UX14" s="18"/>
      <c r="UY14" s="9"/>
      <c r="UZ14" s="19"/>
      <c r="VA14" s="20">
        <f t="shared" si="80"/>
        <v>0</v>
      </c>
      <c r="VC14" s="2"/>
      <c r="VD14" s="2"/>
      <c r="VE14" s="18"/>
      <c r="VF14" s="9"/>
      <c r="VG14" s="19"/>
      <c r="VH14" s="20">
        <f t="shared" si="81"/>
        <v>0</v>
      </c>
      <c r="VJ14" s="2"/>
      <c r="VK14" s="2"/>
      <c r="VL14" s="18"/>
      <c r="VM14" s="9"/>
      <c r="VN14" s="19"/>
      <c r="VO14" s="20">
        <f t="shared" si="82"/>
        <v>0</v>
      </c>
      <c r="VQ14" s="2"/>
      <c r="VR14" s="2"/>
      <c r="VS14" s="18"/>
      <c r="VT14" s="9"/>
      <c r="VU14" s="19"/>
      <c r="VV14" s="20">
        <f t="shared" si="83"/>
        <v>0</v>
      </c>
      <c r="VX14" s="2"/>
      <c r="VY14" s="2"/>
      <c r="VZ14" s="18"/>
      <c r="WA14" s="9"/>
      <c r="WB14" s="19"/>
      <c r="WC14" s="20">
        <f t="shared" si="0"/>
        <v>0</v>
      </c>
      <c r="WE14" s="2"/>
      <c r="WF14" s="2"/>
      <c r="WG14" s="18"/>
      <c r="WH14" s="9"/>
      <c r="WI14" s="19"/>
      <c r="WJ14" s="20">
        <f t="shared" si="84"/>
        <v>0</v>
      </c>
      <c r="WL14" s="9"/>
      <c r="WM14" s="2"/>
      <c r="WN14" s="18"/>
      <c r="WO14" s="9"/>
      <c r="WP14" s="19"/>
      <c r="WQ14" s="20">
        <f t="shared" si="85"/>
        <v>0</v>
      </c>
      <c r="WS14" s="9"/>
      <c r="WT14" s="2"/>
      <c r="WU14" s="18"/>
      <c r="WV14" s="9"/>
      <c r="WW14" s="19"/>
      <c r="WX14" s="20">
        <f t="shared" si="86"/>
        <v>0</v>
      </c>
      <c r="WZ14" s="2"/>
      <c r="XA14" s="2"/>
      <c r="XB14" s="18"/>
      <c r="XC14" s="9"/>
      <c r="XD14" s="19"/>
      <c r="XE14" s="20">
        <f t="shared" si="87"/>
        <v>0</v>
      </c>
      <c r="XG14" s="2"/>
      <c r="XH14" s="2"/>
      <c r="XI14" s="18"/>
      <c r="XJ14" s="9"/>
      <c r="XK14" s="19"/>
      <c r="XL14" s="20">
        <f t="shared" si="88"/>
        <v>0</v>
      </c>
      <c r="XN14" s="9">
        <v>40364</v>
      </c>
      <c r="XO14" s="2">
        <v>30733</v>
      </c>
      <c r="XP14" s="18">
        <v>243.36</v>
      </c>
      <c r="XQ14" s="9">
        <v>40364</v>
      </c>
      <c r="XR14" s="19">
        <v>243.36</v>
      </c>
      <c r="XS14" s="20">
        <f t="shared" si="89"/>
        <v>0</v>
      </c>
      <c r="XU14" s="9"/>
      <c r="XV14" s="2"/>
      <c r="XW14" s="18"/>
      <c r="XX14" s="9"/>
      <c r="XY14" s="19"/>
      <c r="XZ14" s="20">
        <f t="shared" si="90"/>
        <v>0</v>
      </c>
      <c r="YB14" s="2"/>
      <c r="YC14" s="2"/>
      <c r="YD14" s="18"/>
      <c r="YE14" s="9"/>
      <c r="YF14" s="19"/>
      <c r="YG14" s="20">
        <f t="shared" si="91"/>
        <v>0</v>
      </c>
      <c r="YI14" s="2"/>
      <c r="YJ14" s="2"/>
      <c r="YK14" s="18"/>
      <c r="YL14" s="9"/>
      <c r="YM14" s="19"/>
      <c r="YN14" s="20">
        <f t="shared" si="92"/>
        <v>0</v>
      </c>
      <c r="YP14" s="2"/>
      <c r="YQ14" s="2"/>
      <c r="YR14" s="18"/>
      <c r="YS14" s="9"/>
      <c r="YT14" s="19"/>
      <c r="YU14" s="20">
        <f t="shared" si="93"/>
        <v>0</v>
      </c>
      <c r="YW14" s="2"/>
      <c r="YX14" s="2"/>
      <c r="YY14" s="18"/>
      <c r="YZ14" s="9"/>
      <c r="ZA14" s="19"/>
      <c r="ZB14" s="20">
        <f t="shared" si="94"/>
        <v>0</v>
      </c>
      <c r="ZD14" s="9">
        <v>40369</v>
      </c>
      <c r="ZE14" s="2">
        <v>30811</v>
      </c>
      <c r="ZF14" s="18">
        <v>6539</v>
      </c>
      <c r="ZG14" s="9">
        <v>40369</v>
      </c>
      <c r="ZH14" s="19">
        <v>6539</v>
      </c>
      <c r="ZI14" s="20">
        <f t="shared" si="95"/>
        <v>0</v>
      </c>
      <c r="ZK14" s="9"/>
      <c r="ZL14" s="2"/>
      <c r="ZM14" s="18"/>
      <c r="ZN14" s="9"/>
      <c r="ZO14" s="19"/>
      <c r="ZP14" s="20">
        <f t="shared" si="96"/>
        <v>0</v>
      </c>
      <c r="ZR14" s="9"/>
      <c r="ZS14" s="2"/>
      <c r="ZT14" s="18"/>
      <c r="ZU14" s="9"/>
      <c r="ZV14" s="19"/>
      <c r="ZW14" s="20">
        <f t="shared" si="97"/>
        <v>0</v>
      </c>
      <c r="ZY14" s="9"/>
      <c r="ZZ14" s="2"/>
      <c r="AAA14" s="18"/>
      <c r="AAB14" s="9"/>
      <c r="AAC14" s="19"/>
      <c r="AAD14" s="20">
        <f t="shared" si="98"/>
        <v>0</v>
      </c>
      <c r="AAF14" s="9"/>
      <c r="AAG14" s="2"/>
      <c r="AAH14" s="18"/>
      <c r="AAI14" s="9"/>
      <c r="AAJ14" s="19"/>
      <c r="AAK14" s="20">
        <f t="shared" si="99"/>
        <v>0</v>
      </c>
      <c r="AAM14" s="2"/>
      <c r="AAN14" s="2"/>
      <c r="AAO14" s="18"/>
      <c r="AAP14" s="9"/>
      <c r="AAQ14" s="19"/>
      <c r="AAR14" s="20">
        <f t="shared" si="100"/>
        <v>0</v>
      </c>
      <c r="AAT14" s="2"/>
      <c r="AAU14" s="2"/>
      <c r="AAV14" s="18"/>
      <c r="AAW14" s="9"/>
      <c r="AAX14" s="19"/>
      <c r="AAY14" s="20">
        <f t="shared" si="101"/>
        <v>0</v>
      </c>
      <c r="ABA14" s="2"/>
      <c r="ABB14" s="2"/>
      <c r="ABC14" s="18"/>
      <c r="ABD14" s="9"/>
      <c r="ABE14" s="19"/>
      <c r="ABF14" s="20">
        <f t="shared" si="102"/>
        <v>0</v>
      </c>
      <c r="ABH14" s="2"/>
      <c r="ABI14" s="2"/>
      <c r="ABJ14" s="18"/>
      <c r="ABK14" s="9"/>
      <c r="ABL14" s="19"/>
      <c r="ABM14" s="20">
        <f t="shared" si="103"/>
        <v>0</v>
      </c>
      <c r="ABO14" s="2"/>
      <c r="ABP14" s="2"/>
      <c r="ABQ14" s="18"/>
      <c r="ABR14" s="9"/>
      <c r="ABS14" s="19"/>
      <c r="ABT14" s="20">
        <f t="shared" si="104"/>
        <v>0</v>
      </c>
      <c r="ABV14" s="9"/>
      <c r="ABW14" s="2"/>
      <c r="ABX14" s="18"/>
      <c r="ABY14" s="9"/>
      <c r="ABZ14" s="19"/>
      <c r="ACA14" s="20">
        <f t="shared" si="105"/>
        <v>0</v>
      </c>
      <c r="ACC14" s="2"/>
      <c r="ACD14" s="2"/>
      <c r="ACE14" s="18"/>
      <c r="ACF14" s="9"/>
      <c r="ACG14" s="19"/>
      <c r="ACH14" s="20">
        <f t="shared" si="106"/>
        <v>0</v>
      </c>
      <c r="ACJ14" s="2"/>
      <c r="ACK14" s="2"/>
      <c r="ACL14" s="18"/>
      <c r="ACM14" s="9"/>
      <c r="ACN14" s="19"/>
      <c r="ACO14" s="20">
        <f t="shared" si="107"/>
        <v>0</v>
      </c>
      <c r="ACQ14" s="9"/>
      <c r="ACR14" s="2"/>
      <c r="ACS14" s="18"/>
      <c r="ACT14" s="424"/>
      <c r="ACU14" s="715"/>
      <c r="ACV14" s="20">
        <f t="shared" si="108"/>
        <v>0</v>
      </c>
      <c r="ACX14" s="2"/>
      <c r="ACY14" s="2"/>
      <c r="ACZ14" s="18"/>
      <c r="ADA14" s="9"/>
      <c r="ADB14" s="19"/>
      <c r="ADC14" s="20">
        <f t="shared" si="109"/>
        <v>0</v>
      </c>
      <c r="ADE14" s="2"/>
      <c r="ADF14" s="2"/>
      <c r="ADG14" s="18"/>
      <c r="ADH14" s="9"/>
      <c r="ADI14" s="19"/>
      <c r="ADJ14" s="20">
        <f t="shared" si="110"/>
        <v>0</v>
      </c>
      <c r="ADL14" s="9"/>
      <c r="ADM14" s="2"/>
      <c r="ADN14" s="18"/>
      <c r="ADO14" s="9"/>
      <c r="ADP14" s="19"/>
      <c r="ADQ14" s="20">
        <f t="shared" si="111"/>
        <v>0</v>
      </c>
      <c r="ADS14" s="2"/>
      <c r="ADT14" s="2"/>
      <c r="ADU14" s="18"/>
      <c r="ADV14" s="9"/>
      <c r="ADW14" s="19"/>
      <c r="ADX14" s="20">
        <f t="shared" si="112"/>
        <v>0</v>
      </c>
      <c r="ADZ14" s="2"/>
      <c r="AEA14" s="2"/>
      <c r="AEB14" s="18"/>
      <c r="AEC14" s="9"/>
      <c r="AED14" s="19"/>
      <c r="AEE14" s="20">
        <f t="shared" si="113"/>
        <v>0</v>
      </c>
      <c r="AEG14" s="9"/>
      <c r="AEH14" s="309"/>
      <c r="AEI14" s="32"/>
      <c r="AEJ14" s="9"/>
      <c r="AEK14" s="32"/>
      <c r="AEL14" s="20">
        <f t="shared" si="114"/>
        <v>0</v>
      </c>
      <c r="AEN14" s="244"/>
      <c r="AEO14" s="235"/>
      <c r="AEP14" s="27"/>
      <c r="AEQ14" s="244"/>
      <c r="AER14" s="32"/>
      <c r="AES14" s="20">
        <f t="shared" si="115"/>
        <v>0</v>
      </c>
      <c r="AEU14" s="9"/>
      <c r="AEV14" s="268"/>
      <c r="AEW14" s="18"/>
      <c r="AEX14" s="244"/>
      <c r="AEY14" s="19"/>
      <c r="AEZ14" s="20">
        <f t="shared" si="116"/>
        <v>0</v>
      </c>
      <c r="AFB14" s="9"/>
      <c r="AFC14" s="268"/>
      <c r="AFD14" s="18"/>
      <c r="AFE14" s="244"/>
      <c r="AFF14" s="19"/>
      <c r="AFG14" s="20">
        <f t="shared" si="117"/>
        <v>0</v>
      </c>
      <c r="AFI14" s="9"/>
      <c r="AFJ14" s="268"/>
      <c r="AFK14" s="18"/>
      <c r="AFL14" s="244"/>
      <c r="AFM14" s="19"/>
      <c r="AFN14" s="20">
        <f t="shared" si="118"/>
        <v>0</v>
      </c>
      <c r="AFP14" s="9"/>
      <c r="AFQ14" s="268"/>
      <c r="AFR14" s="18"/>
      <c r="AFS14" s="244"/>
      <c r="AFT14" s="19"/>
      <c r="AFU14" s="20">
        <f t="shared" si="119"/>
        <v>0</v>
      </c>
      <c r="AFW14" s="9"/>
      <c r="AFX14" s="268"/>
      <c r="AFY14" s="18"/>
      <c r="AFZ14" s="244"/>
      <c r="AGA14" s="19"/>
      <c r="AGB14" s="20">
        <f t="shared" si="120"/>
        <v>0</v>
      </c>
      <c r="AGD14" s="9"/>
      <c r="AGE14" s="268"/>
      <c r="AGF14" s="18"/>
      <c r="AGG14" s="244"/>
      <c r="AGH14" s="19"/>
      <c r="AGI14" s="20">
        <f t="shared" si="121"/>
        <v>0</v>
      </c>
      <c r="AGK14" s="9">
        <v>40378</v>
      </c>
      <c r="AGL14" s="268">
        <v>30905</v>
      </c>
      <c r="AGM14" s="18">
        <v>324.66000000000003</v>
      </c>
      <c r="AGN14" s="244">
        <v>40378</v>
      </c>
      <c r="AGO14" s="19">
        <v>324.66000000000003</v>
      </c>
      <c r="AGP14" s="20">
        <f t="shared" si="122"/>
        <v>0</v>
      </c>
      <c r="AGR14" s="9"/>
      <c r="AGS14" s="268"/>
      <c r="AGT14" s="18"/>
      <c r="AGU14" s="244"/>
      <c r="AGV14" s="19"/>
      <c r="AGW14" s="20">
        <f t="shared" si="123"/>
        <v>0</v>
      </c>
      <c r="AGY14" s="9"/>
      <c r="AGZ14" s="40"/>
      <c r="AHA14" s="18"/>
      <c r="AHB14" s="244"/>
      <c r="AHC14" s="19"/>
      <c r="AHD14" s="20">
        <f t="shared" si="124"/>
        <v>0</v>
      </c>
      <c r="AHF14" s="244"/>
      <c r="AHG14" s="39"/>
      <c r="AHH14" s="32"/>
      <c r="AHI14" s="244"/>
      <c r="AHJ14" s="32"/>
      <c r="AHK14" s="20">
        <f t="shared" si="125"/>
        <v>0</v>
      </c>
      <c r="AHM14" s="244"/>
      <c r="AHN14" s="39"/>
      <c r="AHO14" s="32"/>
      <c r="AHP14" s="244"/>
      <c r="AHQ14" s="32"/>
      <c r="AHR14" s="20">
        <f t="shared" si="126"/>
        <v>0</v>
      </c>
      <c r="AHT14" s="244"/>
      <c r="AHU14" s="39"/>
      <c r="AHV14" s="32"/>
      <c r="AHW14" s="244"/>
      <c r="AHX14" s="32"/>
      <c r="AHY14" s="20">
        <f t="shared" si="127"/>
        <v>0</v>
      </c>
      <c r="AIA14" s="2"/>
      <c r="AIB14" s="2"/>
      <c r="AIC14" s="18"/>
      <c r="AID14" s="9"/>
      <c r="AIE14" s="19"/>
      <c r="AIF14" s="20">
        <f t="shared" si="128"/>
        <v>0</v>
      </c>
    </row>
    <row r="15" spans="1:917">
      <c r="A15" s="9"/>
      <c r="B15" s="2"/>
      <c r="C15" s="18"/>
      <c r="D15" s="9"/>
      <c r="E15" s="19"/>
      <c r="F15" s="20">
        <f t="shared" si="1"/>
        <v>0</v>
      </c>
      <c r="H15" s="2"/>
      <c r="I15" s="2"/>
      <c r="J15" s="18"/>
      <c r="K15" s="9"/>
      <c r="L15" s="19"/>
      <c r="M15" s="20">
        <f t="shared" si="131"/>
        <v>0</v>
      </c>
      <c r="O15" s="2"/>
      <c r="P15" s="2"/>
      <c r="Q15" s="18"/>
      <c r="R15" s="9"/>
      <c r="S15" s="19"/>
      <c r="T15" s="20">
        <f t="shared" si="3"/>
        <v>0</v>
      </c>
      <c r="V15" s="9"/>
      <c r="W15" s="2"/>
      <c r="X15" s="18"/>
      <c r="Y15" s="9"/>
      <c r="Z15" s="19"/>
      <c r="AA15" s="20">
        <f t="shared" si="4"/>
        <v>0</v>
      </c>
      <c r="AC15" s="2"/>
      <c r="AD15" s="2"/>
      <c r="AE15" s="18"/>
      <c r="AF15" s="9"/>
      <c r="AG15" s="19"/>
      <c r="AH15" s="20">
        <f t="shared" si="5"/>
        <v>0</v>
      </c>
      <c r="AJ15" s="9"/>
      <c r="AK15" s="2"/>
      <c r="AL15" s="18"/>
      <c r="AM15" s="9"/>
      <c r="AN15" s="19"/>
      <c r="AO15" s="20">
        <f t="shared" si="6"/>
        <v>0</v>
      </c>
      <c r="AQ15" s="2"/>
      <c r="AR15" s="2"/>
      <c r="AS15" s="18"/>
      <c r="AT15" s="9"/>
      <c r="AU15" s="19"/>
      <c r="AV15" s="20">
        <f t="shared" si="7"/>
        <v>0</v>
      </c>
      <c r="AX15" s="2"/>
      <c r="AY15" s="2"/>
      <c r="AZ15" s="18"/>
      <c r="BA15" s="9"/>
      <c r="BB15" s="19"/>
      <c r="BC15" s="20">
        <f t="shared" si="8"/>
        <v>0</v>
      </c>
      <c r="BE15" s="9"/>
      <c r="BF15" s="2"/>
      <c r="BG15" s="18"/>
      <c r="BH15" s="9"/>
      <c r="BI15" s="19"/>
      <c r="BJ15" s="20">
        <f t="shared" si="9"/>
        <v>0</v>
      </c>
      <c r="BL15" s="2"/>
      <c r="BM15" s="2"/>
      <c r="BN15" s="18"/>
      <c r="BO15" s="9"/>
      <c r="BP15" s="19"/>
      <c r="BQ15" s="20">
        <f t="shared" si="130"/>
        <v>0</v>
      </c>
      <c r="BS15" s="2"/>
      <c r="BT15" s="2"/>
      <c r="BU15" s="18"/>
      <c r="BV15" s="9"/>
      <c r="BW15" s="715"/>
      <c r="BX15" s="20">
        <f t="shared" si="10"/>
        <v>0</v>
      </c>
      <c r="BZ15" s="2"/>
      <c r="CA15" s="2"/>
      <c r="CB15" s="18"/>
      <c r="CC15" s="9"/>
      <c r="CD15" s="19"/>
      <c r="CE15" s="20">
        <f t="shared" si="129"/>
        <v>0</v>
      </c>
      <c r="CG15" s="2"/>
      <c r="CH15" s="2"/>
      <c r="CI15" s="18"/>
      <c r="CJ15" s="9"/>
      <c r="CK15" s="19"/>
      <c r="CL15" s="20">
        <f t="shared" si="132"/>
        <v>0</v>
      </c>
      <c r="CN15" s="2"/>
      <c r="CO15" s="2"/>
      <c r="CP15" s="18"/>
      <c r="CQ15" s="9"/>
      <c r="CR15" s="19"/>
      <c r="CS15" s="20">
        <f t="shared" si="12"/>
        <v>0</v>
      </c>
      <c r="CU15" s="2"/>
      <c r="CV15" s="2"/>
      <c r="CW15" s="18"/>
      <c r="CX15" s="9"/>
      <c r="CY15" s="19"/>
      <c r="CZ15" s="20">
        <f t="shared" si="13"/>
        <v>0</v>
      </c>
      <c r="DB15" s="2"/>
      <c r="DC15" s="2"/>
      <c r="DD15" s="18"/>
      <c r="DE15" s="9"/>
      <c r="DF15" s="19"/>
      <c r="DG15" s="20">
        <f t="shared" si="14"/>
        <v>0</v>
      </c>
      <c r="DI15" s="2"/>
      <c r="DJ15" s="2"/>
      <c r="DK15" s="18"/>
      <c r="DL15" s="9"/>
      <c r="DM15" s="19"/>
      <c r="DN15" s="20">
        <f t="shared" si="15"/>
        <v>0</v>
      </c>
      <c r="DP15" s="2"/>
      <c r="DQ15" s="2"/>
      <c r="DR15" s="18"/>
      <c r="DS15" s="9"/>
      <c r="DT15" s="19"/>
      <c r="DU15" s="20">
        <f t="shared" si="16"/>
        <v>0</v>
      </c>
      <c r="DW15" s="2"/>
      <c r="DX15" s="2"/>
      <c r="DY15" s="18"/>
      <c r="DZ15" s="9"/>
      <c r="EA15" s="19"/>
      <c r="EB15" s="20">
        <f t="shared" si="17"/>
        <v>0</v>
      </c>
      <c r="ED15" s="2"/>
      <c r="EE15" s="2"/>
      <c r="EF15" s="18"/>
      <c r="EG15" s="9"/>
      <c r="EH15" s="19"/>
      <c r="EI15" s="20">
        <f t="shared" si="18"/>
        <v>0</v>
      </c>
      <c r="EK15" s="2"/>
      <c r="EL15" s="2"/>
      <c r="EM15" s="18"/>
      <c r="EN15" s="9"/>
      <c r="EO15" s="19"/>
      <c r="EP15" s="20">
        <f t="shared" si="19"/>
        <v>0</v>
      </c>
      <c r="ER15" s="9">
        <v>40378</v>
      </c>
      <c r="ES15" s="2">
        <v>30903</v>
      </c>
      <c r="ET15" s="18">
        <v>969.6</v>
      </c>
      <c r="EU15" s="9">
        <v>40378</v>
      </c>
      <c r="EV15" s="19">
        <v>969.6</v>
      </c>
      <c r="EW15" s="20">
        <f t="shared" si="20"/>
        <v>0</v>
      </c>
      <c r="EY15" s="2"/>
      <c r="EZ15" s="2"/>
      <c r="FA15" s="18"/>
      <c r="FB15" s="9"/>
      <c r="FC15" s="19"/>
      <c r="FD15" s="20">
        <f t="shared" si="21"/>
        <v>0</v>
      </c>
      <c r="FF15" s="9">
        <v>40378</v>
      </c>
      <c r="FG15" s="2">
        <v>30904</v>
      </c>
      <c r="FH15" s="325">
        <v>149</v>
      </c>
      <c r="FI15" s="38">
        <v>40378</v>
      </c>
      <c r="FJ15" s="19">
        <v>149</v>
      </c>
      <c r="FK15" s="326">
        <f t="shared" si="22"/>
        <v>0</v>
      </c>
      <c r="FM15" s="9">
        <v>40375</v>
      </c>
      <c r="FN15" s="2">
        <v>30872</v>
      </c>
      <c r="FO15" s="18">
        <v>235.98</v>
      </c>
      <c r="FP15" s="9">
        <v>40375</v>
      </c>
      <c r="FQ15" s="19">
        <v>235.98</v>
      </c>
      <c r="FR15" s="20">
        <f t="shared" si="23"/>
        <v>0</v>
      </c>
      <c r="FT15" s="9"/>
      <c r="FU15" s="2"/>
      <c r="FV15" s="18"/>
      <c r="FW15" s="9"/>
      <c r="FX15" s="19"/>
      <c r="FY15" s="20">
        <f t="shared" si="24"/>
        <v>0</v>
      </c>
      <c r="GA15" s="9"/>
      <c r="GB15" s="2"/>
      <c r="GC15" s="18"/>
      <c r="GD15" s="9"/>
      <c r="GE15" s="19"/>
      <c r="GF15" s="20">
        <f t="shared" si="25"/>
        <v>0</v>
      </c>
      <c r="GH15" s="9"/>
      <c r="GI15" s="2"/>
      <c r="GJ15" s="18"/>
      <c r="GK15" s="9"/>
      <c r="GL15" s="19"/>
      <c r="GM15" s="20">
        <f t="shared" si="26"/>
        <v>0</v>
      </c>
      <c r="GO15" s="9"/>
      <c r="GP15" s="2"/>
      <c r="GQ15" s="18"/>
      <c r="GR15" s="9"/>
      <c r="GS15" s="19"/>
      <c r="GT15" s="20">
        <f t="shared" si="27"/>
        <v>0</v>
      </c>
      <c r="GV15" s="9"/>
      <c r="GW15" s="2"/>
      <c r="GX15" s="18"/>
      <c r="GY15" s="9"/>
      <c r="GZ15" s="19"/>
      <c r="HA15" s="20">
        <f t="shared" si="28"/>
        <v>0</v>
      </c>
      <c r="HC15" s="9"/>
      <c r="HD15" s="2"/>
      <c r="HE15" s="18"/>
      <c r="HF15" s="9"/>
      <c r="HG15" s="19"/>
      <c r="HH15" s="20">
        <f t="shared" si="29"/>
        <v>0</v>
      </c>
      <c r="HJ15" s="9"/>
      <c r="HK15" s="2"/>
      <c r="HL15" s="18"/>
      <c r="HM15" s="9"/>
      <c r="HN15" s="19"/>
      <c r="HO15" s="20">
        <f t="shared" si="30"/>
        <v>0</v>
      </c>
      <c r="HQ15" s="2"/>
      <c r="HR15" s="2"/>
      <c r="HS15" s="18"/>
      <c r="HT15" s="9"/>
      <c r="HU15" s="19"/>
      <c r="HV15" s="20">
        <f t="shared" si="31"/>
        <v>0</v>
      </c>
      <c r="HX15" s="2"/>
      <c r="HY15" s="2"/>
      <c r="HZ15" s="18"/>
      <c r="IA15" s="9"/>
      <c r="IB15" s="19"/>
      <c r="IC15" s="20">
        <f t="shared" si="32"/>
        <v>0</v>
      </c>
      <c r="IE15" s="9"/>
      <c r="IF15" s="2"/>
      <c r="IG15" s="18"/>
      <c r="IH15" s="9"/>
      <c r="II15" s="19"/>
      <c r="IJ15" s="20">
        <f t="shared" si="33"/>
        <v>0</v>
      </c>
      <c r="IL15" s="9"/>
      <c r="IM15" s="2"/>
      <c r="IN15" s="18"/>
      <c r="IO15" s="9"/>
      <c r="IP15" s="19"/>
      <c r="IQ15" s="20">
        <f t="shared" si="34"/>
        <v>0</v>
      </c>
      <c r="IS15" s="9"/>
      <c r="IT15" s="2"/>
      <c r="IU15" s="18"/>
      <c r="IV15" s="9"/>
      <c r="IW15" s="19"/>
      <c r="IX15" s="20">
        <f t="shared" si="35"/>
        <v>0</v>
      </c>
      <c r="IZ15" s="9"/>
      <c r="JA15" s="2"/>
      <c r="JB15" s="18"/>
      <c r="JC15" s="9"/>
      <c r="JD15" s="19"/>
      <c r="JE15" s="20">
        <f t="shared" si="36"/>
        <v>0</v>
      </c>
      <c r="JG15" s="9"/>
      <c r="JH15" s="2"/>
      <c r="JI15" s="18"/>
      <c r="JJ15" s="9"/>
      <c r="JK15" s="19"/>
      <c r="JL15" s="20">
        <f t="shared" si="37"/>
        <v>0</v>
      </c>
      <c r="JN15" s="9"/>
      <c r="JO15" s="2"/>
      <c r="JP15" s="18"/>
      <c r="JQ15" s="9"/>
      <c r="JR15" s="19"/>
      <c r="JS15" s="20">
        <f t="shared" si="38"/>
        <v>0</v>
      </c>
      <c r="JU15" s="9"/>
      <c r="JV15" s="2"/>
      <c r="JW15" s="18"/>
      <c r="JX15" s="9"/>
      <c r="JY15" s="19"/>
      <c r="JZ15" s="20">
        <f t="shared" si="39"/>
        <v>0</v>
      </c>
      <c r="KB15" s="9"/>
      <c r="KC15" s="2"/>
      <c r="KD15" s="18"/>
      <c r="KE15" s="9"/>
      <c r="KF15" s="19"/>
      <c r="KG15" s="20">
        <f t="shared" si="40"/>
        <v>0</v>
      </c>
      <c r="KI15" s="9"/>
      <c r="KJ15" s="2"/>
      <c r="KK15" s="18"/>
      <c r="KL15" s="9"/>
      <c r="KM15" s="19"/>
      <c r="KN15" s="20">
        <f t="shared" si="41"/>
        <v>0</v>
      </c>
      <c r="KP15" s="9"/>
      <c r="KQ15" s="2"/>
      <c r="KR15" s="18"/>
      <c r="KS15" s="9"/>
      <c r="KT15" s="19"/>
      <c r="KU15" s="20">
        <f t="shared" si="42"/>
        <v>0</v>
      </c>
      <c r="KW15" s="9"/>
      <c r="KX15" s="2"/>
      <c r="KY15" s="18"/>
      <c r="KZ15" s="9"/>
      <c r="LA15" s="19"/>
      <c r="LB15" s="20">
        <f t="shared" si="43"/>
        <v>0</v>
      </c>
      <c r="LD15" s="9"/>
      <c r="LE15" s="2"/>
      <c r="LF15" s="18"/>
      <c r="LG15" s="9"/>
      <c r="LH15" s="19"/>
      <c r="LI15" s="20">
        <f t="shared" si="44"/>
        <v>0</v>
      </c>
      <c r="LK15" s="9"/>
      <c r="LL15" s="2"/>
      <c r="LM15" s="18"/>
      <c r="LN15" s="9"/>
      <c r="LO15" s="19"/>
      <c r="LP15" s="20">
        <f t="shared" si="45"/>
        <v>0</v>
      </c>
      <c r="LR15" s="9"/>
      <c r="LS15" s="2"/>
      <c r="LT15" s="18"/>
      <c r="LU15" s="9"/>
      <c r="LV15" s="19"/>
      <c r="LW15" s="20">
        <f t="shared" si="46"/>
        <v>0</v>
      </c>
      <c r="LY15" s="9"/>
      <c r="LZ15" s="2"/>
      <c r="MA15" s="18"/>
      <c r="MB15" s="9"/>
      <c r="MC15" s="19"/>
      <c r="MD15" s="20">
        <f t="shared" si="47"/>
        <v>0</v>
      </c>
      <c r="MF15" s="9"/>
      <c r="MG15" s="2"/>
      <c r="MH15" s="18"/>
      <c r="MI15" s="9"/>
      <c r="MJ15" s="19"/>
      <c r="MK15" s="20">
        <f t="shared" si="48"/>
        <v>0</v>
      </c>
      <c r="MM15" s="9"/>
      <c r="MN15" s="2"/>
      <c r="MO15" s="18"/>
      <c r="MP15" s="9"/>
      <c r="MQ15" s="19"/>
      <c r="MR15" s="20">
        <f t="shared" si="49"/>
        <v>0</v>
      </c>
      <c r="MT15" s="9"/>
      <c r="MU15" s="2"/>
      <c r="MV15" s="18"/>
      <c r="MW15" s="9"/>
      <c r="MX15" s="19"/>
      <c r="MY15" s="20">
        <f t="shared" si="50"/>
        <v>0</v>
      </c>
      <c r="NA15" s="9">
        <v>40374</v>
      </c>
      <c r="NB15" s="2">
        <v>30860</v>
      </c>
      <c r="NC15" s="18">
        <v>537.35</v>
      </c>
      <c r="ND15" s="95">
        <v>40374</v>
      </c>
      <c r="NE15" s="19">
        <v>537.35</v>
      </c>
      <c r="NF15" s="20">
        <f t="shared" si="51"/>
        <v>0</v>
      </c>
      <c r="NH15" s="9"/>
      <c r="NI15" s="2"/>
      <c r="NJ15" s="18"/>
      <c r="NK15" s="9"/>
      <c r="NL15" s="19"/>
      <c r="NM15" s="20">
        <f t="shared" si="52"/>
        <v>0</v>
      </c>
      <c r="NO15" s="9"/>
      <c r="NP15" s="2"/>
      <c r="NQ15" s="18"/>
      <c r="NR15" s="9"/>
      <c r="NS15" s="19"/>
      <c r="NT15" s="20">
        <f t="shared" si="53"/>
        <v>0</v>
      </c>
      <c r="NV15" s="2"/>
      <c r="NW15" s="2"/>
      <c r="NX15" s="18"/>
      <c r="NY15" s="9"/>
      <c r="NZ15" s="19"/>
      <c r="OA15" s="20">
        <f t="shared" si="54"/>
        <v>0</v>
      </c>
      <c r="OC15" s="2"/>
      <c r="OD15" s="2"/>
      <c r="OE15" s="18"/>
      <c r="OF15" s="9"/>
      <c r="OG15" s="19"/>
      <c r="OH15" s="20">
        <f t="shared" si="55"/>
        <v>0</v>
      </c>
      <c r="OJ15" s="2"/>
      <c r="OK15" s="2"/>
      <c r="OL15" s="18"/>
      <c r="OM15" s="9"/>
      <c r="ON15" s="19"/>
      <c r="OO15" s="20">
        <f t="shared" si="56"/>
        <v>0</v>
      </c>
      <c r="OQ15" s="2"/>
      <c r="OR15" s="2"/>
      <c r="OS15" s="18"/>
      <c r="OT15" s="9"/>
      <c r="OU15" s="19"/>
      <c r="OV15" s="20">
        <f t="shared" si="57"/>
        <v>0</v>
      </c>
      <c r="OX15" s="2"/>
      <c r="OY15" s="2"/>
      <c r="OZ15" s="18"/>
      <c r="PA15" s="9"/>
      <c r="PB15" s="19"/>
      <c r="PC15" s="20">
        <f t="shared" si="58"/>
        <v>0</v>
      </c>
      <c r="PE15" s="2"/>
      <c r="PF15" s="2"/>
      <c r="PG15" s="18"/>
      <c r="PH15" s="9"/>
      <c r="PI15" s="19"/>
      <c r="PJ15" s="20">
        <f t="shared" si="59"/>
        <v>0</v>
      </c>
      <c r="PL15" s="2"/>
      <c r="PM15" s="2"/>
      <c r="PN15" s="18"/>
      <c r="PO15" s="9"/>
      <c r="PP15" s="19"/>
      <c r="PQ15" s="20">
        <f t="shared" si="60"/>
        <v>0</v>
      </c>
      <c r="PS15" s="2"/>
      <c r="PT15" s="2"/>
      <c r="PU15" s="18"/>
      <c r="PV15" s="9"/>
      <c r="PW15" s="19"/>
      <c r="PX15" s="20">
        <f t="shared" si="61"/>
        <v>0</v>
      </c>
      <c r="PZ15" s="2"/>
      <c r="QA15" s="2"/>
      <c r="QB15" s="18"/>
      <c r="QC15" s="9"/>
      <c r="QD15" s="19"/>
      <c r="QE15" s="20">
        <f t="shared" si="62"/>
        <v>0</v>
      </c>
      <c r="QG15" s="2"/>
      <c r="QH15" s="2"/>
      <c r="QI15" s="18"/>
      <c r="QJ15" s="9"/>
      <c r="QK15" s="19"/>
      <c r="QL15" s="20">
        <f t="shared" si="63"/>
        <v>0</v>
      </c>
      <c r="QN15" s="2"/>
      <c r="QO15" s="2"/>
      <c r="QP15" s="18"/>
      <c r="QQ15" s="9"/>
      <c r="QR15" s="19"/>
      <c r="QS15" s="20">
        <f t="shared" si="64"/>
        <v>0</v>
      </c>
      <c r="QU15" s="2"/>
      <c r="QV15" s="2"/>
      <c r="QW15" s="18"/>
      <c r="QX15" s="9"/>
      <c r="QY15" s="19"/>
      <c r="QZ15" s="20">
        <f t="shared" si="65"/>
        <v>0</v>
      </c>
      <c r="RB15" s="2"/>
      <c r="RC15" s="2"/>
      <c r="RD15" s="18"/>
      <c r="RE15" s="9"/>
      <c r="RF15" s="19"/>
      <c r="RG15" s="20">
        <f t="shared" si="66"/>
        <v>0</v>
      </c>
      <c r="RI15" s="9"/>
      <c r="RJ15" s="2"/>
      <c r="RK15" s="18"/>
      <c r="RL15" s="9"/>
      <c r="RM15" s="19"/>
      <c r="RN15" s="20">
        <f t="shared" si="67"/>
        <v>0</v>
      </c>
      <c r="RP15" s="2"/>
      <c r="RQ15" s="2"/>
      <c r="RR15" s="18"/>
      <c r="RS15" s="9" t="s">
        <v>119</v>
      </c>
      <c r="RT15" s="19"/>
      <c r="RU15" s="20">
        <f t="shared" si="68"/>
        <v>0</v>
      </c>
      <c r="RW15" s="2"/>
      <c r="RX15" s="2"/>
      <c r="RY15" s="18"/>
      <c r="RZ15" s="9" t="s">
        <v>119</v>
      </c>
      <c r="SA15" s="19"/>
      <c r="SB15" s="20">
        <f t="shared" si="69"/>
        <v>0</v>
      </c>
      <c r="SD15" s="9"/>
      <c r="SE15" s="2"/>
      <c r="SF15" s="18"/>
      <c r="SG15" s="9"/>
      <c r="SH15" s="19"/>
      <c r="SI15" s="20">
        <f t="shared" si="70"/>
        <v>0</v>
      </c>
      <c r="SK15" s="9"/>
      <c r="SL15" s="2"/>
      <c r="SM15" s="18"/>
      <c r="SN15" s="9"/>
      <c r="SO15" s="19"/>
      <c r="SP15" s="20">
        <f t="shared" si="71"/>
        <v>0</v>
      </c>
      <c r="SR15" s="9"/>
      <c r="SS15" s="2"/>
      <c r="ST15" s="18"/>
      <c r="SU15" s="95"/>
      <c r="SV15" s="19"/>
      <c r="SW15" s="20">
        <f t="shared" si="72"/>
        <v>0</v>
      </c>
      <c r="SY15" s="9"/>
      <c r="SZ15" s="2"/>
      <c r="TA15" s="18"/>
      <c r="TB15" s="9"/>
      <c r="TC15" s="19"/>
      <c r="TD15" s="20">
        <f t="shared" si="73"/>
        <v>0</v>
      </c>
      <c r="TF15" s="2"/>
      <c r="TG15" s="2"/>
      <c r="TH15" s="18"/>
      <c r="TI15" s="9"/>
      <c r="TJ15" s="19"/>
      <c r="TK15" s="20">
        <f t="shared" si="74"/>
        <v>0</v>
      </c>
      <c r="TM15" s="9"/>
      <c r="TN15" s="2"/>
      <c r="TO15" s="18"/>
      <c r="TP15" s="9"/>
      <c r="TQ15" s="19"/>
      <c r="TR15" s="20">
        <f t="shared" si="75"/>
        <v>0</v>
      </c>
      <c r="TT15" s="215"/>
      <c r="TU15" s="39"/>
      <c r="TV15" s="327"/>
      <c r="TW15" s="166"/>
      <c r="TX15" s="32"/>
      <c r="TY15" s="326">
        <f t="shared" si="76"/>
        <v>0</v>
      </c>
      <c r="UA15" s="9"/>
      <c r="UB15" s="2"/>
      <c r="UC15" s="325"/>
      <c r="UD15" s="348"/>
      <c r="UE15" s="19"/>
      <c r="UF15" s="326">
        <f t="shared" si="77"/>
        <v>0</v>
      </c>
      <c r="UH15" s="9">
        <v>40371</v>
      </c>
      <c r="UI15" s="2">
        <v>30830</v>
      </c>
      <c r="UJ15" s="18">
        <v>284</v>
      </c>
      <c r="UK15" s="95">
        <v>40371</v>
      </c>
      <c r="UL15" s="112">
        <v>284</v>
      </c>
      <c r="UM15" s="20">
        <f t="shared" si="78"/>
        <v>0</v>
      </c>
      <c r="UO15" s="2"/>
      <c r="UP15" s="2"/>
      <c r="UQ15" s="18"/>
      <c r="UR15" s="9"/>
      <c r="US15" s="19"/>
      <c r="UT15" s="20">
        <f t="shared" si="79"/>
        <v>0</v>
      </c>
      <c r="UV15" s="36"/>
      <c r="UW15" s="2"/>
      <c r="UX15" s="18"/>
      <c r="UY15" s="9"/>
      <c r="UZ15" s="112"/>
      <c r="VA15" s="20">
        <f t="shared" si="80"/>
        <v>0</v>
      </c>
      <c r="VC15" s="2"/>
      <c r="VD15" s="2"/>
      <c r="VE15" s="18"/>
      <c r="VF15" s="9"/>
      <c r="VG15" s="19"/>
      <c r="VH15" s="20">
        <f t="shared" si="81"/>
        <v>0</v>
      </c>
      <c r="VJ15" s="2"/>
      <c r="VK15" s="2"/>
      <c r="VL15" s="18"/>
      <c r="VM15" s="9"/>
      <c r="VN15" s="19"/>
      <c r="VO15" s="20">
        <f t="shared" si="82"/>
        <v>0</v>
      </c>
      <c r="VQ15" s="2"/>
      <c r="VR15" s="2"/>
      <c r="VS15" s="18"/>
      <c r="VT15" s="9"/>
      <c r="VU15" s="19"/>
      <c r="VV15" s="20">
        <f t="shared" si="83"/>
        <v>0</v>
      </c>
      <c r="VX15" s="2"/>
      <c r="VY15" s="2"/>
      <c r="VZ15" s="18"/>
      <c r="WA15" s="9"/>
      <c r="WB15" s="19"/>
      <c r="WC15" s="20">
        <f t="shared" si="0"/>
        <v>0</v>
      </c>
      <c r="WE15" s="2"/>
      <c r="WF15" s="2"/>
      <c r="WG15" s="18"/>
      <c r="WH15" s="9"/>
      <c r="WI15" s="19"/>
      <c r="WJ15" s="20">
        <f t="shared" si="84"/>
        <v>0</v>
      </c>
      <c r="WL15" s="9"/>
      <c r="WM15" s="2"/>
      <c r="WN15" s="18"/>
      <c r="WO15" s="9"/>
      <c r="WP15" s="19"/>
      <c r="WQ15" s="20">
        <f t="shared" si="85"/>
        <v>0</v>
      </c>
      <c r="WS15" s="9"/>
      <c r="WT15" s="2"/>
      <c r="WU15" s="18"/>
      <c r="WV15" s="9"/>
      <c r="WW15" s="19"/>
      <c r="WX15" s="20">
        <f t="shared" si="86"/>
        <v>0</v>
      </c>
      <c r="WZ15" s="2"/>
      <c r="XA15" s="2"/>
      <c r="XB15" s="18"/>
      <c r="XC15" s="9"/>
      <c r="XD15" s="19"/>
      <c r="XE15" s="20">
        <f t="shared" si="87"/>
        <v>0</v>
      </c>
      <c r="XG15" s="2"/>
      <c r="XH15" s="2"/>
      <c r="XI15" s="18"/>
      <c r="XJ15" s="9"/>
      <c r="XK15" s="19"/>
      <c r="XL15" s="20">
        <f t="shared" si="88"/>
        <v>0</v>
      </c>
      <c r="XN15" s="9">
        <v>40364</v>
      </c>
      <c r="XO15" s="2">
        <v>30741</v>
      </c>
      <c r="XP15" s="18">
        <v>278.39999999999998</v>
      </c>
      <c r="XQ15" s="9">
        <v>40364</v>
      </c>
      <c r="XR15" s="19">
        <v>278.39999999999998</v>
      </c>
      <c r="XS15" s="20">
        <f t="shared" si="89"/>
        <v>0</v>
      </c>
      <c r="XU15" s="2"/>
      <c r="XV15" s="2"/>
      <c r="XW15" s="18"/>
      <c r="XX15" s="9"/>
      <c r="XY15" s="19"/>
      <c r="XZ15" s="20">
        <f t="shared" si="90"/>
        <v>0</v>
      </c>
      <c r="YB15" s="2"/>
      <c r="YC15" s="2"/>
      <c r="YD15" s="18"/>
      <c r="YE15" s="9"/>
      <c r="YF15" s="19"/>
      <c r="YG15" s="20">
        <f t="shared" si="91"/>
        <v>0</v>
      </c>
      <c r="YI15" s="2"/>
      <c r="YJ15" s="2"/>
      <c r="YK15" s="18"/>
      <c r="YL15" s="9"/>
      <c r="YM15" s="19"/>
      <c r="YN15" s="20">
        <f t="shared" si="92"/>
        <v>0</v>
      </c>
      <c r="YP15" s="2"/>
      <c r="YQ15" s="2"/>
      <c r="YR15" s="18"/>
      <c r="YS15" s="9"/>
      <c r="YT15" s="19"/>
      <c r="YU15" s="20">
        <f t="shared" si="93"/>
        <v>0</v>
      </c>
      <c r="YW15" s="2"/>
      <c r="YX15" s="2"/>
      <c r="YY15" s="18"/>
      <c r="YZ15" s="9"/>
      <c r="ZA15" s="19"/>
      <c r="ZB15" s="20">
        <f t="shared" si="94"/>
        <v>0</v>
      </c>
      <c r="ZD15" s="9">
        <v>40370</v>
      </c>
      <c r="ZE15" s="2">
        <v>30817</v>
      </c>
      <c r="ZF15" s="18">
        <v>668.8</v>
      </c>
      <c r="ZG15" s="9">
        <v>40370</v>
      </c>
      <c r="ZH15" s="19">
        <v>668.8</v>
      </c>
      <c r="ZI15" s="20">
        <f t="shared" si="95"/>
        <v>0</v>
      </c>
      <c r="ZK15" s="9"/>
      <c r="ZL15" s="2"/>
      <c r="ZM15" s="18"/>
      <c r="ZN15" s="9"/>
      <c r="ZO15" s="19"/>
      <c r="ZP15" s="20">
        <f t="shared" si="96"/>
        <v>0</v>
      </c>
      <c r="ZR15" s="9"/>
      <c r="ZS15" s="2"/>
      <c r="ZT15" s="18"/>
      <c r="ZU15" s="9"/>
      <c r="ZV15" s="19"/>
      <c r="ZW15" s="20">
        <f t="shared" si="97"/>
        <v>0</v>
      </c>
      <c r="ZY15" s="9"/>
      <c r="ZZ15" s="2"/>
      <c r="AAA15" s="18"/>
      <c r="AAB15" s="9"/>
      <c r="AAC15" s="19"/>
      <c r="AAD15" s="20">
        <f t="shared" si="98"/>
        <v>0</v>
      </c>
      <c r="AAF15" s="2"/>
      <c r="AAG15" s="2"/>
      <c r="AAH15" s="18"/>
      <c r="AAI15" s="9"/>
      <c r="AAJ15" s="19"/>
      <c r="AAK15" s="20">
        <f t="shared" si="99"/>
        <v>0</v>
      </c>
      <c r="AAM15" s="2"/>
      <c r="AAN15" s="2"/>
      <c r="AAO15" s="18"/>
      <c r="AAP15" s="9"/>
      <c r="AAQ15" s="19"/>
      <c r="AAR15" s="20">
        <f t="shared" si="100"/>
        <v>0</v>
      </c>
      <c r="AAT15" s="2"/>
      <c r="AAU15" s="2"/>
      <c r="AAV15" s="18"/>
      <c r="AAW15" s="9"/>
      <c r="AAX15" s="19"/>
      <c r="AAY15" s="20">
        <f t="shared" si="101"/>
        <v>0</v>
      </c>
      <c r="ABA15" s="2"/>
      <c r="ABB15" s="2"/>
      <c r="ABC15" s="18"/>
      <c r="ABD15" s="9"/>
      <c r="ABE15" s="19"/>
      <c r="ABF15" s="20">
        <f t="shared" si="102"/>
        <v>0</v>
      </c>
      <c r="ABH15" s="2"/>
      <c r="ABI15" s="2"/>
      <c r="ABJ15" s="18"/>
      <c r="ABK15" s="9"/>
      <c r="ABL15" s="19"/>
      <c r="ABM15" s="20">
        <f t="shared" si="103"/>
        <v>0</v>
      </c>
      <c r="ABO15" s="2"/>
      <c r="ABP15" s="2"/>
      <c r="ABQ15" s="18"/>
      <c r="ABR15" s="9"/>
      <c r="ABS15" s="19"/>
      <c r="ABT15" s="20">
        <f t="shared" si="104"/>
        <v>0</v>
      </c>
      <c r="ABV15" s="9"/>
      <c r="ABW15" s="2"/>
      <c r="ABX15" s="18"/>
      <c r="ABY15" s="9"/>
      <c r="ABZ15" s="19"/>
      <c r="ACA15" s="20">
        <f t="shared" si="105"/>
        <v>0</v>
      </c>
      <c r="ACC15" s="2"/>
      <c r="ACD15" s="2"/>
      <c r="ACE15" s="18"/>
      <c r="ACF15" s="9"/>
      <c r="ACG15" s="19"/>
      <c r="ACH15" s="20">
        <f t="shared" si="106"/>
        <v>0</v>
      </c>
      <c r="ACJ15" s="2"/>
      <c r="ACK15" s="2"/>
      <c r="ACL15" s="18"/>
      <c r="ACM15" s="9"/>
      <c r="ACN15" s="19"/>
      <c r="ACO15" s="20">
        <f t="shared" si="107"/>
        <v>0</v>
      </c>
      <c r="ACQ15" s="9"/>
      <c r="ACR15" s="2"/>
      <c r="ACS15" s="18"/>
      <c r="ACT15" s="424"/>
      <c r="ACU15" s="715"/>
      <c r="ACV15" s="20">
        <f t="shared" si="108"/>
        <v>0</v>
      </c>
      <c r="ACX15" s="2"/>
      <c r="ACY15" s="2"/>
      <c r="ACZ15" s="18"/>
      <c r="ADA15" s="9"/>
      <c r="ADB15" s="19"/>
      <c r="ADC15" s="20">
        <f t="shared" si="109"/>
        <v>0</v>
      </c>
      <c r="ADE15" s="2"/>
      <c r="ADF15" s="2"/>
      <c r="ADG15" s="18"/>
      <c r="ADH15" s="9"/>
      <c r="ADI15" s="19"/>
      <c r="ADJ15" s="20">
        <f t="shared" si="110"/>
        <v>0</v>
      </c>
      <c r="ADL15" s="9"/>
      <c r="ADM15" s="2"/>
      <c r="ADN15" s="18"/>
      <c r="ADO15" s="9"/>
      <c r="ADP15" s="19"/>
      <c r="ADQ15" s="20">
        <f t="shared" si="111"/>
        <v>0</v>
      </c>
      <c r="ADS15" s="2"/>
      <c r="ADT15" s="2"/>
      <c r="ADU15" s="18"/>
      <c r="ADV15" s="9"/>
      <c r="ADW15" s="19"/>
      <c r="ADX15" s="20">
        <f t="shared" si="112"/>
        <v>0</v>
      </c>
      <c r="ADZ15" s="2"/>
      <c r="AEA15" s="2"/>
      <c r="AEB15" s="18"/>
      <c r="AEC15" s="9"/>
      <c r="AED15" s="19"/>
      <c r="AEE15" s="20">
        <f t="shared" si="113"/>
        <v>0</v>
      </c>
      <c r="AEG15" s="244"/>
      <c r="AEH15" s="235"/>
      <c r="AEI15" s="27"/>
      <c r="AEJ15" s="244"/>
      <c r="AEK15" s="32"/>
      <c r="AEL15" s="20">
        <f t="shared" si="114"/>
        <v>0</v>
      </c>
      <c r="AEN15" s="244"/>
      <c r="AEO15" s="235"/>
      <c r="AEP15" s="27"/>
      <c r="AEQ15" s="244"/>
      <c r="AER15" s="32"/>
      <c r="AES15" s="20">
        <f t="shared" si="115"/>
        <v>0</v>
      </c>
      <c r="AEU15" s="9"/>
      <c r="AEV15" s="268"/>
      <c r="AEW15" s="18"/>
      <c r="AEX15" s="9"/>
      <c r="AEY15" s="19"/>
      <c r="AEZ15" s="20">
        <f t="shared" si="116"/>
        <v>0</v>
      </c>
      <c r="AFB15" s="9"/>
      <c r="AFC15" s="268"/>
      <c r="AFD15" s="18"/>
      <c r="AFE15" s="9"/>
      <c r="AFF15" s="19"/>
      <c r="AFG15" s="20">
        <f t="shared" si="117"/>
        <v>0</v>
      </c>
      <c r="AFI15" s="9"/>
      <c r="AFJ15" s="268"/>
      <c r="AFK15" s="18"/>
      <c r="AFL15" s="9"/>
      <c r="AFM15" s="19"/>
      <c r="AFN15" s="20">
        <f t="shared" si="118"/>
        <v>0</v>
      </c>
      <c r="AFP15" s="9"/>
      <c r="AFQ15" s="268"/>
      <c r="AFR15" s="18"/>
      <c r="AFS15" s="9"/>
      <c r="AFT15" s="19"/>
      <c r="AFU15" s="20">
        <f t="shared" si="119"/>
        <v>0</v>
      </c>
      <c r="AFW15" s="9"/>
      <c r="AFX15" s="268"/>
      <c r="AFY15" s="18"/>
      <c r="AFZ15" s="9"/>
      <c r="AGA15" s="19"/>
      <c r="AGB15" s="20">
        <f t="shared" si="120"/>
        <v>0</v>
      </c>
      <c r="AGD15" s="9"/>
      <c r="AGE15" s="268"/>
      <c r="AGF15" s="18"/>
      <c r="AGG15" s="9"/>
      <c r="AGH15" s="19"/>
      <c r="AGI15" s="20">
        <f t="shared" si="121"/>
        <v>0</v>
      </c>
      <c r="AGK15" s="9"/>
      <c r="AGL15" s="2"/>
      <c r="AGM15" s="18"/>
      <c r="AGN15" s="9"/>
      <c r="AGO15" s="19"/>
      <c r="AGP15" s="20">
        <f t="shared" si="122"/>
        <v>0</v>
      </c>
      <c r="AGR15" s="9"/>
      <c r="AGS15" s="2"/>
      <c r="AGT15" s="18"/>
      <c r="AGU15" s="9"/>
      <c r="AGV15" s="19"/>
      <c r="AGW15" s="20">
        <f t="shared" si="123"/>
        <v>0</v>
      </c>
      <c r="AGY15" s="9"/>
      <c r="AGZ15" s="2"/>
      <c r="AHA15" s="18"/>
      <c r="AHB15" s="9"/>
      <c r="AHC15" s="19"/>
      <c r="AHD15" s="20">
        <f t="shared" si="124"/>
        <v>0</v>
      </c>
      <c r="AHF15" s="244"/>
      <c r="AHG15" s="39"/>
      <c r="AHH15" s="32"/>
      <c r="AHI15" s="244"/>
      <c r="AHJ15" s="32"/>
      <c r="AHK15" s="20">
        <f t="shared" si="125"/>
        <v>0</v>
      </c>
      <c r="AHM15" s="244"/>
      <c r="AHN15" s="39"/>
      <c r="AHO15" s="32"/>
      <c r="AHP15" s="244"/>
      <c r="AHQ15" s="32"/>
      <c r="AHR15" s="20">
        <f t="shared" si="126"/>
        <v>0</v>
      </c>
      <c r="AHT15" s="244"/>
      <c r="AHU15" s="39"/>
      <c r="AHV15" s="32"/>
      <c r="AHW15" s="244"/>
      <c r="AHX15" s="32"/>
      <c r="AHY15" s="20">
        <f t="shared" si="127"/>
        <v>0</v>
      </c>
      <c r="AIA15" s="2"/>
      <c r="AIB15" s="2"/>
      <c r="AIC15" s="18"/>
      <c r="AID15" s="9"/>
      <c r="AIE15" s="19"/>
      <c r="AIF15" s="20">
        <f t="shared" si="128"/>
        <v>0</v>
      </c>
    </row>
    <row r="16" spans="1:917">
      <c r="A16" s="9"/>
      <c r="B16" s="2"/>
      <c r="C16" s="18"/>
      <c r="D16" s="9"/>
      <c r="E16" s="19"/>
      <c r="F16" s="20">
        <f t="shared" si="1"/>
        <v>0</v>
      </c>
      <c r="H16" s="2"/>
      <c r="I16" s="2"/>
      <c r="J16" s="18"/>
      <c r="K16" s="9"/>
      <c r="L16" s="19"/>
      <c r="M16" s="20">
        <f t="shared" si="131"/>
        <v>0</v>
      </c>
      <c r="O16" s="2"/>
      <c r="P16" s="2"/>
      <c r="Q16" s="18"/>
      <c r="R16" s="9"/>
      <c r="S16" s="19"/>
      <c r="T16" s="20">
        <f t="shared" si="3"/>
        <v>0</v>
      </c>
      <c r="V16" s="9"/>
      <c r="W16" s="2"/>
      <c r="X16" s="18"/>
      <c r="Y16" s="9"/>
      <c r="Z16" s="19"/>
      <c r="AA16" s="20">
        <f t="shared" si="4"/>
        <v>0</v>
      </c>
      <c r="AC16" s="2"/>
      <c r="AD16" s="2"/>
      <c r="AE16" s="18"/>
      <c r="AF16" s="9"/>
      <c r="AG16" s="19"/>
      <c r="AH16" s="20">
        <f t="shared" ref="AH16:AH43" si="133">AH15+AE16-AG16</f>
        <v>0</v>
      </c>
      <c r="AJ16" s="9"/>
      <c r="AK16" s="2"/>
      <c r="AL16" s="18"/>
      <c r="AM16" s="9"/>
      <c r="AN16" s="19"/>
      <c r="AO16" s="20">
        <f t="shared" si="6"/>
        <v>0</v>
      </c>
      <c r="AQ16" s="2"/>
      <c r="AR16" s="2"/>
      <c r="AS16" s="18"/>
      <c r="AT16" s="9"/>
      <c r="AU16" s="19"/>
      <c r="AV16" s="20">
        <f t="shared" si="7"/>
        <v>0</v>
      </c>
      <c r="AX16" s="2"/>
      <c r="AY16" s="2"/>
      <c r="AZ16" s="18"/>
      <c r="BA16" s="9"/>
      <c r="BB16" s="19"/>
      <c r="BC16" s="20">
        <f t="shared" si="8"/>
        <v>0</v>
      </c>
      <c r="BE16" s="9"/>
      <c r="BF16" s="2"/>
      <c r="BG16" s="18"/>
      <c r="BH16" s="9"/>
      <c r="BI16" s="19"/>
      <c r="BJ16" s="20">
        <f t="shared" si="9"/>
        <v>0</v>
      </c>
      <c r="BL16" s="2"/>
      <c r="BM16" s="2"/>
      <c r="BN16" s="18"/>
      <c r="BO16" s="9"/>
      <c r="BP16" s="19"/>
      <c r="BQ16" s="20">
        <f t="shared" si="130"/>
        <v>0</v>
      </c>
      <c r="BS16" s="2"/>
      <c r="BT16" s="2"/>
      <c r="BU16" s="18"/>
      <c r="BV16" s="9"/>
      <c r="BW16" s="715"/>
      <c r="BX16" s="20">
        <f t="shared" si="10"/>
        <v>0</v>
      </c>
      <c r="BZ16" s="2"/>
      <c r="CA16" s="2"/>
      <c r="CB16" s="18"/>
      <c r="CC16" s="9"/>
      <c r="CD16" s="19"/>
      <c r="CE16" s="20">
        <f t="shared" si="129"/>
        <v>0</v>
      </c>
      <c r="CG16" s="2"/>
      <c r="CH16" s="2"/>
      <c r="CI16" s="18"/>
      <c r="CJ16" s="9"/>
      <c r="CK16" s="19"/>
      <c r="CL16" s="20">
        <f t="shared" si="132"/>
        <v>0</v>
      </c>
      <c r="CN16" s="2"/>
      <c r="CO16" s="2"/>
      <c r="CP16" s="18"/>
      <c r="CQ16" s="9"/>
      <c r="CR16" s="19"/>
      <c r="CS16" s="20">
        <f t="shared" si="12"/>
        <v>0</v>
      </c>
      <c r="CU16" s="2"/>
      <c r="CV16" s="2"/>
      <c r="CW16" s="18"/>
      <c r="CX16" s="9"/>
      <c r="CY16" s="19"/>
      <c r="CZ16" s="20">
        <f t="shared" si="13"/>
        <v>0</v>
      </c>
      <c r="DB16" s="2"/>
      <c r="DC16" s="2"/>
      <c r="DD16" s="18"/>
      <c r="DE16" s="9"/>
      <c r="DF16" s="19"/>
      <c r="DG16" s="20">
        <f t="shared" si="14"/>
        <v>0</v>
      </c>
      <c r="DI16" s="2"/>
      <c r="DJ16" s="2"/>
      <c r="DK16" s="18"/>
      <c r="DL16" s="9"/>
      <c r="DM16" s="19"/>
      <c r="DN16" s="20">
        <f t="shared" si="15"/>
        <v>0</v>
      </c>
      <c r="DP16" s="2"/>
      <c r="DQ16" s="2"/>
      <c r="DR16" s="18"/>
      <c r="DS16" s="9"/>
      <c r="DT16" s="19"/>
      <c r="DU16" s="20">
        <f t="shared" si="16"/>
        <v>0</v>
      </c>
      <c r="DW16" s="2"/>
      <c r="DX16" s="2"/>
      <c r="DY16" s="18"/>
      <c r="DZ16" s="9"/>
      <c r="EA16" s="19"/>
      <c r="EB16" s="20">
        <f t="shared" si="17"/>
        <v>0</v>
      </c>
      <c r="ED16" s="2"/>
      <c r="EE16" s="2"/>
      <c r="EF16" s="18"/>
      <c r="EG16" s="9"/>
      <c r="EH16" s="19"/>
      <c r="EI16" s="20">
        <f t="shared" si="18"/>
        <v>0</v>
      </c>
      <c r="EK16" s="2"/>
      <c r="EL16" s="2"/>
      <c r="EM16" s="18"/>
      <c r="EN16" s="9"/>
      <c r="EO16" s="19"/>
      <c r="EP16" s="20">
        <f t="shared" si="19"/>
        <v>0</v>
      </c>
      <c r="ER16" s="9"/>
      <c r="ES16" s="2"/>
      <c r="ET16" s="18"/>
      <c r="EU16" s="9"/>
      <c r="EV16" s="19"/>
      <c r="EW16" s="20">
        <f t="shared" si="20"/>
        <v>0</v>
      </c>
      <c r="EY16" s="2"/>
      <c r="EZ16" s="2"/>
      <c r="FA16" s="18"/>
      <c r="FB16" s="9"/>
      <c r="FC16" s="19"/>
      <c r="FD16" s="20">
        <f t="shared" si="21"/>
        <v>0</v>
      </c>
      <c r="FF16" s="9"/>
      <c r="FG16" s="2"/>
      <c r="FH16" s="325"/>
      <c r="FI16" s="38"/>
      <c r="FJ16" s="19"/>
      <c r="FK16" s="326">
        <f t="shared" si="22"/>
        <v>0</v>
      </c>
      <c r="FM16" s="9">
        <v>40378</v>
      </c>
      <c r="FN16" s="2">
        <v>30902</v>
      </c>
      <c r="FO16" s="18">
        <v>207.84</v>
      </c>
      <c r="FP16" s="9">
        <v>40378</v>
      </c>
      <c r="FQ16" s="19">
        <v>207.84</v>
      </c>
      <c r="FR16" s="20">
        <f t="shared" si="23"/>
        <v>0</v>
      </c>
      <c r="FT16" s="9"/>
      <c r="FU16" s="2"/>
      <c r="FV16" s="18"/>
      <c r="FW16" s="9"/>
      <c r="FX16" s="19"/>
      <c r="FY16" s="20">
        <f t="shared" si="24"/>
        <v>0</v>
      </c>
      <c r="GA16" s="9"/>
      <c r="GB16" s="2"/>
      <c r="GC16" s="18"/>
      <c r="GD16" s="9"/>
      <c r="GE16" s="19"/>
      <c r="GF16" s="20">
        <f t="shared" si="25"/>
        <v>0</v>
      </c>
      <c r="GH16" s="9"/>
      <c r="GI16" s="2"/>
      <c r="GJ16" s="18"/>
      <c r="GK16" s="9"/>
      <c r="GL16" s="19"/>
      <c r="GM16" s="20">
        <f t="shared" si="26"/>
        <v>0</v>
      </c>
      <c r="GO16" s="9"/>
      <c r="GP16" s="2"/>
      <c r="GQ16" s="18"/>
      <c r="GR16" s="9"/>
      <c r="GS16" s="19"/>
      <c r="GT16" s="20">
        <f t="shared" si="27"/>
        <v>0</v>
      </c>
      <c r="GV16" s="9"/>
      <c r="GW16" s="2"/>
      <c r="GX16" s="18"/>
      <c r="GY16" s="9"/>
      <c r="GZ16" s="19"/>
      <c r="HA16" s="20">
        <f t="shared" si="28"/>
        <v>0</v>
      </c>
      <c r="HC16" s="9"/>
      <c r="HD16" s="2"/>
      <c r="HE16" s="18"/>
      <c r="HF16" s="9"/>
      <c r="HG16" s="19"/>
      <c r="HH16" s="20">
        <f t="shared" si="29"/>
        <v>0</v>
      </c>
      <c r="HJ16" s="9"/>
      <c r="HK16" s="2"/>
      <c r="HL16" s="18"/>
      <c r="HM16" s="9"/>
      <c r="HN16" s="19"/>
      <c r="HO16" s="20">
        <f t="shared" si="30"/>
        <v>0</v>
      </c>
      <c r="HQ16" s="2"/>
      <c r="HR16" s="2"/>
      <c r="HS16" s="18"/>
      <c r="HT16" s="9"/>
      <c r="HU16" s="19"/>
      <c r="HV16" s="20">
        <f t="shared" si="31"/>
        <v>0</v>
      </c>
      <c r="HX16" s="2"/>
      <c r="HY16" s="2"/>
      <c r="HZ16" s="18"/>
      <c r="IA16" s="9"/>
      <c r="IB16" s="19"/>
      <c r="IC16" s="20">
        <f t="shared" si="32"/>
        <v>0</v>
      </c>
      <c r="IE16" s="9"/>
      <c r="IF16" s="2"/>
      <c r="IG16" s="18"/>
      <c r="IH16" s="95"/>
      <c r="II16" s="112"/>
      <c r="IJ16" s="20">
        <f t="shared" si="33"/>
        <v>0</v>
      </c>
      <c r="IL16" s="9"/>
      <c r="IM16" s="2"/>
      <c r="IN16" s="18"/>
      <c r="IO16" s="9"/>
      <c r="IP16" s="97"/>
      <c r="IQ16" s="20">
        <f t="shared" si="34"/>
        <v>0</v>
      </c>
      <c r="IS16" s="9"/>
      <c r="IT16" s="2"/>
      <c r="IU16" s="18"/>
      <c r="IV16" s="526"/>
      <c r="IW16" s="112"/>
      <c r="IX16" s="20">
        <f t="shared" si="35"/>
        <v>0</v>
      </c>
      <c r="IZ16" s="9"/>
      <c r="JA16" s="2"/>
      <c r="JB16" s="18"/>
      <c r="JC16" s="526"/>
      <c r="JD16" s="112"/>
      <c r="JE16" s="20">
        <f t="shared" si="36"/>
        <v>0</v>
      </c>
      <c r="JG16" s="9"/>
      <c r="JH16" s="2"/>
      <c r="JI16" s="18"/>
      <c r="JJ16" s="89"/>
      <c r="JK16" s="97"/>
      <c r="JL16" s="20">
        <f t="shared" si="37"/>
        <v>0</v>
      </c>
      <c r="JN16" s="9"/>
      <c r="JO16" s="2"/>
      <c r="JP16" s="18"/>
      <c r="JQ16" s="89"/>
      <c r="JR16" s="97"/>
      <c r="JS16" s="20">
        <f t="shared" si="38"/>
        <v>0</v>
      </c>
      <c r="JU16" s="9"/>
      <c r="JV16" s="2"/>
      <c r="JW16" s="18"/>
      <c r="JX16" s="89"/>
      <c r="JY16" s="97"/>
      <c r="JZ16" s="20">
        <f t="shared" si="39"/>
        <v>0</v>
      </c>
      <c r="KB16" s="9"/>
      <c r="KC16" s="2"/>
      <c r="KD16" s="18"/>
      <c r="KE16" s="89"/>
      <c r="KF16" s="97"/>
      <c r="KG16" s="20">
        <f t="shared" si="40"/>
        <v>0</v>
      </c>
      <c r="KI16" s="9"/>
      <c r="KJ16" s="2"/>
      <c r="KK16" s="18"/>
      <c r="KL16" s="89"/>
      <c r="KM16" s="97"/>
      <c r="KN16" s="20">
        <f t="shared" si="41"/>
        <v>0</v>
      </c>
      <c r="KP16" s="9"/>
      <c r="KQ16" s="2"/>
      <c r="KR16" s="18"/>
      <c r="KS16" s="89"/>
      <c r="KT16" s="97"/>
      <c r="KU16" s="20">
        <f t="shared" si="42"/>
        <v>0</v>
      </c>
      <c r="KW16" s="9"/>
      <c r="KX16" s="2"/>
      <c r="KY16" s="18"/>
      <c r="KZ16" s="89"/>
      <c r="LA16" s="97"/>
      <c r="LB16" s="20">
        <f t="shared" si="43"/>
        <v>0</v>
      </c>
      <c r="LD16" s="9"/>
      <c r="LE16" s="2"/>
      <c r="LF16" s="18"/>
      <c r="LG16" s="89"/>
      <c r="LH16" s="97"/>
      <c r="LI16" s="20">
        <f t="shared" si="44"/>
        <v>0</v>
      </c>
      <c r="LK16" s="9"/>
      <c r="LL16" s="2"/>
      <c r="LM16" s="18"/>
      <c r="LN16" s="89"/>
      <c r="LO16" s="97"/>
      <c r="LP16" s="20">
        <f t="shared" si="45"/>
        <v>0</v>
      </c>
      <c r="LR16" s="9"/>
      <c r="LS16" s="2"/>
      <c r="LT16" s="18"/>
      <c r="LU16" s="9"/>
      <c r="LV16" s="19"/>
      <c r="LW16" s="20">
        <f t="shared" si="46"/>
        <v>0</v>
      </c>
      <c r="LY16" s="9"/>
      <c r="LZ16" s="2"/>
      <c r="MA16" s="18"/>
      <c r="MB16" s="9"/>
      <c r="MC16" s="19"/>
      <c r="MD16" s="20">
        <f t="shared" si="47"/>
        <v>0</v>
      </c>
      <c r="MF16" s="9"/>
      <c r="MG16" s="2"/>
      <c r="MH16" s="18"/>
      <c r="MI16" s="9"/>
      <c r="MJ16" s="19"/>
      <c r="MK16" s="20">
        <f t="shared" si="48"/>
        <v>0</v>
      </c>
      <c r="MM16" s="9"/>
      <c r="MN16" s="2"/>
      <c r="MO16" s="18"/>
      <c r="MP16" s="9"/>
      <c r="MQ16" s="19"/>
      <c r="MR16" s="20">
        <f t="shared" si="49"/>
        <v>0</v>
      </c>
      <c r="MT16" s="9"/>
      <c r="MU16" s="2"/>
      <c r="MV16" s="18"/>
      <c r="MW16" s="9"/>
      <c r="MX16" s="19"/>
      <c r="MY16" s="20">
        <f t="shared" si="50"/>
        <v>0</v>
      </c>
      <c r="NA16" s="9">
        <v>40374</v>
      </c>
      <c r="NB16" s="2">
        <v>30863</v>
      </c>
      <c r="NC16" s="18">
        <v>169.68</v>
      </c>
      <c r="ND16" s="95">
        <v>40374</v>
      </c>
      <c r="NE16" s="19">
        <v>169.68</v>
      </c>
      <c r="NF16" s="20">
        <f t="shared" si="51"/>
        <v>0</v>
      </c>
      <c r="NH16" s="9"/>
      <c r="NI16" s="2"/>
      <c r="NJ16" s="18"/>
      <c r="NK16" s="9"/>
      <c r="NL16" s="19"/>
      <c r="NM16" s="20">
        <f t="shared" si="52"/>
        <v>0</v>
      </c>
      <c r="NO16" s="9"/>
      <c r="NP16" s="2"/>
      <c r="NQ16" s="18"/>
      <c r="NR16" s="9"/>
      <c r="NS16" s="19"/>
      <c r="NT16" s="20">
        <f t="shared" si="53"/>
        <v>0</v>
      </c>
      <c r="NV16" s="2"/>
      <c r="NW16" s="2"/>
      <c r="NX16" s="18"/>
      <c r="NY16" s="9"/>
      <c r="NZ16" s="19"/>
      <c r="OA16" s="20">
        <f t="shared" si="54"/>
        <v>0</v>
      </c>
      <c r="OC16" s="2"/>
      <c r="OD16" s="2"/>
      <c r="OE16" s="18"/>
      <c r="OF16" s="9"/>
      <c r="OG16" s="19"/>
      <c r="OH16" s="20">
        <f t="shared" si="55"/>
        <v>0</v>
      </c>
      <c r="OJ16" s="2"/>
      <c r="OK16" s="2"/>
      <c r="OL16" s="18"/>
      <c r="OM16" s="9"/>
      <c r="ON16" s="19"/>
      <c r="OO16" s="20">
        <f t="shared" si="56"/>
        <v>0</v>
      </c>
      <c r="OQ16" s="2"/>
      <c r="OR16" s="2"/>
      <c r="OS16" s="18"/>
      <c r="OT16" s="9"/>
      <c r="OU16" s="19"/>
      <c r="OV16" s="20">
        <f t="shared" si="57"/>
        <v>0</v>
      </c>
      <c r="OX16" s="2"/>
      <c r="OY16" s="2"/>
      <c r="OZ16" s="18"/>
      <c r="PA16" s="9"/>
      <c r="PB16" s="19"/>
      <c r="PC16" s="20">
        <f t="shared" si="58"/>
        <v>0</v>
      </c>
      <c r="PE16" s="2"/>
      <c r="PF16" s="2"/>
      <c r="PG16" s="18"/>
      <c r="PH16" s="9"/>
      <c r="PI16" s="19"/>
      <c r="PJ16" s="20">
        <f t="shared" si="59"/>
        <v>0</v>
      </c>
      <c r="PL16" s="2"/>
      <c r="PM16" s="2"/>
      <c r="PN16" s="18"/>
      <c r="PO16" s="9"/>
      <c r="PP16" s="19"/>
      <c r="PQ16" s="20">
        <f t="shared" si="60"/>
        <v>0</v>
      </c>
      <c r="PS16" s="2"/>
      <c r="PT16" s="2"/>
      <c r="PU16" s="18"/>
      <c r="PV16" s="9"/>
      <c r="PW16" s="19"/>
      <c r="PX16" s="20">
        <f t="shared" si="61"/>
        <v>0</v>
      </c>
      <c r="PZ16" s="2"/>
      <c r="QA16" s="2"/>
      <c r="QB16" s="18"/>
      <c r="QC16" s="9"/>
      <c r="QD16" s="19"/>
      <c r="QE16" s="20">
        <f t="shared" si="62"/>
        <v>0</v>
      </c>
      <c r="QG16" s="2"/>
      <c r="QH16" s="2"/>
      <c r="QI16" s="18"/>
      <c r="QJ16" s="9"/>
      <c r="QK16" s="19"/>
      <c r="QL16" s="20">
        <f t="shared" si="63"/>
        <v>0</v>
      </c>
      <c r="QN16" s="2"/>
      <c r="QO16" s="2"/>
      <c r="QP16" s="18"/>
      <c r="QQ16" s="9"/>
      <c r="QR16" s="19"/>
      <c r="QS16" s="20">
        <f t="shared" si="64"/>
        <v>0</v>
      </c>
      <c r="QU16" s="2"/>
      <c r="QV16" s="2"/>
      <c r="QW16" s="18"/>
      <c r="QX16" s="9"/>
      <c r="QY16" s="19"/>
      <c r="QZ16" s="20">
        <f t="shared" si="65"/>
        <v>0</v>
      </c>
      <c r="RB16" s="2"/>
      <c r="RC16" s="2"/>
      <c r="RD16" s="18"/>
      <c r="RE16" s="9"/>
      <c r="RF16" s="19"/>
      <c r="RG16" s="20">
        <f t="shared" si="66"/>
        <v>0</v>
      </c>
      <c r="RI16" s="9"/>
      <c r="RJ16" s="436"/>
      <c r="RK16" s="18"/>
      <c r="RL16" s="9"/>
      <c r="RM16" s="19"/>
      <c r="RN16" s="20">
        <f t="shared" si="67"/>
        <v>0</v>
      </c>
      <c r="RP16" s="2"/>
      <c r="RQ16" s="2"/>
      <c r="RR16" s="18"/>
      <c r="RS16" s="9"/>
      <c r="RT16" s="19"/>
      <c r="RU16" s="20">
        <f t="shared" si="68"/>
        <v>0</v>
      </c>
      <c r="RW16" s="2"/>
      <c r="RX16" s="2"/>
      <c r="RY16" s="18"/>
      <c r="RZ16" s="9"/>
      <c r="SA16" s="19"/>
      <c r="SB16" s="20">
        <f t="shared" si="69"/>
        <v>0</v>
      </c>
      <c r="SD16" s="9"/>
      <c r="SE16" s="2"/>
      <c r="SF16" s="18"/>
      <c r="SG16" s="9"/>
      <c r="SH16" s="19"/>
      <c r="SI16" s="20">
        <f t="shared" si="70"/>
        <v>0</v>
      </c>
      <c r="SK16" s="9"/>
      <c r="SL16" s="2"/>
      <c r="SM16" s="18"/>
      <c r="SN16" s="9"/>
      <c r="SO16" s="19"/>
      <c r="SP16" s="20">
        <f t="shared" si="71"/>
        <v>0</v>
      </c>
      <c r="SR16" s="9"/>
      <c r="SS16" s="2"/>
      <c r="ST16" s="18"/>
      <c r="SU16" s="95"/>
      <c r="SV16" s="19"/>
      <c r="SW16" s="20">
        <f t="shared" si="72"/>
        <v>0</v>
      </c>
      <c r="SY16" s="9"/>
      <c r="SZ16" s="2"/>
      <c r="TA16" s="18"/>
      <c r="TB16" s="9"/>
      <c r="TC16" s="19"/>
      <c r="TD16" s="20">
        <f t="shared" si="73"/>
        <v>0</v>
      </c>
      <c r="TF16" s="2"/>
      <c r="TG16" s="2"/>
      <c r="TH16" s="18"/>
      <c r="TI16" s="9"/>
      <c r="TJ16" s="19"/>
      <c r="TK16" s="20">
        <f t="shared" si="74"/>
        <v>0</v>
      </c>
      <c r="TM16" s="9"/>
      <c r="TN16" s="2"/>
      <c r="TO16" s="18"/>
      <c r="TP16" s="9"/>
      <c r="TQ16" s="19"/>
      <c r="TR16" s="20">
        <f t="shared" si="75"/>
        <v>0</v>
      </c>
      <c r="TT16" s="215"/>
      <c r="TU16" s="39"/>
      <c r="TV16" s="327"/>
      <c r="TW16" s="166"/>
      <c r="TX16" s="32"/>
      <c r="TY16" s="326">
        <f t="shared" si="76"/>
        <v>0</v>
      </c>
      <c r="UA16" s="9"/>
      <c r="UB16" s="2"/>
      <c r="UC16" s="325"/>
      <c r="UD16" s="348"/>
      <c r="UE16" s="19"/>
      <c r="UF16" s="326">
        <f t="shared" si="77"/>
        <v>0</v>
      </c>
      <c r="UH16" s="9">
        <v>40372</v>
      </c>
      <c r="UI16" s="2">
        <v>30841</v>
      </c>
      <c r="UJ16" s="18">
        <v>246.24</v>
      </c>
      <c r="UK16" s="95">
        <v>40372</v>
      </c>
      <c r="UL16" s="112">
        <v>246.24</v>
      </c>
      <c r="UM16" s="20">
        <f t="shared" si="78"/>
        <v>0</v>
      </c>
      <c r="UO16" s="2"/>
      <c r="UP16" s="2"/>
      <c r="UQ16" s="18"/>
      <c r="UR16" s="9"/>
      <c r="US16" s="19"/>
      <c r="UT16" s="20">
        <f t="shared" si="79"/>
        <v>0</v>
      </c>
      <c r="UV16" s="9"/>
      <c r="UW16" s="2"/>
      <c r="UX16" s="18"/>
      <c r="UY16" s="9"/>
      <c r="UZ16" s="19"/>
      <c r="VA16" s="20">
        <f t="shared" si="80"/>
        <v>0</v>
      </c>
      <c r="VC16" s="2"/>
      <c r="VD16" s="2"/>
      <c r="VE16" s="18"/>
      <c r="VF16" s="9"/>
      <c r="VG16" s="19"/>
      <c r="VH16" s="20">
        <f t="shared" si="81"/>
        <v>0</v>
      </c>
      <c r="VJ16" s="2"/>
      <c r="VK16" s="2"/>
      <c r="VL16" s="18"/>
      <c r="VM16" s="9"/>
      <c r="VN16" s="19"/>
      <c r="VO16" s="20">
        <f t="shared" si="82"/>
        <v>0</v>
      </c>
      <c r="VQ16" s="2"/>
      <c r="VR16" s="2"/>
      <c r="VS16" s="18"/>
      <c r="VT16" s="9"/>
      <c r="VU16" s="19"/>
      <c r="VV16" s="20">
        <f t="shared" si="83"/>
        <v>0</v>
      </c>
      <c r="VX16" s="2"/>
      <c r="VY16" s="2"/>
      <c r="VZ16" s="18"/>
      <c r="WA16" s="9"/>
      <c r="WB16" s="19"/>
      <c r="WC16" s="20">
        <f t="shared" si="0"/>
        <v>0</v>
      </c>
      <c r="WE16" s="2"/>
      <c r="WF16" s="2"/>
      <c r="WG16" s="18"/>
      <c r="WH16" s="9"/>
      <c r="WI16" s="19"/>
      <c r="WJ16" s="20">
        <f t="shared" si="84"/>
        <v>0</v>
      </c>
      <c r="WL16" s="9"/>
      <c r="WM16" s="2"/>
      <c r="WN16" s="18"/>
      <c r="WO16" s="9"/>
      <c r="WP16" s="19"/>
      <c r="WQ16" s="20">
        <f t="shared" si="85"/>
        <v>0</v>
      </c>
      <c r="WS16" s="9"/>
      <c r="WT16" s="2"/>
      <c r="WU16" s="18"/>
      <c r="WV16" s="9"/>
      <c r="WW16" s="19"/>
      <c r="WX16" s="20">
        <f t="shared" si="86"/>
        <v>0</v>
      </c>
      <c r="WZ16" s="2"/>
      <c r="XA16" s="2"/>
      <c r="XB16" s="18"/>
      <c r="XC16" s="9"/>
      <c r="XD16" s="19"/>
      <c r="XE16" s="20">
        <f t="shared" si="87"/>
        <v>0</v>
      </c>
      <c r="XG16" s="2"/>
      <c r="XH16" s="2"/>
      <c r="XI16" s="18"/>
      <c r="XJ16" s="9"/>
      <c r="XK16" s="19"/>
      <c r="XL16" s="20">
        <f t="shared" si="88"/>
        <v>0</v>
      </c>
      <c r="XN16" s="9">
        <v>40365</v>
      </c>
      <c r="XO16" s="2">
        <v>30755</v>
      </c>
      <c r="XP16" s="18">
        <v>292.56</v>
      </c>
      <c r="XQ16" s="9">
        <v>40365</v>
      </c>
      <c r="XR16" s="19">
        <v>292.56</v>
      </c>
      <c r="XS16" s="20">
        <f t="shared" si="89"/>
        <v>0</v>
      </c>
      <c r="XU16" s="2"/>
      <c r="XV16" s="2"/>
      <c r="XW16" s="18"/>
      <c r="XX16" s="9"/>
      <c r="XY16" s="19"/>
      <c r="XZ16" s="20">
        <f t="shared" si="90"/>
        <v>0</v>
      </c>
      <c r="YB16" s="2"/>
      <c r="YC16" s="2"/>
      <c r="YD16" s="18"/>
      <c r="YE16" s="9"/>
      <c r="YF16" s="19"/>
      <c r="YG16" s="20">
        <f t="shared" si="91"/>
        <v>0</v>
      </c>
      <c r="YI16" s="2"/>
      <c r="YJ16" s="2"/>
      <c r="YK16" s="18"/>
      <c r="YL16" s="9"/>
      <c r="YM16" s="19"/>
      <c r="YN16" s="20">
        <f t="shared" si="92"/>
        <v>0</v>
      </c>
      <c r="YP16" s="2"/>
      <c r="YQ16" s="2"/>
      <c r="YR16" s="18"/>
      <c r="YS16" s="9"/>
      <c r="YT16" s="19"/>
      <c r="YU16" s="20">
        <f t="shared" si="93"/>
        <v>0</v>
      </c>
      <c r="YW16" s="2"/>
      <c r="YX16" s="2"/>
      <c r="YY16" s="18"/>
      <c r="YZ16" s="9"/>
      <c r="ZA16" s="19"/>
      <c r="ZB16" s="20">
        <f t="shared" si="94"/>
        <v>0</v>
      </c>
      <c r="ZD16" s="9">
        <v>40376</v>
      </c>
      <c r="ZE16" s="2">
        <v>30886</v>
      </c>
      <c r="ZF16" s="18">
        <v>6530</v>
      </c>
      <c r="ZG16" s="9">
        <v>40376</v>
      </c>
      <c r="ZH16" s="19">
        <v>6530</v>
      </c>
      <c r="ZI16" s="20">
        <f t="shared" si="95"/>
        <v>0</v>
      </c>
      <c r="ZK16" s="9"/>
      <c r="ZL16" s="2"/>
      <c r="ZM16" s="18"/>
      <c r="ZN16" s="9"/>
      <c r="ZO16" s="19"/>
      <c r="ZP16" s="20">
        <f t="shared" si="96"/>
        <v>0</v>
      </c>
      <c r="ZR16" s="9"/>
      <c r="ZS16" s="2"/>
      <c r="ZT16" s="18"/>
      <c r="ZU16" s="9"/>
      <c r="ZV16" s="19"/>
      <c r="ZW16" s="20">
        <f t="shared" si="97"/>
        <v>0</v>
      </c>
      <c r="ZY16" s="9"/>
      <c r="ZZ16" s="2"/>
      <c r="AAA16" s="18"/>
      <c r="AAB16" s="9"/>
      <c r="AAC16" s="19"/>
      <c r="AAD16" s="20">
        <f t="shared" si="98"/>
        <v>0</v>
      </c>
      <c r="AAF16" s="2"/>
      <c r="AAG16" s="2"/>
      <c r="AAH16" s="18"/>
      <c r="AAI16" s="9"/>
      <c r="AAJ16" s="19"/>
      <c r="AAK16" s="20">
        <f t="shared" si="99"/>
        <v>0</v>
      </c>
      <c r="AAM16" s="2"/>
      <c r="AAN16" s="2"/>
      <c r="AAO16" s="18"/>
      <c r="AAP16" s="9"/>
      <c r="AAQ16" s="19"/>
      <c r="AAR16" s="20">
        <f t="shared" si="100"/>
        <v>0</v>
      </c>
      <c r="AAT16" s="2"/>
      <c r="AAU16" s="2"/>
      <c r="AAV16" s="18"/>
      <c r="AAW16" s="9"/>
      <c r="AAX16" s="19"/>
      <c r="AAY16" s="20">
        <f t="shared" si="101"/>
        <v>0</v>
      </c>
      <c r="ABA16" s="2"/>
      <c r="ABB16" s="2"/>
      <c r="ABC16" s="18"/>
      <c r="ABD16" s="9"/>
      <c r="ABE16" s="19"/>
      <c r="ABF16" s="20">
        <f t="shared" si="102"/>
        <v>0</v>
      </c>
      <c r="ABH16" s="2"/>
      <c r="ABI16" s="2"/>
      <c r="ABJ16" s="18"/>
      <c r="ABK16" s="9"/>
      <c r="ABL16" s="19"/>
      <c r="ABM16" s="20">
        <f t="shared" si="103"/>
        <v>0</v>
      </c>
      <c r="ABO16" s="2"/>
      <c r="ABP16" s="2"/>
      <c r="ABQ16" s="18"/>
      <c r="ABR16" s="9"/>
      <c r="ABS16" s="19"/>
      <c r="ABT16" s="20">
        <f t="shared" si="104"/>
        <v>0</v>
      </c>
      <c r="ABV16" s="9"/>
      <c r="ABW16" s="2"/>
      <c r="ABX16" s="18"/>
      <c r="ABY16" s="9"/>
      <c r="ABZ16" s="19"/>
      <c r="ACA16" s="20">
        <f t="shared" si="105"/>
        <v>0</v>
      </c>
      <c r="ACC16" s="2"/>
      <c r="ACD16" s="2"/>
      <c r="ACE16" s="18"/>
      <c r="ACF16" s="9"/>
      <c r="ACG16" s="19"/>
      <c r="ACH16" s="20">
        <f t="shared" si="106"/>
        <v>0</v>
      </c>
      <c r="ACJ16" s="2"/>
      <c r="ACK16" s="2"/>
      <c r="ACL16" s="18"/>
      <c r="ACM16" s="9"/>
      <c r="ACN16" s="19"/>
      <c r="ACO16" s="20">
        <f t="shared" si="107"/>
        <v>0</v>
      </c>
      <c r="ACQ16" s="9"/>
      <c r="ACR16" s="2"/>
      <c r="ACS16" s="18"/>
      <c r="ACT16" s="9"/>
      <c r="ACU16" s="715"/>
      <c r="ACV16" s="20">
        <f t="shared" si="108"/>
        <v>0</v>
      </c>
      <c r="ACX16" s="2"/>
      <c r="ACY16" s="2"/>
      <c r="ACZ16" s="18"/>
      <c r="ADA16" s="9"/>
      <c r="ADB16" s="19"/>
      <c r="ADC16" s="20">
        <f t="shared" si="109"/>
        <v>0</v>
      </c>
      <c r="ADE16" s="2"/>
      <c r="ADF16" s="2"/>
      <c r="ADG16" s="18"/>
      <c r="ADH16" s="9"/>
      <c r="ADI16" s="19"/>
      <c r="ADJ16" s="20">
        <f t="shared" si="110"/>
        <v>0</v>
      </c>
      <c r="ADL16" s="9"/>
      <c r="ADM16" s="2"/>
      <c r="ADN16" s="18"/>
      <c r="ADO16" s="9"/>
      <c r="ADP16" s="19"/>
      <c r="ADQ16" s="20">
        <f t="shared" si="111"/>
        <v>0</v>
      </c>
      <c r="ADS16" s="2"/>
      <c r="ADT16" s="2"/>
      <c r="ADU16" s="18"/>
      <c r="ADV16" s="9"/>
      <c r="ADW16" s="19"/>
      <c r="ADX16" s="20">
        <f t="shared" si="112"/>
        <v>0</v>
      </c>
      <c r="ADZ16" s="2"/>
      <c r="AEA16" s="2"/>
      <c r="AEB16" s="18"/>
      <c r="AEC16" s="9"/>
      <c r="AED16" s="19"/>
      <c r="AEE16" s="20">
        <f t="shared" si="113"/>
        <v>0</v>
      </c>
      <c r="AEG16" s="244"/>
      <c r="AEH16" s="235"/>
      <c r="AEI16" s="27"/>
      <c r="AEJ16" s="244"/>
      <c r="AEK16" s="32"/>
      <c r="AEL16" s="20">
        <f t="shared" si="114"/>
        <v>0</v>
      </c>
      <c r="AEN16" s="244"/>
      <c r="AEO16" s="235"/>
      <c r="AEP16" s="27"/>
      <c r="AEQ16" s="244"/>
      <c r="AER16" s="32"/>
      <c r="AES16" s="20">
        <f t="shared" si="115"/>
        <v>0</v>
      </c>
      <c r="AEU16" s="9"/>
      <c r="AEV16" s="268"/>
      <c r="AEW16" s="18"/>
      <c r="AEX16" s="9"/>
      <c r="AEY16" s="19"/>
      <c r="AEZ16" s="20">
        <f t="shared" si="116"/>
        <v>0</v>
      </c>
      <c r="AFB16" s="9"/>
      <c r="AFC16" s="268"/>
      <c r="AFD16" s="18"/>
      <c r="AFE16" s="9"/>
      <c r="AFF16" s="19"/>
      <c r="AFG16" s="20">
        <f t="shared" si="117"/>
        <v>0</v>
      </c>
      <c r="AFI16" s="9"/>
      <c r="AFJ16" s="268"/>
      <c r="AFK16" s="18"/>
      <c r="AFL16" s="9"/>
      <c r="AFM16" s="19"/>
      <c r="AFN16" s="20">
        <f t="shared" si="118"/>
        <v>0</v>
      </c>
      <c r="AFP16" s="9"/>
      <c r="AFQ16" s="268"/>
      <c r="AFR16" s="18"/>
      <c r="AFS16" s="9"/>
      <c r="AFT16" s="19"/>
      <c r="AFU16" s="20">
        <f t="shared" si="119"/>
        <v>0</v>
      </c>
      <c r="AFW16" s="9"/>
      <c r="AFX16" s="268"/>
      <c r="AFY16" s="18"/>
      <c r="AFZ16" s="9"/>
      <c r="AGA16" s="19"/>
      <c r="AGB16" s="20">
        <f t="shared" si="120"/>
        <v>0</v>
      </c>
      <c r="AGD16" s="9"/>
      <c r="AGE16" s="268"/>
      <c r="AGF16" s="18"/>
      <c r="AGG16" s="9"/>
      <c r="AGH16" s="19"/>
      <c r="AGI16" s="20">
        <f t="shared" si="121"/>
        <v>0</v>
      </c>
      <c r="AGK16" s="9"/>
      <c r="AGL16" s="2"/>
      <c r="AGM16" s="18"/>
      <c r="AGN16" s="9"/>
      <c r="AGO16" s="19"/>
      <c r="AGP16" s="20">
        <f t="shared" si="122"/>
        <v>0</v>
      </c>
      <c r="AGR16" s="9"/>
      <c r="AGS16" s="2"/>
      <c r="AGT16" s="18"/>
      <c r="AGU16" s="9"/>
      <c r="AGV16" s="19"/>
      <c r="AGW16" s="20">
        <f t="shared" si="123"/>
        <v>0</v>
      </c>
      <c r="AGY16" s="9"/>
      <c r="AGZ16" s="2"/>
      <c r="AHA16" s="18"/>
      <c r="AHB16" s="9"/>
      <c r="AHC16" s="19"/>
      <c r="AHD16" s="20">
        <f t="shared" si="124"/>
        <v>0</v>
      </c>
      <c r="AHF16" s="244"/>
      <c r="AHG16" s="29"/>
      <c r="AHH16" s="27"/>
      <c r="AHI16" s="244"/>
      <c r="AHJ16" s="32"/>
      <c r="AHK16" s="20">
        <f t="shared" si="125"/>
        <v>0</v>
      </c>
      <c r="AHM16" s="244"/>
      <c r="AHN16" s="29"/>
      <c r="AHO16" s="27"/>
      <c r="AHP16" s="244"/>
      <c r="AHQ16" s="32"/>
      <c r="AHR16" s="20">
        <f t="shared" si="126"/>
        <v>0</v>
      </c>
      <c r="AHT16" s="244"/>
      <c r="AHU16" s="29"/>
      <c r="AHV16" s="27"/>
      <c r="AHW16" s="244"/>
      <c r="AHX16" s="32"/>
      <c r="AHY16" s="20">
        <f t="shared" si="127"/>
        <v>0</v>
      </c>
      <c r="AIA16" s="2"/>
      <c r="AIB16" s="2"/>
      <c r="AIC16" s="18"/>
      <c r="AID16" s="9"/>
      <c r="AIE16" s="19"/>
      <c r="AIF16" s="20">
        <f t="shared" si="128"/>
        <v>0</v>
      </c>
    </row>
    <row r="17" spans="1:916">
      <c r="A17" s="9"/>
      <c r="B17" s="2"/>
      <c r="C17" s="18"/>
      <c r="D17" s="9"/>
      <c r="E17" s="19"/>
      <c r="F17" s="20">
        <f t="shared" si="1"/>
        <v>0</v>
      </c>
      <c r="H17" s="2"/>
      <c r="I17" s="2"/>
      <c r="J17" s="18"/>
      <c r="K17" s="9"/>
      <c r="L17" s="19"/>
      <c r="M17" s="20">
        <f t="shared" si="131"/>
        <v>0</v>
      </c>
      <c r="O17" s="2"/>
      <c r="P17" s="2"/>
      <c r="Q17" s="18"/>
      <c r="R17" s="9"/>
      <c r="S17" s="19"/>
      <c r="T17" s="20">
        <f t="shared" si="3"/>
        <v>0</v>
      </c>
      <c r="V17" s="9"/>
      <c r="W17" s="2"/>
      <c r="X17" s="18"/>
      <c r="Y17" s="9"/>
      <c r="Z17" s="19"/>
      <c r="AA17" s="20">
        <f t="shared" si="4"/>
        <v>0</v>
      </c>
      <c r="AC17" s="2"/>
      <c r="AD17" s="2"/>
      <c r="AE17" s="18"/>
      <c r="AF17" s="9"/>
      <c r="AG17" s="19"/>
      <c r="AH17" s="20">
        <f t="shared" si="133"/>
        <v>0</v>
      </c>
      <c r="AJ17" s="9"/>
      <c r="AK17" s="2"/>
      <c r="AL17" s="18"/>
      <c r="AM17" s="9"/>
      <c r="AN17" s="19"/>
      <c r="AO17" s="20">
        <f t="shared" si="6"/>
        <v>0</v>
      </c>
      <c r="AQ17" s="2"/>
      <c r="AR17" s="2"/>
      <c r="AS17" s="18"/>
      <c r="AT17" s="9"/>
      <c r="AU17" s="19"/>
      <c r="AV17" s="20">
        <f t="shared" si="7"/>
        <v>0</v>
      </c>
      <c r="AX17" s="2"/>
      <c r="AY17" s="2"/>
      <c r="AZ17" s="18"/>
      <c r="BA17" s="9"/>
      <c r="BB17" s="19"/>
      <c r="BC17" s="20">
        <f t="shared" si="8"/>
        <v>0</v>
      </c>
      <c r="BE17" s="9"/>
      <c r="BF17" s="39"/>
      <c r="BG17" s="32"/>
      <c r="BH17" s="9"/>
      <c r="BI17" s="32"/>
      <c r="BJ17" s="20">
        <f t="shared" si="9"/>
        <v>0</v>
      </c>
      <c r="BL17" s="2"/>
      <c r="BM17" s="2"/>
      <c r="BN17" s="18"/>
      <c r="BO17" s="9"/>
      <c r="BP17" s="19"/>
      <c r="BQ17" s="20">
        <f t="shared" si="130"/>
        <v>0</v>
      </c>
      <c r="BS17" s="2"/>
      <c r="BT17" s="2"/>
      <c r="BU17" s="18"/>
      <c r="BV17" s="9"/>
      <c r="BW17" s="715"/>
      <c r="BX17" s="20">
        <f t="shared" si="10"/>
        <v>0</v>
      </c>
      <c r="BZ17" s="2"/>
      <c r="CA17" s="2"/>
      <c r="CB17" s="18"/>
      <c r="CC17" s="9"/>
      <c r="CD17" s="19"/>
      <c r="CE17" s="20">
        <f t="shared" si="129"/>
        <v>0</v>
      </c>
      <c r="CG17" s="2"/>
      <c r="CH17" s="2"/>
      <c r="CI17" s="18"/>
      <c r="CJ17" s="9"/>
      <c r="CK17" s="19"/>
      <c r="CL17" s="20">
        <f t="shared" si="132"/>
        <v>0</v>
      </c>
      <c r="CN17" s="2"/>
      <c r="CO17" s="2"/>
      <c r="CP17" s="18"/>
      <c r="CQ17" s="9"/>
      <c r="CR17" s="19"/>
      <c r="CS17" s="20">
        <f t="shared" si="12"/>
        <v>0</v>
      </c>
      <c r="CU17" s="2"/>
      <c r="CV17" s="2"/>
      <c r="CW17" s="18"/>
      <c r="CX17" s="9"/>
      <c r="CY17" s="19"/>
      <c r="CZ17" s="20">
        <f t="shared" si="13"/>
        <v>0</v>
      </c>
      <c r="DB17" s="2"/>
      <c r="DC17" s="2"/>
      <c r="DD17" s="18"/>
      <c r="DE17" s="9"/>
      <c r="DF17" s="19"/>
      <c r="DG17" s="20">
        <f t="shared" si="14"/>
        <v>0</v>
      </c>
      <c r="DI17" s="2"/>
      <c r="DJ17" s="2"/>
      <c r="DK17" s="18"/>
      <c r="DL17" s="9"/>
      <c r="DM17" s="19"/>
      <c r="DN17" s="20">
        <f t="shared" si="15"/>
        <v>0</v>
      </c>
      <c r="DP17" s="2"/>
      <c r="DQ17" s="2"/>
      <c r="DR17" s="18"/>
      <c r="DS17" s="9"/>
      <c r="DT17" s="19"/>
      <c r="DU17" s="20">
        <f t="shared" si="16"/>
        <v>0</v>
      </c>
      <c r="DW17" s="2"/>
      <c r="DX17" s="2"/>
      <c r="DY17" s="18"/>
      <c r="DZ17" s="9"/>
      <c r="EA17" s="19"/>
      <c r="EB17" s="20">
        <f t="shared" si="17"/>
        <v>0</v>
      </c>
      <c r="ED17" s="2"/>
      <c r="EE17" s="2"/>
      <c r="EF17" s="18"/>
      <c r="EG17" s="9"/>
      <c r="EH17" s="19"/>
      <c r="EI17" s="20">
        <f t="shared" si="18"/>
        <v>0</v>
      </c>
      <c r="EK17" s="2"/>
      <c r="EL17" s="2"/>
      <c r="EM17" s="18"/>
      <c r="EN17" s="9"/>
      <c r="EO17" s="19"/>
      <c r="EP17" s="20">
        <f t="shared" si="19"/>
        <v>0</v>
      </c>
      <c r="ER17" s="9"/>
      <c r="ES17" s="2"/>
      <c r="ET17" s="18"/>
      <c r="EU17" s="9"/>
      <c r="EV17" s="19"/>
      <c r="EW17" s="20">
        <f t="shared" si="20"/>
        <v>0</v>
      </c>
      <c r="EY17" s="2"/>
      <c r="EZ17" s="2"/>
      <c r="FA17" s="18"/>
      <c r="FB17" s="9"/>
      <c r="FC17" s="19"/>
      <c r="FD17" s="20">
        <f t="shared" si="21"/>
        <v>0</v>
      </c>
      <c r="FF17" s="9"/>
      <c r="FG17" s="2"/>
      <c r="FH17" s="325"/>
      <c r="FI17" s="38"/>
      <c r="FJ17" s="19"/>
      <c r="FK17" s="326">
        <f t="shared" si="22"/>
        <v>0</v>
      </c>
      <c r="FM17" s="9"/>
      <c r="FN17" s="2"/>
      <c r="FO17" s="18"/>
      <c r="FP17" s="9"/>
      <c r="FQ17" s="19"/>
      <c r="FR17" s="20">
        <f t="shared" si="23"/>
        <v>0</v>
      </c>
      <c r="FT17" s="9"/>
      <c r="FU17" s="2"/>
      <c r="FV17" s="18"/>
      <c r="FW17" s="9"/>
      <c r="FX17" s="19"/>
      <c r="FY17" s="20">
        <f t="shared" si="24"/>
        <v>0</v>
      </c>
      <c r="GA17" s="9"/>
      <c r="GB17" s="2"/>
      <c r="GC17" s="18"/>
      <c r="GD17" s="9"/>
      <c r="GE17" s="19"/>
      <c r="GF17" s="20">
        <f t="shared" si="25"/>
        <v>0</v>
      </c>
      <c r="GH17" s="9"/>
      <c r="GI17" s="2"/>
      <c r="GJ17" s="18"/>
      <c r="GK17" s="9"/>
      <c r="GL17" s="19"/>
      <c r="GM17" s="20">
        <f t="shared" si="26"/>
        <v>0</v>
      </c>
      <c r="GO17" s="9"/>
      <c r="GP17" s="2"/>
      <c r="GQ17" s="18"/>
      <c r="GR17" s="9"/>
      <c r="GS17" s="19"/>
      <c r="GT17" s="20">
        <f t="shared" si="27"/>
        <v>0</v>
      </c>
      <c r="GV17" s="9"/>
      <c r="GW17" s="2"/>
      <c r="GX17" s="18"/>
      <c r="GY17" s="9"/>
      <c r="GZ17" s="19"/>
      <c r="HA17" s="20">
        <f t="shared" si="28"/>
        <v>0</v>
      </c>
      <c r="HC17" s="9"/>
      <c r="HD17" s="2"/>
      <c r="HE17" s="18"/>
      <c r="HF17" s="9"/>
      <c r="HG17" s="19"/>
      <c r="HH17" s="20">
        <f t="shared" si="29"/>
        <v>0</v>
      </c>
      <c r="HJ17" s="9"/>
      <c r="HK17" s="2"/>
      <c r="HL17" s="18"/>
      <c r="HM17" s="9"/>
      <c r="HN17" s="19"/>
      <c r="HO17" s="20">
        <f t="shared" si="30"/>
        <v>0</v>
      </c>
      <c r="HQ17" s="2"/>
      <c r="HR17" s="2"/>
      <c r="HS17" s="18"/>
      <c r="HT17" s="9"/>
      <c r="HU17" s="19"/>
      <c r="HV17" s="20">
        <f t="shared" si="31"/>
        <v>0</v>
      </c>
      <c r="HX17" s="2"/>
      <c r="HY17" s="2"/>
      <c r="HZ17" s="18"/>
      <c r="IA17" s="9"/>
      <c r="IB17" s="19"/>
      <c r="IC17" s="20">
        <f t="shared" si="32"/>
        <v>0</v>
      </c>
      <c r="IE17" s="9"/>
      <c r="IF17" s="42"/>
      <c r="IG17" s="19"/>
      <c r="IH17" s="9"/>
      <c r="II17" s="19"/>
      <c r="IJ17" s="20">
        <f t="shared" si="33"/>
        <v>0</v>
      </c>
      <c r="IL17" s="9"/>
      <c r="IM17" s="42"/>
      <c r="IN17" s="19"/>
      <c r="IO17" s="9"/>
      <c r="IP17" s="19"/>
      <c r="IQ17" s="20">
        <f t="shared" si="34"/>
        <v>0</v>
      </c>
      <c r="IS17" s="9"/>
      <c r="IT17" s="42"/>
      <c r="IU17" s="19"/>
      <c r="IV17" s="526"/>
      <c r="IW17" s="19"/>
      <c r="IX17" s="20">
        <f t="shared" si="35"/>
        <v>0</v>
      </c>
      <c r="IZ17" s="9"/>
      <c r="JA17" s="42"/>
      <c r="JB17" s="19"/>
      <c r="JC17" s="526"/>
      <c r="JD17" s="19"/>
      <c r="JE17" s="20">
        <f t="shared" si="36"/>
        <v>0</v>
      </c>
      <c r="JG17" s="9"/>
      <c r="JH17" s="42"/>
      <c r="JI17" s="19"/>
      <c r="JJ17" s="9"/>
      <c r="JK17" s="19"/>
      <c r="JL17" s="20">
        <f t="shared" si="37"/>
        <v>0</v>
      </c>
      <c r="JN17" s="9"/>
      <c r="JO17" s="42"/>
      <c r="JP17" s="19"/>
      <c r="JQ17" s="9"/>
      <c r="JR17" s="19"/>
      <c r="JS17" s="20">
        <f t="shared" si="38"/>
        <v>0</v>
      </c>
      <c r="JU17" s="9"/>
      <c r="JV17" s="42"/>
      <c r="JW17" s="19"/>
      <c r="JX17" s="9"/>
      <c r="JY17" s="19"/>
      <c r="JZ17" s="20">
        <f t="shared" si="39"/>
        <v>0</v>
      </c>
      <c r="KB17" s="9"/>
      <c r="KC17" s="42"/>
      <c r="KD17" s="19"/>
      <c r="KE17" s="9"/>
      <c r="KF17" s="19"/>
      <c r="KG17" s="20">
        <f t="shared" si="40"/>
        <v>0</v>
      </c>
      <c r="KI17" s="9"/>
      <c r="KJ17" s="42"/>
      <c r="KK17" s="19"/>
      <c r="KL17" s="9"/>
      <c r="KM17" s="19"/>
      <c r="KN17" s="20">
        <f t="shared" si="41"/>
        <v>0</v>
      </c>
      <c r="KP17" s="9"/>
      <c r="KQ17" s="42"/>
      <c r="KR17" s="19"/>
      <c r="KS17" s="9"/>
      <c r="KT17" s="19"/>
      <c r="KU17" s="20">
        <f t="shared" si="42"/>
        <v>0</v>
      </c>
      <c r="KW17" s="9"/>
      <c r="KX17" s="42"/>
      <c r="KY17" s="19"/>
      <c r="KZ17" s="9"/>
      <c r="LA17" s="19"/>
      <c r="LB17" s="20">
        <f t="shared" si="43"/>
        <v>0</v>
      </c>
      <c r="LD17" s="9"/>
      <c r="LE17" s="42"/>
      <c r="LF17" s="19"/>
      <c r="LG17" s="9"/>
      <c r="LH17" s="19"/>
      <c r="LI17" s="20">
        <f t="shared" si="44"/>
        <v>0</v>
      </c>
      <c r="LK17" s="9"/>
      <c r="LL17" s="42"/>
      <c r="LM17" s="19"/>
      <c r="LN17" s="9"/>
      <c r="LO17" s="19"/>
      <c r="LP17" s="20">
        <f t="shared" si="45"/>
        <v>0</v>
      </c>
      <c r="LR17" s="9"/>
      <c r="LS17" s="2"/>
      <c r="LT17" s="18"/>
      <c r="LU17" s="9"/>
      <c r="LV17" s="19"/>
      <c r="LW17" s="20">
        <f t="shared" si="46"/>
        <v>0</v>
      </c>
      <c r="LY17" s="9"/>
      <c r="LZ17" s="2"/>
      <c r="MA17" s="18"/>
      <c r="MB17" s="9"/>
      <c r="MC17" s="19"/>
      <c r="MD17" s="20">
        <f t="shared" si="47"/>
        <v>0</v>
      </c>
      <c r="MF17" s="9"/>
      <c r="MG17" s="2"/>
      <c r="MH17" s="18"/>
      <c r="MI17" s="9"/>
      <c r="MJ17" s="19"/>
      <c r="MK17" s="20">
        <f t="shared" si="48"/>
        <v>0</v>
      </c>
      <c r="MM17" s="9"/>
      <c r="MN17" s="2"/>
      <c r="MO17" s="18"/>
      <c r="MP17" s="9"/>
      <c r="MQ17" s="19"/>
      <c r="MR17" s="20">
        <f t="shared" si="49"/>
        <v>0</v>
      </c>
      <c r="MT17" s="9"/>
      <c r="MU17" s="2"/>
      <c r="MV17" s="18"/>
      <c r="MW17" s="9"/>
      <c r="MX17" s="19"/>
      <c r="MY17" s="20">
        <f t="shared" si="50"/>
        <v>0</v>
      </c>
      <c r="NA17" s="9">
        <v>40377</v>
      </c>
      <c r="NB17" s="2">
        <v>30896</v>
      </c>
      <c r="NC17" s="18">
        <v>225.4</v>
      </c>
      <c r="ND17" s="95">
        <v>40377</v>
      </c>
      <c r="NE17" s="19">
        <v>225.4</v>
      </c>
      <c r="NF17" s="20">
        <f t="shared" si="51"/>
        <v>0</v>
      </c>
      <c r="NH17" s="9"/>
      <c r="NI17" s="2"/>
      <c r="NJ17" s="18"/>
      <c r="NK17" s="9"/>
      <c r="NL17" s="19"/>
      <c r="NM17" s="20">
        <f t="shared" si="52"/>
        <v>0</v>
      </c>
      <c r="NO17" s="9"/>
      <c r="NP17" s="2"/>
      <c r="NQ17" s="18"/>
      <c r="NR17" s="9"/>
      <c r="NS17" s="19"/>
      <c r="NT17" s="20">
        <f t="shared" si="53"/>
        <v>0</v>
      </c>
      <c r="NV17" s="2"/>
      <c r="NW17" s="2"/>
      <c r="NX17" s="18"/>
      <c r="NY17" s="9"/>
      <c r="NZ17" s="19"/>
      <c r="OA17" s="20">
        <f t="shared" si="54"/>
        <v>0</v>
      </c>
      <c r="OC17" s="2"/>
      <c r="OD17" s="2"/>
      <c r="OE17" s="18"/>
      <c r="OF17" s="9"/>
      <c r="OG17" s="19"/>
      <c r="OH17" s="20">
        <f t="shared" si="55"/>
        <v>0</v>
      </c>
      <c r="OJ17" s="2"/>
      <c r="OK17" s="2"/>
      <c r="OL17" s="18"/>
      <c r="OM17" s="9"/>
      <c r="ON17" s="19"/>
      <c r="OO17" s="20">
        <f t="shared" si="56"/>
        <v>0</v>
      </c>
      <c r="OQ17" s="2"/>
      <c r="OR17" s="2"/>
      <c r="OS17" s="18"/>
      <c r="OT17" s="9"/>
      <c r="OU17" s="19"/>
      <c r="OV17" s="20">
        <f t="shared" si="57"/>
        <v>0</v>
      </c>
      <c r="OX17" s="2"/>
      <c r="OY17" s="2"/>
      <c r="OZ17" s="18"/>
      <c r="PA17" s="9"/>
      <c r="PB17" s="19"/>
      <c r="PC17" s="20">
        <f t="shared" si="58"/>
        <v>0</v>
      </c>
      <c r="PE17" s="2"/>
      <c r="PF17" s="2"/>
      <c r="PG17" s="18"/>
      <c r="PH17" s="9"/>
      <c r="PI17" s="19"/>
      <c r="PJ17" s="20">
        <f t="shared" si="59"/>
        <v>0</v>
      </c>
      <c r="PL17" s="2"/>
      <c r="PM17" s="2"/>
      <c r="PN17" s="18"/>
      <c r="PO17" s="9"/>
      <c r="PP17" s="19"/>
      <c r="PQ17" s="20">
        <f t="shared" si="60"/>
        <v>0</v>
      </c>
      <c r="PS17" s="2"/>
      <c r="PT17" s="2"/>
      <c r="PU17" s="18"/>
      <c r="PV17" s="9"/>
      <c r="PW17" s="19"/>
      <c r="PX17" s="20">
        <f t="shared" si="61"/>
        <v>0</v>
      </c>
      <c r="PZ17" s="2"/>
      <c r="QA17" s="2"/>
      <c r="QB17" s="18"/>
      <c r="QC17" s="9"/>
      <c r="QD17" s="19"/>
      <c r="QE17" s="20">
        <f t="shared" si="62"/>
        <v>0</v>
      </c>
      <c r="QG17" s="2"/>
      <c r="QH17" s="2"/>
      <c r="QI17" s="18"/>
      <c r="QJ17" s="9"/>
      <c r="QK17" s="19"/>
      <c r="QL17" s="20">
        <f t="shared" si="63"/>
        <v>0</v>
      </c>
      <c r="QN17" s="2"/>
      <c r="QO17" s="2"/>
      <c r="QP17" s="18"/>
      <c r="QQ17" s="9"/>
      <c r="QR17" s="19"/>
      <c r="QS17" s="20">
        <f t="shared" si="64"/>
        <v>0</v>
      </c>
      <c r="QU17" s="2"/>
      <c r="QV17" s="2"/>
      <c r="QW17" s="18"/>
      <c r="QX17" s="9"/>
      <c r="QY17" s="19"/>
      <c r="QZ17" s="20">
        <f t="shared" si="65"/>
        <v>0</v>
      </c>
      <c r="RB17" s="2"/>
      <c r="RC17" s="2"/>
      <c r="RD17" s="18"/>
      <c r="RE17" s="9"/>
      <c r="RF17" s="19"/>
      <c r="RG17" s="20">
        <f t="shared" si="66"/>
        <v>0</v>
      </c>
      <c r="RI17" s="9"/>
      <c r="RJ17" s="2"/>
      <c r="RK17" s="18"/>
      <c r="RL17" s="9"/>
      <c r="RM17" s="19"/>
      <c r="RN17" s="20">
        <f t="shared" si="67"/>
        <v>0</v>
      </c>
      <c r="RP17" s="2"/>
      <c r="RQ17" s="2"/>
      <c r="RR17" s="18"/>
      <c r="RS17" s="9"/>
      <c r="RT17" s="19"/>
      <c r="RU17" s="20">
        <f t="shared" si="68"/>
        <v>0</v>
      </c>
      <c r="RW17" s="2"/>
      <c r="RX17" s="2"/>
      <c r="RY17" s="18"/>
      <c r="RZ17" s="9"/>
      <c r="SA17" s="19"/>
      <c r="SB17" s="20">
        <f t="shared" si="69"/>
        <v>0</v>
      </c>
      <c r="SD17" s="9"/>
      <c r="SE17" s="2"/>
      <c r="SF17" s="18"/>
      <c r="SG17" s="9"/>
      <c r="SH17" s="19"/>
      <c r="SI17" s="20">
        <f t="shared" si="70"/>
        <v>0</v>
      </c>
      <c r="SK17" s="9"/>
      <c r="SL17" s="2"/>
      <c r="SM17" s="18"/>
      <c r="SN17" s="9"/>
      <c r="SO17" s="19"/>
      <c r="SP17" s="20">
        <f t="shared" si="71"/>
        <v>0</v>
      </c>
      <c r="SR17" s="9"/>
      <c r="SS17" s="2"/>
      <c r="ST17" s="27"/>
      <c r="SU17" s="9"/>
      <c r="SV17" s="32"/>
      <c r="SW17" s="20">
        <f t="shared" si="72"/>
        <v>0</v>
      </c>
      <c r="SY17" s="9"/>
      <c r="SZ17" s="2"/>
      <c r="TA17" s="18"/>
      <c r="TB17" s="9"/>
      <c r="TC17" s="19"/>
      <c r="TD17" s="20">
        <f t="shared" si="73"/>
        <v>0</v>
      </c>
      <c r="TF17" s="2"/>
      <c r="TG17" s="2"/>
      <c r="TH17" s="18"/>
      <c r="TI17" s="9"/>
      <c r="TJ17" s="19"/>
      <c r="TK17" s="20">
        <f t="shared" si="74"/>
        <v>0</v>
      </c>
      <c r="TM17" s="9"/>
      <c r="TN17" s="2"/>
      <c r="TO17" s="18"/>
      <c r="TP17" s="9"/>
      <c r="TQ17" s="19"/>
      <c r="TR17" s="20">
        <f t="shared" si="75"/>
        <v>0</v>
      </c>
      <c r="TT17" s="215"/>
      <c r="TU17" s="39"/>
      <c r="TV17" s="327"/>
      <c r="TW17" s="166"/>
      <c r="TX17" s="32"/>
      <c r="TY17" s="326">
        <f t="shared" si="76"/>
        <v>0</v>
      </c>
      <c r="UA17" s="9"/>
      <c r="UB17" s="2"/>
      <c r="UC17" s="346"/>
      <c r="UD17" s="348"/>
      <c r="UE17" s="19"/>
      <c r="UF17" s="326">
        <f t="shared" si="77"/>
        <v>0</v>
      </c>
      <c r="UH17" s="9">
        <v>40375</v>
      </c>
      <c r="UI17" s="2">
        <v>30877</v>
      </c>
      <c r="UJ17" s="18">
        <v>263.76</v>
      </c>
      <c r="UK17" s="95">
        <v>40375</v>
      </c>
      <c r="UL17" s="112">
        <v>263.76</v>
      </c>
      <c r="UM17" s="20">
        <f t="shared" si="78"/>
        <v>0</v>
      </c>
      <c r="UO17" s="2"/>
      <c r="UP17" s="2"/>
      <c r="UQ17" s="18"/>
      <c r="UR17" s="9"/>
      <c r="US17" s="19"/>
      <c r="UT17" s="20">
        <f t="shared" si="79"/>
        <v>0</v>
      </c>
      <c r="UV17" s="9"/>
      <c r="UW17" s="2"/>
      <c r="UX17" s="18"/>
      <c r="UY17" s="9"/>
      <c r="UZ17" s="19"/>
      <c r="VA17" s="20">
        <f t="shared" si="80"/>
        <v>0</v>
      </c>
      <c r="VC17" s="2"/>
      <c r="VD17" s="2"/>
      <c r="VE17" s="18"/>
      <c r="VF17" s="9"/>
      <c r="VG17" s="19"/>
      <c r="VH17" s="20">
        <f t="shared" si="81"/>
        <v>0</v>
      </c>
      <c r="VJ17" s="2"/>
      <c r="VK17" s="2"/>
      <c r="VL17" s="18"/>
      <c r="VM17" s="9"/>
      <c r="VN17" s="19"/>
      <c r="VO17" s="20">
        <f t="shared" si="82"/>
        <v>0</v>
      </c>
      <c r="VQ17" s="2"/>
      <c r="VR17" s="2"/>
      <c r="VS17" s="18"/>
      <c r="VT17" s="9"/>
      <c r="VU17" s="19"/>
      <c r="VV17" s="20">
        <f t="shared" si="83"/>
        <v>0</v>
      </c>
      <c r="VX17" s="2"/>
      <c r="VY17" s="2"/>
      <c r="VZ17" s="18"/>
      <c r="WA17" s="9"/>
      <c r="WB17" s="19"/>
      <c r="WC17" s="20">
        <f t="shared" si="0"/>
        <v>0</v>
      </c>
      <c r="WE17" s="2"/>
      <c r="WF17" s="2"/>
      <c r="WG17" s="18"/>
      <c r="WH17" s="9"/>
      <c r="WI17" s="19"/>
      <c r="WJ17" s="20">
        <f t="shared" si="84"/>
        <v>0</v>
      </c>
      <c r="WL17" s="9"/>
      <c r="WM17" s="2"/>
      <c r="WN17" s="18"/>
      <c r="WO17" s="9"/>
      <c r="WP17" s="19"/>
      <c r="WQ17" s="20">
        <f t="shared" si="85"/>
        <v>0</v>
      </c>
      <c r="WS17" s="9"/>
      <c r="WT17" s="2"/>
      <c r="WU17" s="18"/>
      <c r="WV17" s="9"/>
      <c r="WW17" s="19"/>
      <c r="WX17" s="20">
        <f t="shared" si="86"/>
        <v>0</v>
      </c>
      <c r="WZ17" s="2"/>
      <c r="XA17" s="2"/>
      <c r="XB17" s="18"/>
      <c r="XC17" s="9"/>
      <c r="XD17" s="19"/>
      <c r="XE17" s="20">
        <f t="shared" si="87"/>
        <v>0</v>
      </c>
      <c r="XG17" s="2"/>
      <c r="XH17" s="2"/>
      <c r="XI17" s="18"/>
      <c r="XJ17" s="9"/>
      <c r="XK17" s="19"/>
      <c r="XL17" s="20">
        <f t="shared" si="88"/>
        <v>0</v>
      </c>
      <c r="XN17" s="9">
        <v>40365</v>
      </c>
      <c r="XO17" s="2">
        <v>30761</v>
      </c>
      <c r="XP17" s="18">
        <v>580.41999999999996</v>
      </c>
      <c r="XQ17" s="9">
        <v>40365</v>
      </c>
      <c r="XR17" s="19">
        <v>580.41999999999996</v>
      </c>
      <c r="XS17" s="20">
        <f t="shared" si="89"/>
        <v>0</v>
      </c>
      <c r="XU17" s="2"/>
      <c r="XV17" s="2"/>
      <c r="XW17" s="18"/>
      <c r="XX17" s="9"/>
      <c r="XY17" s="19"/>
      <c r="XZ17" s="20">
        <f t="shared" si="90"/>
        <v>0</v>
      </c>
      <c r="YB17" s="2"/>
      <c r="YC17" s="2"/>
      <c r="YD17" s="18"/>
      <c r="YE17" s="9"/>
      <c r="YF17" s="19"/>
      <c r="YG17" s="20">
        <f t="shared" si="91"/>
        <v>0</v>
      </c>
      <c r="YI17" s="2"/>
      <c r="YJ17" s="2"/>
      <c r="YK17" s="18"/>
      <c r="YL17" s="9"/>
      <c r="YM17" s="19"/>
      <c r="YN17" s="20">
        <f t="shared" si="92"/>
        <v>0</v>
      </c>
      <c r="YP17" s="2"/>
      <c r="YQ17" s="2"/>
      <c r="YR17" s="18"/>
      <c r="YS17" s="9"/>
      <c r="YT17" s="19"/>
      <c r="YU17" s="20">
        <f t="shared" si="93"/>
        <v>0</v>
      </c>
      <c r="YW17" s="2"/>
      <c r="YX17" s="2"/>
      <c r="YY17" s="18"/>
      <c r="YZ17" s="9"/>
      <c r="ZA17" s="19"/>
      <c r="ZB17" s="20">
        <f t="shared" si="94"/>
        <v>0</v>
      </c>
      <c r="ZD17" s="9"/>
      <c r="ZE17" s="2"/>
      <c r="ZF17" s="18"/>
      <c r="ZG17" s="9"/>
      <c r="ZH17" s="19"/>
      <c r="ZI17" s="20">
        <f t="shared" si="95"/>
        <v>0</v>
      </c>
      <c r="ZK17" s="9"/>
      <c r="ZL17" s="2"/>
      <c r="ZM17" s="18"/>
      <c r="ZN17" s="9"/>
      <c r="ZO17" s="19"/>
      <c r="ZP17" s="20">
        <f t="shared" si="96"/>
        <v>0</v>
      </c>
      <c r="ZR17" s="9"/>
      <c r="ZS17" s="2"/>
      <c r="ZT17" s="18"/>
      <c r="ZU17" s="9"/>
      <c r="ZV17" s="19"/>
      <c r="ZW17" s="20">
        <f t="shared" si="97"/>
        <v>0</v>
      </c>
      <c r="ZY17" s="9"/>
      <c r="ZZ17" s="2"/>
      <c r="AAA17" s="18"/>
      <c r="AAB17" s="9"/>
      <c r="AAC17" s="19"/>
      <c r="AAD17" s="20">
        <f t="shared" si="98"/>
        <v>0</v>
      </c>
      <c r="AAF17" s="9"/>
      <c r="AAG17" s="2"/>
      <c r="AAH17" s="18"/>
      <c r="AAI17" s="9"/>
      <c r="AAJ17" s="19"/>
      <c r="AAK17" s="20">
        <f t="shared" si="99"/>
        <v>0</v>
      </c>
      <c r="AAM17" s="2"/>
      <c r="AAN17" s="2"/>
      <c r="AAO17" s="18"/>
      <c r="AAP17" s="9"/>
      <c r="AAQ17" s="19"/>
      <c r="AAR17" s="20">
        <f t="shared" si="100"/>
        <v>0</v>
      </c>
      <c r="AAT17" s="2"/>
      <c r="AAU17" s="2"/>
      <c r="AAV17" s="18"/>
      <c r="AAW17" s="9"/>
      <c r="AAX17" s="19"/>
      <c r="AAY17" s="20">
        <f t="shared" si="101"/>
        <v>0</v>
      </c>
      <c r="ABA17" s="2"/>
      <c r="ABB17" s="2"/>
      <c r="ABC17" s="18"/>
      <c r="ABD17" s="9"/>
      <c r="ABE17" s="19"/>
      <c r="ABF17" s="20">
        <f t="shared" si="102"/>
        <v>0</v>
      </c>
      <c r="ABH17" s="2"/>
      <c r="ABI17" s="2"/>
      <c r="ABJ17" s="18"/>
      <c r="ABK17" s="9"/>
      <c r="ABL17" s="19"/>
      <c r="ABM17" s="20">
        <f t="shared" si="103"/>
        <v>0</v>
      </c>
      <c r="ABO17" s="2"/>
      <c r="ABP17" s="2"/>
      <c r="ABQ17" s="18"/>
      <c r="ABR17" s="9"/>
      <c r="ABS17" s="19"/>
      <c r="ABT17" s="20">
        <f t="shared" si="104"/>
        <v>0</v>
      </c>
      <c r="ABV17" s="9"/>
      <c r="ABW17" s="2"/>
      <c r="ABX17" s="18"/>
      <c r="ABY17" s="9"/>
      <c r="ABZ17" s="19"/>
      <c r="ACA17" s="20">
        <f t="shared" si="105"/>
        <v>0</v>
      </c>
      <c r="ACC17" s="2"/>
      <c r="ACD17" s="2"/>
      <c r="ACE17" s="18"/>
      <c r="ACF17" s="9"/>
      <c r="ACG17" s="19"/>
      <c r="ACH17" s="20">
        <f t="shared" si="106"/>
        <v>0</v>
      </c>
      <c r="ACJ17" s="2"/>
      <c r="ACK17" s="2"/>
      <c r="ACL17" s="18"/>
      <c r="ACM17" s="9"/>
      <c r="ACN17" s="19"/>
      <c r="ACO17" s="20">
        <f t="shared" si="107"/>
        <v>0</v>
      </c>
      <c r="ACQ17" s="9"/>
      <c r="ACR17" s="2"/>
      <c r="ACS17" s="18"/>
      <c r="ACT17" s="9"/>
      <c r="ACU17" s="715"/>
      <c r="ACV17" s="20">
        <f t="shared" si="108"/>
        <v>0</v>
      </c>
      <c r="ACX17" s="2"/>
      <c r="ACY17" s="2"/>
      <c r="ACZ17" s="18"/>
      <c r="ADA17" s="9"/>
      <c r="ADB17" s="19"/>
      <c r="ADC17" s="20">
        <f t="shared" si="109"/>
        <v>0</v>
      </c>
      <c r="ADE17" s="2"/>
      <c r="ADF17" s="2"/>
      <c r="ADG17" s="18"/>
      <c r="ADH17" s="9"/>
      <c r="ADI17" s="19"/>
      <c r="ADJ17" s="20">
        <f t="shared" si="110"/>
        <v>0</v>
      </c>
      <c r="ADL17" s="9"/>
      <c r="ADM17" s="2"/>
      <c r="ADN17" s="18"/>
      <c r="ADO17" s="9"/>
      <c r="ADP17" s="19"/>
      <c r="ADQ17" s="20">
        <f t="shared" si="111"/>
        <v>0</v>
      </c>
      <c r="ADS17" s="2"/>
      <c r="ADT17" s="2"/>
      <c r="ADU17" s="18"/>
      <c r="ADV17" s="9"/>
      <c r="ADW17" s="19"/>
      <c r="ADX17" s="20">
        <f t="shared" si="112"/>
        <v>0</v>
      </c>
      <c r="ADZ17" s="2"/>
      <c r="AEA17" s="2"/>
      <c r="AEB17" s="18"/>
      <c r="AEC17" s="9"/>
      <c r="AED17" s="19"/>
      <c r="AEE17" s="20">
        <f t="shared" si="113"/>
        <v>0</v>
      </c>
      <c r="AEG17" s="244"/>
      <c r="AEH17" s="235"/>
      <c r="AEI17" s="27"/>
      <c r="AEJ17" s="244"/>
      <c r="AEK17" s="32"/>
      <c r="AEL17" s="20">
        <f t="shared" si="114"/>
        <v>0</v>
      </c>
      <c r="AEN17" s="244"/>
      <c r="AEO17" s="235"/>
      <c r="AEP17" s="27"/>
      <c r="AEQ17" s="244"/>
      <c r="AER17" s="32"/>
      <c r="AES17" s="20">
        <f t="shared" si="115"/>
        <v>0</v>
      </c>
      <c r="AEU17" s="2"/>
      <c r="AEV17" s="268"/>
      <c r="AEW17" s="18"/>
      <c r="AEX17" s="9"/>
      <c r="AEY17" s="19"/>
      <c r="AEZ17" s="20">
        <f t="shared" si="116"/>
        <v>0</v>
      </c>
      <c r="AFB17" s="2"/>
      <c r="AFC17" s="268"/>
      <c r="AFD17" s="18"/>
      <c r="AFE17" s="9"/>
      <c r="AFF17" s="19"/>
      <c r="AFG17" s="20">
        <f t="shared" si="117"/>
        <v>0</v>
      </c>
      <c r="AFI17" s="2"/>
      <c r="AFJ17" s="268"/>
      <c r="AFK17" s="18"/>
      <c r="AFL17" s="9"/>
      <c r="AFM17" s="19"/>
      <c r="AFN17" s="20">
        <f t="shared" si="118"/>
        <v>0</v>
      </c>
      <c r="AFP17" s="2"/>
      <c r="AFQ17" s="268"/>
      <c r="AFR17" s="18"/>
      <c r="AFS17" s="9"/>
      <c r="AFT17" s="19"/>
      <c r="AFU17" s="20">
        <f t="shared" si="119"/>
        <v>0</v>
      </c>
      <c r="AFW17" s="2"/>
      <c r="AFX17" s="268"/>
      <c r="AFY17" s="18"/>
      <c r="AFZ17" s="9"/>
      <c r="AGA17" s="19"/>
      <c r="AGB17" s="20">
        <f t="shared" si="120"/>
        <v>0</v>
      </c>
      <c r="AGD17" s="2"/>
      <c r="AGE17" s="268"/>
      <c r="AGF17" s="18"/>
      <c r="AGG17" s="9"/>
      <c r="AGH17" s="19"/>
      <c r="AGI17" s="20">
        <f t="shared" si="121"/>
        <v>0</v>
      </c>
      <c r="AGK17" s="9"/>
      <c r="AGL17" s="2"/>
      <c r="AGM17" s="18"/>
      <c r="AGN17" s="9"/>
      <c r="AGO17" s="19"/>
      <c r="AGP17" s="20">
        <f t="shared" si="122"/>
        <v>0</v>
      </c>
      <c r="AGR17" s="9"/>
      <c r="AGS17" s="2"/>
      <c r="AGT17" s="18"/>
      <c r="AGU17" s="9"/>
      <c r="AGV17" s="19"/>
      <c r="AGW17" s="20">
        <f t="shared" si="123"/>
        <v>0</v>
      </c>
      <c r="AGY17" s="2"/>
      <c r="AGZ17" s="2"/>
      <c r="AHA17" s="18"/>
      <c r="AHB17" s="9"/>
      <c r="AHC17" s="19"/>
      <c r="AHD17" s="20">
        <f t="shared" si="124"/>
        <v>0</v>
      </c>
      <c r="AHF17" s="244"/>
      <c r="AHG17" s="29"/>
      <c r="AHH17" s="27"/>
      <c r="AHI17" s="244"/>
      <c r="AHJ17" s="32"/>
      <c r="AHK17" s="20">
        <f t="shared" si="125"/>
        <v>0</v>
      </c>
      <c r="AHM17" s="244"/>
      <c r="AHN17" s="29"/>
      <c r="AHO17" s="27"/>
      <c r="AHP17" s="244"/>
      <c r="AHQ17" s="32"/>
      <c r="AHR17" s="20">
        <f t="shared" si="126"/>
        <v>0</v>
      </c>
      <c r="AHT17" s="244"/>
      <c r="AHU17" s="29"/>
      <c r="AHV17" s="27"/>
      <c r="AHW17" s="244"/>
      <c r="AHX17" s="32"/>
      <c r="AHY17" s="20">
        <f t="shared" si="127"/>
        <v>0</v>
      </c>
      <c r="AIA17" s="2"/>
      <c r="AIB17" s="2"/>
      <c r="AIC17" s="18"/>
      <c r="AID17" s="9"/>
      <c r="AIE17" s="19"/>
      <c r="AIF17" s="20">
        <f t="shared" si="128"/>
        <v>0</v>
      </c>
    </row>
    <row r="18" spans="1:916">
      <c r="A18" s="9"/>
      <c r="B18" s="2"/>
      <c r="C18" s="18"/>
      <c r="D18" s="9"/>
      <c r="E18" s="19"/>
      <c r="F18" s="20">
        <f t="shared" si="1"/>
        <v>0</v>
      </c>
      <c r="H18" s="2"/>
      <c r="I18" s="2"/>
      <c r="J18" s="18"/>
      <c r="K18" s="9"/>
      <c r="L18" s="19"/>
      <c r="M18" s="20">
        <f t="shared" si="131"/>
        <v>0</v>
      </c>
      <c r="O18" s="2"/>
      <c r="P18" s="2"/>
      <c r="Q18" s="18"/>
      <c r="R18" s="9"/>
      <c r="S18" s="19"/>
      <c r="T18" s="20">
        <f t="shared" si="3"/>
        <v>0</v>
      </c>
      <c r="V18" s="9"/>
      <c r="W18" s="2"/>
      <c r="X18" s="18"/>
      <c r="Y18" s="9"/>
      <c r="Z18" s="19"/>
      <c r="AA18" s="20">
        <f t="shared" si="4"/>
        <v>0</v>
      </c>
      <c r="AC18" s="2"/>
      <c r="AD18" s="2"/>
      <c r="AE18" s="18"/>
      <c r="AF18" s="9"/>
      <c r="AG18" s="19"/>
      <c r="AH18" s="20">
        <f t="shared" si="133"/>
        <v>0</v>
      </c>
      <c r="AJ18" s="9"/>
      <c r="AK18" s="2"/>
      <c r="AL18" s="18"/>
      <c r="AM18" s="9"/>
      <c r="AN18" s="19"/>
      <c r="AO18" s="20">
        <f t="shared" si="6"/>
        <v>0</v>
      </c>
      <c r="AQ18" s="2"/>
      <c r="AR18" s="2"/>
      <c r="AS18" s="18"/>
      <c r="AT18" s="9"/>
      <c r="AU18" s="19"/>
      <c r="AV18" s="20">
        <f t="shared" si="7"/>
        <v>0</v>
      </c>
      <c r="AX18" s="2"/>
      <c r="AY18" s="2"/>
      <c r="AZ18" s="18"/>
      <c r="BA18" s="9"/>
      <c r="BB18" s="19"/>
      <c r="BC18" s="20">
        <f t="shared" si="8"/>
        <v>0</v>
      </c>
      <c r="BE18" s="9"/>
      <c r="BF18" s="2"/>
      <c r="BG18" s="18"/>
      <c r="BH18" s="9"/>
      <c r="BI18" s="19"/>
      <c r="BJ18" s="20">
        <f t="shared" si="9"/>
        <v>0</v>
      </c>
      <c r="BL18" s="2"/>
      <c r="BM18" s="2"/>
      <c r="BN18" s="18"/>
      <c r="BO18" s="9"/>
      <c r="BP18" s="19"/>
      <c r="BQ18" s="20">
        <f t="shared" si="130"/>
        <v>0</v>
      </c>
      <c r="BS18" s="2"/>
      <c r="BT18" s="2"/>
      <c r="BU18" s="18"/>
      <c r="BV18" s="9"/>
      <c r="BW18" s="715"/>
      <c r="BX18" s="20">
        <f t="shared" si="10"/>
        <v>0</v>
      </c>
      <c r="BZ18" s="2"/>
      <c r="CA18" s="2"/>
      <c r="CB18" s="18"/>
      <c r="CC18" s="9"/>
      <c r="CD18" s="19"/>
      <c r="CE18" s="20">
        <f t="shared" si="129"/>
        <v>0</v>
      </c>
      <c r="CG18" s="2"/>
      <c r="CH18" s="2"/>
      <c r="CI18" s="18"/>
      <c r="CJ18" s="9"/>
      <c r="CK18" s="19"/>
      <c r="CL18" s="20">
        <f t="shared" si="132"/>
        <v>0</v>
      </c>
      <c r="CN18" s="2"/>
      <c r="CO18" s="2"/>
      <c r="CP18" s="18"/>
      <c r="CQ18" s="9"/>
      <c r="CR18" s="19"/>
      <c r="CS18" s="20">
        <f t="shared" si="12"/>
        <v>0</v>
      </c>
      <c r="CU18" s="2"/>
      <c r="CV18" s="2"/>
      <c r="CW18" s="18"/>
      <c r="CX18" s="9"/>
      <c r="CY18" s="19"/>
      <c r="CZ18" s="20">
        <f t="shared" si="13"/>
        <v>0</v>
      </c>
      <c r="DB18" s="2"/>
      <c r="DC18" s="2"/>
      <c r="DD18" s="18"/>
      <c r="DE18" s="9"/>
      <c r="DF18" s="19"/>
      <c r="DG18" s="20">
        <f t="shared" si="14"/>
        <v>0</v>
      </c>
      <c r="DI18" s="2"/>
      <c r="DJ18" s="2"/>
      <c r="DK18" s="18"/>
      <c r="DL18" s="9"/>
      <c r="DM18" s="19"/>
      <c r="DN18" s="20">
        <f t="shared" si="15"/>
        <v>0</v>
      </c>
      <c r="DP18" s="2"/>
      <c r="DQ18" s="2"/>
      <c r="DR18" s="18"/>
      <c r="DS18" s="9"/>
      <c r="DT18" s="19"/>
      <c r="DU18" s="20">
        <f t="shared" si="16"/>
        <v>0</v>
      </c>
      <c r="DW18" s="2"/>
      <c r="DX18" s="2"/>
      <c r="DY18" s="18"/>
      <c r="DZ18" s="9"/>
      <c r="EA18" s="19"/>
      <c r="EB18" s="20">
        <f t="shared" si="17"/>
        <v>0</v>
      </c>
      <c r="ED18" s="2"/>
      <c r="EE18" s="2"/>
      <c r="EF18" s="18"/>
      <c r="EG18" s="9"/>
      <c r="EH18" s="19"/>
      <c r="EI18" s="20">
        <f t="shared" si="18"/>
        <v>0</v>
      </c>
      <c r="EK18" s="2"/>
      <c r="EL18" s="2"/>
      <c r="EM18" s="18"/>
      <c r="EN18" s="9"/>
      <c r="EO18" s="19"/>
      <c r="EP18" s="20">
        <f t="shared" si="19"/>
        <v>0</v>
      </c>
      <c r="ER18" s="9"/>
      <c r="ES18" s="2"/>
      <c r="ET18" s="18"/>
      <c r="EU18" s="9"/>
      <c r="EV18" s="19"/>
      <c r="EW18" s="20">
        <f t="shared" si="20"/>
        <v>0</v>
      </c>
      <c r="EY18" s="2"/>
      <c r="EZ18" s="2"/>
      <c r="FA18" s="18"/>
      <c r="FB18" s="9"/>
      <c r="FC18" s="19"/>
      <c r="FD18" s="20">
        <f t="shared" si="21"/>
        <v>0</v>
      </c>
      <c r="FF18" s="36"/>
      <c r="FG18" s="2"/>
      <c r="FH18" s="325"/>
      <c r="FI18" s="464"/>
      <c r="FJ18" s="19"/>
      <c r="FK18" s="326">
        <f t="shared" si="22"/>
        <v>0</v>
      </c>
      <c r="FM18" s="9"/>
      <c r="FN18" s="29"/>
      <c r="FO18" s="18"/>
      <c r="FP18" s="9"/>
      <c r="FQ18" s="19"/>
      <c r="FR18" s="20">
        <f t="shared" si="23"/>
        <v>0</v>
      </c>
      <c r="FT18" s="9"/>
      <c r="FU18" s="29"/>
      <c r="FV18" s="18"/>
      <c r="FW18" s="9"/>
      <c r="FX18" s="19"/>
      <c r="FY18" s="20">
        <f t="shared" si="24"/>
        <v>0</v>
      </c>
      <c r="GA18" s="9"/>
      <c r="GB18" s="2"/>
      <c r="GC18" s="18"/>
      <c r="GD18" s="9"/>
      <c r="GE18" s="19"/>
      <c r="GF18" s="20">
        <f t="shared" si="25"/>
        <v>0</v>
      </c>
      <c r="GH18" s="9"/>
      <c r="GI18" s="2"/>
      <c r="GJ18" s="18"/>
      <c r="GK18" s="9"/>
      <c r="GL18" s="19"/>
      <c r="GM18" s="20">
        <f t="shared" si="26"/>
        <v>0</v>
      </c>
      <c r="GO18" s="9"/>
      <c r="GP18" s="2"/>
      <c r="GQ18" s="18"/>
      <c r="GR18" s="9"/>
      <c r="GS18" s="19"/>
      <c r="GT18" s="20">
        <f t="shared" si="27"/>
        <v>0</v>
      </c>
      <c r="GV18" s="9"/>
      <c r="GW18" s="2"/>
      <c r="GX18" s="18"/>
      <c r="GY18" s="9"/>
      <c r="GZ18" s="19"/>
      <c r="HA18" s="20">
        <f t="shared" si="28"/>
        <v>0</v>
      </c>
      <c r="HC18" s="9"/>
      <c r="HD18" s="2"/>
      <c r="HE18" s="18"/>
      <c r="HF18" s="9"/>
      <c r="HG18" s="19"/>
      <c r="HH18" s="20">
        <f t="shared" si="29"/>
        <v>0</v>
      </c>
      <c r="HJ18" s="9"/>
      <c r="HK18" s="2"/>
      <c r="HL18" s="18"/>
      <c r="HM18" s="9"/>
      <c r="HN18" s="19"/>
      <c r="HO18" s="20">
        <f t="shared" si="30"/>
        <v>0</v>
      </c>
      <c r="HQ18" s="2"/>
      <c r="HR18" s="2"/>
      <c r="HS18" s="18"/>
      <c r="HT18" s="9"/>
      <c r="HU18" s="19"/>
      <c r="HV18" s="20">
        <f t="shared" si="31"/>
        <v>0</v>
      </c>
      <c r="HX18" s="2"/>
      <c r="HY18" s="2"/>
      <c r="HZ18" s="18"/>
      <c r="IA18" s="9"/>
      <c r="IB18" s="19"/>
      <c r="IC18" s="20">
        <f t="shared" si="32"/>
        <v>0</v>
      </c>
      <c r="IE18" s="9"/>
      <c r="IF18" s="42"/>
      <c r="IG18" s="32"/>
      <c r="IH18" s="95"/>
      <c r="II18" s="112"/>
      <c r="IJ18" s="20">
        <f t="shared" si="33"/>
        <v>0</v>
      </c>
      <c r="IL18" s="9"/>
      <c r="IM18" s="42"/>
      <c r="IN18" s="32"/>
      <c r="IO18" s="89"/>
      <c r="IP18" s="97"/>
      <c r="IQ18" s="20">
        <f t="shared" si="34"/>
        <v>0</v>
      </c>
      <c r="IS18" s="9"/>
      <c r="IT18" s="42"/>
      <c r="IU18" s="32"/>
      <c r="IV18" s="526"/>
      <c r="IW18" s="112"/>
      <c r="IX18" s="20">
        <f t="shared" si="35"/>
        <v>0</v>
      </c>
      <c r="IZ18" s="9"/>
      <c r="JA18" s="42"/>
      <c r="JB18" s="32"/>
      <c r="JC18" s="526"/>
      <c r="JD18" s="112"/>
      <c r="JE18" s="20">
        <f t="shared" si="36"/>
        <v>0</v>
      </c>
      <c r="JG18" s="9"/>
      <c r="JH18" s="42"/>
      <c r="JI18" s="32"/>
      <c r="JJ18" s="89"/>
      <c r="JK18" s="97"/>
      <c r="JL18" s="20">
        <f t="shared" si="37"/>
        <v>0</v>
      </c>
      <c r="JN18" s="9"/>
      <c r="JO18" s="42"/>
      <c r="JP18" s="32"/>
      <c r="JQ18" s="89"/>
      <c r="JR18" s="97"/>
      <c r="JS18" s="20">
        <f t="shared" si="38"/>
        <v>0</v>
      </c>
      <c r="JU18" s="9"/>
      <c r="JV18" s="42"/>
      <c r="JW18" s="32"/>
      <c r="JX18" s="89"/>
      <c r="JY18" s="97"/>
      <c r="JZ18" s="20">
        <f t="shared" si="39"/>
        <v>0</v>
      </c>
      <c r="KB18" s="9"/>
      <c r="KC18" s="42"/>
      <c r="KD18" s="32"/>
      <c r="KE18" s="89"/>
      <c r="KF18" s="97"/>
      <c r="KG18" s="20">
        <f t="shared" si="40"/>
        <v>0</v>
      </c>
      <c r="KI18" s="9"/>
      <c r="KJ18" s="42"/>
      <c r="KK18" s="32"/>
      <c r="KL18" s="89"/>
      <c r="KM18" s="97"/>
      <c r="KN18" s="20">
        <f t="shared" si="41"/>
        <v>0</v>
      </c>
      <c r="KP18" s="9"/>
      <c r="KQ18" s="42"/>
      <c r="KR18" s="32"/>
      <c r="KS18" s="89"/>
      <c r="KT18" s="97"/>
      <c r="KU18" s="20">
        <f t="shared" si="42"/>
        <v>0</v>
      </c>
      <c r="KW18" s="9"/>
      <c r="KX18" s="42"/>
      <c r="KY18" s="32"/>
      <c r="KZ18" s="89"/>
      <c r="LA18" s="97"/>
      <c r="LB18" s="20">
        <f t="shared" si="43"/>
        <v>0</v>
      </c>
      <c r="LD18" s="9"/>
      <c r="LE18" s="42"/>
      <c r="LF18" s="32"/>
      <c r="LG18" s="89"/>
      <c r="LH18" s="97"/>
      <c r="LI18" s="20">
        <f t="shared" si="44"/>
        <v>0</v>
      </c>
      <c r="LK18" s="9"/>
      <c r="LL18" s="42"/>
      <c r="LM18" s="32"/>
      <c r="LN18" s="89"/>
      <c r="LO18" s="97"/>
      <c r="LP18" s="20">
        <f t="shared" si="45"/>
        <v>0</v>
      </c>
      <c r="LR18" s="9"/>
      <c r="LS18" s="2"/>
      <c r="LT18" s="18"/>
      <c r="LU18" s="9"/>
      <c r="LV18" s="19"/>
      <c r="LW18" s="20">
        <f t="shared" si="46"/>
        <v>0</v>
      </c>
      <c r="LY18" s="2"/>
      <c r="LZ18" s="2"/>
      <c r="MA18" s="18"/>
      <c r="MB18" s="9"/>
      <c r="MC18" s="19"/>
      <c r="MD18" s="20">
        <f t="shared" si="47"/>
        <v>0</v>
      </c>
      <c r="MF18" s="2"/>
      <c r="MG18" s="2"/>
      <c r="MH18" s="18"/>
      <c r="MI18" s="9"/>
      <c r="MJ18" s="19"/>
      <c r="MK18" s="20">
        <f t="shared" si="48"/>
        <v>0</v>
      </c>
      <c r="MM18" s="2"/>
      <c r="MN18" s="2"/>
      <c r="MO18" s="18"/>
      <c r="MP18" s="9"/>
      <c r="MQ18" s="19"/>
      <c r="MR18" s="20">
        <f t="shared" si="49"/>
        <v>0</v>
      </c>
      <c r="MT18" s="2"/>
      <c r="MU18" s="2"/>
      <c r="MV18" s="18"/>
      <c r="MW18" s="9"/>
      <c r="MX18" s="19"/>
      <c r="MY18" s="20">
        <f t="shared" si="50"/>
        <v>0</v>
      </c>
      <c r="NA18" s="9">
        <v>40378</v>
      </c>
      <c r="NB18" s="2">
        <v>30907</v>
      </c>
      <c r="NC18" s="18">
        <v>322.76</v>
      </c>
      <c r="ND18" s="9">
        <v>40378</v>
      </c>
      <c r="NE18" s="19">
        <v>322.76</v>
      </c>
      <c r="NF18" s="20">
        <f t="shared" si="51"/>
        <v>0</v>
      </c>
      <c r="NH18" s="9"/>
      <c r="NI18" s="2"/>
      <c r="NJ18" s="18"/>
      <c r="NK18" s="9"/>
      <c r="NL18" s="19"/>
      <c r="NM18" s="20">
        <f t="shared" si="52"/>
        <v>0</v>
      </c>
      <c r="NO18" s="2"/>
      <c r="NP18" s="2"/>
      <c r="NQ18" s="18"/>
      <c r="NR18" s="9"/>
      <c r="NS18" s="19"/>
      <c r="NT18" s="20">
        <f t="shared" si="53"/>
        <v>0</v>
      </c>
      <c r="NV18" s="2"/>
      <c r="NW18" s="2"/>
      <c r="NX18" s="18"/>
      <c r="NY18" s="9"/>
      <c r="NZ18" s="19"/>
      <c r="OA18" s="20">
        <f t="shared" si="54"/>
        <v>0</v>
      </c>
      <c r="OC18" s="2"/>
      <c r="OD18" s="2"/>
      <c r="OE18" s="18"/>
      <c r="OF18" s="9"/>
      <c r="OG18" s="19"/>
      <c r="OH18" s="20">
        <f t="shared" si="55"/>
        <v>0</v>
      </c>
      <c r="OJ18" s="2"/>
      <c r="OK18" s="2"/>
      <c r="OL18" s="18"/>
      <c r="OM18" s="9"/>
      <c r="ON18" s="19"/>
      <c r="OO18" s="20">
        <f t="shared" si="56"/>
        <v>0</v>
      </c>
      <c r="OQ18" s="2"/>
      <c r="OR18" s="2"/>
      <c r="OS18" s="18"/>
      <c r="OT18" s="9"/>
      <c r="OU18" s="19"/>
      <c r="OV18" s="20">
        <f t="shared" si="57"/>
        <v>0</v>
      </c>
      <c r="OX18" s="2"/>
      <c r="OY18" s="2"/>
      <c r="OZ18" s="18"/>
      <c r="PA18" s="9"/>
      <c r="PB18" s="19"/>
      <c r="PC18" s="20">
        <f t="shared" si="58"/>
        <v>0</v>
      </c>
      <c r="PE18" s="2"/>
      <c r="PF18" s="2"/>
      <c r="PG18" s="18"/>
      <c r="PH18" s="9"/>
      <c r="PI18" s="19"/>
      <c r="PJ18" s="20">
        <f t="shared" si="59"/>
        <v>0</v>
      </c>
      <c r="PL18" s="2"/>
      <c r="PM18" s="2"/>
      <c r="PN18" s="18"/>
      <c r="PO18" s="9"/>
      <c r="PP18" s="19"/>
      <c r="PQ18" s="20">
        <f t="shared" si="60"/>
        <v>0</v>
      </c>
      <c r="PS18" s="2"/>
      <c r="PT18" s="2"/>
      <c r="PU18" s="18"/>
      <c r="PV18" s="9"/>
      <c r="PW18" s="19"/>
      <c r="PX18" s="20">
        <f t="shared" si="61"/>
        <v>0</v>
      </c>
      <c r="PZ18" s="2"/>
      <c r="QA18" s="2"/>
      <c r="QB18" s="18"/>
      <c r="QC18" s="9"/>
      <c r="QD18" s="19"/>
      <c r="QE18" s="20">
        <f t="shared" si="62"/>
        <v>0</v>
      </c>
      <c r="QG18" s="2"/>
      <c r="QH18" s="2"/>
      <c r="QI18" s="18"/>
      <c r="QJ18" s="9"/>
      <c r="QK18" s="19"/>
      <c r="QL18" s="20">
        <f t="shared" si="63"/>
        <v>0</v>
      </c>
      <c r="QN18" s="2"/>
      <c r="QO18" s="2"/>
      <c r="QP18" s="18"/>
      <c r="QQ18" s="9"/>
      <c r="QR18" s="19"/>
      <c r="QS18" s="20">
        <f t="shared" si="64"/>
        <v>0</v>
      </c>
      <c r="QU18" s="2"/>
      <c r="QV18" s="2"/>
      <c r="QW18" s="18"/>
      <c r="QX18" s="9"/>
      <c r="QY18" s="19"/>
      <c r="QZ18" s="20">
        <f t="shared" si="65"/>
        <v>0</v>
      </c>
      <c r="RB18" s="2"/>
      <c r="RC18" s="2"/>
      <c r="RD18" s="18"/>
      <c r="RE18" s="9"/>
      <c r="RF18" s="19"/>
      <c r="RG18" s="20">
        <f t="shared" si="66"/>
        <v>0</v>
      </c>
      <c r="RI18" s="9"/>
      <c r="RJ18" s="436"/>
      <c r="RK18" s="18"/>
      <c r="RL18" s="9"/>
      <c r="RM18" s="19"/>
      <c r="RN18" s="20">
        <f t="shared" si="67"/>
        <v>0</v>
      </c>
      <c r="RP18" s="2"/>
      <c r="RQ18" s="2"/>
      <c r="RR18" s="18"/>
      <c r="RS18" s="9"/>
      <c r="RT18" s="19"/>
      <c r="RU18" s="20">
        <f t="shared" si="68"/>
        <v>0</v>
      </c>
      <c r="RW18" s="2"/>
      <c r="RX18" s="2"/>
      <c r="RY18" s="18"/>
      <c r="RZ18" s="9"/>
      <c r="SA18" s="19"/>
      <c r="SB18" s="20">
        <f t="shared" si="69"/>
        <v>0</v>
      </c>
      <c r="SD18" s="9"/>
      <c r="SE18" s="2"/>
      <c r="SF18" s="18"/>
      <c r="SG18" s="9"/>
      <c r="SH18" s="19"/>
      <c r="SI18" s="20">
        <f t="shared" si="70"/>
        <v>0</v>
      </c>
      <c r="SK18" s="9"/>
      <c r="SL18" s="2"/>
      <c r="SM18" s="18"/>
      <c r="SN18" s="9"/>
      <c r="SO18" s="19"/>
      <c r="SP18" s="20">
        <f t="shared" si="71"/>
        <v>0</v>
      </c>
      <c r="SR18" s="9"/>
      <c r="SS18" s="2"/>
      <c r="ST18" s="27"/>
      <c r="SU18" s="9"/>
      <c r="SV18" s="32"/>
      <c r="SW18" s="20">
        <f t="shared" si="72"/>
        <v>0</v>
      </c>
      <c r="SY18" s="9"/>
      <c r="SZ18" s="2"/>
      <c r="TA18" s="18"/>
      <c r="TB18" s="9"/>
      <c r="TC18" s="19"/>
      <c r="TD18" s="20">
        <f t="shared" si="73"/>
        <v>0</v>
      </c>
      <c r="TF18" s="2"/>
      <c r="TG18" s="2"/>
      <c r="TH18" s="18"/>
      <c r="TI18" s="9"/>
      <c r="TJ18" s="19"/>
      <c r="TK18" s="20">
        <f t="shared" si="74"/>
        <v>0</v>
      </c>
      <c r="TM18" s="9"/>
      <c r="TN18" s="2"/>
      <c r="TO18" s="18"/>
      <c r="TP18" s="9"/>
      <c r="TQ18" s="19"/>
      <c r="TR18" s="20">
        <f t="shared" si="75"/>
        <v>0</v>
      </c>
      <c r="TT18" s="215"/>
      <c r="TU18" s="39"/>
      <c r="TV18" s="327"/>
      <c r="TW18" s="283"/>
      <c r="TX18" s="32"/>
      <c r="TY18" s="326">
        <f t="shared" si="76"/>
        <v>0</v>
      </c>
      <c r="UA18" s="9"/>
      <c r="UC18" s="325"/>
      <c r="UD18" s="348"/>
      <c r="UE18" s="19"/>
      <c r="UF18" s="326">
        <f t="shared" si="77"/>
        <v>0</v>
      </c>
      <c r="UH18" s="9">
        <v>40376</v>
      </c>
      <c r="UI18" s="2">
        <v>30882</v>
      </c>
      <c r="UJ18" s="18">
        <v>100</v>
      </c>
      <c r="UK18" s="95">
        <v>40376</v>
      </c>
      <c r="UL18" s="112">
        <v>100</v>
      </c>
      <c r="UM18" s="20">
        <f t="shared" si="78"/>
        <v>0</v>
      </c>
      <c r="UO18" s="2"/>
      <c r="UP18" s="2"/>
      <c r="UQ18" s="18"/>
      <c r="UR18" s="9"/>
      <c r="US18" s="19"/>
      <c r="UT18" s="20">
        <f t="shared" si="79"/>
        <v>0</v>
      </c>
      <c r="UV18" s="9"/>
      <c r="UW18" s="2"/>
      <c r="UX18" s="18"/>
      <c r="UY18" s="9"/>
      <c r="UZ18" s="19"/>
      <c r="VA18" s="20">
        <f t="shared" si="80"/>
        <v>0</v>
      </c>
      <c r="VC18" s="2"/>
      <c r="VD18" s="2"/>
      <c r="VE18" s="18"/>
      <c r="VF18" s="9"/>
      <c r="VG18" s="19"/>
      <c r="VH18" s="20">
        <f t="shared" si="81"/>
        <v>0</v>
      </c>
      <c r="VJ18" s="2"/>
      <c r="VK18" s="2"/>
      <c r="VL18" s="18"/>
      <c r="VM18" s="9"/>
      <c r="VN18" s="19"/>
      <c r="VO18" s="20">
        <f t="shared" si="82"/>
        <v>0</v>
      </c>
      <c r="VQ18" s="2"/>
      <c r="VR18" s="2"/>
      <c r="VS18" s="18"/>
      <c r="VT18" s="9"/>
      <c r="VU18" s="19"/>
      <c r="VV18" s="20">
        <f t="shared" si="83"/>
        <v>0</v>
      </c>
      <c r="VX18" s="2"/>
      <c r="VY18" s="2"/>
      <c r="VZ18" s="18"/>
      <c r="WA18" s="9"/>
      <c r="WB18" s="19"/>
      <c r="WC18" s="20">
        <f t="shared" si="0"/>
        <v>0</v>
      </c>
      <c r="WE18" s="2"/>
      <c r="WF18" s="2"/>
      <c r="WG18" s="18"/>
      <c r="WH18" s="9"/>
      <c r="WI18" s="19"/>
      <c r="WJ18" s="20">
        <f t="shared" si="84"/>
        <v>0</v>
      </c>
      <c r="WL18" s="9"/>
      <c r="WM18" s="2"/>
      <c r="WN18" s="18"/>
      <c r="WO18" s="9"/>
      <c r="WP18" s="19"/>
      <c r="WQ18" s="20">
        <f t="shared" si="85"/>
        <v>0</v>
      </c>
      <c r="WS18" s="9"/>
      <c r="WT18" s="2"/>
      <c r="WU18" s="18"/>
      <c r="WV18" s="9"/>
      <c r="WW18" s="19"/>
      <c r="WX18" s="20">
        <f t="shared" si="86"/>
        <v>0</v>
      </c>
      <c r="WZ18" s="2"/>
      <c r="XA18" s="2"/>
      <c r="XB18" s="18"/>
      <c r="XC18" s="9"/>
      <c r="XD18" s="19"/>
      <c r="XE18" s="20">
        <f t="shared" si="87"/>
        <v>0</v>
      </c>
      <c r="XG18" s="2"/>
      <c r="XH18" s="2"/>
      <c r="XI18" s="18"/>
      <c r="XJ18" s="9"/>
      <c r="XK18" s="19"/>
      <c r="XL18" s="20">
        <f t="shared" si="88"/>
        <v>0</v>
      </c>
      <c r="XN18" s="9">
        <v>40367</v>
      </c>
      <c r="XO18" s="2">
        <v>30774</v>
      </c>
      <c r="XP18" s="18">
        <v>5900.42</v>
      </c>
      <c r="XQ18" s="9">
        <v>40367</v>
      </c>
      <c r="XR18" s="19">
        <v>5900.42</v>
      </c>
      <c r="XS18" s="20">
        <f t="shared" si="89"/>
        <v>0</v>
      </c>
      <c r="XU18" s="2"/>
      <c r="XV18" s="2"/>
      <c r="XW18" s="18"/>
      <c r="XX18" s="9"/>
      <c r="XY18" s="19"/>
      <c r="XZ18" s="20">
        <f t="shared" si="90"/>
        <v>0</v>
      </c>
      <c r="YB18" s="2"/>
      <c r="YC18" s="2"/>
      <c r="YD18" s="18"/>
      <c r="YE18" s="9"/>
      <c r="YF18" s="19"/>
      <c r="YG18" s="20">
        <f t="shared" si="91"/>
        <v>0</v>
      </c>
      <c r="YI18" s="2"/>
      <c r="YJ18" s="2"/>
      <c r="YK18" s="18"/>
      <c r="YL18" s="9"/>
      <c r="YM18" s="19"/>
      <c r="YN18" s="20">
        <f t="shared" si="92"/>
        <v>0</v>
      </c>
      <c r="YP18" s="2"/>
      <c r="YQ18" s="2"/>
      <c r="YR18" s="18"/>
      <c r="YS18" s="9"/>
      <c r="YT18" s="19"/>
      <c r="YU18" s="20">
        <f t="shared" si="93"/>
        <v>0</v>
      </c>
      <c r="YW18" s="2"/>
      <c r="YX18" s="2"/>
      <c r="YY18" s="18"/>
      <c r="YZ18" s="9"/>
      <c r="ZA18" s="19"/>
      <c r="ZB18" s="20">
        <f t="shared" si="94"/>
        <v>0</v>
      </c>
      <c r="ZD18" s="9"/>
      <c r="ZE18" s="2"/>
      <c r="ZF18" s="18"/>
      <c r="ZG18" s="9"/>
      <c r="ZH18" s="19"/>
      <c r="ZI18" s="20">
        <f t="shared" si="95"/>
        <v>0</v>
      </c>
      <c r="ZK18" s="9"/>
      <c r="ZL18" s="2"/>
      <c r="ZM18" s="18"/>
      <c r="ZN18" s="9"/>
      <c r="ZO18" s="19"/>
      <c r="ZP18" s="20">
        <f t="shared" si="96"/>
        <v>0</v>
      </c>
      <c r="ZR18" s="9"/>
      <c r="ZS18" s="2"/>
      <c r="ZT18" s="18"/>
      <c r="ZU18" s="9"/>
      <c r="ZV18" s="19"/>
      <c r="ZW18" s="20">
        <f t="shared" si="97"/>
        <v>0</v>
      </c>
      <c r="ZY18" s="9"/>
      <c r="ZZ18" s="2"/>
      <c r="AAA18" s="18"/>
      <c r="AAB18" s="9"/>
      <c r="AAC18" s="19"/>
      <c r="AAD18" s="20">
        <f t="shared" si="98"/>
        <v>0</v>
      </c>
      <c r="AAF18" s="2"/>
      <c r="AAG18" s="2"/>
      <c r="AAH18" s="18"/>
      <c r="AAI18" s="9"/>
      <c r="AAJ18" s="19"/>
      <c r="AAK18" s="20">
        <f t="shared" si="99"/>
        <v>0</v>
      </c>
      <c r="AAM18" s="2"/>
      <c r="AAN18" s="2"/>
      <c r="AAO18" s="18"/>
      <c r="AAP18" s="9"/>
      <c r="AAQ18" s="19"/>
      <c r="AAR18" s="20">
        <f t="shared" si="100"/>
        <v>0</v>
      </c>
      <c r="AAT18" s="2"/>
      <c r="AAU18" s="2"/>
      <c r="AAV18" s="18"/>
      <c r="AAW18" s="9"/>
      <c r="AAX18" s="19"/>
      <c r="AAY18" s="20">
        <f t="shared" si="101"/>
        <v>0</v>
      </c>
      <c r="ABA18" s="2"/>
      <c r="ABB18" s="2"/>
      <c r="ABC18" s="18"/>
      <c r="ABD18" s="9"/>
      <c r="ABE18" s="19"/>
      <c r="ABF18" s="20">
        <f t="shared" si="102"/>
        <v>0</v>
      </c>
      <c r="ABH18" s="2"/>
      <c r="ABI18" s="2"/>
      <c r="ABJ18" s="18"/>
      <c r="ABK18" s="9"/>
      <c r="ABL18" s="19"/>
      <c r="ABM18" s="20">
        <f t="shared" si="103"/>
        <v>0</v>
      </c>
      <c r="ABO18" s="2"/>
      <c r="ABP18" s="2"/>
      <c r="ABQ18" s="18"/>
      <c r="ABR18" s="9"/>
      <c r="ABS18" s="19"/>
      <c r="ABT18" s="20">
        <f t="shared" si="104"/>
        <v>0</v>
      </c>
      <c r="ABV18" s="9"/>
      <c r="ABW18" s="2"/>
      <c r="ABX18" s="18"/>
      <c r="ABY18" s="9"/>
      <c r="ABZ18" s="19"/>
      <c r="ACA18" s="20">
        <f t="shared" si="105"/>
        <v>0</v>
      </c>
      <c r="ACC18" s="2"/>
      <c r="ACD18" s="2"/>
      <c r="ACE18" s="18"/>
      <c r="ACF18" s="9"/>
      <c r="ACG18" s="19"/>
      <c r="ACH18" s="20">
        <f t="shared" si="106"/>
        <v>0</v>
      </c>
      <c r="ACJ18" s="2"/>
      <c r="ACK18" s="2"/>
      <c r="ACL18" s="18"/>
      <c r="ACM18" s="9"/>
      <c r="ACN18" s="19"/>
      <c r="ACO18" s="20">
        <f t="shared" si="107"/>
        <v>0</v>
      </c>
      <c r="ACQ18" s="9"/>
      <c r="ACR18" s="2"/>
      <c r="ACS18" s="18"/>
      <c r="ACT18" s="9"/>
      <c r="ACU18" s="715"/>
      <c r="ACV18" s="20">
        <f t="shared" si="108"/>
        <v>0</v>
      </c>
      <c r="ACX18" s="2"/>
      <c r="ACY18" s="2"/>
      <c r="ACZ18" s="18"/>
      <c r="ADA18" s="9"/>
      <c r="ADB18" s="19"/>
      <c r="ADC18" s="20">
        <f t="shared" si="109"/>
        <v>0</v>
      </c>
      <c r="ADE18" s="2"/>
      <c r="ADF18" s="2"/>
      <c r="ADG18" s="18"/>
      <c r="ADH18" s="9"/>
      <c r="ADI18" s="19"/>
      <c r="ADJ18" s="20">
        <f t="shared" si="110"/>
        <v>0</v>
      </c>
      <c r="ADL18" s="9"/>
      <c r="ADM18" s="2"/>
      <c r="ADN18" s="18"/>
      <c r="ADO18" s="9"/>
      <c r="ADP18" s="19"/>
      <c r="ADQ18" s="20">
        <f t="shared" si="111"/>
        <v>0</v>
      </c>
      <c r="ADS18" s="2"/>
      <c r="ADT18" s="2"/>
      <c r="ADU18" s="18"/>
      <c r="ADV18" s="9"/>
      <c r="ADW18" s="19"/>
      <c r="ADX18" s="20">
        <f t="shared" si="112"/>
        <v>0</v>
      </c>
      <c r="ADZ18" s="2"/>
      <c r="AEA18" s="2"/>
      <c r="AEB18" s="18"/>
      <c r="AEC18" s="9"/>
      <c r="AED18" s="19"/>
      <c r="AEE18" s="20">
        <f t="shared" si="113"/>
        <v>0</v>
      </c>
      <c r="AEG18" s="244"/>
      <c r="AEH18" s="29"/>
      <c r="AEI18" s="27"/>
      <c r="AEJ18" s="244"/>
      <c r="AEK18" s="32"/>
      <c r="AEL18" s="20">
        <f t="shared" si="114"/>
        <v>0</v>
      </c>
      <c r="AEN18" s="244"/>
      <c r="AEO18" s="29"/>
      <c r="AEP18" s="27"/>
      <c r="AEQ18" s="244"/>
      <c r="AER18" s="32"/>
      <c r="AES18" s="20">
        <f t="shared" si="115"/>
        <v>0</v>
      </c>
      <c r="AEU18" s="2"/>
      <c r="AEV18" s="268"/>
      <c r="AEW18" s="18"/>
      <c r="AEX18" s="9"/>
      <c r="AEY18" s="19"/>
      <c r="AEZ18" s="20">
        <f t="shared" si="116"/>
        <v>0</v>
      </c>
      <c r="AFB18" s="2"/>
      <c r="AFC18" s="268"/>
      <c r="AFD18" s="18"/>
      <c r="AFE18" s="9"/>
      <c r="AFF18" s="19"/>
      <c r="AFG18" s="20">
        <f t="shared" si="117"/>
        <v>0</v>
      </c>
      <c r="AFI18" s="2"/>
      <c r="AFJ18" s="268"/>
      <c r="AFK18" s="18"/>
      <c r="AFL18" s="9"/>
      <c r="AFM18" s="19"/>
      <c r="AFN18" s="20">
        <f t="shared" si="118"/>
        <v>0</v>
      </c>
      <c r="AFP18" s="2"/>
      <c r="AFQ18" s="268"/>
      <c r="AFR18" s="18"/>
      <c r="AFS18" s="9"/>
      <c r="AFT18" s="19"/>
      <c r="AFU18" s="20">
        <f t="shared" si="119"/>
        <v>0</v>
      </c>
      <c r="AFW18" s="2"/>
      <c r="AFX18" s="268"/>
      <c r="AFY18" s="18"/>
      <c r="AFZ18" s="9"/>
      <c r="AGA18" s="19"/>
      <c r="AGB18" s="20">
        <f t="shared" si="120"/>
        <v>0</v>
      </c>
      <c r="AGD18" s="2"/>
      <c r="AGE18" s="268"/>
      <c r="AGF18" s="18"/>
      <c r="AGG18" s="9"/>
      <c r="AGH18" s="19"/>
      <c r="AGI18" s="20">
        <f t="shared" si="121"/>
        <v>0</v>
      </c>
      <c r="AGK18" s="9"/>
      <c r="AGL18" s="2"/>
      <c r="AGM18" s="18"/>
      <c r="AGN18" s="9"/>
      <c r="AGO18" s="19"/>
      <c r="AGP18" s="20">
        <f t="shared" si="122"/>
        <v>0</v>
      </c>
      <c r="AGR18" s="9"/>
      <c r="AGS18" s="2"/>
      <c r="AGT18" s="18"/>
      <c r="AGU18" s="9"/>
      <c r="AGV18" s="19"/>
      <c r="AGW18" s="20">
        <f t="shared" si="123"/>
        <v>0</v>
      </c>
      <c r="AGY18" s="2"/>
      <c r="AGZ18" s="2"/>
      <c r="AHA18" s="18"/>
      <c r="AHB18" s="9"/>
      <c r="AHC18" s="19"/>
      <c r="AHD18" s="20">
        <f t="shared" si="124"/>
        <v>0</v>
      </c>
      <c r="AHF18" s="29"/>
      <c r="AHG18" s="29"/>
      <c r="AHH18" s="27"/>
      <c r="AHI18" s="244"/>
      <c r="AHJ18" s="32"/>
      <c r="AHK18" s="20">
        <f t="shared" si="125"/>
        <v>0</v>
      </c>
      <c r="AHM18" s="29"/>
      <c r="AHN18" s="29"/>
      <c r="AHO18" s="27"/>
      <c r="AHP18" s="244"/>
      <c r="AHQ18" s="32"/>
      <c r="AHR18" s="20">
        <f t="shared" si="126"/>
        <v>0</v>
      </c>
      <c r="AHT18" s="29"/>
      <c r="AHU18" s="29"/>
      <c r="AHV18" s="27"/>
      <c r="AHW18" s="244"/>
      <c r="AHX18" s="32"/>
      <c r="AHY18" s="20">
        <f t="shared" si="127"/>
        <v>0</v>
      </c>
      <c r="AIA18" s="2"/>
      <c r="AIB18" s="2"/>
      <c r="AIC18" s="18"/>
      <c r="AID18" s="9"/>
      <c r="AIE18" s="19"/>
      <c r="AIF18" s="20">
        <f t="shared" si="128"/>
        <v>0</v>
      </c>
    </row>
    <row r="19" spans="1:916">
      <c r="A19" s="9"/>
      <c r="B19" s="2"/>
      <c r="C19" s="18"/>
      <c r="D19" s="9"/>
      <c r="E19" s="19"/>
      <c r="F19" s="20">
        <f t="shared" si="1"/>
        <v>0</v>
      </c>
      <c r="H19" s="2"/>
      <c r="I19" s="2"/>
      <c r="J19" s="18"/>
      <c r="K19" s="9"/>
      <c r="L19" s="19"/>
      <c r="M19" s="20">
        <f t="shared" si="131"/>
        <v>0</v>
      </c>
      <c r="O19" s="2"/>
      <c r="P19" s="2"/>
      <c r="Q19" s="18"/>
      <c r="R19" s="9"/>
      <c r="S19" s="19"/>
      <c r="T19" s="20">
        <f t="shared" si="3"/>
        <v>0</v>
      </c>
      <c r="V19" s="9"/>
      <c r="W19" s="2"/>
      <c r="X19" s="18"/>
      <c r="Y19" s="9"/>
      <c r="Z19" s="19"/>
      <c r="AA19" s="20">
        <f t="shared" si="4"/>
        <v>0</v>
      </c>
      <c r="AC19" s="2"/>
      <c r="AD19" s="2"/>
      <c r="AE19" s="18"/>
      <c r="AF19" s="9"/>
      <c r="AG19" s="19"/>
      <c r="AH19" s="20">
        <f t="shared" si="133"/>
        <v>0</v>
      </c>
      <c r="AJ19" s="2"/>
      <c r="AK19" s="2"/>
      <c r="AL19" s="18"/>
      <c r="AM19" s="9"/>
      <c r="AN19" s="19"/>
      <c r="AO19" s="20">
        <f t="shared" si="6"/>
        <v>0</v>
      </c>
      <c r="AQ19" s="2"/>
      <c r="AR19" s="2"/>
      <c r="AS19" s="18"/>
      <c r="AT19" s="9"/>
      <c r="AU19" s="19"/>
      <c r="AV19" s="20">
        <f t="shared" si="7"/>
        <v>0</v>
      </c>
      <c r="AX19" s="2"/>
      <c r="AY19" s="2"/>
      <c r="AZ19" s="18"/>
      <c r="BA19" s="9"/>
      <c r="BB19" s="19"/>
      <c r="BC19" s="20">
        <f t="shared" si="8"/>
        <v>0</v>
      </c>
      <c r="BE19" s="9"/>
      <c r="BF19" s="2"/>
      <c r="BG19" s="18"/>
      <c r="BH19" s="9"/>
      <c r="BI19" s="19"/>
      <c r="BJ19" s="20">
        <f t="shared" si="9"/>
        <v>0</v>
      </c>
      <c r="BL19" s="2"/>
      <c r="BM19" s="2"/>
      <c r="BN19" s="18"/>
      <c r="BO19" s="9"/>
      <c r="BP19" s="19"/>
      <c r="BQ19" s="20">
        <f t="shared" si="130"/>
        <v>0</v>
      </c>
      <c r="BS19" s="2"/>
      <c r="BT19" s="2"/>
      <c r="BU19" s="18"/>
      <c r="BV19" s="9"/>
      <c r="BW19" s="715"/>
      <c r="BX19" s="20">
        <f t="shared" si="10"/>
        <v>0</v>
      </c>
      <c r="BZ19" s="2"/>
      <c r="CA19" s="2"/>
      <c r="CB19" s="18"/>
      <c r="CC19" s="9"/>
      <c r="CD19" s="19"/>
      <c r="CE19" s="20">
        <f t="shared" si="129"/>
        <v>0</v>
      </c>
      <c r="CG19" s="2"/>
      <c r="CH19" s="2"/>
      <c r="CI19" s="18"/>
      <c r="CJ19" s="9"/>
      <c r="CK19" s="19"/>
      <c r="CL19" s="20">
        <f t="shared" si="132"/>
        <v>0</v>
      </c>
      <c r="CN19" s="2"/>
      <c r="CO19" s="2"/>
      <c r="CP19" s="18"/>
      <c r="CQ19" s="9"/>
      <c r="CR19" s="19"/>
      <c r="CS19" s="20">
        <f t="shared" si="12"/>
        <v>0</v>
      </c>
      <c r="CU19" s="2"/>
      <c r="CV19" s="2"/>
      <c r="CW19" s="18"/>
      <c r="CX19" s="9"/>
      <c r="CY19" s="19"/>
      <c r="CZ19" s="20">
        <f t="shared" si="13"/>
        <v>0</v>
      </c>
      <c r="DB19" s="2"/>
      <c r="DC19" s="2"/>
      <c r="DD19" s="18"/>
      <c r="DE19" s="9"/>
      <c r="DF19" s="19"/>
      <c r="DG19" s="20">
        <f t="shared" si="14"/>
        <v>0</v>
      </c>
      <c r="DI19" s="2"/>
      <c r="DJ19" s="2"/>
      <c r="DK19" s="18"/>
      <c r="DL19" s="9"/>
      <c r="DM19" s="19"/>
      <c r="DN19" s="20">
        <f t="shared" si="15"/>
        <v>0</v>
      </c>
      <c r="DP19" s="2"/>
      <c r="DQ19" s="2"/>
      <c r="DR19" s="18"/>
      <c r="DS19" s="9"/>
      <c r="DT19" s="19"/>
      <c r="DU19" s="20">
        <f t="shared" si="16"/>
        <v>0</v>
      </c>
      <c r="DW19" s="2"/>
      <c r="DX19" s="2"/>
      <c r="DY19" s="18"/>
      <c r="DZ19" s="9"/>
      <c r="EA19" s="19"/>
      <c r="EB19" s="20">
        <f t="shared" si="17"/>
        <v>0</v>
      </c>
      <c r="ED19" s="2"/>
      <c r="EE19" s="2"/>
      <c r="EF19" s="18"/>
      <c r="EG19" s="9"/>
      <c r="EH19" s="19"/>
      <c r="EI19" s="20">
        <f t="shared" si="18"/>
        <v>0</v>
      </c>
      <c r="EK19" s="2"/>
      <c r="EL19" s="2"/>
      <c r="EM19" s="18"/>
      <c r="EN19" s="9"/>
      <c r="EO19" s="19"/>
      <c r="EP19" s="20">
        <f t="shared" si="19"/>
        <v>0</v>
      </c>
      <c r="ER19" s="9"/>
      <c r="ES19" s="2"/>
      <c r="ET19" s="18"/>
      <c r="EU19" s="9"/>
      <c r="EV19" s="19"/>
      <c r="EW19" s="20">
        <f t="shared" si="20"/>
        <v>0</v>
      </c>
      <c r="EY19" s="2"/>
      <c r="EZ19" s="2"/>
      <c r="FA19" s="18"/>
      <c r="FB19" s="9"/>
      <c r="FC19" s="19"/>
      <c r="FD19" s="20">
        <f t="shared" si="21"/>
        <v>0</v>
      </c>
      <c r="FF19" s="9"/>
      <c r="FG19" s="2"/>
      <c r="FH19" s="325"/>
      <c r="FI19" s="38"/>
      <c r="FJ19" s="19"/>
      <c r="FK19" s="326">
        <f t="shared" si="22"/>
        <v>0</v>
      </c>
      <c r="FM19" s="9"/>
      <c r="FN19" s="2"/>
      <c r="FO19" s="18"/>
      <c r="FP19" s="9"/>
      <c r="FQ19" s="19"/>
      <c r="FR19" s="20">
        <f t="shared" si="23"/>
        <v>0</v>
      </c>
      <c r="FT19" s="9"/>
      <c r="FU19" s="2"/>
      <c r="FV19" s="18"/>
      <c r="FW19" s="9"/>
      <c r="FX19" s="19"/>
      <c r="FY19" s="20">
        <f t="shared" si="24"/>
        <v>0</v>
      </c>
      <c r="GA19" s="9"/>
      <c r="GB19" s="2"/>
      <c r="GC19" s="18"/>
      <c r="GD19" s="9"/>
      <c r="GE19" s="19"/>
      <c r="GF19" s="20">
        <f t="shared" si="25"/>
        <v>0</v>
      </c>
      <c r="GH19" s="9"/>
      <c r="GI19" s="2"/>
      <c r="GJ19" s="18"/>
      <c r="GK19" s="9"/>
      <c r="GL19" s="19"/>
      <c r="GM19" s="20">
        <f t="shared" si="26"/>
        <v>0</v>
      </c>
      <c r="GO19" s="9"/>
      <c r="GP19" s="2"/>
      <c r="GQ19" s="18"/>
      <c r="GR19" s="9"/>
      <c r="GS19" s="19"/>
      <c r="GT19" s="20">
        <f t="shared" si="27"/>
        <v>0</v>
      </c>
      <c r="GV19" s="9"/>
      <c r="GW19" s="2"/>
      <c r="GX19" s="18"/>
      <c r="GY19" s="9"/>
      <c r="GZ19" s="19"/>
      <c r="HA19" s="20">
        <f t="shared" si="28"/>
        <v>0</v>
      </c>
      <c r="HC19" s="2"/>
      <c r="HD19" s="2"/>
      <c r="HE19" s="18"/>
      <c r="HF19" s="9"/>
      <c r="HG19" s="19"/>
      <c r="HH19" s="20">
        <f t="shared" si="29"/>
        <v>0</v>
      </c>
      <c r="HJ19" s="2"/>
      <c r="HK19" s="2"/>
      <c r="HL19" s="18"/>
      <c r="HM19" s="9"/>
      <c r="HN19" s="19"/>
      <c r="HO19" s="20">
        <f t="shared" si="30"/>
        <v>0</v>
      </c>
      <c r="HQ19" s="2"/>
      <c r="HR19" s="2"/>
      <c r="HS19" s="18"/>
      <c r="HT19" s="9"/>
      <c r="HU19" s="19"/>
      <c r="HV19" s="20">
        <f t="shared" si="31"/>
        <v>0</v>
      </c>
      <c r="HX19" s="2"/>
      <c r="HY19" s="2"/>
      <c r="HZ19" s="18"/>
      <c r="IA19" s="9"/>
      <c r="IB19" s="19"/>
      <c r="IC19" s="20">
        <f t="shared" si="32"/>
        <v>0</v>
      </c>
      <c r="IE19" s="36"/>
      <c r="IF19" s="42"/>
      <c r="IG19" s="19"/>
      <c r="IH19" s="62"/>
      <c r="II19" s="112"/>
      <c r="IJ19" s="20">
        <f t="shared" si="33"/>
        <v>0</v>
      </c>
      <c r="IL19" s="9"/>
      <c r="IM19" s="42"/>
      <c r="IN19" s="19"/>
      <c r="IO19" s="302"/>
      <c r="IP19" s="97"/>
      <c r="IQ19" s="20">
        <f t="shared" si="34"/>
        <v>0</v>
      </c>
      <c r="IS19" s="9"/>
      <c r="IT19" s="42"/>
      <c r="IU19" s="19"/>
      <c r="IV19" s="484"/>
      <c r="IW19" s="112"/>
      <c r="IX19" s="20">
        <f t="shared" si="35"/>
        <v>0</v>
      </c>
      <c r="IZ19" s="9"/>
      <c r="JA19" s="42"/>
      <c r="JB19" s="19"/>
      <c r="JC19" s="484"/>
      <c r="JD19" s="112"/>
      <c r="JE19" s="20">
        <f t="shared" si="36"/>
        <v>0</v>
      </c>
      <c r="JG19" s="9"/>
      <c r="JH19" s="42"/>
      <c r="JI19" s="19"/>
      <c r="JJ19" s="300"/>
      <c r="JK19" s="97"/>
      <c r="JL19" s="20">
        <f t="shared" si="37"/>
        <v>0</v>
      </c>
      <c r="JN19" s="9"/>
      <c r="JO19" s="42"/>
      <c r="JP19" s="19"/>
      <c r="JQ19" s="607"/>
      <c r="JR19" s="97"/>
      <c r="JS19" s="20">
        <f t="shared" si="38"/>
        <v>0</v>
      </c>
      <c r="JU19" s="9"/>
      <c r="JV19" s="42"/>
      <c r="JW19" s="19"/>
      <c r="JX19" s="623"/>
      <c r="JY19" s="97"/>
      <c r="JZ19" s="20">
        <f t="shared" si="39"/>
        <v>0</v>
      </c>
      <c r="KB19" s="9"/>
      <c r="KC19" s="42"/>
      <c r="KD19" s="19"/>
      <c r="KE19" s="302"/>
      <c r="KF19" s="97"/>
      <c r="KG19" s="20">
        <f t="shared" si="40"/>
        <v>0</v>
      </c>
      <c r="KI19" s="9"/>
      <c r="KJ19" s="42"/>
      <c r="KK19" s="19"/>
      <c r="KL19" s="368"/>
      <c r="KM19" s="97"/>
      <c r="KN19" s="20">
        <f t="shared" si="41"/>
        <v>0</v>
      </c>
      <c r="KP19" s="9"/>
      <c r="KQ19" s="42"/>
      <c r="KR19" s="19"/>
      <c r="KS19" s="408"/>
      <c r="KT19" s="97"/>
      <c r="KU19" s="20">
        <f t="shared" si="42"/>
        <v>0</v>
      </c>
      <c r="KW19" s="9"/>
      <c r="KX19" s="42"/>
      <c r="KY19" s="19"/>
      <c r="KZ19" s="408"/>
      <c r="LA19" s="97"/>
      <c r="LB19" s="20">
        <f t="shared" si="43"/>
        <v>0</v>
      </c>
      <c r="LD19" s="9"/>
      <c r="LE19" s="42"/>
      <c r="LF19" s="19"/>
      <c r="LG19" s="363"/>
      <c r="LH19" s="97"/>
      <c r="LI19" s="20">
        <f t="shared" si="44"/>
        <v>0</v>
      </c>
      <c r="LK19" s="9"/>
      <c r="LL19" s="42"/>
      <c r="LM19" s="19"/>
      <c r="LN19" s="368"/>
      <c r="LO19" s="97"/>
      <c r="LP19" s="20">
        <f t="shared" si="45"/>
        <v>0</v>
      </c>
      <c r="LR19" s="2"/>
      <c r="LS19" s="2"/>
      <c r="LT19" s="18"/>
      <c r="LU19" s="9"/>
      <c r="LV19" s="19"/>
      <c r="LW19" s="20">
        <f t="shared" si="46"/>
        <v>0</v>
      </c>
      <c r="LY19" s="2"/>
      <c r="LZ19" s="2"/>
      <c r="MA19" s="18"/>
      <c r="MB19" s="9"/>
      <c r="MC19" s="19"/>
      <c r="MD19" s="20">
        <f t="shared" si="47"/>
        <v>0</v>
      </c>
      <c r="MF19" s="2"/>
      <c r="MG19" s="2"/>
      <c r="MH19" s="18"/>
      <c r="MI19" s="9"/>
      <c r="MJ19" s="19"/>
      <c r="MK19" s="20">
        <f t="shared" si="48"/>
        <v>0</v>
      </c>
      <c r="MM19" s="2"/>
      <c r="MN19" s="2"/>
      <c r="MO19" s="18"/>
      <c r="MP19" s="9"/>
      <c r="MQ19" s="19"/>
      <c r="MR19" s="20">
        <f t="shared" si="49"/>
        <v>0</v>
      </c>
      <c r="MT19" s="2"/>
      <c r="MU19" s="2"/>
      <c r="MV19" s="18"/>
      <c r="MW19" s="9"/>
      <c r="MX19" s="19"/>
      <c r="MY19" s="20">
        <f t="shared" si="50"/>
        <v>0</v>
      </c>
      <c r="NA19" s="9"/>
      <c r="NB19" s="2"/>
      <c r="NC19" s="18"/>
      <c r="ND19" s="9"/>
      <c r="NE19" s="19"/>
      <c r="NF19" s="20">
        <f t="shared" si="51"/>
        <v>0</v>
      </c>
      <c r="NH19" s="2"/>
      <c r="NI19" s="2"/>
      <c r="NJ19" s="18"/>
      <c r="NK19" s="9"/>
      <c r="NL19" s="19"/>
      <c r="NM19" s="20">
        <f t="shared" si="52"/>
        <v>0</v>
      </c>
      <c r="NO19" s="2"/>
      <c r="NP19" s="2"/>
      <c r="NQ19" s="18"/>
      <c r="NR19" s="9"/>
      <c r="NS19" s="19"/>
      <c r="NT19" s="20">
        <f t="shared" si="53"/>
        <v>0</v>
      </c>
      <c r="NV19" s="2"/>
      <c r="NW19" s="2"/>
      <c r="NX19" s="18"/>
      <c r="NY19" s="9"/>
      <c r="NZ19" s="19"/>
      <c r="OA19" s="20">
        <f t="shared" si="54"/>
        <v>0</v>
      </c>
      <c r="OC19" s="2"/>
      <c r="OD19" s="2"/>
      <c r="OE19" s="18"/>
      <c r="OF19" s="9"/>
      <c r="OG19" s="19"/>
      <c r="OH19" s="20">
        <f t="shared" si="55"/>
        <v>0</v>
      </c>
      <c r="OJ19" s="2"/>
      <c r="OK19" s="2"/>
      <c r="OL19" s="18"/>
      <c r="OM19" s="9"/>
      <c r="ON19" s="19"/>
      <c r="OO19" s="20">
        <f t="shared" si="56"/>
        <v>0</v>
      </c>
      <c r="OQ19" s="2"/>
      <c r="OR19" s="2"/>
      <c r="OS19" s="18"/>
      <c r="OT19" s="9"/>
      <c r="OU19" s="19"/>
      <c r="OV19" s="20">
        <f t="shared" si="57"/>
        <v>0</v>
      </c>
      <c r="OX19" s="2"/>
      <c r="OY19" s="2"/>
      <c r="OZ19" s="18"/>
      <c r="PA19" s="9"/>
      <c r="PB19" s="19"/>
      <c r="PC19" s="20">
        <f t="shared" si="58"/>
        <v>0</v>
      </c>
      <c r="PE19" s="2"/>
      <c r="PF19" s="2"/>
      <c r="PG19" s="18"/>
      <c r="PH19" s="9"/>
      <c r="PI19" s="19"/>
      <c r="PJ19" s="20">
        <f t="shared" si="59"/>
        <v>0</v>
      </c>
      <c r="PL19" s="2"/>
      <c r="PM19" s="2"/>
      <c r="PN19" s="18"/>
      <c r="PO19" s="9"/>
      <c r="PP19" s="19"/>
      <c r="PQ19" s="20">
        <f t="shared" si="60"/>
        <v>0</v>
      </c>
      <c r="PS19" s="2"/>
      <c r="PT19" s="2"/>
      <c r="PU19" s="18"/>
      <c r="PV19" s="9"/>
      <c r="PW19" s="19"/>
      <c r="PX19" s="20">
        <f t="shared" si="61"/>
        <v>0</v>
      </c>
      <c r="PZ19" s="2"/>
      <c r="QA19" s="2"/>
      <c r="QB19" s="18"/>
      <c r="QC19" s="9"/>
      <c r="QD19" s="19"/>
      <c r="QE19" s="20">
        <f t="shared" si="62"/>
        <v>0</v>
      </c>
      <c r="QG19" s="2"/>
      <c r="QH19" s="2"/>
      <c r="QI19" s="18"/>
      <c r="QJ19" s="9"/>
      <c r="QK19" s="19"/>
      <c r="QL19" s="20">
        <f t="shared" si="63"/>
        <v>0</v>
      </c>
      <c r="QN19" s="2"/>
      <c r="QO19" s="2"/>
      <c r="QP19" s="18"/>
      <c r="QQ19" s="9"/>
      <c r="QR19" s="19"/>
      <c r="QS19" s="20">
        <f t="shared" si="64"/>
        <v>0</v>
      </c>
      <c r="QU19" s="2"/>
      <c r="QV19" s="2"/>
      <c r="QW19" s="18"/>
      <c r="QX19" s="9"/>
      <c r="QY19" s="19"/>
      <c r="QZ19" s="20">
        <f t="shared" si="65"/>
        <v>0</v>
      </c>
      <c r="RB19" s="2"/>
      <c r="RC19" s="2"/>
      <c r="RD19" s="18"/>
      <c r="RE19" s="9"/>
      <c r="RF19" s="19"/>
      <c r="RG19" s="20">
        <f t="shared" si="66"/>
        <v>0</v>
      </c>
      <c r="RI19" s="9"/>
      <c r="RJ19" s="2"/>
      <c r="RK19" s="18"/>
      <c r="RL19" s="9"/>
      <c r="RM19" s="19"/>
      <c r="RN19" s="20">
        <f t="shared" si="67"/>
        <v>0</v>
      </c>
      <c r="RP19" s="2"/>
      <c r="RQ19" s="2"/>
      <c r="RR19" s="18"/>
      <c r="RS19" s="9"/>
      <c r="RT19" s="19"/>
      <c r="RU19" s="20">
        <f t="shared" si="68"/>
        <v>0</v>
      </c>
      <c r="RW19" s="2"/>
      <c r="RX19" s="2"/>
      <c r="RY19" s="18"/>
      <c r="RZ19" s="9"/>
      <c r="SA19" s="19"/>
      <c r="SB19" s="20">
        <f t="shared" si="69"/>
        <v>0</v>
      </c>
      <c r="SD19" s="9"/>
      <c r="SE19" s="2"/>
      <c r="SF19" s="18"/>
      <c r="SG19" s="9"/>
      <c r="SH19" s="19"/>
      <c r="SI19" s="20">
        <f t="shared" si="70"/>
        <v>0</v>
      </c>
      <c r="SK19" s="9"/>
      <c r="SL19" s="2"/>
      <c r="SM19" s="18"/>
      <c r="SN19" s="9"/>
      <c r="SO19" s="19"/>
      <c r="SP19" s="20">
        <f t="shared" si="71"/>
        <v>0</v>
      </c>
      <c r="SR19" s="9"/>
      <c r="SS19" s="2"/>
      <c r="ST19" s="18"/>
      <c r="SU19" s="9"/>
      <c r="SV19" s="19"/>
      <c r="SW19" s="20">
        <f t="shared" si="72"/>
        <v>0</v>
      </c>
      <c r="SY19" s="2"/>
      <c r="SZ19" s="2"/>
      <c r="TA19" s="18"/>
      <c r="TB19" s="9"/>
      <c r="TC19" s="19"/>
      <c r="TD19" s="20">
        <f t="shared" si="73"/>
        <v>0</v>
      </c>
      <c r="TF19" s="2"/>
      <c r="TG19" s="2"/>
      <c r="TH19" s="18"/>
      <c r="TI19" s="9"/>
      <c r="TJ19" s="19"/>
      <c r="TK19" s="20">
        <f t="shared" si="74"/>
        <v>0</v>
      </c>
      <c r="TM19" s="9"/>
      <c r="TN19" s="2"/>
      <c r="TO19" s="18"/>
      <c r="TP19" s="9"/>
      <c r="TQ19" s="19"/>
      <c r="TR19" s="20">
        <f t="shared" si="75"/>
        <v>0</v>
      </c>
      <c r="TT19" s="215"/>
      <c r="TU19" s="39"/>
      <c r="TV19" s="327"/>
      <c r="TW19" s="283"/>
      <c r="TX19" s="32"/>
      <c r="TY19" s="326">
        <f t="shared" si="76"/>
        <v>0</v>
      </c>
      <c r="UA19" s="9"/>
      <c r="UB19" s="2"/>
      <c r="UC19" s="325"/>
      <c r="UD19" s="348"/>
      <c r="UE19" s="19"/>
      <c r="UF19" s="326">
        <f t="shared" si="77"/>
        <v>0</v>
      </c>
      <c r="UH19" s="9">
        <v>40376</v>
      </c>
      <c r="UI19" s="2">
        <v>30884</v>
      </c>
      <c r="UJ19" s="18">
        <v>192</v>
      </c>
      <c r="UK19" s="9">
        <v>40376</v>
      </c>
      <c r="UL19" s="19">
        <v>192</v>
      </c>
      <c r="UM19" s="20">
        <f t="shared" si="78"/>
        <v>0</v>
      </c>
      <c r="UO19" s="2"/>
      <c r="UP19" s="2"/>
      <c r="UQ19" s="18"/>
      <c r="UR19" s="9"/>
      <c r="US19" s="19"/>
      <c r="UT19" s="20">
        <f t="shared" si="79"/>
        <v>0</v>
      </c>
      <c r="UV19" s="9"/>
      <c r="UW19" s="2"/>
      <c r="UX19" s="18"/>
      <c r="UY19" s="9"/>
      <c r="UZ19" s="19"/>
      <c r="VA19" s="20">
        <f t="shared" si="80"/>
        <v>0</v>
      </c>
      <c r="VC19" s="2"/>
      <c r="VD19" s="2"/>
      <c r="VE19" s="18"/>
      <c r="VF19" s="9"/>
      <c r="VG19" s="19"/>
      <c r="VH19" s="20">
        <f t="shared" si="81"/>
        <v>0</v>
      </c>
      <c r="VJ19" s="2"/>
      <c r="VK19" s="2"/>
      <c r="VL19" s="18"/>
      <c r="VM19" s="9"/>
      <c r="VN19" s="19"/>
      <c r="VO19" s="20">
        <f t="shared" si="82"/>
        <v>0</v>
      </c>
      <c r="VQ19" s="2"/>
      <c r="VR19" s="2"/>
      <c r="VS19" s="18"/>
      <c r="VT19" s="9"/>
      <c r="VU19" s="19"/>
      <c r="VV19" s="20">
        <f t="shared" si="83"/>
        <v>0</v>
      </c>
      <c r="VX19" s="2"/>
      <c r="VY19" s="2"/>
      <c r="VZ19" s="18"/>
      <c r="WA19" s="9"/>
      <c r="WB19" s="19"/>
      <c r="WC19" s="20">
        <f t="shared" si="0"/>
        <v>0</v>
      </c>
      <c r="WE19" s="2"/>
      <c r="WF19" s="2"/>
      <c r="WG19" s="18"/>
      <c r="WH19" s="9"/>
      <c r="WI19" s="19"/>
      <c r="WJ19" s="20">
        <f t="shared" si="84"/>
        <v>0</v>
      </c>
      <c r="WL19" s="9"/>
      <c r="WM19" s="2"/>
      <c r="WN19" s="18"/>
      <c r="WO19" s="9"/>
      <c r="WP19" s="19"/>
      <c r="WQ19" s="20">
        <f t="shared" si="85"/>
        <v>0</v>
      </c>
      <c r="WS19" s="2"/>
      <c r="WT19" s="2"/>
      <c r="WU19" s="18"/>
      <c r="WV19" s="9"/>
      <c r="WW19" s="19"/>
      <c r="WX19" s="20">
        <f t="shared" si="86"/>
        <v>0</v>
      </c>
      <c r="WZ19" s="2"/>
      <c r="XA19" s="2"/>
      <c r="XB19" s="18"/>
      <c r="XC19" s="9"/>
      <c r="XD19" s="19"/>
      <c r="XE19" s="20">
        <f t="shared" si="87"/>
        <v>0</v>
      </c>
      <c r="XG19" s="2"/>
      <c r="XH19" s="2"/>
      <c r="XI19" s="18"/>
      <c r="XJ19" s="9"/>
      <c r="XK19" s="19"/>
      <c r="XL19" s="20">
        <f t="shared" si="88"/>
        <v>0</v>
      </c>
      <c r="XN19" s="9">
        <v>40367</v>
      </c>
      <c r="XO19" s="2">
        <v>30777</v>
      </c>
      <c r="XP19" s="18">
        <v>2486.33</v>
      </c>
      <c r="XQ19" s="9">
        <v>40367</v>
      </c>
      <c r="XR19" s="19">
        <v>2486.33</v>
      </c>
      <c r="XS19" s="20">
        <f t="shared" si="89"/>
        <v>0</v>
      </c>
      <c r="XU19" s="2"/>
      <c r="XV19" s="2"/>
      <c r="XW19" s="18"/>
      <c r="XX19" s="9"/>
      <c r="XY19" s="19"/>
      <c r="XZ19" s="20">
        <f t="shared" si="90"/>
        <v>0</v>
      </c>
      <c r="YB19" s="2"/>
      <c r="YC19" s="2"/>
      <c r="YD19" s="18"/>
      <c r="YE19" s="9"/>
      <c r="YF19" s="19"/>
      <c r="YG19" s="20">
        <f t="shared" si="91"/>
        <v>0</v>
      </c>
      <c r="YI19" s="2"/>
      <c r="YJ19" s="2"/>
      <c r="YK19" s="18"/>
      <c r="YL19" s="9"/>
      <c r="YM19" s="19"/>
      <c r="YN19" s="20">
        <f t="shared" si="92"/>
        <v>0</v>
      </c>
      <c r="YP19" s="2"/>
      <c r="YQ19" s="2"/>
      <c r="YR19" s="18"/>
      <c r="YS19" s="9"/>
      <c r="YT19" s="19"/>
      <c r="YU19" s="20">
        <f t="shared" si="93"/>
        <v>0</v>
      </c>
      <c r="YW19" s="2"/>
      <c r="YX19" s="2"/>
      <c r="YY19" s="18"/>
      <c r="YZ19" s="9"/>
      <c r="ZA19" s="19"/>
      <c r="ZB19" s="20">
        <f t="shared" si="94"/>
        <v>0</v>
      </c>
      <c r="ZD19" s="9"/>
      <c r="ZE19" s="2"/>
      <c r="ZF19" s="18"/>
      <c r="ZG19" s="9"/>
      <c r="ZH19" s="19"/>
      <c r="ZI19" s="20">
        <f t="shared" si="95"/>
        <v>0</v>
      </c>
      <c r="ZK19" s="9"/>
      <c r="ZL19" s="2"/>
      <c r="ZM19" s="18"/>
      <c r="ZN19" s="9"/>
      <c r="ZO19" s="19"/>
      <c r="ZP19" s="20">
        <f t="shared" si="96"/>
        <v>0</v>
      </c>
      <c r="ZR19" s="9"/>
      <c r="ZS19" s="2"/>
      <c r="ZT19" s="18"/>
      <c r="ZU19" s="9"/>
      <c r="ZV19" s="19"/>
      <c r="ZW19" s="20">
        <f t="shared" si="97"/>
        <v>0</v>
      </c>
      <c r="ZY19" s="9"/>
      <c r="ZZ19" s="2"/>
      <c r="AAA19" s="18"/>
      <c r="AAB19" s="9"/>
      <c r="AAC19" s="19"/>
      <c r="AAD19" s="20">
        <f t="shared" si="98"/>
        <v>0</v>
      </c>
      <c r="AAF19" s="2"/>
      <c r="AAG19" s="2"/>
      <c r="AAH19" s="18"/>
      <c r="AAI19" s="9"/>
      <c r="AAJ19" s="19"/>
      <c r="AAK19" s="20">
        <f t="shared" si="99"/>
        <v>0</v>
      </c>
      <c r="AAM19" s="2"/>
      <c r="AAN19" s="2"/>
      <c r="AAO19" s="18"/>
      <c r="AAP19" s="9"/>
      <c r="AAQ19" s="19"/>
      <c r="AAR19" s="20">
        <f t="shared" si="100"/>
        <v>0</v>
      </c>
      <c r="AAT19" s="2"/>
      <c r="AAU19" s="2"/>
      <c r="AAV19" s="18"/>
      <c r="AAW19" s="9"/>
      <c r="AAX19" s="19"/>
      <c r="AAY19" s="20">
        <f t="shared" si="101"/>
        <v>0</v>
      </c>
      <c r="ABA19" s="2"/>
      <c r="ABB19" s="2"/>
      <c r="ABC19" s="18"/>
      <c r="ABD19" s="9"/>
      <c r="ABE19" s="19"/>
      <c r="ABF19" s="20">
        <f t="shared" si="102"/>
        <v>0</v>
      </c>
      <c r="ABH19" s="2"/>
      <c r="ABI19" s="2"/>
      <c r="ABJ19" s="18"/>
      <c r="ABK19" s="9"/>
      <c r="ABL19" s="19"/>
      <c r="ABM19" s="20">
        <f t="shared" si="103"/>
        <v>0</v>
      </c>
      <c r="ABO19" s="2"/>
      <c r="ABP19" s="2"/>
      <c r="ABQ19" s="18"/>
      <c r="ABR19" s="9"/>
      <c r="ABS19" s="19"/>
      <c r="ABT19" s="20">
        <f t="shared" si="104"/>
        <v>0</v>
      </c>
      <c r="ABV19" s="9"/>
      <c r="ABW19" s="2"/>
      <c r="ABX19" s="18"/>
      <c r="ABY19" s="9"/>
      <c r="ABZ19" s="19"/>
      <c r="ACA19" s="20">
        <f t="shared" si="105"/>
        <v>0</v>
      </c>
      <c r="ACC19" s="2"/>
      <c r="ACD19" s="2"/>
      <c r="ACE19" s="18"/>
      <c r="ACF19" s="9"/>
      <c r="ACG19" s="19"/>
      <c r="ACH19" s="20">
        <f t="shared" si="106"/>
        <v>0</v>
      </c>
      <c r="ACJ19" s="2"/>
      <c r="ACK19" s="2"/>
      <c r="ACL19" s="18"/>
      <c r="ACM19" s="9"/>
      <c r="ACN19" s="19"/>
      <c r="ACO19" s="20">
        <f t="shared" si="107"/>
        <v>0</v>
      </c>
      <c r="ACQ19" s="9"/>
      <c r="ACR19" s="2"/>
      <c r="ACS19" s="18"/>
      <c r="ACT19" s="9"/>
      <c r="ACU19" s="715"/>
      <c r="ACV19" s="20">
        <f t="shared" si="108"/>
        <v>0</v>
      </c>
      <c r="ACX19" s="2"/>
      <c r="ACY19" s="2"/>
      <c r="ACZ19" s="18"/>
      <c r="ADA19" s="9"/>
      <c r="ADB19" s="19"/>
      <c r="ADC19" s="20">
        <f t="shared" si="109"/>
        <v>0</v>
      </c>
      <c r="ADE19" s="2"/>
      <c r="ADF19" s="2"/>
      <c r="ADG19" s="18"/>
      <c r="ADH19" s="9"/>
      <c r="ADI19" s="19"/>
      <c r="ADJ19" s="20">
        <f t="shared" si="110"/>
        <v>0</v>
      </c>
      <c r="ADL19" s="9"/>
      <c r="ADM19" s="2"/>
      <c r="ADN19" s="18"/>
      <c r="ADO19" s="9"/>
      <c r="ADP19" s="19"/>
      <c r="ADQ19" s="20">
        <f t="shared" si="111"/>
        <v>0</v>
      </c>
      <c r="ADS19" s="2"/>
      <c r="ADT19" s="2"/>
      <c r="ADU19" s="18"/>
      <c r="ADV19" s="9"/>
      <c r="ADW19" s="19"/>
      <c r="ADX19" s="20">
        <f t="shared" si="112"/>
        <v>0</v>
      </c>
      <c r="ADZ19" s="2"/>
      <c r="AEA19" s="2"/>
      <c r="AEB19" s="18"/>
      <c r="AEC19" s="9"/>
      <c r="AED19" s="19"/>
      <c r="AEE19" s="20">
        <f t="shared" si="113"/>
        <v>0</v>
      </c>
      <c r="AEG19" s="244"/>
      <c r="AEH19" s="235"/>
      <c r="AEI19" s="27"/>
      <c r="AEJ19" s="244"/>
      <c r="AEK19" s="32"/>
      <c r="AEL19" s="20">
        <f t="shared" si="114"/>
        <v>0</v>
      </c>
      <c r="AEN19" s="244"/>
      <c r="AEO19" s="235"/>
      <c r="AEP19" s="27"/>
      <c r="AEQ19" s="244"/>
      <c r="AER19" s="32"/>
      <c r="AES19" s="20">
        <f t="shared" si="115"/>
        <v>0</v>
      </c>
      <c r="AEU19" s="2"/>
      <c r="AEV19" s="268"/>
      <c r="AEW19" s="18"/>
      <c r="AEX19" s="9"/>
      <c r="AEY19" s="19"/>
      <c r="AEZ19" s="20">
        <f t="shared" si="116"/>
        <v>0</v>
      </c>
      <c r="AFB19" s="2"/>
      <c r="AFC19" s="268"/>
      <c r="AFD19" s="18"/>
      <c r="AFE19" s="9"/>
      <c r="AFF19" s="19"/>
      <c r="AFG19" s="20">
        <f t="shared" si="117"/>
        <v>0</v>
      </c>
      <c r="AFI19" s="2"/>
      <c r="AFJ19" s="268"/>
      <c r="AFK19" s="18"/>
      <c r="AFL19" s="9"/>
      <c r="AFM19" s="19"/>
      <c r="AFN19" s="20">
        <f t="shared" si="118"/>
        <v>0</v>
      </c>
      <c r="AFP19" s="2"/>
      <c r="AFQ19" s="268"/>
      <c r="AFR19" s="18"/>
      <c r="AFS19" s="9"/>
      <c r="AFT19" s="19"/>
      <c r="AFU19" s="20">
        <f t="shared" si="119"/>
        <v>0</v>
      </c>
      <c r="AFW19" s="2"/>
      <c r="AFX19" s="268"/>
      <c r="AFY19" s="18"/>
      <c r="AFZ19" s="9"/>
      <c r="AGA19" s="19"/>
      <c r="AGB19" s="20">
        <f t="shared" si="120"/>
        <v>0</v>
      </c>
      <c r="AGD19" s="2"/>
      <c r="AGE19" s="268"/>
      <c r="AGF19" s="18"/>
      <c r="AGG19" s="9"/>
      <c r="AGH19" s="19"/>
      <c r="AGI19" s="20">
        <f t="shared" si="121"/>
        <v>0</v>
      </c>
      <c r="AGK19" s="9"/>
      <c r="AGL19" s="2"/>
      <c r="AGM19" s="18"/>
      <c r="AGN19" s="9"/>
      <c r="AGO19" s="19"/>
      <c r="AGP19" s="20">
        <f t="shared" si="122"/>
        <v>0</v>
      </c>
      <c r="AGR19" s="9"/>
      <c r="AGS19" s="2"/>
      <c r="AGT19" s="18"/>
      <c r="AGU19" s="9"/>
      <c r="AGV19" s="19"/>
      <c r="AGW19" s="20">
        <f t="shared" si="123"/>
        <v>0</v>
      </c>
      <c r="AGY19" s="2"/>
      <c r="AGZ19" s="2"/>
      <c r="AHA19" s="18"/>
      <c r="AHB19" s="9"/>
      <c r="AHC19" s="19"/>
      <c r="AHD19" s="20">
        <f t="shared" si="124"/>
        <v>0</v>
      </c>
      <c r="AHF19" s="244"/>
      <c r="AHG19" s="29"/>
      <c r="AHH19" s="27"/>
      <c r="AHI19" s="244"/>
      <c r="AHJ19" s="32"/>
      <c r="AHK19" s="20">
        <f t="shared" si="125"/>
        <v>0</v>
      </c>
      <c r="AHM19" s="244"/>
      <c r="AHN19" s="29"/>
      <c r="AHO19" s="27"/>
      <c r="AHP19" s="244"/>
      <c r="AHQ19" s="32"/>
      <c r="AHR19" s="20">
        <f t="shared" si="126"/>
        <v>0</v>
      </c>
      <c r="AHT19" s="244"/>
      <c r="AHU19" s="29"/>
      <c r="AHV19" s="27"/>
      <c r="AHW19" s="244"/>
      <c r="AHX19" s="32"/>
      <c r="AHY19" s="20">
        <f t="shared" si="127"/>
        <v>0</v>
      </c>
      <c r="AIA19" s="2"/>
      <c r="AIB19" s="2"/>
      <c r="AIC19" s="18"/>
      <c r="AID19" s="9"/>
      <c r="AIE19" s="19"/>
      <c r="AIF19" s="20">
        <f t="shared" si="128"/>
        <v>0</v>
      </c>
    </row>
    <row r="20" spans="1:916">
      <c r="A20" s="9"/>
      <c r="B20" s="2"/>
      <c r="C20" s="18"/>
      <c r="D20" s="9"/>
      <c r="E20" s="19"/>
      <c r="F20" s="20">
        <f t="shared" si="1"/>
        <v>0</v>
      </c>
      <c r="H20" s="2"/>
      <c r="I20" s="2"/>
      <c r="J20" s="18"/>
      <c r="K20" s="9"/>
      <c r="L20" s="19"/>
      <c r="M20" s="20">
        <f t="shared" si="131"/>
        <v>0</v>
      </c>
      <c r="O20" s="2"/>
      <c r="P20" s="2"/>
      <c r="Q20" s="18"/>
      <c r="R20" s="9"/>
      <c r="S20" s="19"/>
      <c r="T20" s="20">
        <f t="shared" si="3"/>
        <v>0</v>
      </c>
      <c r="V20" s="9"/>
      <c r="W20" s="2"/>
      <c r="X20" s="18"/>
      <c r="Y20" s="9"/>
      <c r="Z20" s="19"/>
      <c r="AA20" s="20">
        <f t="shared" si="4"/>
        <v>0</v>
      </c>
      <c r="AC20" s="2"/>
      <c r="AD20" s="2"/>
      <c r="AE20" s="18"/>
      <c r="AF20" s="9"/>
      <c r="AG20" s="19"/>
      <c r="AH20" s="20">
        <f t="shared" si="133"/>
        <v>0</v>
      </c>
      <c r="AJ20" s="2"/>
      <c r="AK20" s="2"/>
      <c r="AL20" s="18"/>
      <c r="AM20" s="9"/>
      <c r="AN20" s="19"/>
      <c r="AO20" s="20">
        <f t="shared" si="6"/>
        <v>0</v>
      </c>
      <c r="AQ20" s="2"/>
      <c r="AR20" s="2"/>
      <c r="AS20" s="18"/>
      <c r="AT20" s="9"/>
      <c r="AU20" s="19"/>
      <c r="AV20" s="20">
        <f t="shared" si="7"/>
        <v>0</v>
      </c>
      <c r="AX20" s="2"/>
      <c r="AY20" s="2"/>
      <c r="AZ20" s="18"/>
      <c r="BA20" s="9"/>
      <c r="BB20" s="19"/>
      <c r="BC20" s="20">
        <f t="shared" si="8"/>
        <v>0</v>
      </c>
      <c r="BE20" s="9"/>
      <c r="BF20" s="2"/>
      <c r="BG20" s="18"/>
      <c r="BH20" s="9"/>
      <c r="BI20" s="19"/>
      <c r="BJ20" s="20">
        <f t="shared" si="9"/>
        <v>0</v>
      </c>
      <c r="BL20" s="2"/>
      <c r="BM20" s="2"/>
      <c r="BN20" s="18"/>
      <c r="BO20" s="9"/>
      <c r="BP20" s="19"/>
      <c r="BQ20" s="20">
        <f t="shared" si="130"/>
        <v>0</v>
      </c>
      <c r="BS20" s="2"/>
      <c r="BT20" s="2"/>
      <c r="BU20" s="18"/>
      <c r="BV20" s="9"/>
      <c r="BW20" s="19"/>
      <c r="BX20" s="20">
        <f t="shared" si="10"/>
        <v>0</v>
      </c>
      <c r="BZ20" s="2"/>
      <c r="CA20" s="2"/>
      <c r="CB20" s="18"/>
      <c r="CC20" s="9"/>
      <c r="CD20" s="19"/>
      <c r="CE20" s="20">
        <f t="shared" si="129"/>
        <v>0</v>
      </c>
      <c r="CG20" s="2"/>
      <c r="CH20" s="2"/>
      <c r="CI20" s="18"/>
      <c r="CJ20" s="9"/>
      <c r="CK20" s="19"/>
      <c r="CL20" s="20">
        <f t="shared" si="132"/>
        <v>0</v>
      </c>
      <c r="CN20" s="2"/>
      <c r="CO20" s="2"/>
      <c r="CP20" s="18"/>
      <c r="CQ20" s="9"/>
      <c r="CR20" s="19"/>
      <c r="CS20" s="20">
        <f t="shared" si="12"/>
        <v>0</v>
      </c>
      <c r="CU20" s="2"/>
      <c r="CV20" s="2"/>
      <c r="CW20" s="18"/>
      <c r="CX20" s="9"/>
      <c r="CY20" s="19"/>
      <c r="CZ20" s="20">
        <f t="shared" si="13"/>
        <v>0</v>
      </c>
      <c r="DB20" s="2"/>
      <c r="DC20" s="2"/>
      <c r="DD20" s="18"/>
      <c r="DE20" s="9"/>
      <c r="DF20" s="19"/>
      <c r="DG20" s="20">
        <f t="shared" si="14"/>
        <v>0</v>
      </c>
      <c r="DI20" s="2"/>
      <c r="DJ20" s="2"/>
      <c r="DK20" s="18"/>
      <c r="DL20" s="9"/>
      <c r="DM20" s="19"/>
      <c r="DN20" s="20">
        <f t="shared" si="15"/>
        <v>0</v>
      </c>
      <c r="DP20" s="2"/>
      <c r="DQ20" s="2"/>
      <c r="DR20" s="18"/>
      <c r="DS20" s="9"/>
      <c r="DT20" s="19"/>
      <c r="DU20" s="20">
        <f t="shared" si="16"/>
        <v>0</v>
      </c>
      <c r="DW20" s="2"/>
      <c r="DX20" s="2"/>
      <c r="DY20" s="18"/>
      <c r="DZ20" s="9"/>
      <c r="EA20" s="19"/>
      <c r="EB20" s="20">
        <f t="shared" si="17"/>
        <v>0</v>
      </c>
      <c r="ED20" s="2"/>
      <c r="EE20" s="2"/>
      <c r="EF20" s="18"/>
      <c r="EG20" s="9"/>
      <c r="EH20" s="19"/>
      <c r="EI20" s="20">
        <f t="shared" si="18"/>
        <v>0</v>
      </c>
      <c r="EK20" s="2"/>
      <c r="EL20" s="2"/>
      <c r="EM20" s="18"/>
      <c r="EN20" s="9"/>
      <c r="EO20" s="19"/>
      <c r="EP20" s="20">
        <f t="shared" si="19"/>
        <v>0</v>
      </c>
      <c r="ER20" s="9"/>
      <c r="ES20" s="2"/>
      <c r="ET20" s="18"/>
      <c r="EU20" s="9"/>
      <c r="EV20" s="19"/>
      <c r="EW20" s="20">
        <f t="shared" si="20"/>
        <v>0</v>
      </c>
      <c r="EY20" s="2"/>
      <c r="EZ20" s="2"/>
      <c r="FA20" s="18"/>
      <c r="FB20" s="9"/>
      <c r="FC20" s="19"/>
      <c r="FD20" s="20">
        <f t="shared" si="21"/>
        <v>0</v>
      </c>
      <c r="FF20" s="9"/>
      <c r="FG20" s="2"/>
      <c r="FH20" s="325"/>
      <c r="FI20" s="38"/>
      <c r="FJ20" s="19"/>
      <c r="FK20" s="326">
        <f t="shared" si="22"/>
        <v>0</v>
      </c>
      <c r="FM20" s="9"/>
      <c r="FN20" s="2"/>
      <c r="FO20" s="18"/>
      <c r="FP20" s="9"/>
      <c r="FQ20" s="19"/>
      <c r="FR20" s="20">
        <f t="shared" si="23"/>
        <v>0</v>
      </c>
      <c r="FT20" s="9"/>
      <c r="FU20" s="2"/>
      <c r="FV20" s="18"/>
      <c r="FW20" s="9"/>
      <c r="FX20" s="19"/>
      <c r="FY20" s="20">
        <f t="shared" si="24"/>
        <v>0</v>
      </c>
      <c r="GA20" s="9"/>
      <c r="GB20" s="2"/>
      <c r="GC20" s="18"/>
      <c r="GD20" s="9"/>
      <c r="GE20" s="19"/>
      <c r="GF20" s="20">
        <f t="shared" si="25"/>
        <v>0</v>
      </c>
      <c r="GH20" s="9"/>
      <c r="GI20" s="2"/>
      <c r="GJ20" s="18"/>
      <c r="GK20" s="9"/>
      <c r="GL20" s="19"/>
      <c r="GM20" s="20">
        <f t="shared" si="26"/>
        <v>0</v>
      </c>
      <c r="GO20" s="9"/>
      <c r="GP20" s="2"/>
      <c r="GQ20" s="18"/>
      <c r="GR20" s="9"/>
      <c r="GS20" s="19"/>
      <c r="GT20" s="20">
        <f t="shared" si="27"/>
        <v>0</v>
      </c>
      <c r="GV20" s="9"/>
      <c r="GW20" s="2"/>
      <c r="GX20" s="18"/>
      <c r="GY20" s="9"/>
      <c r="GZ20" s="19"/>
      <c r="HA20" s="20">
        <f t="shared" si="28"/>
        <v>0</v>
      </c>
      <c r="HC20" s="2"/>
      <c r="HD20" s="2"/>
      <c r="HE20" s="18"/>
      <c r="HF20" s="9"/>
      <c r="HG20" s="19"/>
      <c r="HH20" s="20">
        <f t="shared" si="29"/>
        <v>0</v>
      </c>
      <c r="HJ20" s="2"/>
      <c r="HK20" s="2"/>
      <c r="HL20" s="18"/>
      <c r="HM20" s="9"/>
      <c r="HN20" s="19"/>
      <c r="HO20" s="20">
        <f t="shared" si="30"/>
        <v>0</v>
      </c>
      <c r="HQ20" s="2"/>
      <c r="HR20" s="2"/>
      <c r="HS20" s="18"/>
      <c r="HT20" s="9"/>
      <c r="HU20" s="19"/>
      <c r="HV20" s="20">
        <f t="shared" si="31"/>
        <v>0</v>
      </c>
      <c r="HX20" s="2"/>
      <c r="HY20" s="2"/>
      <c r="HZ20" s="18"/>
      <c r="IA20" s="9"/>
      <c r="IB20" s="19"/>
      <c r="IC20" s="20">
        <f t="shared" si="32"/>
        <v>0</v>
      </c>
      <c r="IE20" s="9"/>
      <c r="IF20" s="42"/>
      <c r="IG20" s="32"/>
      <c r="IH20" s="95"/>
      <c r="II20" s="112"/>
      <c r="IJ20" s="20">
        <f t="shared" si="33"/>
        <v>0</v>
      </c>
      <c r="IL20" s="9"/>
      <c r="IM20" s="42"/>
      <c r="IN20" s="32"/>
      <c r="IO20" s="89"/>
      <c r="IP20" s="97"/>
      <c r="IQ20" s="20">
        <f t="shared" si="34"/>
        <v>0</v>
      </c>
      <c r="IS20" s="9"/>
      <c r="IT20" s="42"/>
      <c r="IU20" s="32"/>
      <c r="IV20" s="526"/>
      <c r="IW20" s="112"/>
      <c r="IX20" s="20">
        <f t="shared" si="35"/>
        <v>0</v>
      </c>
      <c r="IZ20" s="9"/>
      <c r="JA20" s="42"/>
      <c r="JB20" s="32"/>
      <c r="JC20" s="526"/>
      <c r="JD20" s="112"/>
      <c r="JE20" s="20">
        <f t="shared" si="36"/>
        <v>0</v>
      </c>
      <c r="JG20" s="9"/>
      <c r="JH20" s="42"/>
      <c r="JI20" s="32"/>
      <c r="JJ20" s="89"/>
      <c r="JK20" s="97"/>
      <c r="JL20" s="20">
        <f t="shared" si="37"/>
        <v>0</v>
      </c>
      <c r="JN20" s="9"/>
      <c r="JO20" s="42"/>
      <c r="JP20" s="32"/>
      <c r="JQ20" s="89"/>
      <c r="JR20" s="97"/>
      <c r="JS20" s="20">
        <f t="shared" si="38"/>
        <v>0</v>
      </c>
      <c r="JU20" s="9"/>
      <c r="JV20" s="42"/>
      <c r="JW20" s="32"/>
      <c r="JX20" s="89"/>
      <c r="JY20" s="97"/>
      <c r="JZ20" s="20">
        <f t="shared" si="39"/>
        <v>0</v>
      </c>
      <c r="KB20" s="9"/>
      <c r="KC20" s="42"/>
      <c r="KD20" s="32"/>
      <c r="KE20" s="89"/>
      <c r="KF20" s="97"/>
      <c r="KG20" s="20">
        <f t="shared" si="40"/>
        <v>0</v>
      </c>
      <c r="KI20" s="9"/>
      <c r="KJ20" s="42"/>
      <c r="KK20" s="32"/>
      <c r="KL20" s="89"/>
      <c r="KM20" s="97"/>
      <c r="KN20" s="20">
        <f t="shared" si="41"/>
        <v>0</v>
      </c>
      <c r="KP20" s="9"/>
      <c r="KQ20" s="42"/>
      <c r="KR20" s="32"/>
      <c r="KS20" s="89"/>
      <c r="KT20" s="97"/>
      <c r="KU20" s="20">
        <f t="shared" si="42"/>
        <v>0</v>
      </c>
      <c r="KW20" s="9"/>
      <c r="KX20" s="42"/>
      <c r="KY20" s="32"/>
      <c r="KZ20" s="89"/>
      <c r="LA20" s="97"/>
      <c r="LB20" s="20">
        <f t="shared" si="43"/>
        <v>0</v>
      </c>
      <c r="LD20" s="9"/>
      <c r="LE20" s="42"/>
      <c r="LF20" s="32"/>
      <c r="LG20" s="89"/>
      <c r="LH20" s="97"/>
      <c r="LI20" s="20">
        <f t="shared" si="44"/>
        <v>0</v>
      </c>
      <c r="LK20" s="9"/>
      <c r="LL20" s="42"/>
      <c r="LM20" s="32"/>
      <c r="LN20" s="89"/>
      <c r="LO20" s="97"/>
      <c r="LP20" s="20">
        <f t="shared" si="45"/>
        <v>0</v>
      </c>
      <c r="LR20" s="2"/>
      <c r="LS20" s="2"/>
      <c r="LT20" s="18"/>
      <c r="LU20" s="9"/>
      <c r="LV20" s="19"/>
      <c r="LW20" s="20">
        <f t="shared" si="46"/>
        <v>0</v>
      </c>
      <c r="LY20" s="2"/>
      <c r="LZ20" s="2"/>
      <c r="MA20" s="18"/>
      <c r="MB20" s="9"/>
      <c r="MC20" s="19"/>
      <c r="MD20" s="20">
        <f t="shared" si="47"/>
        <v>0</v>
      </c>
      <c r="MF20" s="2"/>
      <c r="MG20" s="2"/>
      <c r="MH20" s="18"/>
      <c r="MI20" s="9"/>
      <c r="MJ20" s="19"/>
      <c r="MK20" s="20">
        <f t="shared" si="48"/>
        <v>0</v>
      </c>
      <c r="MM20" s="2"/>
      <c r="MN20" s="2"/>
      <c r="MO20" s="18"/>
      <c r="MP20" s="9"/>
      <c r="MQ20" s="19"/>
      <c r="MR20" s="20">
        <f t="shared" si="49"/>
        <v>0</v>
      </c>
      <c r="MT20" s="2"/>
      <c r="MU20" s="2"/>
      <c r="MV20" s="18"/>
      <c r="MW20" s="9"/>
      <c r="MX20" s="19"/>
      <c r="MY20" s="20">
        <f t="shared" si="50"/>
        <v>0</v>
      </c>
      <c r="NA20" s="9"/>
      <c r="NB20" s="2"/>
      <c r="NC20" s="18"/>
      <c r="ND20" s="9"/>
      <c r="NE20" s="19"/>
      <c r="NF20" s="20">
        <f t="shared" si="51"/>
        <v>0</v>
      </c>
      <c r="NH20" s="2"/>
      <c r="NI20" s="2"/>
      <c r="NJ20" s="18"/>
      <c r="NK20" s="9"/>
      <c r="NL20" s="19"/>
      <c r="NM20" s="20">
        <f t="shared" si="52"/>
        <v>0</v>
      </c>
      <c r="NO20" s="2"/>
      <c r="NP20" s="2"/>
      <c r="NQ20" s="18"/>
      <c r="NR20" s="9"/>
      <c r="NS20" s="19"/>
      <c r="NT20" s="20">
        <f t="shared" si="53"/>
        <v>0</v>
      </c>
      <c r="NV20" s="2"/>
      <c r="NW20" s="2"/>
      <c r="NX20" s="18"/>
      <c r="NY20" s="9"/>
      <c r="NZ20" s="19"/>
      <c r="OA20" s="20">
        <f t="shared" si="54"/>
        <v>0</v>
      </c>
      <c r="OC20" s="2"/>
      <c r="OD20" s="2"/>
      <c r="OE20" s="18"/>
      <c r="OF20" s="9"/>
      <c r="OG20" s="19"/>
      <c r="OH20" s="20">
        <f t="shared" si="55"/>
        <v>0</v>
      </c>
      <c r="OJ20" s="2"/>
      <c r="OK20" s="2"/>
      <c r="OL20" s="18"/>
      <c r="OM20" s="9"/>
      <c r="ON20" s="19"/>
      <c r="OO20" s="20">
        <f t="shared" si="56"/>
        <v>0</v>
      </c>
      <c r="OQ20" s="2"/>
      <c r="OR20" s="2"/>
      <c r="OS20" s="18"/>
      <c r="OT20" s="9"/>
      <c r="OU20" s="19"/>
      <c r="OV20" s="20">
        <f t="shared" si="57"/>
        <v>0</v>
      </c>
      <c r="OX20" s="2"/>
      <c r="OY20" s="2"/>
      <c r="OZ20" s="18"/>
      <c r="PA20" s="9"/>
      <c r="PB20" s="19"/>
      <c r="PC20" s="20">
        <f t="shared" si="58"/>
        <v>0</v>
      </c>
      <c r="PE20" s="2"/>
      <c r="PF20" s="2"/>
      <c r="PG20" s="18"/>
      <c r="PH20" s="9"/>
      <c r="PI20" s="19"/>
      <c r="PJ20" s="20">
        <f t="shared" si="59"/>
        <v>0</v>
      </c>
      <c r="PL20" s="2"/>
      <c r="PM20" s="2"/>
      <c r="PN20" s="18"/>
      <c r="PO20" s="9"/>
      <c r="PP20" s="19"/>
      <c r="PQ20" s="20">
        <f t="shared" si="60"/>
        <v>0</v>
      </c>
      <c r="PS20" s="2"/>
      <c r="PT20" s="2"/>
      <c r="PU20" s="18"/>
      <c r="PV20" s="9"/>
      <c r="PW20" s="19"/>
      <c r="PX20" s="20">
        <f t="shared" si="61"/>
        <v>0</v>
      </c>
      <c r="PZ20" s="2"/>
      <c r="QA20" s="2"/>
      <c r="QB20" s="18"/>
      <c r="QC20" s="9"/>
      <c r="QD20" s="19"/>
      <c r="QE20" s="20">
        <f t="shared" si="62"/>
        <v>0</v>
      </c>
      <c r="QG20" s="2"/>
      <c r="QH20" s="2"/>
      <c r="QI20" s="18"/>
      <c r="QJ20" s="9"/>
      <c r="QK20" s="19"/>
      <c r="QL20" s="20">
        <f t="shared" si="63"/>
        <v>0</v>
      </c>
      <c r="QN20" s="2"/>
      <c r="QO20" s="2"/>
      <c r="QP20" s="18"/>
      <c r="QQ20" s="9"/>
      <c r="QR20" s="19"/>
      <c r="QS20" s="20">
        <f t="shared" si="64"/>
        <v>0</v>
      </c>
      <c r="QU20" s="2"/>
      <c r="QV20" s="2"/>
      <c r="QW20" s="18"/>
      <c r="QX20" s="9"/>
      <c r="QY20" s="19"/>
      <c r="QZ20" s="20">
        <f t="shared" si="65"/>
        <v>0</v>
      </c>
      <c r="RB20" s="2"/>
      <c r="RC20" s="2"/>
      <c r="RD20" s="18"/>
      <c r="RE20" s="9"/>
      <c r="RF20" s="19"/>
      <c r="RG20" s="20">
        <f t="shared" si="66"/>
        <v>0</v>
      </c>
      <c r="RI20" s="9"/>
      <c r="RJ20" s="436"/>
      <c r="RK20" s="18"/>
      <c r="RL20" s="9"/>
      <c r="RM20" s="19"/>
      <c r="RN20" s="20">
        <f t="shared" si="67"/>
        <v>0</v>
      </c>
      <c r="RP20" s="2"/>
      <c r="RQ20" s="2"/>
      <c r="RR20" s="18"/>
      <c r="RS20" s="9"/>
      <c r="RT20" s="19"/>
      <c r="RU20" s="20">
        <f t="shared" si="68"/>
        <v>0</v>
      </c>
      <c r="RW20" s="2"/>
      <c r="RX20" s="2"/>
      <c r="RY20" s="18"/>
      <c r="RZ20" s="9"/>
      <c r="SA20" s="19"/>
      <c r="SB20" s="20">
        <f t="shared" si="69"/>
        <v>0</v>
      </c>
      <c r="SD20" s="9"/>
      <c r="SE20" s="2"/>
      <c r="SF20" s="18"/>
      <c r="SG20" s="89"/>
      <c r="SH20" s="19"/>
      <c r="SI20" s="20">
        <f t="shared" si="70"/>
        <v>0</v>
      </c>
      <c r="SK20" s="9"/>
      <c r="SL20" s="2"/>
      <c r="SM20" s="18"/>
      <c r="SN20" s="9"/>
      <c r="SO20" s="19"/>
      <c r="SP20" s="20">
        <f t="shared" si="71"/>
        <v>0</v>
      </c>
      <c r="SR20" s="9"/>
      <c r="SS20" s="2"/>
      <c r="ST20" s="27"/>
      <c r="SU20" s="9"/>
      <c r="SV20" s="32"/>
      <c r="SW20" s="20">
        <f t="shared" si="72"/>
        <v>0</v>
      </c>
      <c r="SY20" s="2"/>
      <c r="SZ20" s="2"/>
      <c r="TA20" s="18"/>
      <c r="TB20" s="9"/>
      <c r="TC20" s="19"/>
      <c r="TD20" s="20">
        <f t="shared" si="73"/>
        <v>0</v>
      </c>
      <c r="TF20" s="2"/>
      <c r="TG20" s="2"/>
      <c r="TH20" s="18"/>
      <c r="TI20" s="9"/>
      <c r="TJ20" s="19"/>
      <c r="TK20" s="20">
        <f t="shared" si="74"/>
        <v>0</v>
      </c>
      <c r="TM20" s="9"/>
      <c r="TN20" s="2"/>
      <c r="TO20" s="18"/>
      <c r="TP20" s="9"/>
      <c r="TQ20" s="19"/>
      <c r="TR20" s="20">
        <f t="shared" si="75"/>
        <v>0</v>
      </c>
      <c r="TT20" s="215"/>
      <c r="TU20" s="39"/>
      <c r="TV20" s="327"/>
      <c r="TW20" s="283"/>
      <c r="TX20" s="32"/>
      <c r="TY20" s="326">
        <f t="shared" si="76"/>
        <v>0</v>
      </c>
      <c r="UA20" s="9"/>
      <c r="UB20" s="2"/>
      <c r="UC20" s="325"/>
      <c r="UD20" s="348"/>
      <c r="UE20" s="19"/>
      <c r="UF20" s="326">
        <f t="shared" si="77"/>
        <v>0</v>
      </c>
      <c r="UH20" s="9">
        <v>40377</v>
      </c>
      <c r="UI20" s="2">
        <v>30897</v>
      </c>
      <c r="UJ20" s="18">
        <v>363.59</v>
      </c>
      <c r="UK20" s="9">
        <v>40377</v>
      </c>
      <c r="UL20" s="19">
        <v>363.59</v>
      </c>
      <c r="UM20" s="20">
        <f t="shared" si="78"/>
        <v>0</v>
      </c>
      <c r="UO20" s="2"/>
      <c r="UP20" s="2"/>
      <c r="UQ20" s="18"/>
      <c r="UR20" s="9"/>
      <c r="US20" s="19"/>
      <c r="UT20" s="20">
        <f t="shared" si="79"/>
        <v>0</v>
      </c>
      <c r="UV20" s="9"/>
      <c r="UW20" s="2"/>
      <c r="UX20" s="18"/>
      <c r="UY20" s="9"/>
      <c r="UZ20" s="19"/>
      <c r="VA20" s="20">
        <f t="shared" si="80"/>
        <v>0</v>
      </c>
      <c r="VC20" s="2"/>
      <c r="VD20" s="2"/>
      <c r="VE20" s="18"/>
      <c r="VF20" s="9"/>
      <c r="VG20" s="19"/>
      <c r="VH20" s="20">
        <f t="shared" si="81"/>
        <v>0</v>
      </c>
      <c r="VJ20" s="2"/>
      <c r="VK20" s="2"/>
      <c r="VL20" s="18"/>
      <c r="VM20" s="9"/>
      <c r="VN20" s="19"/>
      <c r="VO20" s="20">
        <f t="shared" si="82"/>
        <v>0</v>
      </c>
      <c r="VQ20" s="2"/>
      <c r="VR20" s="2"/>
      <c r="VS20" s="18"/>
      <c r="VT20" s="9"/>
      <c r="VU20" s="19"/>
      <c r="VV20" s="20">
        <f t="shared" si="83"/>
        <v>0</v>
      </c>
      <c r="VX20" s="2"/>
      <c r="VY20" s="2"/>
      <c r="VZ20" s="18"/>
      <c r="WA20" s="9"/>
      <c r="WB20" s="19"/>
      <c r="WC20" s="20">
        <f t="shared" si="0"/>
        <v>0</v>
      </c>
      <c r="WE20" s="2"/>
      <c r="WF20" s="2"/>
      <c r="WG20" s="18"/>
      <c r="WH20" s="9"/>
      <c r="WI20" s="19"/>
      <c r="WJ20" s="20">
        <f t="shared" si="84"/>
        <v>0</v>
      </c>
      <c r="WL20" s="9"/>
      <c r="WM20" s="2"/>
      <c r="WN20" s="18"/>
      <c r="WO20" s="9"/>
      <c r="WP20" s="19"/>
      <c r="WQ20" s="20">
        <f t="shared" si="85"/>
        <v>0</v>
      </c>
      <c r="WS20" s="2"/>
      <c r="WT20" s="2"/>
      <c r="WU20" s="18"/>
      <c r="WV20" s="9"/>
      <c r="WW20" s="19"/>
      <c r="WX20" s="20">
        <f t="shared" si="86"/>
        <v>0</v>
      </c>
      <c r="WZ20" s="2"/>
      <c r="XA20" s="2"/>
      <c r="XB20" s="18"/>
      <c r="XC20" s="9"/>
      <c r="XD20" s="19"/>
      <c r="XE20" s="20">
        <f t="shared" si="87"/>
        <v>0</v>
      </c>
      <c r="XG20" s="2"/>
      <c r="XH20" s="2"/>
      <c r="XI20" s="18"/>
      <c r="XJ20" s="9"/>
      <c r="XK20" s="19"/>
      <c r="XL20" s="20">
        <f t="shared" si="88"/>
        <v>0</v>
      </c>
      <c r="XN20" s="9">
        <v>40367</v>
      </c>
      <c r="XO20" s="2">
        <v>30778</v>
      </c>
      <c r="XP20" s="18">
        <v>340</v>
      </c>
      <c r="XQ20" s="9">
        <v>40367</v>
      </c>
      <c r="XR20" s="19">
        <v>340</v>
      </c>
      <c r="XS20" s="20">
        <f t="shared" si="89"/>
        <v>0</v>
      </c>
      <c r="XU20" s="2"/>
      <c r="XV20" s="2"/>
      <c r="XW20" s="18"/>
      <c r="XX20" s="9"/>
      <c r="XY20" s="19"/>
      <c r="XZ20" s="20">
        <f t="shared" si="90"/>
        <v>0</v>
      </c>
      <c r="YB20" s="2"/>
      <c r="YC20" s="2"/>
      <c r="YD20" s="18"/>
      <c r="YE20" s="9"/>
      <c r="YF20" s="19"/>
      <c r="YG20" s="20">
        <f t="shared" si="91"/>
        <v>0</v>
      </c>
      <c r="YI20" s="2"/>
      <c r="YJ20" s="2"/>
      <c r="YK20" s="18"/>
      <c r="YL20" s="9"/>
      <c r="YM20" s="19"/>
      <c r="YN20" s="20">
        <f t="shared" si="92"/>
        <v>0</v>
      </c>
      <c r="YP20" s="2"/>
      <c r="YQ20" s="2"/>
      <c r="YR20" s="18"/>
      <c r="YS20" s="9"/>
      <c r="YT20" s="19"/>
      <c r="YU20" s="20">
        <f t="shared" si="93"/>
        <v>0</v>
      </c>
      <c r="YW20" s="2"/>
      <c r="YX20" s="2"/>
      <c r="YY20" s="18"/>
      <c r="YZ20" s="9"/>
      <c r="ZA20" s="19"/>
      <c r="ZB20" s="20">
        <f t="shared" si="94"/>
        <v>0</v>
      </c>
      <c r="ZD20" s="2"/>
      <c r="ZE20" s="2"/>
      <c r="ZF20" s="18"/>
      <c r="ZG20" s="9"/>
      <c r="ZH20" s="19"/>
      <c r="ZI20" s="20">
        <f t="shared" si="95"/>
        <v>0</v>
      </c>
      <c r="ZK20" s="2"/>
      <c r="ZL20" s="2"/>
      <c r="ZM20" s="18"/>
      <c r="ZN20" s="9"/>
      <c r="ZO20" s="19"/>
      <c r="ZP20" s="20">
        <f t="shared" si="96"/>
        <v>0</v>
      </c>
      <c r="ZR20" s="2"/>
      <c r="ZS20" s="2"/>
      <c r="ZT20" s="18"/>
      <c r="ZU20" s="9"/>
      <c r="ZV20" s="19"/>
      <c r="ZW20" s="20">
        <f t="shared" si="97"/>
        <v>0</v>
      </c>
      <c r="ZY20" s="2"/>
      <c r="ZZ20" s="2"/>
      <c r="AAA20" s="18"/>
      <c r="AAB20" s="9"/>
      <c r="AAC20" s="19"/>
      <c r="AAD20" s="20">
        <f t="shared" si="98"/>
        <v>0</v>
      </c>
      <c r="AAF20" s="2"/>
      <c r="AAG20" s="2"/>
      <c r="AAH20" s="18"/>
      <c r="AAI20" s="9"/>
      <c r="AAJ20" s="19"/>
      <c r="AAK20" s="20">
        <f t="shared" si="99"/>
        <v>0</v>
      </c>
      <c r="AAM20" s="2"/>
      <c r="AAN20" s="2"/>
      <c r="AAO20" s="18"/>
      <c r="AAP20" s="9"/>
      <c r="AAQ20" s="19"/>
      <c r="AAR20" s="20">
        <f t="shared" si="100"/>
        <v>0</v>
      </c>
      <c r="AAT20" s="2"/>
      <c r="AAU20" s="2"/>
      <c r="AAV20" s="18"/>
      <c r="AAW20" s="9"/>
      <c r="AAX20" s="19"/>
      <c r="AAY20" s="20">
        <f t="shared" si="101"/>
        <v>0</v>
      </c>
      <c r="ABA20" s="2"/>
      <c r="ABB20" s="2"/>
      <c r="ABC20" s="18"/>
      <c r="ABD20" s="9"/>
      <c r="ABE20" s="19"/>
      <c r="ABF20" s="20">
        <f t="shared" si="102"/>
        <v>0</v>
      </c>
      <c r="ABH20" s="2"/>
      <c r="ABI20" s="2"/>
      <c r="ABJ20" s="18"/>
      <c r="ABK20" s="9"/>
      <c r="ABL20" s="19"/>
      <c r="ABM20" s="20">
        <f t="shared" si="103"/>
        <v>0</v>
      </c>
      <c r="ABO20" s="2"/>
      <c r="ABP20" s="2"/>
      <c r="ABQ20" s="18"/>
      <c r="ABR20" s="9"/>
      <c r="ABS20" s="19"/>
      <c r="ABT20" s="20">
        <f t="shared" si="104"/>
        <v>0</v>
      </c>
      <c r="ABV20" s="9"/>
      <c r="ABW20" s="2"/>
      <c r="ABX20" s="18"/>
      <c r="ABY20" s="9"/>
      <c r="ABZ20" s="19"/>
      <c r="ACA20" s="20">
        <f t="shared" si="105"/>
        <v>0</v>
      </c>
      <c r="ACC20" s="2"/>
      <c r="ACD20" s="2"/>
      <c r="ACE20" s="18"/>
      <c r="ACF20" s="9"/>
      <c r="ACG20" s="19"/>
      <c r="ACH20" s="20">
        <f t="shared" si="106"/>
        <v>0</v>
      </c>
      <c r="ACJ20" s="2"/>
      <c r="ACK20" s="2"/>
      <c r="ACL20" s="18"/>
      <c r="ACM20" s="9"/>
      <c r="ACN20" s="19"/>
      <c r="ACO20" s="20">
        <f t="shared" si="107"/>
        <v>0</v>
      </c>
      <c r="ACQ20" s="9"/>
      <c r="ACR20" s="2"/>
      <c r="ACS20" s="18"/>
      <c r="ACT20" s="9"/>
      <c r="ACU20" s="715"/>
      <c r="ACV20" s="20">
        <f t="shared" si="108"/>
        <v>0</v>
      </c>
      <c r="ACX20" s="2"/>
      <c r="ACY20" s="2"/>
      <c r="ACZ20" s="18"/>
      <c r="ADA20" s="9"/>
      <c r="ADB20" s="19"/>
      <c r="ADC20" s="20">
        <f t="shared" si="109"/>
        <v>0</v>
      </c>
      <c r="ADE20" s="2"/>
      <c r="ADF20" s="2"/>
      <c r="ADG20" s="18"/>
      <c r="ADH20" s="9"/>
      <c r="ADI20" s="19"/>
      <c r="ADJ20" s="20">
        <f t="shared" si="110"/>
        <v>0</v>
      </c>
      <c r="ADL20" s="9"/>
      <c r="ADM20" s="2"/>
      <c r="ADN20" s="18"/>
      <c r="ADO20" s="9"/>
      <c r="ADP20" s="19"/>
      <c r="ADQ20" s="20">
        <f t="shared" si="111"/>
        <v>0</v>
      </c>
      <c r="ADS20" s="2"/>
      <c r="ADT20" s="2"/>
      <c r="ADU20" s="18"/>
      <c r="ADV20" s="9"/>
      <c r="ADW20" s="19"/>
      <c r="ADX20" s="20">
        <f t="shared" si="112"/>
        <v>0</v>
      </c>
      <c r="ADZ20" s="2"/>
      <c r="AEA20" s="2"/>
      <c r="AEB20" s="18"/>
      <c r="AEC20" s="9"/>
      <c r="AED20" s="19"/>
      <c r="AEE20" s="20">
        <f t="shared" si="113"/>
        <v>0</v>
      </c>
      <c r="AEG20" s="244"/>
      <c r="AEH20" s="235"/>
      <c r="AEI20" s="27"/>
      <c r="AEJ20" s="244"/>
      <c r="AEK20" s="32"/>
      <c r="AEL20" s="20">
        <f t="shared" si="114"/>
        <v>0</v>
      </c>
      <c r="AEN20" s="244"/>
      <c r="AEO20" s="235"/>
      <c r="AEP20" s="27"/>
      <c r="AEQ20" s="244"/>
      <c r="AER20" s="32"/>
      <c r="AES20" s="20">
        <f t="shared" si="115"/>
        <v>0</v>
      </c>
      <c r="AEU20" s="2"/>
      <c r="AEV20" s="268"/>
      <c r="AEW20" s="18"/>
      <c r="AEX20" s="9"/>
      <c r="AEY20" s="19"/>
      <c r="AEZ20" s="20">
        <f t="shared" si="116"/>
        <v>0</v>
      </c>
      <c r="AFB20" s="2"/>
      <c r="AFC20" s="268"/>
      <c r="AFD20" s="18"/>
      <c r="AFE20" s="9"/>
      <c r="AFF20" s="19"/>
      <c r="AFG20" s="20">
        <f t="shared" si="117"/>
        <v>0</v>
      </c>
      <c r="AFI20" s="2"/>
      <c r="AFJ20" s="268"/>
      <c r="AFK20" s="18"/>
      <c r="AFL20" s="9"/>
      <c r="AFM20" s="19"/>
      <c r="AFN20" s="20">
        <f t="shared" si="118"/>
        <v>0</v>
      </c>
      <c r="AFP20" s="2"/>
      <c r="AFQ20" s="268"/>
      <c r="AFR20" s="18"/>
      <c r="AFS20" s="9"/>
      <c r="AFT20" s="19"/>
      <c r="AFU20" s="20">
        <f t="shared" si="119"/>
        <v>0</v>
      </c>
      <c r="AFW20" s="2"/>
      <c r="AFX20" s="268"/>
      <c r="AFY20" s="18"/>
      <c r="AFZ20" s="9"/>
      <c r="AGA20" s="19"/>
      <c r="AGB20" s="20">
        <f t="shared" si="120"/>
        <v>0</v>
      </c>
      <c r="AGD20" s="2"/>
      <c r="AGE20" s="268"/>
      <c r="AGF20" s="18"/>
      <c r="AGG20" s="9"/>
      <c r="AGH20" s="19"/>
      <c r="AGI20" s="20">
        <f t="shared" si="121"/>
        <v>0</v>
      </c>
      <c r="AGK20" s="9"/>
      <c r="AGL20" s="2"/>
      <c r="AGM20" s="18"/>
      <c r="AGN20" s="9"/>
      <c r="AGO20" s="19"/>
      <c r="AGP20" s="20">
        <f t="shared" si="122"/>
        <v>0</v>
      </c>
      <c r="AGR20" s="9"/>
      <c r="AGS20" s="2"/>
      <c r="AGT20" s="18"/>
      <c r="AGU20" s="9"/>
      <c r="AGV20" s="19"/>
      <c r="AGW20" s="20">
        <f t="shared" si="123"/>
        <v>0</v>
      </c>
      <c r="AGY20" s="2"/>
      <c r="AGZ20" s="2"/>
      <c r="AHA20" s="18"/>
      <c r="AHB20" s="9"/>
      <c r="AHC20" s="19"/>
      <c r="AHD20" s="20">
        <f t="shared" si="124"/>
        <v>0</v>
      </c>
      <c r="AHF20" s="291"/>
      <c r="AHG20" s="292"/>
      <c r="AHH20" s="292"/>
      <c r="AHI20" s="281"/>
      <c r="AHJ20" s="96"/>
      <c r="AHK20" s="20">
        <f t="shared" si="125"/>
        <v>0</v>
      </c>
      <c r="AHM20" s="291"/>
      <c r="AHN20" s="292"/>
      <c r="AHO20" s="292"/>
      <c r="AHP20" s="466"/>
      <c r="AHQ20" s="96"/>
      <c r="AHR20" s="20">
        <f t="shared" si="126"/>
        <v>0</v>
      </c>
      <c r="AHT20" s="291"/>
      <c r="AHU20" s="292"/>
      <c r="AHV20" s="292"/>
      <c r="AHW20" s="624"/>
      <c r="AHX20" s="96"/>
      <c r="AHY20" s="20">
        <f t="shared" si="127"/>
        <v>0</v>
      </c>
      <c r="AIA20" s="2"/>
      <c r="AIB20" s="2"/>
      <c r="AIC20" s="18"/>
      <c r="AID20" s="9"/>
      <c r="AIE20" s="19"/>
      <c r="AIF20" s="20">
        <f t="shared" si="128"/>
        <v>0</v>
      </c>
    </row>
    <row r="21" spans="1:916">
      <c r="A21" s="9"/>
      <c r="B21" s="2"/>
      <c r="C21" s="27"/>
      <c r="D21" s="9"/>
      <c r="E21" s="19"/>
      <c r="F21" s="20">
        <f t="shared" si="1"/>
        <v>0</v>
      </c>
      <c r="H21" s="2"/>
      <c r="I21" s="2"/>
      <c r="J21" s="18"/>
      <c r="K21" s="9"/>
      <c r="L21" s="19"/>
      <c r="M21" s="20">
        <f t="shared" si="131"/>
        <v>0</v>
      </c>
      <c r="O21" s="2"/>
      <c r="P21" s="2"/>
      <c r="Q21" s="18"/>
      <c r="R21" s="9"/>
      <c r="S21" s="19"/>
      <c r="T21" s="20">
        <f t="shared" si="3"/>
        <v>0</v>
      </c>
      <c r="V21" s="9"/>
      <c r="W21" s="2"/>
      <c r="X21" s="18"/>
      <c r="Y21" s="9"/>
      <c r="Z21" s="19"/>
      <c r="AA21" s="20">
        <f t="shared" si="4"/>
        <v>0</v>
      </c>
      <c r="AC21" s="2"/>
      <c r="AD21" s="2"/>
      <c r="AE21" s="18"/>
      <c r="AF21" s="9"/>
      <c r="AG21" s="19"/>
      <c r="AH21" s="20">
        <f t="shared" si="133"/>
        <v>0</v>
      </c>
      <c r="AJ21" s="2"/>
      <c r="AK21" s="2"/>
      <c r="AL21" s="18"/>
      <c r="AM21" s="9"/>
      <c r="AN21" s="19"/>
      <c r="AO21" s="20">
        <f t="shared" si="6"/>
        <v>0</v>
      </c>
      <c r="AQ21" s="2"/>
      <c r="AR21" s="2"/>
      <c r="AS21" s="18"/>
      <c r="AT21" s="9"/>
      <c r="AU21" s="19"/>
      <c r="AV21" s="20">
        <f t="shared" si="7"/>
        <v>0</v>
      </c>
      <c r="AX21" s="2"/>
      <c r="AY21" s="2"/>
      <c r="AZ21" s="18"/>
      <c r="BA21" s="9"/>
      <c r="BB21" s="19"/>
      <c r="BC21" s="20">
        <f t="shared" si="8"/>
        <v>0</v>
      </c>
      <c r="BE21" s="2"/>
      <c r="BF21" s="2"/>
      <c r="BG21" s="18"/>
      <c r="BH21" s="9"/>
      <c r="BI21" s="19"/>
      <c r="BJ21" s="20">
        <f t="shared" si="9"/>
        <v>0</v>
      </c>
      <c r="BL21" s="2"/>
      <c r="BM21" s="2"/>
      <c r="BN21" s="18"/>
      <c r="BO21" s="9"/>
      <c r="BP21" s="19"/>
      <c r="BQ21" s="20">
        <f t="shared" si="130"/>
        <v>0</v>
      </c>
      <c r="BS21" s="2"/>
      <c r="BT21" s="2"/>
      <c r="BU21" s="18"/>
      <c r="BV21" s="9"/>
      <c r="BW21" s="19"/>
      <c r="BX21" s="20">
        <f t="shared" si="10"/>
        <v>0</v>
      </c>
      <c r="BZ21" s="2"/>
      <c r="CA21" s="2"/>
      <c r="CB21" s="18"/>
      <c r="CC21" s="9"/>
      <c r="CD21" s="19"/>
      <c r="CE21" s="20">
        <f t="shared" si="129"/>
        <v>0</v>
      </c>
      <c r="CG21" s="2"/>
      <c r="CH21" s="2"/>
      <c r="CI21" s="18"/>
      <c r="CJ21" s="9"/>
      <c r="CK21" s="19"/>
      <c r="CL21" s="20">
        <f t="shared" si="132"/>
        <v>0</v>
      </c>
      <c r="CN21" s="2"/>
      <c r="CO21" s="2"/>
      <c r="CP21" s="18"/>
      <c r="CQ21" s="9"/>
      <c r="CR21" s="19"/>
      <c r="CS21" s="20">
        <f t="shared" si="12"/>
        <v>0</v>
      </c>
      <c r="CU21" s="2"/>
      <c r="CV21" s="2"/>
      <c r="CW21" s="18"/>
      <c r="CX21" s="9"/>
      <c r="CY21" s="19"/>
      <c r="CZ21" s="20">
        <f t="shared" si="13"/>
        <v>0</v>
      </c>
      <c r="DB21" s="2"/>
      <c r="DC21" s="2"/>
      <c r="DD21" s="18"/>
      <c r="DE21" s="9"/>
      <c r="DF21" s="19"/>
      <c r="DG21" s="20">
        <f t="shared" si="14"/>
        <v>0</v>
      </c>
      <c r="DI21" s="2"/>
      <c r="DJ21" s="2"/>
      <c r="DK21" s="18"/>
      <c r="DL21" s="9"/>
      <c r="DM21" s="19"/>
      <c r="DN21" s="20">
        <f t="shared" si="15"/>
        <v>0</v>
      </c>
      <c r="DP21" s="2"/>
      <c r="DQ21" s="2"/>
      <c r="DR21" s="18"/>
      <c r="DS21" s="9"/>
      <c r="DT21" s="19"/>
      <c r="DU21" s="20">
        <f t="shared" si="16"/>
        <v>0</v>
      </c>
      <c r="DW21" s="2"/>
      <c r="DX21" s="2"/>
      <c r="DY21" s="18"/>
      <c r="DZ21" s="9"/>
      <c r="EA21" s="19"/>
      <c r="EB21" s="20">
        <f t="shared" si="17"/>
        <v>0</v>
      </c>
      <c r="ED21" s="2"/>
      <c r="EE21" s="2"/>
      <c r="EF21" s="18"/>
      <c r="EG21" s="9"/>
      <c r="EH21" s="19"/>
      <c r="EI21" s="20">
        <f t="shared" si="18"/>
        <v>0</v>
      </c>
      <c r="EK21" s="2"/>
      <c r="EL21" s="2"/>
      <c r="EM21" s="18"/>
      <c r="EN21" s="9"/>
      <c r="EO21" s="19"/>
      <c r="EP21" s="20">
        <f t="shared" si="19"/>
        <v>0</v>
      </c>
      <c r="ER21" s="9"/>
      <c r="ES21" s="2"/>
      <c r="ET21" s="18"/>
      <c r="EU21" s="9"/>
      <c r="EV21" s="19"/>
      <c r="EW21" s="20">
        <f t="shared" si="20"/>
        <v>0</v>
      </c>
      <c r="EY21" s="2"/>
      <c r="EZ21" s="2"/>
      <c r="FA21" s="18"/>
      <c r="FB21" s="9"/>
      <c r="FC21" s="19"/>
      <c r="FD21" s="20">
        <f t="shared" si="21"/>
        <v>0</v>
      </c>
      <c r="FF21" s="9"/>
      <c r="FG21" s="2"/>
      <c r="FH21" s="325"/>
      <c r="FI21" s="38"/>
      <c r="FJ21" s="19"/>
      <c r="FK21" s="326">
        <f t="shared" si="22"/>
        <v>0</v>
      </c>
      <c r="FM21" s="9"/>
      <c r="FN21" s="2"/>
      <c r="FO21" s="18"/>
      <c r="FP21" s="9"/>
      <c r="FQ21" s="19"/>
      <c r="FR21" s="20">
        <f t="shared" si="23"/>
        <v>0</v>
      </c>
      <c r="FT21" s="9"/>
      <c r="FU21" s="2"/>
      <c r="FV21" s="18"/>
      <c r="FW21" s="9"/>
      <c r="FX21" s="19"/>
      <c r="FY21" s="20">
        <f t="shared" si="24"/>
        <v>0</v>
      </c>
      <c r="GA21" s="9"/>
      <c r="GB21" s="2"/>
      <c r="GC21" s="18"/>
      <c r="GD21" s="9"/>
      <c r="GE21" s="19"/>
      <c r="GF21" s="20">
        <f t="shared" si="25"/>
        <v>0</v>
      </c>
      <c r="GH21" s="9"/>
      <c r="GI21" s="2"/>
      <c r="GJ21" s="18"/>
      <c r="GK21" s="9"/>
      <c r="GL21" s="19"/>
      <c r="GM21" s="20">
        <f t="shared" si="26"/>
        <v>0</v>
      </c>
      <c r="GO21" s="9"/>
      <c r="GP21" s="2"/>
      <c r="GQ21" s="18"/>
      <c r="GR21" s="9"/>
      <c r="GS21" s="19"/>
      <c r="GT21" s="20">
        <f t="shared" si="27"/>
        <v>0</v>
      </c>
      <c r="GV21" s="2"/>
      <c r="GW21" s="2"/>
      <c r="GX21" s="18"/>
      <c r="GY21" s="9"/>
      <c r="GZ21" s="19"/>
      <c r="HA21" s="20">
        <f t="shared" si="28"/>
        <v>0</v>
      </c>
      <c r="HC21" s="2"/>
      <c r="HD21" s="2"/>
      <c r="HE21" s="18"/>
      <c r="HF21" s="9"/>
      <c r="HG21" s="19"/>
      <c r="HH21" s="20">
        <f t="shared" si="29"/>
        <v>0</v>
      </c>
      <c r="HJ21" s="2"/>
      <c r="HK21" s="2"/>
      <c r="HL21" s="18"/>
      <c r="HM21" s="9"/>
      <c r="HN21" s="19"/>
      <c r="HO21" s="20">
        <f t="shared" si="30"/>
        <v>0</v>
      </c>
      <c r="HQ21" s="2"/>
      <c r="HR21" s="2"/>
      <c r="HS21" s="18"/>
      <c r="HT21" s="9"/>
      <c r="HU21" s="19"/>
      <c r="HV21" s="20">
        <f t="shared" si="31"/>
        <v>0</v>
      </c>
      <c r="HX21" s="2"/>
      <c r="HY21" s="2"/>
      <c r="HZ21" s="18"/>
      <c r="IA21" s="9"/>
      <c r="IB21" s="19"/>
      <c r="IC21" s="20">
        <f t="shared" si="32"/>
        <v>0</v>
      </c>
      <c r="IE21" s="36"/>
      <c r="IF21" s="42"/>
      <c r="IG21" s="32"/>
      <c r="IH21" s="62"/>
      <c r="II21" s="112"/>
      <c r="IJ21" s="20">
        <f t="shared" si="33"/>
        <v>0</v>
      </c>
      <c r="IL21" s="9"/>
      <c r="IM21" s="42"/>
      <c r="IN21" s="32"/>
      <c r="IO21" s="302"/>
      <c r="IP21" s="97"/>
      <c r="IQ21" s="20">
        <f t="shared" si="34"/>
        <v>0</v>
      </c>
      <c r="IS21" s="9"/>
      <c r="IT21" s="42"/>
      <c r="IU21" s="32"/>
      <c r="IV21" s="484"/>
      <c r="IW21" s="112"/>
      <c r="IX21" s="20">
        <f t="shared" si="35"/>
        <v>0</v>
      </c>
      <c r="IZ21" s="9"/>
      <c r="JA21" s="42"/>
      <c r="JB21" s="32"/>
      <c r="JC21" s="484"/>
      <c r="JD21" s="112"/>
      <c r="JE21" s="20">
        <f t="shared" si="36"/>
        <v>0</v>
      </c>
      <c r="JG21" s="9"/>
      <c r="JH21" s="42"/>
      <c r="JI21" s="32"/>
      <c r="JJ21" s="300"/>
      <c r="JK21" s="97"/>
      <c r="JL21" s="20">
        <f t="shared" si="37"/>
        <v>0</v>
      </c>
      <c r="JN21" s="9"/>
      <c r="JO21" s="42"/>
      <c r="JP21" s="32"/>
      <c r="JQ21" s="607"/>
      <c r="JR21" s="97"/>
      <c r="JS21" s="20">
        <f t="shared" si="38"/>
        <v>0</v>
      </c>
      <c r="JU21" s="9"/>
      <c r="JV21" s="42"/>
      <c r="JW21" s="32"/>
      <c r="JX21" s="623"/>
      <c r="JY21" s="97"/>
      <c r="JZ21" s="20">
        <f t="shared" si="39"/>
        <v>0</v>
      </c>
      <c r="KB21" s="9"/>
      <c r="KC21" s="42"/>
      <c r="KD21" s="32"/>
      <c r="KE21" s="302"/>
      <c r="KF21" s="97"/>
      <c r="KG21" s="20">
        <f t="shared" si="40"/>
        <v>0</v>
      </c>
      <c r="KI21" s="9"/>
      <c r="KJ21" s="42"/>
      <c r="KK21" s="32"/>
      <c r="KL21" s="368"/>
      <c r="KM21" s="97"/>
      <c r="KN21" s="20">
        <f t="shared" si="41"/>
        <v>0</v>
      </c>
      <c r="KP21" s="9"/>
      <c r="KQ21" s="42"/>
      <c r="KR21" s="32"/>
      <c r="KS21" s="408"/>
      <c r="KT21" s="97"/>
      <c r="KU21" s="20">
        <f t="shared" si="42"/>
        <v>0</v>
      </c>
      <c r="KW21" s="9"/>
      <c r="KX21" s="42"/>
      <c r="KY21" s="32"/>
      <c r="KZ21" s="408"/>
      <c r="LA21" s="97"/>
      <c r="LB21" s="20">
        <f t="shared" si="43"/>
        <v>0</v>
      </c>
      <c r="LD21" s="9"/>
      <c r="LE21" s="42"/>
      <c r="LF21" s="32"/>
      <c r="LG21" s="363"/>
      <c r="LH21" s="97"/>
      <c r="LI21" s="20">
        <f t="shared" si="44"/>
        <v>0</v>
      </c>
      <c r="LK21" s="9"/>
      <c r="LL21" s="42"/>
      <c r="LM21" s="32"/>
      <c r="LN21" s="368"/>
      <c r="LO21" s="97"/>
      <c r="LP21" s="20">
        <f t="shared" si="45"/>
        <v>0</v>
      </c>
      <c r="LR21" s="2"/>
      <c r="LS21" s="2"/>
      <c r="LT21" s="18"/>
      <c r="LU21" s="9"/>
      <c r="LV21" s="19"/>
      <c r="LW21" s="20">
        <f t="shared" si="46"/>
        <v>0</v>
      </c>
      <c r="LY21" s="2"/>
      <c r="LZ21" s="2"/>
      <c r="MA21" s="18"/>
      <c r="MB21" s="9"/>
      <c r="MC21" s="19"/>
      <c r="MD21" s="20">
        <f t="shared" si="47"/>
        <v>0</v>
      </c>
      <c r="MF21" s="2"/>
      <c r="MG21" s="2"/>
      <c r="MH21" s="18"/>
      <c r="MI21" s="9"/>
      <c r="MJ21" s="19"/>
      <c r="MK21" s="20">
        <f t="shared" si="48"/>
        <v>0</v>
      </c>
      <c r="MM21" s="2"/>
      <c r="MN21" s="2"/>
      <c r="MO21" s="18"/>
      <c r="MP21" s="9"/>
      <c r="MQ21" s="19"/>
      <c r="MR21" s="20">
        <f t="shared" si="49"/>
        <v>0</v>
      </c>
      <c r="MT21" s="2"/>
      <c r="MU21" s="2"/>
      <c r="MV21" s="18"/>
      <c r="MW21" s="9"/>
      <c r="MX21" s="19"/>
      <c r="MY21" s="20">
        <f t="shared" si="50"/>
        <v>0</v>
      </c>
      <c r="NA21" s="9"/>
      <c r="NB21" s="2"/>
      <c r="NC21" s="18"/>
      <c r="ND21" s="9"/>
      <c r="NE21" s="19"/>
      <c r="NF21" s="20">
        <f t="shared" si="51"/>
        <v>0</v>
      </c>
      <c r="NH21" s="2"/>
      <c r="NI21" s="2"/>
      <c r="NJ21" s="18"/>
      <c r="NK21" s="9"/>
      <c r="NL21" s="19"/>
      <c r="NM21" s="20">
        <f t="shared" si="52"/>
        <v>0</v>
      </c>
      <c r="NO21" s="2"/>
      <c r="NP21" s="2"/>
      <c r="NQ21" s="18"/>
      <c r="NR21" s="9"/>
      <c r="NS21" s="19"/>
      <c r="NT21" s="20">
        <f t="shared" si="53"/>
        <v>0</v>
      </c>
      <c r="NV21" s="2"/>
      <c r="NW21" s="2"/>
      <c r="NX21" s="18"/>
      <c r="NY21" s="9"/>
      <c r="NZ21" s="19"/>
      <c r="OA21" s="20">
        <f t="shared" si="54"/>
        <v>0</v>
      </c>
      <c r="OC21" s="2"/>
      <c r="OD21" s="2"/>
      <c r="OE21" s="18"/>
      <c r="OF21" s="9"/>
      <c r="OG21" s="19"/>
      <c r="OH21" s="20">
        <f t="shared" si="55"/>
        <v>0</v>
      </c>
      <c r="OJ21" s="2"/>
      <c r="OK21" s="2"/>
      <c r="OL21" s="18"/>
      <c r="OM21" s="9"/>
      <c r="ON21" s="19"/>
      <c r="OO21" s="20">
        <f t="shared" si="56"/>
        <v>0</v>
      </c>
      <c r="OQ21" s="2"/>
      <c r="OR21" s="2"/>
      <c r="OS21" s="18"/>
      <c r="OT21" s="9"/>
      <c r="OU21" s="19"/>
      <c r="OV21" s="20">
        <f t="shared" si="57"/>
        <v>0</v>
      </c>
      <c r="OX21" s="2"/>
      <c r="OY21" s="2"/>
      <c r="OZ21" s="18"/>
      <c r="PA21" s="9"/>
      <c r="PB21" s="19"/>
      <c r="PC21" s="20">
        <f t="shared" si="58"/>
        <v>0</v>
      </c>
      <c r="PE21" s="2"/>
      <c r="PF21" s="2"/>
      <c r="PG21" s="18"/>
      <c r="PH21" s="9"/>
      <c r="PI21" s="19"/>
      <c r="PJ21" s="20">
        <f t="shared" si="59"/>
        <v>0</v>
      </c>
      <c r="PL21" s="2"/>
      <c r="PM21" s="2"/>
      <c r="PN21" s="18"/>
      <c r="PO21" s="9"/>
      <c r="PP21" s="19"/>
      <c r="PQ21" s="20">
        <f t="shared" si="60"/>
        <v>0</v>
      </c>
      <c r="PS21" s="2"/>
      <c r="PT21" s="2"/>
      <c r="PU21" s="18"/>
      <c r="PV21" s="9"/>
      <c r="PW21" s="19"/>
      <c r="PX21" s="20">
        <f t="shared" si="61"/>
        <v>0</v>
      </c>
      <c r="PZ21" s="2"/>
      <c r="QA21" s="2"/>
      <c r="QB21" s="18"/>
      <c r="QC21" s="9"/>
      <c r="QD21" s="19"/>
      <c r="QE21" s="20">
        <f t="shared" si="62"/>
        <v>0</v>
      </c>
      <c r="QG21" s="2"/>
      <c r="QH21" s="2"/>
      <c r="QI21" s="18"/>
      <c r="QJ21" s="9"/>
      <c r="QK21" s="19"/>
      <c r="QL21" s="20">
        <f t="shared" si="63"/>
        <v>0</v>
      </c>
      <c r="QN21" s="2"/>
      <c r="QO21" s="2"/>
      <c r="QP21" s="18"/>
      <c r="QQ21" s="9"/>
      <c r="QR21" s="19"/>
      <c r="QS21" s="20">
        <f t="shared" si="64"/>
        <v>0</v>
      </c>
      <c r="QU21" s="2"/>
      <c r="QV21" s="2"/>
      <c r="QW21" s="18"/>
      <c r="QX21" s="9"/>
      <c r="QY21" s="19"/>
      <c r="QZ21" s="20">
        <f t="shared" si="65"/>
        <v>0</v>
      </c>
      <c r="RB21" s="2"/>
      <c r="RC21" s="2"/>
      <c r="RD21" s="18"/>
      <c r="RE21" s="9"/>
      <c r="RF21" s="19"/>
      <c r="RG21" s="20">
        <f t="shared" si="66"/>
        <v>0</v>
      </c>
      <c r="RI21" s="9"/>
      <c r="RJ21" s="2"/>
      <c r="RK21" s="18"/>
      <c r="RL21" s="9"/>
      <c r="RM21" s="19"/>
      <c r="RN21" s="20">
        <f t="shared" si="67"/>
        <v>0</v>
      </c>
      <c r="RP21" s="2"/>
      <c r="RQ21" s="2"/>
      <c r="RR21" s="18"/>
      <c r="RS21" s="9"/>
      <c r="RT21" s="19"/>
      <c r="RU21" s="20">
        <f t="shared" si="68"/>
        <v>0</v>
      </c>
      <c r="RW21" s="2"/>
      <c r="RX21" s="2"/>
      <c r="RY21" s="18"/>
      <c r="RZ21" s="9"/>
      <c r="SA21" s="19"/>
      <c r="SB21" s="20">
        <f t="shared" si="69"/>
        <v>0</v>
      </c>
      <c r="SD21" s="9"/>
      <c r="SE21" s="2"/>
      <c r="SF21" s="18"/>
      <c r="SG21" s="9"/>
      <c r="SH21" s="19"/>
      <c r="SI21" s="20">
        <f t="shared" si="70"/>
        <v>0</v>
      </c>
      <c r="SK21" s="2"/>
      <c r="SL21" s="2"/>
      <c r="SM21" s="18"/>
      <c r="SN21" s="9"/>
      <c r="SO21" s="19"/>
      <c r="SP21" s="20">
        <f t="shared" si="71"/>
        <v>0</v>
      </c>
      <c r="SR21" s="9"/>
      <c r="SS21" s="2"/>
      <c r="ST21" s="27"/>
      <c r="SU21" s="9"/>
      <c r="SV21" s="32"/>
      <c r="SW21" s="20">
        <f t="shared" si="72"/>
        <v>0</v>
      </c>
      <c r="SY21" s="2"/>
      <c r="SZ21" s="2"/>
      <c r="TA21" s="18"/>
      <c r="TB21" s="9"/>
      <c r="TC21" s="19"/>
      <c r="TD21" s="20">
        <f t="shared" si="73"/>
        <v>0</v>
      </c>
      <c r="TF21" s="2"/>
      <c r="TG21" s="2"/>
      <c r="TH21" s="18"/>
      <c r="TI21" s="9"/>
      <c r="TJ21" s="19"/>
      <c r="TK21" s="20">
        <f t="shared" si="74"/>
        <v>0</v>
      </c>
      <c r="TM21" s="9"/>
      <c r="TN21" s="2"/>
      <c r="TO21" s="18"/>
      <c r="TP21" s="9"/>
      <c r="TQ21" s="19"/>
      <c r="TR21" s="20">
        <f t="shared" si="75"/>
        <v>0</v>
      </c>
      <c r="TT21" s="215"/>
      <c r="TU21" s="39"/>
      <c r="TV21" s="327"/>
      <c r="TW21" s="283"/>
      <c r="TX21" s="32"/>
      <c r="TY21" s="326">
        <f t="shared" si="76"/>
        <v>0</v>
      </c>
      <c r="UA21" s="9"/>
      <c r="UB21" s="2"/>
      <c r="UC21" s="325"/>
      <c r="UD21" s="348"/>
      <c r="UE21" s="19"/>
      <c r="UF21" s="326">
        <f t="shared" si="77"/>
        <v>0</v>
      </c>
      <c r="UH21" s="2"/>
      <c r="UI21" s="2"/>
      <c r="UJ21" s="18"/>
      <c r="UK21" s="9"/>
      <c r="UL21" s="19"/>
      <c r="UM21" s="20">
        <f t="shared" si="78"/>
        <v>0</v>
      </c>
      <c r="UO21" s="2"/>
      <c r="UP21" s="2"/>
      <c r="UQ21" s="18"/>
      <c r="UR21" s="9"/>
      <c r="US21" s="19"/>
      <c r="UT21" s="20">
        <f t="shared" si="79"/>
        <v>0</v>
      </c>
      <c r="UV21" s="9"/>
      <c r="UW21" s="2"/>
      <c r="UX21" s="18"/>
      <c r="UY21" s="9"/>
      <c r="UZ21" s="19"/>
      <c r="VA21" s="20">
        <f t="shared" si="80"/>
        <v>0</v>
      </c>
      <c r="VC21" s="2"/>
      <c r="VD21" s="2"/>
      <c r="VE21" s="18"/>
      <c r="VF21" s="9"/>
      <c r="VG21" s="19"/>
      <c r="VH21" s="20">
        <f t="shared" si="81"/>
        <v>0</v>
      </c>
      <c r="VJ21" s="2"/>
      <c r="VK21" s="2"/>
      <c r="VL21" s="18"/>
      <c r="VM21" s="9"/>
      <c r="VN21" s="19"/>
      <c r="VO21" s="20">
        <f t="shared" si="82"/>
        <v>0</v>
      </c>
      <c r="VQ21" s="2"/>
      <c r="VR21" s="2"/>
      <c r="VS21" s="18"/>
      <c r="VT21" s="9"/>
      <c r="VU21" s="19"/>
      <c r="VV21" s="20">
        <f t="shared" si="83"/>
        <v>0</v>
      </c>
      <c r="VX21" s="2"/>
      <c r="VY21" s="2"/>
      <c r="VZ21" s="18"/>
      <c r="WA21" s="9"/>
      <c r="WB21" s="19"/>
      <c r="WC21" s="20">
        <f t="shared" si="0"/>
        <v>0</v>
      </c>
      <c r="WE21" s="2"/>
      <c r="WF21" s="2"/>
      <c r="WG21" s="18"/>
      <c r="WH21" s="9"/>
      <c r="WI21" s="19"/>
      <c r="WJ21" s="20">
        <f t="shared" si="84"/>
        <v>0</v>
      </c>
      <c r="WL21" s="9"/>
      <c r="WM21" s="2"/>
      <c r="WN21" s="18"/>
      <c r="WO21" s="9"/>
      <c r="WP21" s="19"/>
      <c r="WQ21" s="20">
        <f t="shared" si="85"/>
        <v>0</v>
      </c>
      <c r="WS21" s="2"/>
      <c r="WT21" s="2"/>
      <c r="WU21" s="18"/>
      <c r="WV21" s="9"/>
      <c r="WW21" s="19"/>
      <c r="WX21" s="20">
        <f t="shared" si="86"/>
        <v>0</v>
      </c>
      <c r="WZ21" s="2"/>
      <c r="XA21" s="2"/>
      <c r="XB21" s="18"/>
      <c r="XC21" s="9"/>
      <c r="XD21" s="19"/>
      <c r="XE21" s="20">
        <f t="shared" si="87"/>
        <v>0</v>
      </c>
      <c r="XG21" s="2"/>
      <c r="XH21" s="2"/>
      <c r="XI21" s="18"/>
      <c r="XJ21" s="9"/>
      <c r="XK21" s="19"/>
      <c r="XL21" s="20">
        <f t="shared" si="88"/>
        <v>0</v>
      </c>
      <c r="XN21" s="9">
        <v>40368</v>
      </c>
      <c r="XO21" s="2">
        <v>30797</v>
      </c>
      <c r="XP21" s="18">
        <v>245.76</v>
      </c>
      <c r="XQ21" s="9">
        <v>40368</v>
      </c>
      <c r="XR21" s="19">
        <v>245.76</v>
      </c>
      <c r="XS21" s="20">
        <f t="shared" si="89"/>
        <v>0</v>
      </c>
      <c r="XU21" s="2"/>
      <c r="XV21" s="2"/>
      <c r="XW21" s="18"/>
      <c r="XX21" s="9"/>
      <c r="XY21" s="19"/>
      <c r="XZ21" s="20">
        <f t="shared" si="90"/>
        <v>0</v>
      </c>
      <c r="YB21" s="2"/>
      <c r="YC21" s="2"/>
      <c r="YD21" s="18"/>
      <c r="YE21" s="9"/>
      <c r="YF21" s="19"/>
      <c r="YG21" s="20">
        <f t="shared" si="91"/>
        <v>0</v>
      </c>
      <c r="YI21" s="2"/>
      <c r="YJ21" s="2"/>
      <c r="YK21" s="18"/>
      <c r="YL21" s="9"/>
      <c r="YM21" s="19"/>
      <c r="YN21" s="20">
        <f t="shared" si="92"/>
        <v>0</v>
      </c>
      <c r="YP21" s="2"/>
      <c r="YQ21" s="2"/>
      <c r="YR21" s="18"/>
      <c r="YS21" s="9"/>
      <c r="YT21" s="19"/>
      <c r="YU21" s="20">
        <f t="shared" si="93"/>
        <v>0</v>
      </c>
      <c r="YW21" s="2"/>
      <c r="YX21" s="2"/>
      <c r="YY21" s="18"/>
      <c r="YZ21" s="9"/>
      <c r="ZA21" s="19"/>
      <c r="ZB21" s="20">
        <f t="shared" si="94"/>
        <v>0</v>
      </c>
      <c r="ZD21" s="2"/>
      <c r="ZE21" s="2"/>
      <c r="ZF21" s="18"/>
      <c r="ZG21" s="9"/>
      <c r="ZH21" s="19"/>
      <c r="ZI21" s="20">
        <f t="shared" si="95"/>
        <v>0</v>
      </c>
      <c r="ZK21" s="2"/>
      <c r="ZL21" s="2"/>
      <c r="ZM21" s="18"/>
      <c r="ZN21" s="9"/>
      <c r="ZO21" s="19"/>
      <c r="ZP21" s="20">
        <f t="shared" si="96"/>
        <v>0</v>
      </c>
      <c r="ZR21" s="2"/>
      <c r="ZS21" s="2"/>
      <c r="ZT21" s="18"/>
      <c r="ZU21" s="9"/>
      <c r="ZV21" s="19"/>
      <c r="ZW21" s="20">
        <f t="shared" si="97"/>
        <v>0</v>
      </c>
      <c r="ZY21" s="2"/>
      <c r="ZZ21" s="2"/>
      <c r="AAA21" s="18"/>
      <c r="AAB21" s="9"/>
      <c r="AAC21" s="19"/>
      <c r="AAD21" s="20">
        <f t="shared" si="98"/>
        <v>0</v>
      </c>
      <c r="AAF21" s="2"/>
      <c r="AAG21" s="2"/>
      <c r="AAH21" s="18"/>
      <c r="AAI21" s="9"/>
      <c r="AAJ21" s="19"/>
      <c r="AAK21" s="20">
        <f t="shared" si="99"/>
        <v>0</v>
      </c>
      <c r="AAM21" s="2"/>
      <c r="AAN21" s="2"/>
      <c r="AAO21" s="18"/>
      <c r="AAP21" s="9"/>
      <c r="AAQ21" s="19"/>
      <c r="AAR21" s="20">
        <f t="shared" si="100"/>
        <v>0</v>
      </c>
      <c r="AAT21" s="2"/>
      <c r="AAU21" s="2"/>
      <c r="AAV21" s="18"/>
      <c r="AAW21" s="9"/>
      <c r="AAX21" s="19"/>
      <c r="AAY21" s="20">
        <f t="shared" si="101"/>
        <v>0</v>
      </c>
      <c r="ABA21" s="2"/>
      <c r="ABB21" s="2"/>
      <c r="ABC21" s="18"/>
      <c r="ABD21" s="9"/>
      <c r="ABE21" s="19"/>
      <c r="ABF21" s="20">
        <f t="shared" si="102"/>
        <v>0</v>
      </c>
      <c r="ABH21" s="2"/>
      <c r="ABI21" s="2"/>
      <c r="ABJ21" s="18"/>
      <c r="ABK21" s="9"/>
      <c r="ABL21" s="19"/>
      <c r="ABM21" s="20">
        <f t="shared" si="103"/>
        <v>0</v>
      </c>
      <c r="ABO21" s="2"/>
      <c r="ABP21" s="2"/>
      <c r="ABQ21" s="18"/>
      <c r="ABR21" s="9"/>
      <c r="ABS21" s="19"/>
      <c r="ABT21" s="20">
        <f t="shared" si="104"/>
        <v>0</v>
      </c>
      <c r="ABV21" s="9"/>
      <c r="ABW21" s="2"/>
      <c r="ABX21" s="18"/>
      <c r="ABY21" s="9"/>
      <c r="ABZ21" s="19"/>
      <c r="ACA21" s="20">
        <f t="shared" si="105"/>
        <v>0</v>
      </c>
      <c r="ACC21" s="2"/>
      <c r="ACD21" s="2"/>
      <c r="ACE21" s="18"/>
      <c r="ACF21" s="9"/>
      <c r="ACG21" s="19"/>
      <c r="ACH21" s="20">
        <f t="shared" si="106"/>
        <v>0</v>
      </c>
      <c r="ACJ21" s="2"/>
      <c r="ACK21" s="2"/>
      <c r="ACL21" s="18"/>
      <c r="ACM21" s="9"/>
      <c r="ACN21" s="19"/>
      <c r="ACO21" s="20">
        <f t="shared" si="107"/>
        <v>0</v>
      </c>
      <c r="ACQ21" s="9"/>
      <c r="ACR21" s="2"/>
      <c r="ACS21" s="18"/>
      <c r="ACT21" s="9"/>
      <c r="ACU21" s="715"/>
      <c r="ACV21" s="20">
        <f t="shared" si="108"/>
        <v>0</v>
      </c>
      <c r="ACX21" s="2"/>
      <c r="ACY21" s="2"/>
      <c r="ACZ21" s="18"/>
      <c r="ADA21" s="9"/>
      <c r="ADB21" s="19"/>
      <c r="ADC21" s="20">
        <f t="shared" si="109"/>
        <v>0</v>
      </c>
      <c r="ADE21" s="2"/>
      <c r="ADF21" s="2"/>
      <c r="ADG21" s="18"/>
      <c r="ADH21" s="9"/>
      <c r="ADI21" s="19"/>
      <c r="ADJ21" s="20">
        <f t="shared" si="110"/>
        <v>0</v>
      </c>
      <c r="ADL21" s="9"/>
      <c r="ADM21" s="2"/>
      <c r="ADN21" s="18"/>
      <c r="ADO21" s="9"/>
      <c r="ADP21" s="19"/>
      <c r="ADQ21" s="20">
        <f t="shared" si="111"/>
        <v>0</v>
      </c>
      <c r="ADS21" s="2"/>
      <c r="ADT21" s="2"/>
      <c r="ADU21" s="18"/>
      <c r="ADV21" s="9"/>
      <c r="ADW21" s="19"/>
      <c r="ADX21" s="20">
        <f t="shared" si="112"/>
        <v>0</v>
      </c>
      <c r="ADZ21" s="2"/>
      <c r="AEA21" s="2"/>
      <c r="AEB21" s="18"/>
      <c r="AEC21" s="9"/>
      <c r="AED21" s="19"/>
      <c r="AEE21" s="20">
        <f t="shared" si="113"/>
        <v>0</v>
      </c>
      <c r="AEG21" s="244"/>
      <c r="AEH21" s="235"/>
      <c r="AEI21" s="27"/>
      <c r="AEJ21" s="244"/>
      <c r="AEK21" s="32"/>
      <c r="AEL21" s="20">
        <f t="shared" si="114"/>
        <v>0</v>
      </c>
      <c r="AEN21" s="244"/>
      <c r="AEO21" s="235"/>
      <c r="AEP21" s="27"/>
      <c r="AEQ21" s="244"/>
      <c r="AER21" s="32"/>
      <c r="AES21" s="20">
        <f t="shared" si="115"/>
        <v>0</v>
      </c>
      <c r="AEU21" s="2"/>
      <c r="AEV21" s="268"/>
      <c r="AEW21" s="18"/>
      <c r="AEX21" s="9"/>
      <c r="AEY21" s="19"/>
      <c r="AEZ21" s="20">
        <f t="shared" si="116"/>
        <v>0</v>
      </c>
      <c r="AFB21" s="2"/>
      <c r="AFC21" s="268"/>
      <c r="AFD21" s="18"/>
      <c r="AFE21" s="9"/>
      <c r="AFF21" s="19"/>
      <c r="AFG21" s="20">
        <f t="shared" si="117"/>
        <v>0</v>
      </c>
      <c r="AFI21" s="2"/>
      <c r="AFJ21" s="268"/>
      <c r="AFK21" s="18"/>
      <c r="AFL21" s="9"/>
      <c r="AFM21" s="19"/>
      <c r="AFN21" s="20">
        <f t="shared" si="118"/>
        <v>0</v>
      </c>
      <c r="AFP21" s="2"/>
      <c r="AFQ21" s="268"/>
      <c r="AFR21" s="18"/>
      <c r="AFS21" s="9"/>
      <c r="AFT21" s="19"/>
      <c r="AFU21" s="20">
        <f t="shared" si="119"/>
        <v>0</v>
      </c>
      <c r="AFW21" s="2"/>
      <c r="AFX21" s="268"/>
      <c r="AFY21" s="18"/>
      <c r="AFZ21" s="9"/>
      <c r="AGA21" s="19"/>
      <c r="AGB21" s="20">
        <f t="shared" si="120"/>
        <v>0</v>
      </c>
      <c r="AGD21" s="2"/>
      <c r="AGE21" s="268"/>
      <c r="AGF21" s="18"/>
      <c r="AGG21" s="9"/>
      <c r="AGH21" s="19"/>
      <c r="AGI21" s="20">
        <f t="shared" si="121"/>
        <v>0</v>
      </c>
      <c r="AGK21" s="9"/>
      <c r="AGL21" s="2"/>
      <c r="AGM21" s="18"/>
      <c r="AGN21" s="9"/>
      <c r="AGO21" s="19"/>
      <c r="AGP21" s="20">
        <f t="shared" si="122"/>
        <v>0</v>
      </c>
      <c r="AGR21" s="9"/>
      <c r="AGS21" s="2"/>
      <c r="AGT21" s="18"/>
      <c r="AGU21" s="9"/>
      <c r="AGV21" s="19"/>
      <c r="AGW21" s="20">
        <f t="shared" si="123"/>
        <v>0</v>
      </c>
      <c r="AGY21" s="2"/>
      <c r="AGZ21" s="2"/>
      <c r="AHA21" s="18"/>
      <c r="AHB21" s="9"/>
      <c r="AHC21" s="19"/>
      <c r="AHD21" s="20">
        <f t="shared" si="124"/>
        <v>0</v>
      </c>
      <c r="AHF21" s="244"/>
      <c r="AHG21" s="29"/>
      <c r="AHH21" s="27"/>
      <c r="AHI21" s="244"/>
      <c r="AHJ21" s="32"/>
      <c r="AHK21" s="20">
        <f t="shared" si="125"/>
        <v>0</v>
      </c>
      <c r="AHM21" s="244"/>
      <c r="AHN21" s="29"/>
      <c r="AHO21" s="27"/>
      <c r="AHP21" s="244"/>
      <c r="AHQ21" s="32"/>
      <c r="AHR21" s="20">
        <f t="shared" si="126"/>
        <v>0</v>
      </c>
      <c r="AHT21" s="244"/>
      <c r="AHU21" s="29"/>
      <c r="AHV21" s="27"/>
      <c r="AHW21" s="244"/>
      <c r="AHX21" s="32"/>
      <c r="AHY21" s="20">
        <f t="shared" si="127"/>
        <v>0</v>
      </c>
      <c r="AIA21" s="2"/>
      <c r="AIB21" s="2"/>
      <c r="AIC21" s="18"/>
      <c r="AID21" s="9"/>
      <c r="AIE21" s="19"/>
      <c r="AIF21" s="20">
        <f t="shared" si="128"/>
        <v>0</v>
      </c>
    </row>
    <row r="22" spans="1:916">
      <c r="A22" s="9"/>
      <c r="B22" s="2"/>
      <c r="C22" s="18"/>
      <c r="D22" s="9"/>
      <c r="E22" s="19"/>
      <c r="F22" s="20">
        <f t="shared" si="1"/>
        <v>0</v>
      </c>
      <c r="H22" s="2"/>
      <c r="I22" s="2"/>
      <c r="J22" s="18"/>
      <c r="K22" s="9"/>
      <c r="L22" s="19"/>
      <c r="M22" s="20">
        <f t="shared" si="131"/>
        <v>0</v>
      </c>
      <c r="O22" s="2"/>
      <c r="P22" s="2"/>
      <c r="Q22" s="18"/>
      <c r="R22" s="9"/>
      <c r="S22" s="19"/>
      <c r="T22" s="20">
        <f t="shared" si="3"/>
        <v>0</v>
      </c>
      <c r="V22" s="2"/>
      <c r="W22" s="2"/>
      <c r="X22" s="18"/>
      <c r="Y22" s="9"/>
      <c r="Z22" s="19"/>
      <c r="AA22" s="20">
        <f t="shared" si="4"/>
        <v>0</v>
      </c>
      <c r="AC22" s="2"/>
      <c r="AD22" s="2"/>
      <c r="AE22" s="18"/>
      <c r="AF22" s="9"/>
      <c r="AG22" s="19"/>
      <c r="AH22" s="20">
        <f t="shared" si="133"/>
        <v>0</v>
      </c>
      <c r="AJ22" s="2"/>
      <c r="AK22" s="2"/>
      <c r="AL22" s="18"/>
      <c r="AM22" s="9"/>
      <c r="AN22" s="19"/>
      <c r="AO22" s="20">
        <f t="shared" si="6"/>
        <v>0</v>
      </c>
      <c r="AQ22" s="2"/>
      <c r="AR22" s="2"/>
      <c r="AS22" s="18"/>
      <c r="AT22" s="9"/>
      <c r="AU22" s="19"/>
      <c r="AV22" s="20">
        <f t="shared" si="7"/>
        <v>0</v>
      </c>
      <c r="AX22" s="2"/>
      <c r="AY22" s="2"/>
      <c r="AZ22" s="18"/>
      <c r="BA22" s="9"/>
      <c r="BB22" s="19"/>
      <c r="BC22" s="20">
        <f t="shared" si="8"/>
        <v>0</v>
      </c>
      <c r="BE22" s="2"/>
      <c r="BF22" s="2"/>
      <c r="BG22" s="18"/>
      <c r="BH22" s="9"/>
      <c r="BI22" s="19"/>
      <c r="BJ22" s="20">
        <f t="shared" si="9"/>
        <v>0</v>
      </c>
      <c r="BL22" s="2"/>
      <c r="BM22" s="2"/>
      <c r="BN22" s="18"/>
      <c r="BO22" s="9"/>
      <c r="BP22" s="19"/>
      <c r="BQ22" s="20">
        <f t="shared" si="130"/>
        <v>0</v>
      </c>
      <c r="BS22" s="2"/>
      <c r="BT22" s="2"/>
      <c r="BU22" s="18"/>
      <c r="BV22" s="9"/>
      <c r="BW22" s="19"/>
      <c r="BX22" s="20">
        <f t="shared" si="10"/>
        <v>0</v>
      </c>
      <c r="BZ22" s="2"/>
      <c r="CA22" s="2"/>
      <c r="CB22" s="18"/>
      <c r="CC22" s="9"/>
      <c r="CD22" s="19"/>
      <c r="CE22" s="20">
        <f t="shared" si="129"/>
        <v>0</v>
      </c>
      <c r="CG22" s="2"/>
      <c r="CH22" s="2"/>
      <c r="CI22" s="18"/>
      <c r="CJ22" s="9"/>
      <c r="CK22" s="19"/>
      <c r="CL22" s="20">
        <f t="shared" si="132"/>
        <v>0</v>
      </c>
      <c r="CN22" s="2"/>
      <c r="CO22" s="2"/>
      <c r="CP22" s="18"/>
      <c r="CQ22" s="9"/>
      <c r="CR22" s="19"/>
      <c r="CS22" s="20">
        <f t="shared" si="12"/>
        <v>0</v>
      </c>
      <c r="CU22" s="2"/>
      <c r="CV22" s="2"/>
      <c r="CW22" s="18"/>
      <c r="CX22" s="9"/>
      <c r="CY22" s="19"/>
      <c r="CZ22" s="20">
        <f t="shared" si="13"/>
        <v>0</v>
      </c>
      <c r="DB22" s="2"/>
      <c r="DC22" s="2"/>
      <c r="DD22" s="18"/>
      <c r="DE22" s="9"/>
      <c r="DF22" s="19"/>
      <c r="DG22" s="20">
        <f t="shared" si="14"/>
        <v>0</v>
      </c>
      <c r="DI22" s="2"/>
      <c r="DJ22" s="2"/>
      <c r="DK22" s="18"/>
      <c r="DL22" s="9"/>
      <c r="DM22" s="19"/>
      <c r="DN22" s="20">
        <f t="shared" si="15"/>
        <v>0</v>
      </c>
      <c r="DP22" s="2"/>
      <c r="DQ22" s="2"/>
      <c r="DR22" s="18"/>
      <c r="DS22" s="9"/>
      <c r="DT22" s="19"/>
      <c r="DU22" s="20">
        <f t="shared" si="16"/>
        <v>0</v>
      </c>
      <c r="DW22" s="2"/>
      <c r="DX22" s="2"/>
      <c r="DY22" s="18"/>
      <c r="DZ22" s="9"/>
      <c r="EA22" s="19"/>
      <c r="EB22" s="20">
        <f t="shared" si="17"/>
        <v>0</v>
      </c>
      <c r="ED22" s="2"/>
      <c r="EE22" s="2"/>
      <c r="EF22" s="18"/>
      <c r="EG22" s="9"/>
      <c r="EH22" s="19"/>
      <c r="EI22" s="20">
        <f t="shared" si="18"/>
        <v>0</v>
      </c>
      <c r="EK22" s="2"/>
      <c r="EL22" s="2"/>
      <c r="EM22" s="18"/>
      <c r="EN22" s="9"/>
      <c r="EO22" s="19"/>
      <c r="EP22" s="20">
        <f t="shared" si="19"/>
        <v>0</v>
      </c>
      <c r="ER22" s="2"/>
      <c r="ES22" s="2"/>
      <c r="ET22" s="18"/>
      <c r="EU22" s="9"/>
      <c r="EV22" s="19"/>
      <c r="EW22" s="20">
        <f t="shared" si="20"/>
        <v>0</v>
      </c>
      <c r="EY22" s="2"/>
      <c r="EZ22" s="2"/>
      <c r="FA22" s="18"/>
      <c r="FB22" s="9"/>
      <c r="FC22" s="19"/>
      <c r="FD22" s="20">
        <f t="shared" si="21"/>
        <v>0</v>
      </c>
      <c r="FF22" s="9"/>
      <c r="FG22" s="2"/>
      <c r="FH22" s="325"/>
      <c r="FI22" s="38"/>
      <c r="FJ22" s="19"/>
      <c r="FK22" s="326">
        <f t="shared" si="22"/>
        <v>0</v>
      </c>
      <c r="FM22" s="9"/>
      <c r="FN22" s="2"/>
      <c r="FO22" s="18"/>
      <c r="FP22" s="9"/>
      <c r="FQ22" s="19"/>
      <c r="FR22" s="20">
        <f t="shared" si="23"/>
        <v>0</v>
      </c>
      <c r="FT22" s="9"/>
      <c r="FU22" s="2"/>
      <c r="FV22" s="18"/>
      <c r="FW22" s="9"/>
      <c r="FX22" s="19"/>
      <c r="FY22" s="20">
        <f t="shared" si="24"/>
        <v>0</v>
      </c>
      <c r="GA22" s="9"/>
      <c r="GB22" s="2"/>
      <c r="GC22" s="18"/>
      <c r="GD22" s="9"/>
      <c r="GE22" s="19"/>
      <c r="GF22" s="20">
        <f t="shared" si="25"/>
        <v>0</v>
      </c>
      <c r="GH22" s="9"/>
      <c r="GI22" s="2"/>
      <c r="GJ22" s="18"/>
      <c r="GK22" s="9"/>
      <c r="GL22" s="19"/>
      <c r="GM22" s="20">
        <f t="shared" si="26"/>
        <v>0</v>
      </c>
      <c r="GO22" s="9"/>
      <c r="GP22" s="2"/>
      <c r="GQ22" s="18"/>
      <c r="GR22" s="9"/>
      <c r="GS22" s="19"/>
      <c r="GT22" s="20">
        <f t="shared" si="27"/>
        <v>0</v>
      </c>
      <c r="GV22" s="2"/>
      <c r="GW22" s="2"/>
      <c r="GX22" s="18"/>
      <c r="GY22" s="9"/>
      <c r="GZ22" s="19"/>
      <c r="HA22" s="20">
        <f t="shared" si="28"/>
        <v>0</v>
      </c>
      <c r="HC22" s="2"/>
      <c r="HD22" s="2"/>
      <c r="HE22" s="18"/>
      <c r="HF22" s="9"/>
      <c r="HG22" s="19"/>
      <c r="HH22" s="20">
        <f t="shared" si="29"/>
        <v>0</v>
      </c>
      <c r="HJ22" s="2"/>
      <c r="HK22" s="2"/>
      <c r="HL22" s="18"/>
      <c r="HM22" s="9"/>
      <c r="HN22" s="19"/>
      <c r="HO22" s="20">
        <f t="shared" si="30"/>
        <v>0</v>
      </c>
      <c r="HQ22" s="2"/>
      <c r="HR22" s="2"/>
      <c r="HS22" s="18"/>
      <c r="HT22" s="9"/>
      <c r="HU22" s="19"/>
      <c r="HV22" s="20">
        <f t="shared" si="31"/>
        <v>0</v>
      </c>
      <c r="HX22" s="2"/>
      <c r="HY22" s="2"/>
      <c r="HZ22" s="18"/>
      <c r="IA22" s="9"/>
      <c r="IB22" s="19"/>
      <c r="IC22" s="20">
        <f t="shared" si="32"/>
        <v>0</v>
      </c>
      <c r="IE22" s="9"/>
      <c r="IF22" s="42"/>
      <c r="IG22" s="32"/>
      <c r="IH22" s="95"/>
      <c r="II22" s="67"/>
      <c r="IJ22" s="20">
        <f t="shared" si="33"/>
        <v>0</v>
      </c>
      <c r="IL22" s="9"/>
      <c r="IM22" s="42"/>
      <c r="IN22" s="32"/>
      <c r="IO22" s="89"/>
      <c r="IP22" s="96"/>
      <c r="IQ22" s="20">
        <f t="shared" si="34"/>
        <v>0</v>
      </c>
      <c r="IS22" s="9"/>
      <c r="IT22" s="42"/>
      <c r="IU22" s="32"/>
      <c r="IV22" s="526"/>
      <c r="IW22" s="67"/>
      <c r="IX22" s="20">
        <f t="shared" si="35"/>
        <v>0</v>
      </c>
      <c r="IZ22" s="9"/>
      <c r="JA22" s="42"/>
      <c r="JB22" s="32"/>
      <c r="JC22" s="526"/>
      <c r="JD22" s="67"/>
      <c r="JE22" s="20">
        <f t="shared" si="36"/>
        <v>0</v>
      </c>
      <c r="JG22" s="9"/>
      <c r="JH22" s="42"/>
      <c r="JI22" s="32"/>
      <c r="JJ22" s="89"/>
      <c r="JK22" s="96"/>
      <c r="JL22" s="20">
        <f t="shared" si="37"/>
        <v>0</v>
      </c>
      <c r="JN22" s="9"/>
      <c r="JO22" s="42"/>
      <c r="JP22" s="32"/>
      <c r="JQ22" s="89"/>
      <c r="JR22" s="96"/>
      <c r="JS22" s="20">
        <f t="shared" si="38"/>
        <v>0</v>
      </c>
      <c r="JU22" s="9"/>
      <c r="JV22" s="42"/>
      <c r="JW22" s="32"/>
      <c r="JX22" s="89"/>
      <c r="JY22" s="96"/>
      <c r="JZ22" s="20">
        <f t="shared" si="39"/>
        <v>0</v>
      </c>
      <c r="KB22" s="9"/>
      <c r="KC22" s="42"/>
      <c r="KD22" s="32"/>
      <c r="KE22" s="89"/>
      <c r="KF22" s="96"/>
      <c r="KG22" s="20">
        <f t="shared" si="40"/>
        <v>0</v>
      </c>
      <c r="KI22" s="9"/>
      <c r="KJ22" s="42"/>
      <c r="KK22" s="32"/>
      <c r="KL22" s="89"/>
      <c r="KM22" s="96"/>
      <c r="KN22" s="20">
        <f t="shared" si="41"/>
        <v>0</v>
      </c>
      <c r="KP22" s="9"/>
      <c r="KQ22" s="42"/>
      <c r="KR22" s="32"/>
      <c r="KS22" s="89"/>
      <c r="KT22" s="96"/>
      <c r="KU22" s="20">
        <f t="shared" si="42"/>
        <v>0</v>
      </c>
      <c r="KW22" s="9"/>
      <c r="KX22" s="42"/>
      <c r="KY22" s="32"/>
      <c r="KZ22" s="89"/>
      <c r="LA22" s="96"/>
      <c r="LB22" s="20">
        <f t="shared" si="43"/>
        <v>0</v>
      </c>
      <c r="LD22" s="9"/>
      <c r="LE22" s="42"/>
      <c r="LF22" s="32"/>
      <c r="LG22" s="89"/>
      <c r="LH22" s="96"/>
      <c r="LI22" s="20">
        <f t="shared" si="44"/>
        <v>0</v>
      </c>
      <c r="LK22" s="9"/>
      <c r="LL22" s="42"/>
      <c r="LM22" s="32"/>
      <c r="LN22" s="89"/>
      <c r="LO22" s="96"/>
      <c r="LP22" s="20">
        <f t="shared" si="45"/>
        <v>0</v>
      </c>
      <c r="LR22" s="2"/>
      <c r="LS22" s="2"/>
      <c r="LT22" s="18"/>
      <c r="LU22" s="9"/>
      <c r="LV22" s="19"/>
      <c r="LW22" s="20">
        <f t="shared" si="46"/>
        <v>0</v>
      </c>
      <c r="LY22" s="2"/>
      <c r="LZ22" s="2"/>
      <c r="MA22" s="18"/>
      <c r="MB22" s="9"/>
      <c r="MC22" s="19"/>
      <c r="MD22" s="20">
        <f t="shared" si="47"/>
        <v>0</v>
      </c>
      <c r="MF22" s="2"/>
      <c r="MG22" s="2"/>
      <c r="MH22" s="18"/>
      <c r="MI22" s="9"/>
      <c r="MJ22" s="19"/>
      <c r="MK22" s="20">
        <f t="shared" si="48"/>
        <v>0</v>
      </c>
      <c r="MM22" s="2"/>
      <c r="MN22" s="2"/>
      <c r="MO22" s="18"/>
      <c r="MP22" s="9"/>
      <c r="MQ22" s="19"/>
      <c r="MR22" s="20">
        <f t="shared" si="49"/>
        <v>0</v>
      </c>
      <c r="MT22" s="2"/>
      <c r="MU22" s="2"/>
      <c r="MV22" s="18"/>
      <c r="MW22" s="9"/>
      <c r="MX22" s="19"/>
      <c r="MY22" s="20">
        <f t="shared" si="50"/>
        <v>0</v>
      </c>
      <c r="NA22" s="9"/>
      <c r="NB22" s="2"/>
      <c r="NC22" s="18"/>
      <c r="ND22" s="9"/>
      <c r="NE22" s="19"/>
      <c r="NF22" s="20">
        <f t="shared" si="51"/>
        <v>0</v>
      </c>
      <c r="NH22" s="2"/>
      <c r="NI22" s="2"/>
      <c r="NJ22" s="18"/>
      <c r="NK22" s="9"/>
      <c r="NL22" s="19"/>
      <c r="NM22" s="20">
        <f t="shared" si="52"/>
        <v>0</v>
      </c>
      <c r="NO22" s="2"/>
      <c r="NP22" s="2"/>
      <c r="NQ22" s="18"/>
      <c r="NR22" s="9"/>
      <c r="NS22" s="19"/>
      <c r="NT22" s="20">
        <f t="shared" si="53"/>
        <v>0</v>
      </c>
      <c r="NV22" s="2"/>
      <c r="NW22" s="2"/>
      <c r="NX22" s="18"/>
      <c r="NY22" s="9"/>
      <c r="NZ22" s="19"/>
      <c r="OA22" s="20">
        <f t="shared" si="54"/>
        <v>0</v>
      </c>
      <c r="OC22" s="2"/>
      <c r="OD22" s="2"/>
      <c r="OE22" s="18"/>
      <c r="OF22" s="9"/>
      <c r="OG22" s="19"/>
      <c r="OH22" s="20">
        <f t="shared" si="55"/>
        <v>0</v>
      </c>
      <c r="OJ22" s="2"/>
      <c r="OK22" s="2"/>
      <c r="OL22" s="18"/>
      <c r="OM22" s="9"/>
      <c r="ON22" s="19"/>
      <c r="OO22" s="20">
        <f t="shared" si="56"/>
        <v>0</v>
      </c>
      <c r="OQ22" s="2"/>
      <c r="OR22" s="2"/>
      <c r="OS22" s="18"/>
      <c r="OT22" s="9"/>
      <c r="OU22" s="19"/>
      <c r="OV22" s="20">
        <f t="shared" si="57"/>
        <v>0</v>
      </c>
      <c r="OX22" s="2"/>
      <c r="OY22" s="2"/>
      <c r="OZ22" s="18"/>
      <c r="PA22" s="9"/>
      <c r="PB22" s="19"/>
      <c r="PC22" s="20">
        <f t="shared" si="58"/>
        <v>0</v>
      </c>
      <c r="PE22" s="2"/>
      <c r="PF22" s="2"/>
      <c r="PG22" s="18"/>
      <c r="PH22" s="9"/>
      <c r="PI22" s="19"/>
      <c r="PJ22" s="20">
        <f t="shared" si="59"/>
        <v>0</v>
      </c>
      <c r="PL22" s="2"/>
      <c r="PM22" s="2"/>
      <c r="PN22" s="18"/>
      <c r="PO22" s="9"/>
      <c r="PP22" s="19"/>
      <c r="PQ22" s="20">
        <f t="shared" si="60"/>
        <v>0</v>
      </c>
      <c r="PS22" s="2"/>
      <c r="PT22" s="2"/>
      <c r="PU22" s="18"/>
      <c r="PV22" s="9"/>
      <c r="PW22" s="19"/>
      <c r="PX22" s="20">
        <f t="shared" si="61"/>
        <v>0</v>
      </c>
      <c r="PZ22" s="2"/>
      <c r="QA22" s="2"/>
      <c r="QB22" s="18"/>
      <c r="QC22" s="9"/>
      <c r="QD22" s="19"/>
      <c r="QE22" s="20">
        <f t="shared" si="62"/>
        <v>0</v>
      </c>
      <c r="QG22" s="2"/>
      <c r="QH22" s="2"/>
      <c r="QI22" s="18"/>
      <c r="QJ22" s="9"/>
      <c r="QK22" s="19"/>
      <c r="QL22" s="20">
        <f t="shared" si="63"/>
        <v>0</v>
      </c>
      <c r="QN22" s="2"/>
      <c r="QO22" s="2"/>
      <c r="QP22" s="18"/>
      <c r="QQ22" s="9"/>
      <c r="QR22" s="19"/>
      <c r="QS22" s="20">
        <f t="shared" si="64"/>
        <v>0</v>
      </c>
      <c r="QU22" s="2"/>
      <c r="QV22" s="2"/>
      <c r="QW22" s="18"/>
      <c r="QX22" s="9"/>
      <c r="QY22" s="19"/>
      <c r="QZ22" s="20">
        <f t="shared" si="65"/>
        <v>0</v>
      </c>
      <c r="RB22" s="2"/>
      <c r="RC22" s="2"/>
      <c r="RD22" s="18"/>
      <c r="RE22" s="9"/>
      <c r="RF22" s="19"/>
      <c r="RG22" s="20">
        <f t="shared" si="66"/>
        <v>0</v>
      </c>
      <c r="RI22" s="9"/>
      <c r="RJ22" s="436"/>
      <c r="RK22" s="18"/>
      <c r="RL22" s="9"/>
      <c r="RM22" s="19"/>
      <c r="RN22" s="20">
        <f t="shared" si="67"/>
        <v>0</v>
      </c>
      <c r="RP22" s="2"/>
      <c r="RQ22" s="2"/>
      <c r="RR22" s="18"/>
      <c r="RS22" s="9"/>
      <c r="RT22" s="19"/>
      <c r="RU22" s="20">
        <f t="shared" si="68"/>
        <v>0</v>
      </c>
      <c r="RW22" s="2"/>
      <c r="RX22" s="2"/>
      <c r="RY22" s="18"/>
      <c r="RZ22" s="9"/>
      <c r="SA22" s="19"/>
      <c r="SB22" s="20">
        <f t="shared" si="69"/>
        <v>0</v>
      </c>
      <c r="SD22" s="9"/>
      <c r="SE22" s="2"/>
      <c r="SF22" s="18"/>
      <c r="SG22" s="9"/>
      <c r="SH22" s="19"/>
      <c r="SI22" s="20">
        <f t="shared" si="70"/>
        <v>0</v>
      </c>
      <c r="SK22" s="2"/>
      <c r="SL22" s="2"/>
      <c r="SM22" s="18"/>
      <c r="SN22" s="9"/>
      <c r="SO22" s="19"/>
      <c r="SP22" s="20">
        <f t="shared" si="71"/>
        <v>0</v>
      </c>
      <c r="SR22" s="9"/>
      <c r="SS22" s="2"/>
      <c r="ST22" s="18"/>
      <c r="SU22" s="9"/>
      <c r="SV22" s="19"/>
      <c r="SW22" s="20">
        <f t="shared" si="72"/>
        <v>0</v>
      </c>
      <c r="SY22" s="2"/>
      <c r="SZ22" s="2"/>
      <c r="TA22" s="18"/>
      <c r="TB22" s="9"/>
      <c r="TC22" s="19"/>
      <c r="TD22" s="20">
        <f t="shared" si="73"/>
        <v>0</v>
      </c>
      <c r="TF22" s="2"/>
      <c r="TG22" s="2"/>
      <c r="TH22" s="18"/>
      <c r="TI22" s="9"/>
      <c r="TJ22" s="19"/>
      <c r="TK22" s="20">
        <f t="shared" si="74"/>
        <v>0</v>
      </c>
      <c r="TM22" s="2"/>
      <c r="TN22" s="2"/>
      <c r="TO22" s="18"/>
      <c r="TP22" s="9"/>
      <c r="TQ22" s="19"/>
      <c r="TR22" s="20">
        <f t="shared" si="75"/>
        <v>0</v>
      </c>
      <c r="TT22" s="215"/>
      <c r="TU22" s="39"/>
      <c r="TV22" s="327"/>
      <c r="TW22" s="283"/>
      <c r="TX22" s="32"/>
      <c r="TY22" s="326">
        <f t="shared" si="76"/>
        <v>0</v>
      </c>
      <c r="UA22" s="9"/>
      <c r="UB22" s="2"/>
      <c r="UC22" s="325"/>
      <c r="UD22" s="348"/>
      <c r="UE22" s="19"/>
      <c r="UF22" s="326">
        <f t="shared" si="77"/>
        <v>0</v>
      </c>
      <c r="UH22" s="2"/>
      <c r="UI22" s="2"/>
      <c r="UJ22" s="18"/>
      <c r="UK22" s="9"/>
      <c r="UL22" s="19"/>
      <c r="UM22" s="20">
        <f t="shared" si="78"/>
        <v>0</v>
      </c>
      <c r="UO22" s="2"/>
      <c r="UP22" s="2"/>
      <c r="UQ22" s="18"/>
      <c r="UR22" s="9"/>
      <c r="US22" s="19"/>
      <c r="UT22" s="20">
        <f t="shared" si="79"/>
        <v>0</v>
      </c>
      <c r="UV22" s="9"/>
      <c r="UW22" s="2"/>
      <c r="UX22" s="18"/>
      <c r="UY22" s="9"/>
      <c r="UZ22" s="19"/>
      <c r="VA22" s="20">
        <f t="shared" si="80"/>
        <v>0</v>
      </c>
      <c r="VC22" s="2"/>
      <c r="VD22" s="2"/>
      <c r="VE22" s="18"/>
      <c r="VF22" s="9"/>
      <c r="VG22" s="19"/>
      <c r="VH22" s="20">
        <f t="shared" si="81"/>
        <v>0</v>
      </c>
      <c r="VJ22" s="2"/>
      <c r="VK22" s="2"/>
      <c r="VL22" s="18"/>
      <c r="VM22" s="9"/>
      <c r="VN22" s="19"/>
      <c r="VO22" s="20">
        <f t="shared" si="82"/>
        <v>0</v>
      </c>
      <c r="VQ22" s="2"/>
      <c r="VR22" s="2"/>
      <c r="VS22" s="18"/>
      <c r="VT22" s="9"/>
      <c r="VU22" s="19"/>
      <c r="VV22" s="20">
        <f t="shared" si="83"/>
        <v>0</v>
      </c>
      <c r="VX22" s="2"/>
      <c r="VY22" s="2"/>
      <c r="VZ22" s="18"/>
      <c r="WA22" s="9"/>
      <c r="WB22" s="19"/>
      <c r="WC22" s="20">
        <f t="shared" si="0"/>
        <v>0</v>
      </c>
      <c r="WE22" s="2"/>
      <c r="WF22" s="2"/>
      <c r="WG22" s="18"/>
      <c r="WH22" s="9"/>
      <c r="WI22" s="19"/>
      <c r="WJ22" s="20">
        <f t="shared" si="84"/>
        <v>0</v>
      </c>
      <c r="WL22" s="9"/>
      <c r="WM22" s="2"/>
      <c r="WN22" s="18"/>
      <c r="WO22" s="9"/>
      <c r="WP22" s="19"/>
      <c r="WQ22" s="20">
        <f t="shared" si="85"/>
        <v>0</v>
      </c>
      <c r="WS22" s="2"/>
      <c r="WT22" s="2"/>
      <c r="WU22" s="18"/>
      <c r="WV22" s="9"/>
      <c r="WW22" s="19"/>
      <c r="WX22" s="20">
        <f t="shared" si="86"/>
        <v>0</v>
      </c>
      <c r="WZ22" s="2"/>
      <c r="XA22" s="2"/>
      <c r="XB22" s="18"/>
      <c r="XC22" s="9"/>
      <c r="XD22" s="19"/>
      <c r="XE22" s="20">
        <f t="shared" si="87"/>
        <v>0</v>
      </c>
      <c r="XG22" s="2"/>
      <c r="XH22" s="2"/>
      <c r="XI22" s="18"/>
      <c r="XJ22" s="9"/>
      <c r="XK22" s="19"/>
      <c r="XL22" s="20">
        <f t="shared" si="88"/>
        <v>0</v>
      </c>
      <c r="XN22" s="9">
        <v>40368</v>
      </c>
      <c r="XO22" s="2">
        <v>30799</v>
      </c>
      <c r="XP22" s="18">
        <v>287.52</v>
      </c>
      <c r="XQ22" s="9">
        <v>40368</v>
      </c>
      <c r="XR22" s="19">
        <v>287.52</v>
      </c>
      <c r="XS22" s="20">
        <f t="shared" si="89"/>
        <v>0</v>
      </c>
      <c r="XU22" s="2"/>
      <c r="XV22" s="2"/>
      <c r="XW22" s="18"/>
      <c r="XX22" s="9"/>
      <c r="XY22" s="19"/>
      <c r="XZ22" s="20">
        <f t="shared" si="90"/>
        <v>0</v>
      </c>
      <c r="YB22" s="2"/>
      <c r="YC22" s="2"/>
      <c r="YD22" s="18"/>
      <c r="YE22" s="9"/>
      <c r="YF22" s="19"/>
      <c r="YG22" s="20">
        <f t="shared" si="91"/>
        <v>0</v>
      </c>
      <c r="YI22" s="2"/>
      <c r="YJ22" s="2"/>
      <c r="YK22" s="18"/>
      <c r="YL22" s="9"/>
      <c r="YM22" s="19"/>
      <c r="YN22" s="20">
        <f t="shared" si="92"/>
        <v>0</v>
      </c>
      <c r="YP22" s="2"/>
      <c r="YQ22" s="2"/>
      <c r="YR22" s="18"/>
      <c r="YS22" s="9"/>
      <c r="YT22" s="19"/>
      <c r="YU22" s="20">
        <f t="shared" si="93"/>
        <v>0</v>
      </c>
      <c r="YW22" s="2"/>
      <c r="YX22" s="2"/>
      <c r="YY22" s="18"/>
      <c r="YZ22" s="9"/>
      <c r="ZA22" s="19"/>
      <c r="ZB22" s="20">
        <f t="shared" si="94"/>
        <v>0</v>
      </c>
      <c r="ZD22" s="2"/>
      <c r="ZE22" s="2"/>
      <c r="ZF22" s="18"/>
      <c r="ZG22" s="9"/>
      <c r="ZH22" s="19"/>
      <c r="ZI22" s="20">
        <f t="shared" si="95"/>
        <v>0</v>
      </c>
      <c r="ZK22" s="2"/>
      <c r="ZL22" s="2"/>
      <c r="ZM22" s="18"/>
      <c r="ZN22" s="9"/>
      <c r="ZO22" s="19"/>
      <c r="ZP22" s="20">
        <f t="shared" si="96"/>
        <v>0</v>
      </c>
      <c r="ZR22" s="2"/>
      <c r="ZS22" s="2"/>
      <c r="ZT22" s="18"/>
      <c r="ZU22" s="9"/>
      <c r="ZV22" s="19"/>
      <c r="ZW22" s="20">
        <f t="shared" si="97"/>
        <v>0</v>
      </c>
      <c r="ZY22" s="2"/>
      <c r="ZZ22" s="2"/>
      <c r="AAA22" s="18"/>
      <c r="AAB22" s="9"/>
      <c r="AAC22" s="19"/>
      <c r="AAD22" s="20">
        <f t="shared" si="98"/>
        <v>0</v>
      </c>
      <c r="AAF22" s="2"/>
      <c r="AAG22" s="2"/>
      <c r="AAH22" s="18"/>
      <c r="AAI22" s="9"/>
      <c r="AAJ22" s="19"/>
      <c r="AAK22" s="20">
        <f t="shared" si="99"/>
        <v>0</v>
      </c>
      <c r="AAM22" s="2"/>
      <c r="AAN22" s="2"/>
      <c r="AAO22" s="18"/>
      <c r="AAP22" s="9"/>
      <c r="AAQ22" s="19"/>
      <c r="AAR22" s="20">
        <f t="shared" si="100"/>
        <v>0</v>
      </c>
      <c r="AAT22" s="2"/>
      <c r="AAU22" s="2"/>
      <c r="AAV22" s="18"/>
      <c r="AAW22" s="9"/>
      <c r="AAX22" s="19"/>
      <c r="AAY22" s="20">
        <f t="shared" si="101"/>
        <v>0</v>
      </c>
      <c r="ABA22" s="2"/>
      <c r="ABB22" s="2"/>
      <c r="ABC22" s="18"/>
      <c r="ABD22" s="9"/>
      <c r="ABE22" s="19"/>
      <c r="ABF22" s="20">
        <f t="shared" si="102"/>
        <v>0</v>
      </c>
      <c r="ABH22" s="2"/>
      <c r="ABI22" s="2"/>
      <c r="ABJ22" s="18"/>
      <c r="ABK22" s="9"/>
      <c r="ABL22" s="19"/>
      <c r="ABM22" s="20">
        <f t="shared" si="103"/>
        <v>0</v>
      </c>
      <c r="ABO22" s="2"/>
      <c r="ABP22" s="2"/>
      <c r="ABQ22" s="18"/>
      <c r="ABR22" s="9"/>
      <c r="ABS22" s="19"/>
      <c r="ABT22" s="20">
        <f t="shared" si="104"/>
        <v>0</v>
      </c>
      <c r="ABV22" s="9"/>
      <c r="ABW22" s="2"/>
      <c r="ABX22" s="18"/>
      <c r="ABY22" s="9"/>
      <c r="ABZ22" s="19"/>
      <c r="ACA22" s="20">
        <f t="shared" si="105"/>
        <v>0</v>
      </c>
      <c r="ACC22" s="2"/>
      <c r="ACD22" s="2"/>
      <c r="ACE22" s="18"/>
      <c r="ACF22" s="9"/>
      <c r="ACG22" s="19"/>
      <c r="ACH22" s="20">
        <f t="shared" si="106"/>
        <v>0</v>
      </c>
      <c r="ACJ22" s="2"/>
      <c r="ACK22" s="2"/>
      <c r="ACL22" s="18"/>
      <c r="ACM22" s="9"/>
      <c r="ACN22" s="19"/>
      <c r="ACO22" s="20">
        <f t="shared" si="107"/>
        <v>0</v>
      </c>
      <c r="ACQ22" s="2"/>
      <c r="ACR22" s="2"/>
      <c r="ACS22" s="18"/>
      <c r="ACT22" s="9"/>
      <c r="ACU22" s="715"/>
      <c r="ACV22" s="20">
        <f t="shared" si="108"/>
        <v>0</v>
      </c>
      <c r="ACX22" s="2"/>
      <c r="ACY22" s="2"/>
      <c r="ACZ22" s="18"/>
      <c r="ADA22" s="9"/>
      <c r="ADB22" s="19"/>
      <c r="ADC22" s="20">
        <f t="shared" si="109"/>
        <v>0</v>
      </c>
      <c r="ADE22" s="2"/>
      <c r="ADF22" s="2"/>
      <c r="ADG22" s="18"/>
      <c r="ADH22" s="9"/>
      <c r="ADI22" s="19"/>
      <c r="ADJ22" s="20">
        <f t="shared" si="110"/>
        <v>0</v>
      </c>
      <c r="ADL22" s="2"/>
      <c r="ADM22" s="2"/>
      <c r="ADN22" s="18"/>
      <c r="ADO22" s="9"/>
      <c r="ADP22" s="19"/>
      <c r="ADQ22" s="20">
        <f t="shared" si="111"/>
        <v>0</v>
      </c>
      <c r="ADS22" s="2"/>
      <c r="ADT22" s="2"/>
      <c r="ADU22" s="18"/>
      <c r="ADV22" s="9"/>
      <c r="ADW22" s="19"/>
      <c r="ADX22" s="20">
        <f t="shared" si="112"/>
        <v>0</v>
      </c>
      <c r="ADZ22" s="2"/>
      <c r="AEA22" s="2"/>
      <c r="AEB22" s="18"/>
      <c r="AEC22" s="9"/>
      <c r="AED22" s="19"/>
      <c r="AEE22" s="20">
        <f t="shared" si="113"/>
        <v>0</v>
      </c>
      <c r="AEG22" s="244"/>
      <c r="AEH22" s="235"/>
      <c r="AEI22" s="27"/>
      <c r="AEJ22" s="244"/>
      <c r="AEK22" s="32"/>
      <c r="AEL22" s="20">
        <f t="shared" si="114"/>
        <v>0</v>
      </c>
      <c r="AEN22" s="244"/>
      <c r="AEO22" s="235"/>
      <c r="AEP22" s="27"/>
      <c r="AEQ22" s="244"/>
      <c r="AER22" s="32"/>
      <c r="AES22" s="20">
        <f t="shared" si="115"/>
        <v>0</v>
      </c>
      <c r="AEU22" s="2"/>
      <c r="AEV22" s="268"/>
      <c r="AEW22" s="18"/>
      <c r="AEX22" s="9"/>
      <c r="AEY22" s="19"/>
      <c r="AEZ22" s="20">
        <f t="shared" si="116"/>
        <v>0</v>
      </c>
      <c r="AFB22" s="2"/>
      <c r="AFC22" s="268"/>
      <c r="AFD22" s="18"/>
      <c r="AFE22" s="9"/>
      <c r="AFF22" s="19"/>
      <c r="AFG22" s="20">
        <f t="shared" si="117"/>
        <v>0</v>
      </c>
      <c r="AFI22" s="2"/>
      <c r="AFJ22" s="268"/>
      <c r="AFK22" s="18"/>
      <c r="AFL22" s="9"/>
      <c r="AFM22" s="19"/>
      <c r="AFN22" s="20">
        <f t="shared" si="118"/>
        <v>0</v>
      </c>
      <c r="AFP22" s="2"/>
      <c r="AFQ22" s="268"/>
      <c r="AFR22" s="18"/>
      <c r="AFS22" s="9"/>
      <c r="AFT22" s="19"/>
      <c r="AFU22" s="20">
        <f t="shared" si="119"/>
        <v>0</v>
      </c>
      <c r="AFW22" s="2"/>
      <c r="AFX22" s="268"/>
      <c r="AFY22" s="18"/>
      <c r="AFZ22" s="9"/>
      <c r="AGA22" s="19"/>
      <c r="AGB22" s="20">
        <f t="shared" si="120"/>
        <v>0</v>
      </c>
      <c r="AGD22" s="2"/>
      <c r="AGE22" s="268"/>
      <c r="AGF22" s="18"/>
      <c r="AGG22" s="9"/>
      <c r="AGH22" s="19"/>
      <c r="AGI22" s="20">
        <f t="shared" si="121"/>
        <v>0</v>
      </c>
      <c r="AGK22" s="9"/>
      <c r="AGL22" s="2"/>
      <c r="AGM22" s="18"/>
      <c r="AGN22" s="9"/>
      <c r="AGO22" s="19"/>
      <c r="AGP22" s="20">
        <f t="shared" si="122"/>
        <v>0</v>
      </c>
      <c r="AGR22" s="9"/>
      <c r="AGS22" s="2"/>
      <c r="AGT22" s="18"/>
      <c r="AGU22" s="9"/>
      <c r="AGV22" s="19"/>
      <c r="AGW22" s="20">
        <f t="shared" si="123"/>
        <v>0</v>
      </c>
      <c r="AGY22" s="2"/>
      <c r="AGZ22" s="2"/>
      <c r="AHA22" s="18"/>
      <c r="AHB22" s="9"/>
      <c r="AHC22" s="19"/>
      <c r="AHD22" s="20">
        <f t="shared" si="124"/>
        <v>0</v>
      </c>
      <c r="AHF22" s="244"/>
      <c r="AHG22" s="29"/>
      <c r="AHH22" s="27"/>
      <c r="AHI22" s="244"/>
      <c r="AHJ22" s="32"/>
      <c r="AHK22" s="20">
        <f t="shared" si="125"/>
        <v>0</v>
      </c>
      <c r="AHM22" s="244"/>
      <c r="AHN22" s="29"/>
      <c r="AHO22" s="27"/>
      <c r="AHP22" s="244"/>
      <c r="AHQ22" s="32"/>
      <c r="AHR22" s="20">
        <f t="shared" si="126"/>
        <v>0</v>
      </c>
      <c r="AHT22" s="244"/>
      <c r="AHU22" s="29"/>
      <c r="AHV22" s="27"/>
      <c r="AHW22" s="244"/>
      <c r="AHX22" s="32"/>
      <c r="AHY22" s="20">
        <f t="shared" si="127"/>
        <v>0</v>
      </c>
      <c r="AIA22" s="2"/>
      <c r="AIB22" s="2"/>
      <c r="AIC22" s="18"/>
      <c r="AID22" s="9"/>
      <c r="AIE22" s="19"/>
      <c r="AIF22" s="20">
        <f t="shared" si="128"/>
        <v>0</v>
      </c>
    </row>
    <row r="23" spans="1:916">
      <c r="A23" s="2"/>
      <c r="B23" s="2"/>
      <c r="C23" s="18"/>
      <c r="D23" s="9"/>
      <c r="E23" s="19"/>
      <c r="F23" s="20">
        <f t="shared" si="1"/>
        <v>0</v>
      </c>
      <c r="H23" s="2"/>
      <c r="I23" s="2"/>
      <c r="J23" s="18"/>
      <c r="K23" s="9"/>
      <c r="L23" s="19"/>
      <c r="M23" s="20">
        <f t="shared" si="131"/>
        <v>0</v>
      </c>
      <c r="O23" s="2"/>
      <c r="P23" s="2"/>
      <c r="Q23" s="18"/>
      <c r="R23" s="9"/>
      <c r="S23" s="19"/>
      <c r="T23" s="20">
        <f t="shared" si="3"/>
        <v>0</v>
      </c>
      <c r="V23" s="2"/>
      <c r="W23" s="2"/>
      <c r="X23" s="18"/>
      <c r="Y23" s="9"/>
      <c r="Z23" s="19"/>
      <c r="AA23" s="20">
        <f t="shared" si="4"/>
        <v>0</v>
      </c>
      <c r="AC23" s="2"/>
      <c r="AD23" s="2"/>
      <c r="AE23" s="18"/>
      <c r="AF23" s="9"/>
      <c r="AG23" s="19"/>
      <c r="AH23" s="20">
        <f t="shared" si="133"/>
        <v>0</v>
      </c>
      <c r="AJ23" s="2"/>
      <c r="AK23" s="2"/>
      <c r="AL23" s="18"/>
      <c r="AM23" s="9"/>
      <c r="AN23" s="19"/>
      <c r="AO23" s="20">
        <f t="shared" si="6"/>
        <v>0</v>
      </c>
      <c r="AQ23" s="2"/>
      <c r="AR23" s="2"/>
      <c r="AS23" s="18"/>
      <c r="AT23" s="9"/>
      <c r="AU23" s="19"/>
      <c r="AV23" s="20">
        <f t="shared" si="7"/>
        <v>0</v>
      </c>
      <c r="AX23" s="2"/>
      <c r="AY23" s="2"/>
      <c r="AZ23" s="18"/>
      <c r="BA23" s="9"/>
      <c r="BB23" s="19"/>
      <c r="BC23" s="20">
        <f t="shared" si="8"/>
        <v>0</v>
      </c>
      <c r="BE23" s="2"/>
      <c r="BF23" s="2"/>
      <c r="BG23" s="18"/>
      <c r="BH23" s="9"/>
      <c r="BI23" s="19"/>
      <c r="BJ23" s="20">
        <f t="shared" si="9"/>
        <v>0</v>
      </c>
      <c r="BL23" s="2"/>
      <c r="BM23" s="2"/>
      <c r="BN23" s="18"/>
      <c r="BO23" s="9"/>
      <c r="BP23" s="19"/>
      <c r="BQ23" s="20">
        <f t="shared" si="130"/>
        <v>0</v>
      </c>
      <c r="BS23" s="2"/>
      <c r="BT23" s="2"/>
      <c r="BU23" s="18"/>
      <c r="BV23" s="9"/>
      <c r="BW23" s="19"/>
      <c r="BX23" s="20">
        <f t="shared" si="10"/>
        <v>0</v>
      </c>
      <c r="BZ23" s="2"/>
      <c r="CA23" s="2"/>
      <c r="CB23" s="18"/>
      <c r="CC23" s="9"/>
      <c r="CD23" s="19"/>
      <c r="CE23" s="20">
        <f t="shared" si="129"/>
        <v>0</v>
      </c>
      <c r="CG23" s="2"/>
      <c r="CH23" s="2"/>
      <c r="CI23" s="18"/>
      <c r="CJ23" s="9"/>
      <c r="CK23" s="19"/>
      <c r="CL23" s="20">
        <f t="shared" si="132"/>
        <v>0</v>
      </c>
      <c r="CN23" s="2"/>
      <c r="CO23" s="2"/>
      <c r="CP23" s="18"/>
      <c r="CQ23" s="9"/>
      <c r="CR23" s="19"/>
      <c r="CS23" s="20">
        <f t="shared" si="12"/>
        <v>0</v>
      </c>
      <c r="CU23" s="2"/>
      <c r="CV23" s="2"/>
      <c r="CW23" s="18"/>
      <c r="CX23" s="9"/>
      <c r="CY23" s="19"/>
      <c r="CZ23" s="20">
        <f t="shared" si="13"/>
        <v>0</v>
      </c>
      <c r="DB23" s="2"/>
      <c r="DC23" s="2"/>
      <c r="DD23" s="18"/>
      <c r="DE23" s="9"/>
      <c r="DF23" s="19"/>
      <c r="DG23" s="20">
        <f t="shared" si="14"/>
        <v>0</v>
      </c>
      <c r="DI23" s="2"/>
      <c r="DJ23" s="2"/>
      <c r="DK23" s="18"/>
      <c r="DL23" s="9"/>
      <c r="DM23" s="19"/>
      <c r="DN23" s="20">
        <f t="shared" si="15"/>
        <v>0</v>
      </c>
      <c r="DP23" s="2"/>
      <c r="DQ23" s="2"/>
      <c r="DR23" s="18"/>
      <c r="DS23" s="9"/>
      <c r="DT23" s="19"/>
      <c r="DU23" s="20">
        <f t="shared" si="16"/>
        <v>0</v>
      </c>
      <c r="DW23" s="2"/>
      <c r="DX23" s="2"/>
      <c r="DY23" s="18"/>
      <c r="DZ23" s="9"/>
      <c r="EA23" s="19"/>
      <c r="EB23" s="20">
        <f t="shared" si="17"/>
        <v>0</v>
      </c>
      <c r="ED23" s="2"/>
      <c r="EE23" s="2"/>
      <c r="EF23" s="18"/>
      <c r="EG23" s="9"/>
      <c r="EH23" s="19"/>
      <c r="EI23" s="20">
        <f t="shared" si="18"/>
        <v>0</v>
      </c>
      <c r="EK23" s="2"/>
      <c r="EL23" s="2"/>
      <c r="EM23" s="18"/>
      <c r="EN23" s="9"/>
      <c r="EO23" s="19"/>
      <c r="EP23" s="20">
        <f t="shared" si="19"/>
        <v>0</v>
      </c>
      <c r="ER23" s="2"/>
      <c r="ES23" s="2"/>
      <c r="ET23" s="18"/>
      <c r="EU23" s="9"/>
      <c r="EV23" s="19"/>
      <c r="EW23" s="20">
        <f t="shared" si="20"/>
        <v>0</v>
      </c>
      <c r="EY23" s="2"/>
      <c r="EZ23" s="2"/>
      <c r="FA23" s="18"/>
      <c r="FB23" s="9"/>
      <c r="FC23" s="19"/>
      <c r="FD23" s="20">
        <f t="shared" si="21"/>
        <v>0</v>
      </c>
      <c r="FF23" s="9"/>
      <c r="FG23" s="2"/>
      <c r="FH23" s="325"/>
      <c r="FI23" s="393"/>
      <c r="FJ23" s="19"/>
      <c r="FK23" s="326">
        <f t="shared" si="22"/>
        <v>0</v>
      </c>
      <c r="FM23" s="9"/>
      <c r="FN23" s="2"/>
      <c r="FO23" s="18"/>
      <c r="FP23" s="9"/>
      <c r="FQ23" s="19"/>
      <c r="FR23" s="20">
        <f t="shared" si="23"/>
        <v>0</v>
      </c>
      <c r="FT23" s="9"/>
      <c r="FU23" s="2"/>
      <c r="FV23" s="18"/>
      <c r="FW23" s="9"/>
      <c r="FX23" s="19"/>
      <c r="FY23" s="20">
        <f t="shared" si="24"/>
        <v>0</v>
      </c>
      <c r="GA23" s="9"/>
      <c r="GB23" s="2"/>
      <c r="GC23" s="18"/>
      <c r="GD23" s="9"/>
      <c r="GE23" s="19"/>
      <c r="GF23" s="20">
        <f t="shared" si="25"/>
        <v>0</v>
      </c>
      <c r="GH23" s="9"/>
      <c r="GI23" s="2"/>
      <c r="GJ23" s="18"/>
      <c r="GK23" s="9"/>
      <c r="GL23" s="19"/>
      <c r="GM23" s="20">
        <f t="shared" si="26"/>
        <v>0</v>
      </c>
      <c r="GO23" s="9"/>
      <c r="GP23" s="2"/>
      <c r="GQ23" s="18"/>
      <c r="GR23" s="9"/>
      <c r="GS23" s="19"/>
      <c r="GT23" s="20">
        <f t="shared" si="27"/>
        <v>0</v>
      </c>
      <c r="GV23" s="2"/>
      <c r="GW23" s="2"/>
      <c r="GX23" s="18"/>
      <c r="GY23" s="9"/>
      <c r="GZ23" s="19"/>
      <c r="HA23" s="20">
        <f t="shared" si="28"/>
        <v>0</v>
      </c>
      <c r="HC23" s="2"/>
      <c r="HD23" s="2"/>
      <c r="HE23" s="18"/>
      <c r="HF23" s="9"/>
      <c r="HG23" s="19"/>
      <c r="HH23" s="20">
        <f t="shared" si="29"/>
        <v>0</v>
      </c>
      <c r="HJ23" s="2"/>
      <c r="HK23" s="2"/>
      <c r="HL23" s="18"/>
      <c r="HM23" s="9"/>
      <c r="HN23" s="19"/>
      <c r="HO23" s="20">
        <f t="shared" si="30"/>
        <v>0</v>
      </c>
      <c r="HQ23" s="2"/>
      <c r="HR23" s="2"/>
      <c r="HS23" s="18"/>
      <c r="HT23" s="9"/>
      <c r="HU23" s="19"/>
      <c r="HV23" s="20">
        <f t="shared" si="31"/>
        <v>0</v>
      </c>
      <c r="HX23" s="2"/>
      <c r="HY23" s="2"/>
      <c r="HZ23" s="18"/>
      <c r="IA23" s="9"/>
      <c r="IB23" s="19"/>
      <c r="IC23" s="20">
        <f t="shared" si="32"/>
        <v>0</v>
      </c>
      <c r="IE23" s="9"/>
      <c r="IF23" s="42"/>
      <c r="IG23" s="32"/>
      <c r="IH23" s="244"/>
      <c r="II23" s="32"/>
      <c r="IJ23" s="20">
        <f t="shared" si="33"/>
        <v>0</v>
      </c>
      <c r="IL23" s="9"/>
      <c r="IM23" s="42"/>
      <c r="IN23" s="32"/>
      <c r="IO23" s="244"/>
      <c r="IP23" s="32"/>
      <c r="IQ23" s="20">
        <f t="shared" si="34"/>
        <v>0</v>
      </c>
      <c r="IS23" s="9"/>
      <c r="IT23" s="42"/>
      <c r="IU23" s="32"/>
      <c r="IV23" s="377"/>
      <c r="IW23" s="32"/>
      <c r="IX23" s="20">
        <f t="shared" si="35"/>
        <v>0</v>
      </c>
      <c r="IZ23" s="9"/>
      <c r="JA23" s="42"/>
      <c r="JB23" s="32"/>
      <c r="JC23" s="377"/>
      <c r="JD23" s="32"/>
      <c r="JE23" s="20">
        <f t="shared" si="36"/>
        <v>0</v>
      </c>
      <c r="JG23" s="9"/>
      <c r="JH23" s="42"/>
      <c r="JI23" s="32"/>
      <c r="JJ23" s="244"/>
      <c r="JK23" s="32"/>
      <c r="JL23" s="20">
        <f t="shared" si="37"/>
        <v>0</v>
      </c>
      <c r="JN23" s="9"/>
      <c r="JO23" s="42"/>
      <c r="JP23" s="32"/>
      <c r="JQ23" s="244"/>
      <c r="JR23" s="32"/>
      <c r="JS23" s="20">
        <f t="shared" si="38"/>
        <v>0</v>
      </c>
      <c r="JU23" s="9"/>
      <c r="JV23" s="42"/>
      <c r="JW23" s="32"/>
      <c r="JX23" s="244"/>
      <c r="JY23" s="32"/>
      <c r="JZ23" s="20">
        <f t="shared" si="39"/>
        <v>0</v>
      </c>
      <c r="KB23" s="9"/>
      <c r="KC23" s="42"/>
      <c r="KD23" s="32"/>
      <c r="KE23" s="244"/>
      <c r="KF23" s="32"/>
      <c r="KG23" s="20">
        <f t="shared" si="40"/>
        <v>0</v>
      </c>
      <c r="KI23" s="9"/>
      <c r="KJ23" s="42"/>
      <c r="KK23" s="32"/>
      <c r="KL23" s="244"/>
      <c r="KM23" s="32"/>
      <c r="KN23" s="20">
        <f t="shared" si="41"/>
        <v>0</v>
      </c>
      <c r="KP23" s="9"/>
      <c r="KQ23" s="42"/>
      <c r="KR23" s="32"/>
      <c r="KS23" s="244"/>
      <c r="KT23" s="32"/>
      <c r="KU23" s="20">
        <f t="shared" si="42"/>
        <v>0</v>
      </c>
      <c r="KW23" s="9"/>
      <c r="KX23" s="42"/>
      <c r="KY23" s="32"/>
      <c r="KZ23" s="244"/>
      <c r="LA23" s="32"/>
      <c r="LB23" s="20">
        <f t="shared" si="43"/>
        <v>0</v>
      </c>
      <c r="LD23" s="9"/>
      <c r="LE23" s="42"/>
      <c r="LF23" s="32"/>
      <c r="LG23" s="244"/>
      <c r="LH23" s="32"/>
      <c r="LI23" s="20">
        <f t="shared" si="44"/>
        <v>0</v>
      </c>
      <c r="LK23" s="9"/>
      <c r="LL23" s="42"/>
      <c r="LM23" s="32"/>
      <c r="LN23" s="244"/>
      <c r="LO23" s="32"/>
      <c r="LP23" s="20">
        <f t="shared" si="45"/>
        <v>0</v>
      </c>
      <c r="LR23" s="2"/>
      <c r="LS23" s="2"/>
      <c r="LT23" s="18"/>
      <c r="LU23" s="9"/>
      <c r="LV23" s="19"/>
      <c r="LW23" s="20">
        <f t="shared" si="46"/>
        <v>0</v>
      </c>
      <c r="LY23" s="2"/>
      <c r="LZ23" s="2"/>
      <c r="MA23" s="18"/>
      <c r="MB23" s="9"/>
      <c r="MC23" s="19"/>
      <c r="MD23" s="20">
        <f t="shared" si="47"/>
        <v>0</v>
      </c>
      <c r="MF23" s="2"/>
      <c r="MG23" s="2"/>
      <c r="MH23" s="18"/>
      <c r="MI23" s="9"/>
      <c r="MJ23" s="19"/>
      <c r="MK23" s="20">
        <f t="shared" si="48"/>
        <v>0</v>
      </c>
      <c r="MM23" s="2"/>
      <c r="MN23" s="2"/>
      <c r="MO23" s="18"/>
      <c r="MP23" s="9"/>
      <c r="MQ23" s="19"/>
      <c r="MR23" s="20">
        <f t="shared" si="49"/>
        <v>0</v>
      </c>
      <c r="MT23" s="2"/>
      <c r="MU23" s="2"/>
      <c r="MV23" s="18"/>
      <c r="MW23" s="9"/>
      <c r="MX23" s="19"/>
      <c r="MY23" s="20">
        <f t="shared" si="50"/>
        <v>0</v>
      </c>
      <c r="NA23" s="2"/>
      <c r="NB23" s="2"/>
      <c r="NC23" s="18"/>
      <c r="ND23" s="9"/>
      <c r="NE23" s="19"/>
      <c r="NF23" s="20">
        <f t="shared" si="51"/>
        <v>0</v>
      </c>
      <c r="NH23" s="2"/>
      <c r="NI23" s="2"/>
      <c r="NJ23" s="18"/>
      <c r="NK23" s="9"/>
      <c r="NL23" s="19"/>
      <c r="NM23" s="20">
        <f t="shared" si="52"/>
        <v>0</v>
      </c>
      <c r="NO23" s="2"/>
      <c r="NP23" s="2"/>
      <c r="NQ23" s="18"/>
      <c r="NR23" s="9"/>
      <c r="NS23" s="19"/>
      <c r="NT23" s="20">
        <f t="shared" si="53"/>
        <v>0</v>
      </c>
      <c r="NV23" s="2"/>
      <c r="NW23" s="2"/>
      <c r="NX23" s="18"/>
      <c r="NY23" s="9"/>
      <c r="NZ23" s="19"/>
      <c r="OA23" s="20">
        <f t="shared" si="54"/>
        <v>0</v>
      </c>
      <c r="OC23" s="2"/>
      <c r="OD23" s="2"/>
      <c r="OE23" s="18"/>
      <c r="OF23" s="9"/>
      <c r="OG23" s="19"/>
      <c r="OH23" s="20">
        <f t="shared" si="55"/>
        <v>0</v>
      </c>
      <c r="OJ23" s="2"/>
      <c r="OK23" s="2"/>
      <c r="OL23" s="18"/>
      <c r="OM23" s="9"/>
      <c r="ON23" s="19"/>
      <c r="OO23" s="20">
        <f t="shared" si="56"/>
        <v>0</v>
      </c>
      <c r="OQ23" s="2"/>
      <c r="OR23" s="2"/>
      <c r="OS23" s="18"/>
      <c r="OT23" s="9"/>
      <c r="OU23" s="19"/>
      <c r="OV23" s="20">
        <f t="shared" si="57"/>
        <v>0</v>
      </c>
      <c r="OX23" s="2"/>
      <c r="OY23" s="2"/>
      <c r="OZ23" s="18"/>
      <c r="PA23" s="9"/>
      <c r="PB23" s="19"/>
      <c r="PC23" s="20">
        <f t="shared" si="58"/>
        <v>0</v>
      </c>
      <c r="PE23" s="2"/>
      <c r="PF23" s="2"/>
      <c r="PG23" s="18"/>
      <c r="PH23" s="9"/>
      <c r="PI23" s="19"/>
      <c r="PJ23" s="20">
        <f t="shared" si="59"/>
        <v>0</v>
      </c>
      <c r="PL23" s="2"/>
      <c r="PM23" s="2"/>
      <c r="PN23" s="18"/>
      <c r="PO23" s="9"/>
      <c r="PP23" s="19"/>
      <c r="PQ23" s="20">
        <f t="shared" si="60"/>
        <v>0</v>
      </c>
      <c r="PS23" s="2"/>
      <c r="PT23" s="2"/>
      <c r="PU23" s="18"/>
      <c r="PV23" s="9"/>
      <c r="PW23" s="19"/>
      <c r="PX23" s="20">
        <f t="shared" si="61"/>
        <v>0</v>
      </c>
      <c r="PZ23" s="2"/>
      <c r="QA23" s="2"/>
      <c r="QB23" s="18"/>
      <c r="QC23" s="9"/>
      <c r="QD23" s="19"/>
      <c r="QE23" s="20">
        <f t="shared" si="62"/>
        <v>0</v>
      </c>
      <c r="QG23" s="2"/>
      <c r="QH23" s="2"/>
      <c r="QI23" s="18"/>
      <c r="QJ23" s="9"/>
      <c r="QK23" s="19"/>
      <c r="QL23" s="20">
        <f t="shared" si="63"/>
        <v>0</v>
      </c>
      <c r="QN23" s="2"/>
      <c r="QO23" s="2"/>
      <c r="QP23" s="18"/>
      <c r="QQ23" s="9"/>
      <c r="QR23" s="19"/>
      <c r="QS23" s="20">
        <f t="shared" si="64"/>
        <v>0</v>
      </c>
      <c r="QU23" s="2"/>
      <c r="QV23" s="2"/>
      <c r="QW23" s="18"/>
      <c r="QX23" s="9"/>
      <c r="QY23" s="19"/>
      <c r="QZ23" s="20">
        <f t="shared" si="65"/>
        <v>0</v>
      </c>
      <c r="RB23" s="2"/>
      <c r="RC23" s="2"/>
      <c r="RD23" s="18"/>
      <c r="RE23" s="9"/>
      <c r="RF23" s="19"/>
      <c r="RG23" s="20">
        <f t="shared" si="66"/>
        <v>0</v>
      </c>
      <c r="RI23" s="9"/>
      <c r="RJ23" s="2"/>
      <c r="RK23" s="18"/>
      <c r="RL23" s="9"/>
      <c r="RM23" s="19"/>
      <c r="RN23" s="20">
        <f t="shared" si="67"/>
        <v>0</v>
      </c>
      <c r="RP23" s="2"/>
      <c r="RQ23" s="2"/>
      <c r="RR23" s="18"/>
      <c r="RS23" s="9"/>
      <c r="RT23" s="19"/>
      <c r="RU23" s="20">
        <f t="shared" si="68"/>
        <v>0</v>
      </c>
      <c r="RW23" s="2"/>
      <c r="RX23" s="2"/>
      <c r="RY23" s="18"/>
      <c r="RZ23" s="9"/>
      <c r="SA23" s="19"/>
      <c r="SB23" s="20">
        <f t="shared" si="69"/>
        <v>0</v>
      </c>
      <c r="SD23" s="9"/>
      <c r="SE23" s="2"/>
      <c r="SF23" s="18"/>
      <c r="SG23" s="9"/>
      <c r="SH23" s="19"/>
      <c r="SI23" s="20">
        <f t="shared" si="70"/>
        <v>0</v>
      </c>
      <c r="SK23" s="2"/>
      <c r="SL23" s="2"/>
      <c r="SM23" s="18"/>
      <c r="SN23" s="9"/>
      <c r="SO23" s="19"/>
      <c r="SP23" s="20">
        <f t="shared" si="71"/>
        <v>0</v>
      </c>
      <c r="SR23" s="9"/>
      <c r="SS23" s="2"/>
      <c r="ST23" s="27"/>
      <c r="SU23" s="9"/>
      <c r="SV23" s="32"/>
      <c r="SW23" s="20">
        <f t="shared" si="72"/>
        <v>0</v>
      </c>
      <c r="SY23" s="2"/>
      <c r="SZ23" s="2"/>
      <c r="TA23" s="18"/>
      <c r="TB23" s="9"/>
      <c r="TC23" s="19"/>
      <c r="TD23" s="20">
        <f t="shared" si="73"/>
        <v>0</v>
      </c>
      <c r="TF23" s="2"/>
      <c r="TG23" s="2"/>
      <c r="TH23" s="18"/>
      <c r="TI23" s="9"/>
      <c r="TJ23" s="19"/>
      <c r="TK23" s="20">
        <f t="shared" si="74"/>
        <v>0</v>
      </c>
      <c r="TM23" s="2"/>
      <c r="TN23" s="2"/>
      <c r="TO23" s="18"/>
      <c r="TP23" s="9"/>
      <c r="TQ23" s="19"/>
      <c r="TR23" s="20">
        <f t="shared" si="75"/>
        <v>0</v>
      </c>
      <c r="TT23" s="215"/>
      <c r="TU23" s="39"/>
      <c r="TV23" s="327"/>
      <c r="TW23" s="283"/>
      <c r="TX23" s="32"/>
      <c r="TY23" s="326">
        <f t="shared" si="76"/>
        <v>0</v>
      </c>
      <c r="UA23" s="9"/>
      <c r="UB23" s="2"/>
      <c r="UC23" s="325"/>
      <c r="UD23" s="348"/>
      <c r="UE23" s="19"/>
      <c r="UF23" s="326">
        <f t="shared" si="77"/>
        <v>0</v>
      </c>
      <c r="UH23" s="2"/>
      <c r="UI23" s="2"/>
      <c r="UJ23" s="18"/>
      <c r="UK23" s="9"/>
      <c r="UL23" s="19"/>
      <c r="UM23" s="20">
        <f t="shared" si="78"/>
        <v>0</v>
      </c>
      <c r="UO23" s="2"/>
      <c r="UP23" s="2"/>
      <c r="UQ23" s="18"/>
      <c r="UR23" s="9"/>
      <c r="US23" s="19"/>
      <c r="UT23" s="20">
        <f t="shared" si="79"/>
        <v>0</v>
      </c>
      <c r="UV23" s="9"/>
      <c r="UW23" s="2"/>
      <c r="UX23" s="18"/>
      <c r="UY23" s="9"/>
      <c r="UZ23" s="19"/>
      <c r="VA23" s="20">
        <f t="shared" si="80"/>
        <v>0</v>
      </c>
      <c r="VC23" s="2"/>
      <c r="VD23" s="2"/>
      <c r="VE23" s="18"/>
      <c r="VF23" s="9"/>
      <c r="VG23" s="19"/>
      <c r="VH23" s="20">
        <f t="shared" si="81"/>
        <v>0</v>
      </c>
      <c r="VJ23" s="2"/>
      <c r="VK23" s="2"/>
      <c r="VL23" s="18"/>
      <c r="VM23" s="9"/>
      <c r="VN23" s="19"/>
      <c r="VO23" s="20">
        <f t="shared" si="82"/>
        <v>0</v>
      </c>
      <c r="VQ23" s="2"/>
      <c r="VR23" s="2"/>
      <c r="VS23" s="18"/>
      <c r="VT23" s="9"/>
      <c r="VU23" s="19"/>
      <c r="VV23" s="20">
        <f t="shared" si="83"/>
        <v>0</v>
      </c>
      <c r="VX23" s="2"/>
      <c r="VY23" s="2"/>
      <c r="VZ23" s="18"/>
      <c r="WA23" s="9"/>
      <c r="WB23" s="19"/>
      <c r="WC23" s="20">
        <f t="shared" si="0"/>
        <v>0</v>
      </c>
      <c r="WE23" s="2"/>
      <c r="WF23" s="2"/>
      <c r="WG23" s="18"/>
      <c r="WH23" s="9"/>
      <c r="WI23" s="19"/>
      <c r="WJ23" s="20">
        <f t="shared" si="84"/>
        <v>0</v>
      </c>
      <c r="WL23" s="9"/>
      <c r="WM23" s="2"/>
      <c r="WN23" s="18"/>
      <c r="WO23" s="9"/>
      <c r="WP23" s="19"/>
      <c r="WQ23" s="20">
        <f t="shared" si="85"/>
        <v>0</v>
      </c>
      <c r="WS23" s="2"/>
      <c r="WT23" s="2"/>
      <c r="WU23" s="18"/>
      <c r="WV23" s="9"/>
      <c r="WW23" s="19"/>
      <c r="WX23" s="20">
        <f t="shared" si="86"/>
        <v>0</v>
      </c>
      <c r="WZ23" s="2"/>
      <c r="XA23" s="2"/>
      <c r="XB23" s="18"/>
      <c r="XC23" s="9"/>
      <c r="XD23" s="19"/>
      <c r="XE23" s="20">
        <f t="shared" si="87"/>
        <v>0</v>
      </c>
      <c r="XG23" s="2"/>
      <c r="XH23" s="2"/>
      <c r="XI23" s="18"/>
      <c r="XJ23" s="9"/>
      <c r="XK23" s="19"/>
      <c r="XL23" s="20">
        <f t="shared" si="88"/>
        <v>0</v>
      </c>
      <c r="XN23" s="9">
        <v>40369</v>
      </c>
      <c r="XO23" s="2">
        <v>30812</v>
      </c>
      <c r="XP23" s="18">
        <v>1505.55</v>
      </c>
      <c r="XQ23" s="9">
        <v>40369</v>
      </c>
      <c r="XR23" s="19">
        <v>1505.55</v>
      </c>
      <c r="XS23" s="20">
        <f t="shared" si="89"/>
        <v>0</v>
      </c>
      <c r="XU23" s="2"/>
      <c r="XV23" s="2"/>
      <c r="XW23" s="18"/>
      <c r="XX23" s="9"/>
      <c r="XY23" s="19"/>
      <c r="XZ23" s="20">
        <f t="shared" si="90"/>
        <v>0</v>
      </c>
      <c r="YB23" s="2"/>
      <c r="YC23" s="2"/>
      <c r="YD23" s="18"/>
      <c r="YE23" s="9"/>
      <c r="YF23" s="19"/>
      <c r="YG23" s="20">
        <f t="shared" si="91"/>
        <v>0</v>
      </c>
      <c r="YI23" s="2"/>
      <c r="YJ23" s="2"/>
      <c r="YK23" s="18"/>
      <c r="YL23" s="9"/>
      <c r="YM23" s="19"/>
      <c r="YN23" s="20">
        <f t="shared" si="92"/>
        <v>0</v>
      </c>
      <c r="YP23" s="2"/>
      <c r="YQ23" s="2"/>
      <c r="YR23" s="18"/>
      <c r="YS23" s="9"/>
      <c r="YT23" s="19"/>
      <c r="YU23" s="20">
        <f t="shared" si="93"/>
        <v>0</v>
      </c>
      <c r="YW23" s="2"/>
      <c r="YX23" s="2"/>
      <c r="YY23" s="18"/>
      <c r="YZ23" s="9"/>
      <c r="ZA23" s="19"/>
      <c r="ZB23" s="20">
        <f t="shared" si="94"/>
        <v>0</v>
      </c>
      <c r="ZD23" s="2"/>
      <c r="ZE23" s="2"/>
      <c r="ZF23" s="18"/>
      <c r="ZG23" s="9"/>
      <c r="ZH23" s="19"/>
      <c r="ZI23" s="20">
        <f t="shared" si="95"/>
        <v>0</v>
      </c>
      <c r="ZK23" s="2"/>
      <c r="ZL23" s="2"/>
      <c r="ZM23" s="18"/>
      <c r="ZN23" s="9"/>
      <c r="ZO23" s="19"/>
      <c r="ZP23" s="20">
        <f t="shared" si="96"/>
        <v>0</v>
      </c>
      <c r="ZR23" s="2"/>
      <c r="ZS23" s="2"/>
      <c r="ZT23" s="18"/>
      <c r="ZU23" s="9"/>
      <c r="ZV23" s="19"/>
      <c r="ZW23" s="20">
        <f t="shared" si="97"/>
        <v>0</v>
      </c>
      <c r="ZY23" s="2"/>
      <c r="ZZ23" s="2"/>
      <c r="AAA23" s="18"/>
      <c r="AAB23" s="9"/>
      <c r="AAC23" s="19"/>
      <c r="AAD23" s="20">
        <f t="shared" si="98"/>
        <v>0</v>
      </c>
      <c r="AAF23" s="2"/>
      <c r="AAG23" s="2"/>
      <c r="AAH23" s="18"/>
      <c r="AAI23" s="9"/>
      <c r="AAJ23" s="19"/>
      <c r="AAK23" s="20">
        <f t="shared" si="99"/>
        <v>0</v>
      </c>
      <c r="AAM23" s="2"/>
      <c r="AAN23" s="2"/>
      <c r="AAO23" s="18"/>
      <c r="AAP23" s="9"/>
      <c r="AAQ23" s="19"/>
      <c r="AAR23" s="20">
        <f t="shared" si="100"/>
        <v>0</v>
      </c>
      <c r="AAT23" s="2"/>
      <c r="AAU23" s="2"/>
      <c r="AAV23" s="18"/>
      <c r="AAW23" s="9"/>
      <c r="AAX23" s="19"/>
      <c r="AAY23" s="20">
        <f t="shared" si="101"/>
        <v>0</v>
      </c>
      <c r="ABA23" s="2"/>
      <c r="ABB23" s="2"/>
      <c r="ABC23" s="18"/>
      <c r="ABD23" s="9"/>
      <c r="ABE23" s="19"/>
      <c r="ABF23" s="20">
        <f t="shared" si="102"/>
        <v>0</v>
      </c>
      <c r="ABH23" s="2"/>
      <c r="ABI23" s="2"/>
      <c r="ABJ23" s="18"/>
      <c r="ABK23" s="9"/>
      <c r="ABL23" s="19"/>
      <c r="ABM23" s="20">
        <f t="shared" si="103"/>
        <v>0</v>
      </c>
      <c r="ABO23" s="2"/>
      <c r="ABP23" s="2"/>
      <c r="ABQ23" s="18"/>
      <c r="ABR23" s="9"/>
      <c r="ABS23" s="19"/>
      <c r="ABT23" s="20">
        <f t="shared" si="104"/>
        <v>0</v>
      </c>
      <c r="ABV23" s="9"/>
      <c r="ABW23" s="2"/>
      <c r="ABX23" s="18"/>
      <c r="ABY23" s="9"/>
      <c r="ABZ23" s="19"/>
      <c r="ACA23" s="20">
        <f t="shared" si="105"/>
        <v>0</v>
      </c>
      <c r="ACC23" s="2"/>
      <c r="ACD23" s="2"/>
      <c r="ACE23" s="18"/>
      <c r="ACF23" s="9"/>
      <c r="ACG23" s="19"/>
      <c r="ACH23" s="20">
        <f t="shared" si="106"/>
        <v>0</v>
      </c>
      <c r="ACJ23" s="2"/>
      <c r="ACK23" s="2"/>
      <c r="ACL23" s="18"/>
      <c r="ACM23" s="9"/>
      <c r="ACN23" s="19"/>
      <c r="ACO23" s="20">
        <f t="shared" si="107"/>
        <v>0</v>
      </c>
      <c r="ACQ23" s="2"/>
      <c r="ACR23" s="2"/>
      <c r="ACS23" s="18"/>
      <c r="ACT23" s="9"/>
      <c r="ACU23" s="715"/>
      <c r="ACV23" s="20">
        <f t="shared" si="108"/>
        <v>0</v>
      </c>
      <c r="ACX23" s="2"/>
      <c r="ACY23" s="2"/>
      <c r="ACZ23" s="18"/>
      <c r="ADA23" s="9"/>
      <c r="ADB23" s="19"/>
      <c r="ADC23" s="20">
        <f t="shared" si="109"/>
        <v>0</v>
      </c>
      <c r="ADE23" s="2"/>
      <c r="ADF23" s="2"/>
      <c r="ADG23" s="18"/>
      <c r="ADH23" s="9"/>
      <c r="ADI23" s="19"/>
      <c r="ADJ23" s="20">
        <f t="shared" si="110"/>
        <v>0</v>
      </c>
      <c r="ADL23" s="2"/>
      <c r="ADM23" s="2"/>
      <c r="ADN23" s="18"/>
      <c r="ADO23" s="9"/>
      <c r="ADP23" s="19"/>
      <c r="ADQ23" s="20">
        <f t="shared" si="111"/>
        <v>0</v>
      </c>
      <c r="ADS23" s="2"/>
      <c r="ADT23" s="2"/>
      <c r="ADU23" s="18"/>
      <c r="ADV23" s="9"/>
      <c r="ADW23" s="19"/>
      <c r="ADX23" s="20">
        <f t="shared" si="112"/>
        <v>0</v>
      </c>
      <c r="ADZ23" s="2"/>
      <c r="AEA23" s="2"/>
      <c r="AEB23" s="18"/>
      <c r="AEC23" s="9"/>
      <c r="AED23" s="19"/>
      <c r="AEE23" s="20">
        <f t="shared" si="113"/>
        <v>0</v>
      </c>
      <c r="AEG23" s="244" t="s">
        <v>306</v>
      </c>
      <c r="AEH23" s="235"/>
      <c r="AEI23" s="27"/>
      <c r="AEJ23" s="244"/>
      <c r="AEK23" s="32"/>
      <c r="AEL23" s="20">
        <f t="shared" si="114"/>
        <v>0</v>
      </c>
      <c r="AEN23" s="244"/>
      <c r="AEO23" s="235"/>
      <c r="AEP23" s="27"/>
      <c r="AEQ23" s="244"/>
      <c r="AER23" s="32"/>
      <c r="AES23" s="20">
        <f t="shared" si="115"/>
        <v>0</v>
      </c>
      <c r="AEU23" s="2"/>
      <c r="AEV23" s="268"/>
      <c r="AEW23" s="18"/>
      <c r="AEX23" s="9"/>
      <c r="AEY23" s="19"/>
      <c r="AEZ23" s="20">
        <f t="shared" si="116"/>
        <v>0</v>
      </c>
      <c r="AFB23" s="2"/>
      <c r="AFC23" s="268"/>
      <c r="AFD23" s="18"/>
      <c r="AFE23" s="9"/>
      <c r="AFF23" s="19"/>
      <c r="AFG23" s="20">
        <f t="shared" si="117"/>
        <v>0</v>
      </c>
      <c r="AFI23" s="2"/>
      <c r="AFJ23" s="268"/>
      <c r="AFK23" s="18"/>
      <c r="AFL23" s="9"/>
      <c r="AFM23" s="19"/>
      <c r="AFN23" s="20">
        <f t="shared" si="118"/>
        <v>0</v>
      </c>
      <c r="AFP23" s="2"/>
      <c r="AFQ23" s="268"/>
      <c r="AFR23" s="18"/>
      <c r="AFS23" s="9"/>
      <c r="AFT23" s="19"/>
      <c r="AFU23" s="20">
        <f t="shared" si="119"/>
        <v>0</v>
      </c>
      <c r="AFW23" s="2"/>
      <c r="AFX23" s="268"/>
      <c r="AFY23" s="18"/>
      <c r="AFZ23" s="9"/>
      <c r="AGA23" s="19"/>
      <c r="AGB23" s="20">
        <f t="shared" si="120"/>
        <v>0</v>
      </c>
      <c r="AGD23" s="2"/>
      <c r="AGE23" s="268"/>
      <c r="AGF23" s="18"/>
      <c r="AGG23" s="9"/>
      <c r="AGH23" s="19"/>
      <c r="AGI23" s="20">
        <f t="shared" si="121"/>
        <v>0</v>
      </c>
      <c r="AGK23" s="9"/>
      <c r="AGL23" s="2"/>
      <c r="AGM23" s="18"/>
      <c r="AGN23" s="9"/>
      <c r="AGO23" s="19"/>
      <c r="AGP23" s="20">
        <f t="shared" si="122"/>
        <v>0</v>
      </c>
      <c r="AGR23" s="9"/>
      <c r="AGS23" s="2"/>
      <c r="AGT23" s="18"/>
      <c r="AGU23" s="9"/>
      <c r="AGV23" s="19"/>
      <c r="AGW23" s="20">
        <f t="shared" si="123"/>
        <v>0</v>
      </c>
      <c r="AGY23" s="2"/>
      <c r="AGZ23" s="2"/>
      <c r="AHA23" s="18"/>
      <c r="AHB23" s="9"/>
      <c r="AHC23" s="19"/>
      <c r="AHD23" s="20">
        <f t="shared" si="124"/>
        <v>0</v>
      </c>
      <c r="AHF23" s="291"/>
      <c r="AHG23" s="43"/>
      <c r="AHH23" s="43"/>
      <c r="AHI23" s="244"/>
      <c r="AHJ23" s="32"/>
      <c r="AHK23" s="20">
        <f t="shared" si="125"/>
        <v>0</v>
      </c>
      <c r="AHM23" s="291"/>
      <c r="AHN23" s="43"/>
      <c r="AHO23" s="43"/>
      <c r="AHP23" s="244"/>
      <c r="AHQ23" s="32"/>
      <c r="AHR23" s="20">
        <f t="shared" si="126"/>
        <v>0</v>
      </c>
      <c r="AHT23" s="291"/>
      <c r="AHU23" s="43"/>
      <c r="AHV23" s="43"/>
      <c r="AHW23" s="244"/>
      <c r="AHX23" s="32"/>
      <c r="AHY23" s="20">
        <f t="shared" si="127"/>
        <v>0</v>
      </c>
      <c r="AIA23" s="2"/>
      <c r="AIB23" s="2"/>
      <c r="AIC23" s="18"/>
      <c r="AID23" s="9"/>
      <c r="AIE23" s="19"/>
      <c r="AIF23" s="20">
        <f t="shared" si="128"/>
        <v>0</v>
      </c>
    </row>
    <row r="24" spans="1:916">
      <c r="A24" s="2"/>
      <c r="B24" s="2"/>
      <c r="C24" s="18"/>
      <c r="D24" s="9"/>
      <c r="E24" s="19"/>
      <c r="F24" s="20">
        <f t="shared" si="1"/>
        <v>0</v>
      </c>
      <c r="H24" s="2"/>
      <c r="I24" s="2"/>
      <c r="J24" s="18"/>
      <c r="K24" s="9"/>
      <c r="L24" s="19"/>
      <c r="M24" s="20">
        <f t="shared" si="131"/>
        <v>0</v>
      </c>
      <c r="O24" s="2"/>
      <c r="P24" s="2"/>
      <c r="Q24" s="18"/>
      <c r="R24" s="9"/>
      <c r="S24" s="19"/>
      <c r="T24" s="20">
        <f t="shared" si="3"/>
        <v>0</v>
      </c>
      <c r="V24" s="2"/>
      <c r="W24" s="2"/>
      <c r="X24" s="18"/>
      <c r="Y24" s="9"/>
      <c r="Z24" s="19"/>
      <c r="AA24" s="20">
        <f t="shared" si="4"/>
        <v>0</v>
      </c>
      <c r="AC24" s="2"/>
      <c r="AD24" s="2"/>
      <c r="AE24" s="18"/>
      <c r="AF24" s="9"/>
      <c r="AG24" s="19"/>
      <c r="AH24" s="20">
        <f t="shared" si="133"/>
        <v>0</v>
      </c>
      <c r="AJ24" s="2"/>
      <c r="AK24" s="2"/>
      <c r="AL24" s="18"/>
      <c r="AM24" s="9"/>
      <c r="AN24" s="19"/>
      <c r="AO24" s="20">
        <f t="shared" si="6"/>
        <v>0</v>
      </c>
      <c r="AQ24" s="2"/>
      <c r="AR24" s="2"/>
      <c r="AS24" s="18"/>
      <c r="AT24" s="9"/>
      <c r="AU24" s="19"/>
      <c r="AV24" s="20">
        <f t="shared" si="7"/>
        <v>0</v>
      </c>
      <c r="AX24" s="2"/>
      <c r="AY24" s="2"/>
      <c r="AZ24" s="18"/>
      <c r="BA24" s="9"/>
      <c r="BB24" s="19"/>
      <c r="BC24" s="20">
        <f t="shared" si="8"/>
        <v>0</v>
      </c>
      <c r="BE24" s="2"/>
      <c r="BF24" s="2"/>
      <c r="BG24" s="18"/>
      <c r="BH24" s="9"/>
      <c r="BI24" s="19"/>
      <c r="BJ24" s="20">
        <f t="shared" si="9"/>
        <v>0</v>
      </c>
      <c r="BL24" s="2"/>
      <c r="BM24" s="2"/>
      <c r="BN24" s="18"/>
      <c r="BO24" s="9"/>
      <c r="BP24" s="19"/>
      <c r="BQ24" s="20">
        <f t="shared" si="130"/>
        <v>0</v>
      </c>
      <c r="BS24" s="2"/>
      <c r="BT24" s="2"/>
      <c r="BU24" s="18"/>
      <c r="BV24" s="9"/>
      <c r="BW24" s="19"/>
      <c r="BX24" s="20">
        <f t="shared" si="10"/>
        <v>0</v>
      </c>
      <c r="BZ24" s="2"/>
      <c r="CA24" s="2"/>
      <c r="CB24" s="18"/>
      <c r="CC24" s="9"/>
      <c r="CD24" s="19"/>
      <c r="CE24" s="20">
        <f t="shared" si="129"/>
        <v>0</v>
      </c>
      <c r="CG24" s="2"/>
      <c r="CH24" s="2"/>
      <c r="CI24" s="18"/>
      <c r="CJ24" s="9"/>
      <c r="CK24" s="19"/>
      <c r="CL24" s="20">
        <f t="shared" si="132"/>
        <v>0</v>
      </c>
      <c r="CN24" s="2"/>
      <c r="CO24" s="2"/>
      <c r="CP24" s="18"/>
      <c r="CQ24" s="9"/>
      <c r="CR24" s="19"/>
      <c r="CS24" s="20">
        <f t="shared" si="12"/>
        <v>0</v>
      </c>
      <c r="CU24" s="2"/>
      <c r="CV24" s="2"/>
      <c r="CW24" s="18"/>
      <c r="CX24" s="9"/>
      <c r="CY24" s="19"/>
      <c r="CZ24" s="20">
        <f t="shared" si="13"/>
        <v>0</v>
      </c>
      <c r="DB24" s="2"/>
      <c r="DC24" s="2"/>
      <c r="DD24" s="18"/>
      <c r="DE24" s="9"/>
      <c r="DF24" s="19"/>
      <c r="DG24" s="20">
        <f t="shared" si="14"/>
        <v>0</v>
      </c>
      <c r="DI24" s="2"/>
      <c r="DJ24" s="2"/>
      <c r="DK24" s="18"/>
      <c r="DL24" s="9"/>
      <c r="DM24" s="19"/>
      <c r="DN24" s="20">
        <f t="shared" si="15"/>
        <v>0</v>
      </c>
      <c r="DP24" s="2"/>
      <c r="DQ24" s="2"/>
      <c r="DR24" s="18"/>
      <c r="DS24" s="9"/>
      <c r="DT24" s="19"/>
      <c r="DU24" s="20">
        <f t="shared" si="16"/>
        <v>0</v>
      </c>
      <c r="DW24" s="2"/>
      <c r="DX24" s="2"/>
      <c r="DY24" s="18"/>
      <c r="DZ24" s="9"/>
      <c r="EA24" s="19"/>
      <c r="EB24" s="20">
        <f t="shared" si="17"/>
        <v>0</v>
      </c>
      <c r="ED24" s="2"/>
      <c r="EE24" s="2"/>
      <c r="EF24" s="18"/>
      <c r="EG24" s="9"/>
      <c r="EH24" s="19"/>
      <c r="EI24" s="20">
        <f t="shared" si="18"/>
        <v>0</v>
      </c>
      <c r="EK24" s="2"/>
      <c r="EL24" s="2"/>
      <c r="EM24" s="18"/>
      <c r="EN24" s="9"/>
      <c r="EO24" s="19"/>
      <c r="EP24" s="20">
        <f t="shared" si="19"/>
        <v>0</v>
      </c>
      <c r="ER24" s="2"/>
      <c r="ES24" s="2"/>
      <c r="ET24" s="18"/>
      <c r="EU24" s="9"/>
      <c r="EV24" s="19"/>
      <c r="EW24" s="20">
        <f t="shared" si="20"/>
        <v>0</v>
      </c>
      <c r="EY24" s="2"/>
      <c r="EZ24" s="2"/>
      <c r="FA24" s="18"/>
      <c r="FB24" s="9"/>
      <c r="FC24" s="19"/>
      <c r="FD24" s="20">
        <f t="shared" si="21"/>
        <v>0</v>
      </c>
      <c r="FF24" s="9"/>
      <c r="FG24" s="2"/>
      <c r="FH24" s="325"/>
      <c r="FI24" s="38"/>
      <c r="FJ24" s="19"/>
      <c r="FK24" s="326">
        <f t="shared" si="22"/>
        <v>0</v>
      </c>
      <c r="FM24" s="9"/>
      <c r="FN24" s="2"/>
      <c r="FO24" s="18"/>
      <c r="FP24" s="9"/>
      <c r="FQ24" s="19"/>
      <c r="FR24" s="20">
        <f t="shared" si="23"/>
        <v>0</v>
      </c>
      <c r="FT24" s="9"/>
      <c r="FU24" s="2"/>
      <c r="FV24" s="18"/>
      <c r="FW24" s="9"/>
      <c r="FX24" s="19"/>
      <c r="FY24" s="20">
        <f t="shared" si="24"/>
        <v>0</v>
      </c>
      <c r="GA24" s="2"/>
      <c r="GB24" s="2"/>
      <c r="GC24" s="18"/>
      <c r="GD24" s="9"/>
      <c r="GE24" s="19"/>
      <c r="GF24" s="20">
        <f t="shared" si="25"/>
        <v>0</v>
      </c>
      <c r="GH24" s="2"/>
      <c r="GI24" s="2"/>
      <c r="GJ24" s="18"/>
      <c r="GK24" s="9"/>
      <c r="GL24" s="19"/>
      <c r="GM24" s="20">
        <f t="shared" si="26"/>
        <v>0</v>
      </c>
      <c r="GO24" s="2"/>
      <c r="GP24" s="2"/>
      <c r="GQ24" s="18"/>
      <c r="GR24" s="9"/>
      <c r="GS24" s="19"/>
      <c r="GT24" s="20">
        <f t="shared" si="27"/>
        <v>0</v>
      </c>
      <c r="GV24" s="2"/>
      <c r="GW24" s="2"/>
      <c r="GX24" s="18"/>
      <c r="GY24" s="9"/>
      <c r="GZ24" s="19"/>
      <c r="HA24" s="20">
        <f t="shared" si="28"/>
        <v>0</v>
      </c>
      <c r="HC24" s="2"/>
      <c r="HD24" s="2"/>
      <c r="HE24" s="18"/>
      <c r="HF24" s="9"/>
      <c r="HG24" s="19"/>
      <c r="HH24" s="20">
        <f t="shared" si="29"/>
        <v>0</v>
      </c>
      <c r="HJ24" s="2"/>
      <c r="HK24" s="2"/>
      <c r="HL24" s="18"/>
      <c r="HM24" s="9"/>
      <c r="HN24" s="19"/>
      <c r="HO24" s="20">
        <f t="shared" si="30"/>
        <v>0</v>
      </c>
      <c r="HQ24" s="2"/>
      <c r="HR24" s="2"/>
      <c r="HS24" s="18"/>
      <c r="HT24" s="9"/>
      <c r="HU24" s="19"/>
      <c r="HV24" s="20">
        <f t="shared" si="31"/>
        <v>0</v>
      </c>
      <c r="HX24" s="2"/>
      <c r="HY24" s="2"/>
      <c r="HZ24" s="18"/>
      <c r="IA24" s="9"/>
      <c r="IB24" s="19"/>
      <c r="IC24" s="20">
        <f t="shared" si="32"/>
        <v>0</v>
      </c>
      <c r="IE24" s="9"/>
      <c r="IF24" s="42"/>
      <c r="IG24" s="32"/>
      <c r="IH24" s="244"/>
      <c r="II24" s="32"/>
      <c r="IJ24" s="20">
        <f t="shared" si="33"/>
        <v>0</v>
      </c>
      <c r="IL24" s="9"/>
      <c r="IM24" s="42"/>
      <c r="IN24" s="32"/>
      <c r="IO24" s="244"/>
      <c r="IP24" s="32"/>
      <c r="IQ24" s="20">
        <f t="shared" si="34"/>
        <v>0</v>
      </c>
      <c r="IS24" s="9"/>
      <c r="IT24" s="42"/>
      <c r="IU24" s="32"/>
      <c r="IV24" s="484"/>
      <c r="IW24" s="32"/>
      <c r="IX24" s="20">
        <f t="shared" si="35"/>
        <v>0</v>
      </c>
      <c r="IZ24" s="9"/>
      <c r="JA24" s="42"/>
      <c r="JB24" s="32"/>
      <c r="JC24" s="484"/>
      <c r="JD24" s="32"/>
      <c r="JE24" s="20">
        <f t="shared" si="36"/>
        <v>0</v>
      </c>
      <c r="JG24" s="9"/>
      <c r="JH24" s="42"/>
      <c r="JI24" s="32"/>
      <c r="JJ24" s="244"/>
      <c r="JK24" s="32"/>
      <c r="JL24" s="20">
        <f t="shared" si="37"/>
        <v>0</v>
      </c>
      <c r="JN24" s="9"/>
      <c r="JO24" s="42"/>
      <c r="JP24" s="32"/>
      <c r="JQ24" s="244"/>
      <c r="JR24" s="32"/>
      <c r="JS24" s="20">
        <f t="shared" si="38"/>
        <v>0</v>
      </c>
      <c r="JU24" s="9"/>
      <c r="JV24" s="42"/>
      <c r="JW24" s="32"/>
      <c r="JX24" s="244"/>
      <c r="JY24" s="32"/>
      <c r="JZ24" s="20">
        <f t="shared" si="39"/>
        <v>0</v>
      </c>
      <c r="KB24" s="9"/>
      <c r="KC24" s="42"/>
      <c r="KD24" s="32"/>
      <c r="KE24" s="244"/>
      <c r="KF24" s="32"/>
      <c r="KG24" s="20">
        <f t="shared" si="40"/>
        <v>0</v>
      </c>
      <c r="KI24" s="9"/>
      <c r="KJ24" s="42"/>
      <c r="KK24" s="32"/>
      <c r="KL24" s="244"/>
      <c r="KM24" s="32"/>
      <c r="KN24" s="20">
        <f t="shared" si="41"/>
        <v>0</v>
      </c>
      <c r="KP24" s="9"/>
      <c r="KQ24" s="42"/>
      <c r="KR24" s="32"/>
      <c r="KS24" s="244"/>
      <c r="KT24" s="32"/>
      <c r="KU24" s="20">
        <f t="shared" si="42"/>
        <v>0</v>
      </c>
      <c r="KW24" s="9"/>
      <c r="KX24" s="42"/>
      <c r="KY24" s="32"/>
      <c r="KZ24" s="244"/>
      <c r="LA24" s="32"/>
      <c r="LB24" s="20">
        <f t="shared" si="43"/>
        <v>0</v>
      </c>
      <c r="LD24" s="9"/>
      <c r="LE24" s="42"/>
      <c r="LF24" s="32"/>
      <c r="LG24" s="244"/>
      <c r="LH24" s="32"/>
      <c r="LI24" s="20">
        <f t="shared" si="44"/>
        <v>0</v>
      </c>
      <c r="LK24" s="9"/>
      <c r="LL24" s="42"/>
      <c r="LM24" s="32"/>
      <c r="LN24" s="244"/>
      <c r="LO24" s="32"/>
      <c r="LP24" s="20">
        <f t="shared" si="45"/>
        <v>0</v>
      </c>
      <c r="LR24" s="2"/>
      <c r="LS24" s="2"/>
      <c r="LT24" s="18"/>
      <c r="LU24" s="9"/>
      <c r="LV24" s="19"/>
      <c r="LW24" s="20">
        <f t="shared" si="46"/>
        <v>0</v>
      </c>
      <c r="LY24" s="2"/>
      <c r="LZ24" s="2"/>
      <c r="MA24" s="18"/>
      <c r="MB24" s="9"/>
      <c r="MC24" s="19"/>
      <c r="MD24" s="20">
        <f t="shared" si="47"/>
        <v>0</v>
      </c>
      <c r="MF24" s="2"/>
      <c r="MG24" s="2"/>
      <c r="MH24" s="18"/>
      <c r="MI24" s="9"/>
      <c r="MJ24" s="19"/>
      <c r="MK24" s="20">
        <f t="shared" si="48"/>
        <v>0</v>
      </c>
      <c r="MM24" s="2"/>
      <c r="MN24" s="2"/>
      <c r="MO24" s="18"/>
      <c r="MP24" s="9"/>
      <c r="MQ24" s="19"/>
      <c r="MR24" s="20">
        <f t="shared" si="49"/>
        <v>0</v>
      </c>
      <c r="MT24" s="2"/>
      <c r="MU24" s="2"/>
      <c r="MV24" s="18"/>
      <c r="MW24" s="9"/>
      <c r="MX24" s="19"/>
      <c r="MY24" s="20">
        <f t="shared" si="50"/>
        <v>0</v>
      </c>
      <c r="NA24" s="2"/>
      <c r="NB24" s="2"/>
      <c r="NC24" s="18"/>
      <c r="ND24" s="9"/>
      <c r="NE24" s="19"/>
      <c r="NF24" s="20">
        <f t="shared" si="51"/>
        <v>0</v>
      </c>
      <c r="NH24" s="2"/>
      <c r="NI24" s="2"/>
      <c r="NJ24" s="18"/>
      <c r="NK24" s="9"/>
      <c r="NL24" s="19"/>
      <c r="NM24" s="20">
        <f t="shared" si="52"/>
        <v>0</v>
      </c>
      <c r="NO24" s="2"/>
      <c r="NP24" s="2"/>
      <c r="NQ24" s="18"/>
      <c r="NR24" s="9"/>
      <c r="NS24" s="19"/>
      <c r="NT24" s="20">
        <f t="shared" si="53"/>
        <v>0</v>
      </c>
      <c r="NV24" s="2"/>
      <c r="NW24" s="2"/>
      <c r="NX24" s="18"/>
      <c r="NY24" s="9"/>
      <c r="NZ24" s="19"/>
      <c r="OA24" s="20">
        <f t="shared" si="54"/>
        <v>0</v>
      </c>
      <c r="OC24" s="2"/>
      <c r="OD24" s="2"/>
      <c r="OE24" s="18"/>
      <c r="OF24" s="9"/>
      <c r="OG24" s="19"/>
      <c r="OH24" s="20">
        <f t="shared" si="55"/>
        <v>0</v>
      </c>
      <c r="OJ24" s="2"/>
      <c r="OK24" s="2"/>
      <c r="OL24" s="18"/>
      <c r="OM24" s="9"/>
      <c r="ON24" s="19"/>
      <c r="OO24" s="20">
        <f t="shared" si="56"/>
        <v>0</v>
      </c>
      <c r="OQ24" s="2"/>
      <c r="OR24" s="2"/>
      <c r="OS24" s="18"/>
      <c r="OT24" s="9"/>
      <c r="OU24" s="19"/>
      <c r="OV24" s="20">
        <f t="shared" si="57"/>
        <v>0</v>
      </c>
      <c r="OX24" s="2"/>
      <c r="OY24" s="2"/>
      <c r="OZ24" s="18"/>
      <c r="PA24" s="9"/>
      <c r="PB24" s="19"/>
      <c r="PC24" s="20">
        <f t="shared" si="58"/>
        <v>0</v>
      </c>
      <c r="PE24" s="2"/>
      <c r="PF24" s="2"/>
      <c r="PG24" s="18"/>
      <c r="PH24" s="9"/>
      <c r="PI24" s="19"/>
      <c r="PJ24" s="20">
        <f t="shared" si="59"/>
        <v>0</v>
      </c>
      <c r="PL24" s="2"/>
      <c r="PM24" s="2"/>
      <c r="PN24" s="18"/>
      <c r="PO24" s="9"/>
      <c r="PP24" s="19"/>
      <c r="PQ24" s="20">
        <f t="shared" si="60"/>
        <v>0</v>
      </c>
      <c r="PS24" s="2"/>
      <c r="PT24" s="2"/>
      <c r="PU24" s="18"/>
      <c r="PV24" s="9"/>
      <c r="PW24" s="19"/>
      <c r="PX24" s="20">
        <f t="shared" si="61"/>
        <v>0</v>
      </c>
      <c r="PZ24" s="2"/>
      <c r="QA24" s="2"/>
      <c r="QB24" s="18"/>
      <c r="QC24" s="9"/>
      <c r="QD24" s="19"/>
      <c r="QE24" s="20">
        <f t="shared" si="62"/>
        <v>0</v>
      </c>
      <c r="QG24" s="2"/>
      <c r="QH24" s="2"/>
      <c r="QI24" s="18"/>
      <c r="QJ24" s="9"/>
      <c r="QK24" s="19"/>
      <c r="QL24" s="20">
        <f t="shared" si="63"/>
        <v>0</v>
      </c>
      <c r="QN24" s="2"/>
      <c r="QO24" s="2"/>
      <c r="QP24" s="18"/>
      <c r="QQ24" s="9"/>
      <c r="QR24" s="19"/>
      <c r="QS24" s="20">
        <f t="shared" si="64"/>
        <v>0</v>
      </c>
      <c r="QU24" s="2"/>
      <c r="QV24" s="2"/>
      <c r="QW24" s="18"/>
      <c r="QX24" s="9"/>
      <c r="QY24" s="19"/>
      <c r="QZ24" s="20">
        <f t="shared" si="65"/>
        <v>0</v>
      </c>
      <c r="RB24" s="2"/>
      <c r="RC24" s="2"/>
      <c r="RD24" s="18"/>
      <c r="RE24" s="9"/>
      <c r="RF24" s="19"/>
      <c r="RG24" s="20">
        <f t="shared" si="66"/>
        <v>0</v>
      </c>
      <c r="RI24" s="9"/>
      <c r="RJ24" s="2"/>
      <c r="RK24" s="18"/>
      <c r="RL24" s="9"/>
      <c r="RM24" s="19"/>
      <c r="RN24" s="20">
        <f t="shared" si="67"/>
        <v>0</v>
      </c>
      <c r="RP24" s="2"/>
      <c r="RQ24" s="2"/>
      <c r="RR24" s="18"/>
      <c r="RS24" s="9"/>
      <c r="RT24" s="19"/>
      <c r="RU24" s="20">
        <f t="shared" si="68"/>
        <v>0</v>
      </c>
      <c r="RW24" s="2"/>
      <c r="RX24" s="2"/>
      <c r="RY24" s="18"/>
      <c r="RZ24" s="9"/>
      <c r="SA24" s="19"/>
      <c r="SB24" s="20">
        <f t="shared" si="69"/>
        <v>0</v>
      </c>
      <c r="SD24" s="9"/>
      <c r="SE24" s="2"/>
      <c r="SF24" s="18"/>
      <c r="SG24" s="9"/>
      <c r="SH24" s="19"/>
      <c r="SI24" s="20">
        <f t="shared" si="70"/>
        <v>0</v>
      </c>
      <c r="SK24" s="2"/>
      <c r="SL24" s="2"/>
      <c r="SM24" s="18"/>
      <c r="SN24" s="9"/>
      <c r="SO24" s="19"/>
      <c r="SP24" s="20">
        <f t="shared" si="71"/>
        <v>0</v>
      </c>
      <c r="SR24" s="9"/>
      <c r="SS24" s="2"/>
      <c r="ST24" s="27"/>
      <c r="SU24" s="9"/>
      <c r="SV24" s="32"/>
      <c r="SW24" s="20">
        <f t="shared" si="72"/>
        <v>0</v>
      </c>
      <c r="SY24" s="2"/>
      <c r="SZ24" s="2"/>
      <c r="TA24" s="18"/>
      <c r="TB24" s="9"/>
      <c r="TC24" s="19"/>
      <c r="TD24" s="20">
        <f t="shared" si="73"/>
        <v>0</v>
      </c>
      <c r="TF24" s="2"/>
      <c r="TG24" s="2"/>
      <c r="TH24" s="18"/>
      <c r="TI24" s="9"/>
      <c r="TJ24" s="19"/>
      <c r="TK24" s="20">
        <f t="shared" si="74"/>
        <v>0</v>
      </c>
      <c r="TM24" s="2"/>
      <c r="TN24" s="2"/>
      <c r="TO24" s="18"/>
      <c r="TP24" s="9"/>
      <c r="TQ24" s="19"/>
      <c r="TR24" s="20">
        <f t="shared" si="75"/>
        <v>0</v>
      </c>
      <c r="TT24" s="215"/>
      <c r="TU24" s="39"/>
      <c r="TV24" s="327"/>
      <c r="TW24" s="283"/>
      <c r="TX24" s="32"/>
      <c r="TY24" s="326">
        <f t="shared" si="76"/>
        <v>0</v>
      </c>
      <c r="UA24" s="9"/>
      <c r="UB24" s="2"/>
      <c r="UC24" s="325"/>
      <c r="UD24" s="348"/>
      <c r="UE24" s="19"/>
      <c r="UF24" s="326">
        <f t="shared" si="77"/>
        <v>0</v>
      </c>
      <c r="UH24" s="2"/>
      <c r="UI24" s="2"/>
      <c r="UJ24" s="18"/>
      <c r="UK24" s="9"/>
      <c r="UL24" s="19"/>
      <c r="UM24" s="20">
        <f t="shared" si="78"/>
        <v>0</v>
      </c>
      <c r="UO24" s="2"/>
      <c r="UP24" s="2"/>
      <c r="UQ24" s="18"/>
      <c r="UR24" s="9"/>
      <c r="US24" s="19"/>
      <c r="UT24" s="20">
        <f t="shared" si="79"/>
        <v>0</v>
      </c>
      <c r="UV24" s="9"/>
      <c r="UW24" s="2"/>
      <c r="UX24" s="18"/>
      <c r="UY24" s="9"/>
      <c r="UZ24" s="19"/>
      <c r="VA24" s="20">
        <f t="shared" si="80"/>
        <v>0</v>
      </c>
      <c r="VC24" s="2"/>
      <c r="VD24" s="2"/>
      <c r="VE24" s="18"/>
      <c r="VF24" s="9"/>
      <c r="VG24" s="19"/>
      <c r="VH24" s="20">
        <f t="shared" si="81"/>
        <v>0</v>
      </c>
      <c r="VJ24" s="2"/>
      <c r="VK24" s="2"/>
      <c r="VL24" s="18"/>
      <c r="VM24" s="9"/>
      <c r="VN24" s="19"/>
      <c r="VO24" s="20">
        <f t="shared" si="82"/>
        <v>0</v>
      </c>
      <c r="VQ24" s="2"/>
      <c r="VR24" s="2"/>
      <c r="VS24" s="18"/>
      <c r="VT24" s="9"/>
      <c r="VU24" s="19"/>
      <c r="VV24" s="20">
        <f t="shared" si="83"/>
        <v>0</v>
      </c>
      <c r="VX24" s="2"/>
      <c r="VY24" s="2"/>
      <c r="VZ24" s="18"/>
      <c r="WA24" s="9"/>
      <c r="WB24" s="19"/>
      <c r="WC24" s="20">
        <f t="shared" si="0"/>
        <v>0</v>
      </c>
      <c r="WE24" s="2"/>
      <c r="WF24" s="2"/>
      <c r="WG24" s="18"/>
      <c r="WH24" s="9"/>
      <c r="WI24" s="19"/>
      <c r="WJ24" s="20">
        <f t="shared" si="84"/>
        <v>0</v>
      </c>
      <c r="WL24" s="9"/>
      <c r="WM24" s="2"/>
      <c r="WN24" s="18"/>
      <c r="WO24" s="9"/>
      <c r="WP24" s="19"/>
      <c r="WQ24" s="20">
        <f t="shared" si="85"/>
        <v>0</v>
      </c>
      <c r="WS24" s="2"/>
      <c r="WT24" s="2"/>
      <c r="WU24" s="18"/>
      <c r="WV24" s="9"/>
      <c r="WW24" s="19"/>
      <c r="WX24" s="20">
        <f t="shared" si="86"/>
        <v>0</v>
      </c>
      <c r="WZ24" s="2"/>
      <c r="XA24" s="2"/>
      <c r="XB24" s="18"/>
      <c r="XC24" s="9"/>
      <c r="XD24" s="19"/>
      <c r="XE24" s="20">
        <f t="shared" si="87"/>
        <v>0</v>
      </c>
      <c r="XG24" s="2"/>
      <c r="XH24" s="2"/>
      <c r="XI24" s="18"/>
      <c r="XJ24" s="9"/>
      <c r="XK24" s="19"/>
      <c r="XL24" s="20">
        <f t="shared" si="88"/>
        <v>0</v>
      </c>
      <c r="XN24" s="9">
        <v>40370</v>
      </c>
      <c r="XO24" s="2">
        <v>30815</v>
      </c>
      <c r="XP24" s="18">
        <v>415.7</v>
      </c>
      <c r="XQ24" s="9">
        <v>40370</v>
      </c>
      <c r="XR24" s="19">
        <v>415.7</v>
      </c>
      <c r="XS24" s="20">
        <f t="shared" si="89"/>
        <v>0</v>
      </c>
      <c r="XU24" s="2"/>
      <c r="XV24" s="2"/>
      <c r="XW24" s="18"/>
      <c r="XX24" s="9"/>
      <c r="XY24" s="19"/>
      <c r="XZ24" s="20">
        <f t="shared" si="90"/>
        <v>0</v>
      </c>
      <c r="YB24" s="2"/>
      <c r="YC24" s="2"/>
      <c r="YD24" s="18"/>
      <c r="YE24" s="9"/>
      <c r="YF24" s="19"/>
      <c r="YG24" s="20">
        <f t="shared" si="91"/>
        <v>0</v>
      </c>
      <c r="YI24" s="2"/>
      <c r="YJ24" s="2"/>
      <c r="YK24" s="18"/>
      <c r="YL24" s="9"/>
      <c r="YM24" s="19"/>
      <c r="YN24" s="20">
        <f t="shared" si="92"/>
        <v>0</v>
      </c>
      <c r="YP24" s="2"/>
      <c r="YQ24" s="2"/>
      <c r="YR24" s="18"/>
      <c r="YS24" s="9"/>
      <c r="YT24" s="19"/>
      <c r="YU24" s="20">
        <f t="shared" si="93"/>
        <v>0</v>
      </c>
      <c r="YW24" s="2"/>
      <c r="YX24" s="2"/>
      <c r="YY24" s="18"/>
      <c r="YZ24" s="9"/>
      <c r="ZA24" s="19"/>
      <c r="ZB24" s="20">
        <f t="shared" si="94"/>
        <v>0</v>
      </c>
      <c r="ZD24" s="2"/>
      <c r="ZE24" s="2"/>
      <c r="ZF24" s="18"/>
      <c r="ZG24" s="9"/>
      <c r="ZH24" s="19"/>
      <c r="ZI24" s="20">
        <f t="shared" si="95"/>
        <v>0</v>
      </c>
      <c r="ZK24" s="2"/>
      <c r="ZL24" s="2"/>
      <c r="ZM24" s="18"/>
      <c r="ZN24" s="9"/>
      <c r="ZO24" s="19"/>
      <c r="ZP24" s="20">
        <f t="shared" si="96"/>
        <v>0</v>
      </c>
      <c r="ZR24" s="2"/>
      <c r="ZS24" s="2"/>
      <c r="ZT24" s="18"/>
      <c r="ZU24" s="9"/>
      <c r="ZV24" s="19"/>
      <c r="ZW24" s="20">
        <f t="shared" si="97"/>
        <v>0</v>
      </c>
      <c r="ZY24" s="2"/>
      <c r="ZZ24" s="2"/>
      <c r="AAA24" s="18"/>
      <c r="AAB24" s="9"/>
      <c r="AAC24" s="19"/>
      <c r="AAD24" s="20">
        <f t="shared" si="98"/>
        <v>0</v>
      </c>
      <c r="AAF24" s="2"/>
      <c r="AAG24" s="2"/>
      <c r="AAH24" s="18"/>
      <c r="AAI24" s="9"/>
      <c r="AAJ24" s="19"/>
      <c r="AAK24" s="20">
        <f t="shared" si="99"/>
        <v>0</v>
      </c>
      <c r="AAM24" s="2"/>
      <c r="AAN24" s="2"/>
      <c r="AAO24" s="18"/>
      <c r="AAP24" s="9"/>
      <c r="AAQ24" s="19"/>
      <c r="AAR24" s="20">
        <f t="shared" si="100"/>
        <v>0</v>
      </c>
      <c r="AAT24" s="2"/>
      <c r="AAU24" s="2"/>
      <c r="AAV24" s="18"/>
      <c r="AAW24" s="9"/>
      <c r="AAX24" s="19"/>
      <c r="AAY24" s="20">
        <f t="shared" si="101"/>
        <v>0</v>
      </c>
      <c r="ABA24" s="2"/>
      <c r="ABB24" s="2"/>
      <c r="ABC24" s="18"/>
      <c r="ABD24" s="9"/>
      <c r="ABE24" s="19"/>
      <c r="ABF24" s="20">
        <f t="shared" si="102"/>
        <v>0</v>
      </c>
      <c r="ABH24" s="2"/>
      <c r="ABI24" s="2"/>
      <c r="ABJ24" s="18"/>
      <c r="ABK24" s="9"/>
      <c r="ABL24" s="19"/>
      <c r="ABM24" s="20">
        <f t="shared" si="103"/>
        <v>0</v>
      </c>
      <c r="ABO24" s="2"/>
      <c r="ABP24" s="2"/>
      <c r="ABQ24" s="18"/>
      <c r="ABR24" s="9"/>
      <c r="ABS24" s="19"/>
      <c r="ABT24" s="20">
        <f t="shared" si="104"/>
        <v>0</v>
      </c>
      <c r="ABV24" s="2"/>
      <c r="ABW24" s="2"/>
      <c r="ABX24" s="18"/>
      <c r="ABY24" s="9"/>
      <c r="ABZ24" s="19"/>
      <c r="ACA24" s="20">
        <f t="shared" si="105"/>
        <v>0</v>
      </c>
      <c r="ACC24" s="2"/>
      <c r="ACD24" s="2"/>
      <c r="ACE24" s="18"/>
      <c r="ACF24" s="9"/>
      <c r="ACG24" s="19"/>
      <c r="ACH24" s="20">
        <f t="shared" si="106"/>
        <v>0</v>
      </c>
      <c r="ACJ24" s="2"/>
      <c r="ACK24" s="2"/>
      <c r="ACL24" s="18"/>
      <c r="ACM24" s="9"/>
      <c r="ACN24" s="19"/>
      <c r="ACO24" s="20">
        <f t="shared" si="107"/>
        <v>0</v>
      </c>
      <c r="ACQ24" s="2"/>
      <c r="ACR24" s="2"/>
      <c r="ACS24" s="18"/>
      <c r="ACT24" s="9"/>
      <c r="ACU24" s="715"/>
      <c r="ACV24" s="20">
        <f t="shared" si="108"/>
        <v>0</v>
      </c>
      <c r="ACX24" s="2"/>
      <c r="ACY24" s="2"/>
      <c r="ACZ24" s="18"/>
      <c r="ADA24" s="9"/>
      <c r="ADB24" s="19"/>
      <c r="ADC24" s="20">
        <f t="shared" si="109"/>
        <v>0</v>
      </c>
      <c r="ADE24" s="2"/>
      <c r="ADF24" s="2"/>
      <c r="ADG24" s="18"/>
      <c r="ADH24" s="9"/>
      <c r="ADI24" s="19"/>
      <c r="ADJ24" s="20">
        <f t="shared" si="110"/>
        <v>0</v>
      </c>
      <c r="ADL24" s="2"/>
      <c r="ADM24" s="2"/>
      <c r="ADN24" s="18"/>
      <c r="ADO24" s="9"/>
      <c r="ADP24" s="19"/>
      <c r="ADQ24" s="20">
        <f t="shared" si="111"/>
        <v>0</v>
      </c>
      <c r="ADS24" s="2"/>
      <c r="ADT24" s="2"/>
      <c r="ADU24" s="18"/>
      <c r="ADV24" s="9"/>
      <c r="ADW24" s="19"/>
      <c r="ADX24" s="20">
        <f t="shared" si="112"/>
        <v>0</v>
      </c>
      <c r="ADZ24" s="2"/>
      <c r="AEA24" s="2"/>
      <c r="AEB24" s="18"/>
      <c r="AEC24" s="9"/>
      <c r="AED24" s="19"/>
      <c r="AEE24" s="20">
        <f t="shared" si="113"/>
        <v>0</v>
      </c>
      <c r="AEG24" s="244"/>
      <c r="AEH24" s="235"/>
      <c r="AEI24" s="27"/>
      <c r="AEJ24" s="244"/>
      <c r="AEK24" s="32"/>
      <c r="AEL24" s="20">
        <f t="shared" si="114"/>
        <v>0</v>
      </c>
      <c r="AEN24" s="244"/>
      <c r="AEO24" s="235"/>
      <c r="AEP24" s="27"/>
      <c r="AEQ24" s="244"/>
      <c r="AER24" s="32"/>
      <c r="AES24" s="20">
        <f t="shared" si="115"/>
        <v>0</v>
      </c>
      <c r="AEU24" s="2"/>
      <c r="AEV24" s="268"/>
      <c r="AEW24" s="18"/>
      <c r="AEX24" s="9"/>
      <c r="AEY24" s="19"/>
      <c r="AEZ24" s="20">
        <f t="shared" si="116"/>
        <v>0</v>
      </c>
      <c r="AFB24" s="2"/>
      <c r="AFC24" s="268"/>
      <c r="AFD24" s="18"/>
      <c r="AFE24" s="9"/>
      <c r="AFF24" s="19"/>
      <c r="AFG24" s="20">
        <f t="shared" si="117"/>
        <v>0</v>
      </c>
      <c r="AFI24" s="2"/>
      <c r="AFJ24" s="268"/>
      <c r="AFK24" s="18"/>
      <c r="AFL24" s="9"/>
      <c r="AFM24" s="19"/>
      <c r="AFN24" s="20">
        <f t="shared" si="118"/>
        <v>0</v>
      </c>
      <c r="AFP24" s="2"/>
      <c r="AFQ24" s="268"/>
      <c r="AFR24" s="18"/>
      <c r="AFS24" s="9"/>
      <c r="AFT24" s="19"/>
      <c r="AFU24" s="20">
        <f t="shared" si="119"/>
        <v>0</v>
      </c>
      <c r="AFW24" s="2"/>
      <c r="AFX24" s="268"/>
      <c r="AFY24" s="18"/>
      <c r="AFZ24" s="9"/>
      <c r="AGA24" s="19"/>
      <c r="AGB24" s="20">
        <f t="shared" si="120"/>
        <v>0</v>
      </c>
      <c r="AGD24" s="2"/>
      <c r="AGE24" s="268"/>
      <c r="AGF24" s="18"/>
      <c r="AGG24" s="9"/>
      <c r="AGH24" s="19"/>
      <c r="AGI24" s="20">
        <f t="shared" si="121"/>
        <v>0</v>
      </c>
      <c r="AGK24" s="9" t="s">
        <v>119</v>
      </c>
      <c r="AGL24" s="2"/>
      <c r="AGM24" s="18"/>
      <c r="AGN24" s="9"/>
      <c r="AGO24" s="19"/>
      <c r="AGP24" s="20">
        <f t="shared" si="122"/>
        <v>0</v>
      </c>
      <c r="AGR24" s="9"/>
      <c r="AGS24" s="2"/>
      <c r="AGT24" s="18"/>
      <c r="AGU24" s="9"/>
      <c r="AGV24" s="19"/>
      <c r="AGW24" s="20">
        <f t="shared" si="123"/>
        <v>0</v>
      </c>
      <c r="AGY24" s="2"/>
      <c r="AGZ24" s="2"/>
      <c r="AHA24" s="18"/>
      <c r="AHB24" s="9"/>
      <c r="AHC24" s="19"/>
      <c r="AHD24" s="20">
        <f t="shared" si="124"/>
        <v>0</v>
      </c>
      <c r="AHF24" s="244"/>
      <c r="AHG24" s="29"/>
      <c r="AHH24" s="27"/>
      <c r="AHI24" s="244"/>
      <c r="AHJ24" s="32"/>
      <c r="AHK24" s="20">
        <f t="shared" si="125"/>
        <v>0</v>
      </c>
      <c r="AHM24" s="244"/>
      <c r="AHN24" s="29"/>
      <c r="AHO24" s="27"/>
      <c r="AHP24" s="244"/>
      <c r="AHQ24" s="32"/>
      <c r="AHR24" s="20">
        <f t="shared" si="126"/>
        <v>0</v>
      </c>
      <c r="AHT24" s="244"/>
      <c r="AHU24" s="29"/>
      <c r="AHV24" s="27"/>
      <c r="AHW24" s="244"/>
      <c r="AHX24" s="32"/>
      <c r="AHY24" s="20">
        <f t="shared" si="127"/>
        <v>0</v>
      </c>
      <c r="AIA24" s="2"/>
      <c r="AIB24" s="2"/>
      <c r="AIC24" s="18"/>
      <c r="AID24" s="19"/>
      <c r="AIE24" s="19"/>
      <c r="AIF24" s="20">
        <f t="shared" si="128"/>
        <v>0</v>
      </c>
    </row>
    <row r="25" spans="1:916">
      <c r="A25" s="2"/>
      <c r="B25" s="2"/>
      <c r="C25" s="18"/>
      <c r="D25" s="9"/>
      <c r="E25" s="19"/>
      <c r="F25" s="20">
        <f t="shared" si="1"/>
        <v>0</v>
      </c>
      <c r="H25" s="2"/>
      <c r="I25" s="2"/>
      <c r="J25" s="18"/>
      <c r="K25" s="9"/>
      <c r="L25" s="19"/>
      <c r="M25" s="20">
        <f t="shared" si="131"/>
        <v>0</v>
      </c>
      <c r="O25" s="2"/>
      <c r="P25" s="2"/>
      <c r="Q25" s="18"/>
      <c r="R25" s="9"/>
      <c r="S25" s="19"/>
      <c r="T25" s="20">
        <f t="shared" si="3"/>
        <v>0</v>
      </c>
      <c r="V25" s="2"/>
      <c r="W25" s="2"/>
      <c r="X25" s="18"/>
      <c r="Y25" s="9"/>
      <c r="Z25" s="19"/>
      <c r="AA25" s="20">
        <f t="shared" si="4"/>
        <v>0</v>
      </c>
      <c r="AC25" s="2"/>
      <c r="AD25" s="2"/>
      <c r="AE25" s="18"/>
      <c r="AF25" s="9"/>
      <c r="AG25" s="19"/>
      <c r="AH25" s="20">
        <f t="shared" si="133"/>
        <v>0</v>
      </c>
      <c r="AJ25" s="2"/>
      <c r="AK25" s="2"/>
      <c r="AL25" s="18"/>
      <c r="AM25" s="9"/>
      <c r="AN25" s="19"/>
      <c r="AO25" s="20">
        <f t="shared" si="6"/>
        <v>0</v>
      </c>
      <c r="AQ25" s="2"/>
      <c r="AR25" s="2"/>
      <c r="AS25" s="18"/>
      <c r="AT25" s="9"/>
      <c r="AU25" s="19"/>
      <c r="AV25" s="20">
        <f t="shared" si="7"/>
        <v>0</v>
      </c>
      <c r="AX25" s="2"/>
      <c r="AY25" s="2"/>
      <c r="AZ25" s="18"/>
      <c r="BA25" s="9"/>
      <c r="BB25" s="19"/>
      <c r="BC25" s="20">
        <f t="shared" si="8"/>
        <v>0</v>
      </c>
      <c r="BE25" s="2"/>
      <c r="BF25" s="2"/>
      <c r="BG25" s="18"/>
      <c r="BH25" s="9"/>
      <c r="BI25" s="19"/>
      <c r="BJ25" s="20">
        <f t="shared" si="9"/>
        <v>0</v>
      </c>
      <c r="BL25" s="2"/>
      <c r="BM25" s="2"/>
      <c r="BN25" s="18"/>
      <c r="BO25" s="9"/>
      <c r="BP25" s="19"/>
      <c r="BQ25" s="20">
        <f t="shared" si="130"/>
        <v>0</v>
      </c>
      <c r="BS25" s="2"/>
      <c r="BT25" s="2"/>
      <c r="BU25" s="18"/>
      <c r="BV25" s="9"/>
      <c r="BW25" s="19"/>
      <c r="BX25" s="20">
        <f t="shared" si="10"/>
        <v>0</v>
      </c>
      <c r="BZ25" s="2"/>
      <c r="CA25" s="2"/>
      <c r="CB25" s="18"/>
      <c r="CC25" s="9"/>
      <c r="CD25" s="19"/>
      <c r="CE25" s="20">
        <f t="shared" si="129"/>
        <v>0</v>
      </c>
      <c r="CG25" s="2"/>
      <c r="CH25" s="2"/>
      <c r="CI25" s="18"/>
      <c r="CJ25" s="9"/>
      <c r="CK25" s="19"/>
      <c r="CL25" s="20">
        <f t="shared" si="132"/>
        <v>0</v>
      </c>
      <c r="CN25" s="2"/>
      <c r="CO25" s="2"/>
      <c r="CP25" s="18"/>
      <c r="CQ25" s="9"/>
      <c r="CR25" s="19"/>
      <c r="CS25" s="20">
        <f t="shared" si="12"/>
        <v>0</v>
      </c>
      <c r="CU25" s="2"/>
      <c r="CV25" s="2"/>
      <c r="CW25" s="18"/>
      <c r="CX25" s="9"/>
      <c r="CY25" s="19"/>
      <c r="CZ25" s="20">
        <f t="shared" si="13"/>
        <v>0</v>
      </c>
      <c r="DB25" s="2"/>
      <c r="DC25" s="2"/>
      <c r="DD25" s="18"/>
      <c r="DE25" s="9"/>
      <c r="DF25" s="19"/>
      <c r="DG25" s="20">
        <f t="shared" si="14"/>
        <v>0</v>
      </c>
      <c r="DI25" s="2"/>
      <c r="DJ25" s="2"/>
      <c r="DK25" s="18"/>
      <c r="DL25" s="9"/>
      <c r="DM25" s="19"/>
      <c r="DN25" s="20">
        <f t="shared" si="15"/>
        <v>0</v>
      </c>
      <c r="DP25" s="2"/>
      <c r="DQ25" s="2"/>
      <c r="DR25" s="18"/>
      <c r="DS25" s="9"/>
      <c r="DT25" s="19"/>
      <c r="DU25" s="20">
        <f t="shared" si="16"/>
        <v>0</v>
      </c>
      <c r="DW25" s="2"/>
      <c r="DX25" s="2"/>
      <c r="DY25" s="18"/>
      <c r="DZ25" s="9"/>
      <c r="EA25" s="19"/>
      <c r="EB25" s="20">
        <f t="shared" si="17"/>
        <v>0</v>
      </c>
      <c r="ED25" s="2"/>
      <c r="EE25" s="2"/>
      <c r="EF25" s="18"/>
      <c r="EG25" s="9"/>
      <c r="EH25" s="19"/>
      <c r="EI25" s="20">
        <f t="shared" si="18"/>
        <v>0</v>
      </c>
      <c r="EK25" s="2"/>
      <c r="EL25" s="2"/>
      <c r="EM25" s="18"/>
      <c r="EN25" s="9"/>
      <c r="EO25" s="19"/>
      <c r="EP25" s="20">
        <f t="shared" si="19"/>
        <v>0</v>
      </c>
      <c r="ER25" s="2"/>
      <c r="ES25" s="2"/>
      <c r="ET25" s="18"/>
      <c r="EU25" s="9"/>
      <c r="EV25" s="19"/>
      <c r="EW25" s="20">
        <f t="shared" si="20"/>
        <v>0</v>
      </c>
      <c r="EY25" s="2"/>
      <c r="EZ25" s="2"/>
      <c r="FA25" s="18"/>
      <c r="FB25" s="9"/>
      <c r="FC25" s="19"/>
      <c r="FD25" s="20">
        <f t="shared" si="21"/>
        <v>0</v>
      </c>
      <c r="FF25" s="9"/>
      <c r="FG25" s="2"/>
      <c r="FH25" s="325"/>
      <c r="FI25" s="38"/>
      <c r="FJ25" s="19"/>
      <c r="FK25" s="326">
        <f t="shared" si="22"/>
        <v>0</v>
      </c>
      <c r="FM25" s="9"/>
      <c r="FN25" s="2"/>
      <c r="FO25" s="18"/>
      <c r="FP25" s="9"/>
      <c r="FQ25" s="19"/>
      <c r="FR25" s="20">
        <f t="shared" si="23"/>
        <v>0</v>
      </c>
      <c r="FT25" s="9"/>
      <c r="FU25" s="2"/>
      <c r="FV25" s="18"/>
      <c r="FW25" s="9"/>
      <c r="FX25" s="19"/>
      <c r="FY25" s="20">
        <f t="shared" si="24"/>
        <v>0</v>
      </c>
      <c r="GA25" s="2"/>
      <c r="GB25" s="2"/>
      <c r="GC25" s="18"/>
      <c r="GD25" s="9"/>
      <c r="GE25" s="19"/>
      <c r="GF25" s="20">
        <f t="shared" si="25"/>
        <v>0</v>
      </c>
      <c r="GH25" s="2"/>
      <c r="GI25" s="2"/>
      <c r="GJ25" s="18"/>
      <c r="GK25" s="9"/>
      <c r="GL25" s="19"/>
      <c r="GM25" s="20">
        <f t="shared" si="26"/>
        <v>0</v>
      </c>
      <c r="GO25" s="2"/>
      <c r="GP25" s="2"/>
      <c r="GQ25" s="18"/>
      <c r="GR25" s="9"/>
      <c r="GS25" s="19"/>
      <c r="GT25" s="20">
        <f t="shared" si="27"/>
        <v>0</v>
      </c>
      <c r="GV25" s="2"/>
      <c r="GW25" s="2"/>
      <c r="GX25" s="18"/>
      <c r="GY25" s="9"/>
      <c r="GZ25" s="19"/>
      <c r="HA25" s="20">
        <f t="shared" si="28"/>
        <v>0</v>
      </c>
      <c r="HC25" s="2"/>
      <c r="HD25" s="2"/>
      <c r="HE25" s="18"/>
      <c r="HF25" s="9"/>
      <c r="HG25" s="19"/>
      <c r="HH25" s="20">
        <f t="shared" si="29"/>
        <v>0</v>
      </c>
      <c r="HJ25" s="2"/>
      <c r="HK25" s="2"/>
      <c r="HL25" s="18"/>
      <c r="HM25" s="9"/>
      <c r="HN25" s="19"/>
      <c r="HO25" s="20">
        <f t="shared" si="30"/>
        <v>0</v>
      </c>
      <c r="HQ25" s="2"/>
      <c r="HR25" s="2"/>
      <c r="HS25" s="18"/>
      <c r="HT25" s="9"/>
      <c r="HU25" s="19"/>
      <c r="HV25" s="20">
        <f t="shared" si="31"/>
        <v>0</v>
      </c>
      <c r="HX25" s="2"/>
      <c r="HY25" s="2"/>
      <c r="HZ25" s="18"/>
      <c r="IA25" s="9"/>
      <c r="IB25" s="19"/>
      <c r="IC25" s="20">
        <f t="shared" si="32"/>
        <v>0</v>
      </c>
      <c r="IE25" s="9"/>
      <c r="IF25" s="42"/>
      <c r="IG25" s="32"/>
      <c r="IH25" s="244"/>
      <c r="II25" s="32"/>
      <c r="IJ25" s="20">
        <f t="shared" si="33"/>
        <v>0</v>
      </c>
      <c r="IL25" s="9"/>
      <c r="IM25" s="42"/>
      <c r="IN25" s="32"/>
      <c r="IO25" s="244"/>
      <c r="IP25" s="32"/>
      <c r="IQ25" s="20">
        <f t="shared" si="34"/>
        <v>0</v>
      </c>
      <c r="IS25" s="9"/>
      <c r="IT25" s="42"/>
      <c r="IU25" s="32"/>
      <c r="IV25" s="484"/>
      <c r="IW25" s="32"/>
      <c r="IX25" s="20">
        <f t="shared" si="35"/>
        <v>0</v>
      </c>
      <c r="IZ25" s="9"/>
      <c r="JA25" s="42"/>
      <c r="JB25" s="32"/>
      <c r="JC25" s="484"/>
      <c r="JD25" s="32"/>
      <c r="JE25" s="20">
        <f t="shared" si="36"/>
        <v>0</v>
      </c>
      <c r="JG25" s="9"/>
      <c r="JH25" s="42"/>
      <c r="JI25" s="32"/>
      <c r="JJ25" s="244"/>
      <c r="JK25" s="32"/>
      <c r="JL25" s="20">
        <f t="shared" si="37"/>
        <v>0</v>
      </c>
      <c r="JN25" s="9"/>
      <c r="JO25" s="42"/>
      <c r="JP25" s="32"/>
      <c r="JQ25" s="244"/>
      <c r="JR25" s="32"/>
      <c r="JS25" s="20">
        <f t="shared" si="38"/>
        <v>0</v>
      </c>
      <c r="JU25" s="9"/>
      <c r="JV25" s="42"/>
      <c r="JW25" s="32"/>
      <c r="JX25" s="244"/>
      <c r="JY25" s="32"/>
      <c r="JZ25" s="20">
        <f t="shared" si="39"/>
        <v>0</v>
      </c>
      <c r="KB25" s="9"/>
      <c r="KC25" s="42"/>
      <c r="KD25" s="32"/>
      <c r="KE25" s="244"/>
      <c r="KF25" s="32"/>
      <c r="KG25" s="20">
        <f t="shared" si="40"/>
        <v>0</v>
      </c>
      <c r="KI25" s="9"/>
      <c r="KJ25" s="42"/>
      <c r="KK25" s="32"/>
      <c r="KL25" s="244"/>
      <c r="KM25" s="32"/>
      <c r="KN25" s="20">
        <f t="shared" si="41"/>
        <v>0</v>
      </c>
      <c r="KP25" s="9"/>
      <c r="KQ25" s="42"/>
      <c r="KR25" s="32"/>
      <c r="KS25" s="244"/>
      <c r="KT25" s="32"/>
      <c r="KU25" s="20">
        <f t="shared" si="42"/>
        <v>0</v>
      </c>
      <c r="KW25" s="9"/>
      <c r="KX25" s="42"/>
      <c r="KY25" s="32"/>
      <c r="KZ25" s="244"/>
      <c r="LA25" s="32"/>
      <c r="LB25" s="20">
        <f t="shared" si="43"/>
        <v>0</v>
      </c>
      <c r="LD25" s="9"/>
      <c r="LE25" s="42"/>
      <c r="LF25" s="32"/>
      <c r="LG25" s="244"/>
      <c r="LH25" s="32"/>
      <c r="LI25" s="20">
        <f t="shared" si="44"/>
        <v>0</v>
      </c>
      <c r="LK25" s="9"/>
      <c r="LL25" s="42"/>
      <c r="LM25" s="32"/>
      <c r="LN25" s="244"/>
      <c r="LO25" s="32"/>
      <c r="LP25" s="20">
        <f t="shared" si="45"/>
        <v>0</v>
      </c>
      <c r="LR25" s="2"/>
      <c r="LS25" s="2"/>
      <c r="LT25" s="18"/>
      <c r="LU25" s="9"/>
      <c r="LV25" s="19"/>
      <c r="LW25" s="20">
        <f t="shared" si="46"/>
        <v>0</v>
      </c>
      <c r="LY25" s="2"/>
      <c r="LZ25" s="2"/>
      <c r="MA25" s="18"/>
      <c r="MB25" s="9"/>
      <c r="MC25" s="19"/>
      <c r="MD25" s="20">
        <f t="shared" si="47"/>
        <v>0</v>
      </c>
      <c r="MF25" s="2"/>
      <c r="MG25" s="2"/>
      <c r="MH25" s="18"/>
      <c r="MI25" s="9"/>
      <c r="MJ25" s="19"/>
      <c r="MK25" s="20">
        <f t="shared" si="48"/>
        <v>0</v>
      </c>
      <c r="MM25" s="2"/>
      <c r="MN25" s="2"/>
      <c r="MO25" s="18"/>
      <c r="MP25" s="9"/>
      <c r="MQ25" s="19"/>
      <c r="MR25" s="20">
        <f t="shared" si="49"/>
        <v>0</v>
      </c>
      <c r="MT25" s="2"/>
      <c r="MU25" s="2"/>
      <c r="MV25" s="18"/>
      <c r="MW25" s="9"/>
      <c r="MX25" s="19"/>
      <c r="MY25" s="20">
        <f t="shared" si="50"/>
        <v>0</v>
      </c>
      <c r="NA25" s="2"/>
      <c r="NB25" s="2"/>
      <c r="NC25" s="18"/>
      <c r="ND25" s="9"/>
      <c r="NE25" s="19"/>
      <c r="NF25" s="20">
        <f t="shared" si="51"/>
        <v>0</v>
      </c>
      <c r="NH25" s="2"/>
      <c r="NI25" s="2"/>
      <c r="NJ25" s="18"/>
      <c r="NK25" s="9"/>
      <c r="NL25" s="19"/>
      <c r="NM25" s="20">
        <f t="shared" si="52"/>
        <v>0</v>
      </c>
      <c r="NO25" s="2"/>
      <c r="NP25" s="2"/>
      <c r="NQ25" s="18"/>
      <c r="NR25" s="9"/>
      <c r="NS25" s="19"/>
      <c r="NT25" s="20">
        <f t="shared" si="53"/>
        <v>0</v>
      </c>
      <c r="NV25" s="2"/>
      <c r="NW25" s="2"/>
      <c r="NX25" s="18"/>
      <c r="NY25" s="9"/>
      <c r="NZ25" s="19"/>
      <c r="OA25" s="20">
        <f t="shared" si="54"/>
        <v>0</v>
      </c>
      <c r="OC25" s="2"/>
      <c r="OD25" s="2"/>
      <c r="OE25" s="18"/>
      <c r="OF25" s="9"/>
      <c r="OG25" s="19"/>
      <c r="OH25" s="20">
        <f t="shared" si="55"/>
        <v>0</v>
      </c>
      <c r="OJ25" s="2"/>
      <c r="OK25" s="2"/>
      <c r="OL25" s="18"/>
      <c r="OM25" s="9"/>
      <c r="ON25" s="19"/>
      <c r="OO25" s="20">
        <f t="shared" si="56"/>
        <v>0</v>
      </c>
      <c r="OQ25" s="2"/>
      <c r="OR25" s="2"/>
      <c r="OS25" s="18"/>
      <c r="OT25" s="9"/>
      <c r="OU25" s="19"/>
      <c r="OV25" s="20">
        <f t="shared" si="57"/>
        <v>0</v>
      </c>
      <c r="OX25" s="2"/>
      <c r="OY25" s="2"/>
      <c r="OZ25" s="18"/>
      <c r="PA25" s="9"/>
      <c r="PB25" s="19"/>
      <c r="PC25" s="20">
        <f t="shared" si="58"/>
        <v>0</v>
      </c>
      <c r="PE25" s="2"/>
      <c r="PF25" s="2"/>
      <c r="PG25" s="18"/>
      <c r="PH25" s="9"/>
      <c r="PI25" s="19"/>
      <c r="PJ25" s="20">
        <f t="shared" si="59"/>
        <v>0</v>
      </c>
      <c r="PL25" s="2"/>
      <c r="PM25" s="2"/>
      <c r="PN25" s="18"/>
      <c r="PO25" s="9"/>
      <c r="PP25" s="19"/>
      <c r="PQ25" s="20">
        <f t="shared" si="60"/>
        <v>0</v>
      </c>
      <c r="PS25" s="2"/>
      <c r="PT25" s="2"/>
      <c r="PU25" s="18"/>
      <c r="PV25" s="9"/>
      <c r="PW25" s="19"/>
      <c r="PX25" s="20">
        <f t="shared" si="61"/>
        <v>0</v>
      </c>
      <c r="PZ25" s="2"/>
      <c r="QA25" s="2"/>
      <c r="QB25" s="18"/>
      <c r="QC25" s="9"/>
      <c r="QD25" s="19"/>
      <c r="QE25" s="20">
        <f t="shared" si="62"/>
        <v>0</v>
      </c>
      <c r="QG25" s="2"/>
      <c r="QH25" s="2"/>
      <c r="QI25" s="18"/>
      <c r="QJ25" s="9"/>
      <c r="QK25" s="19"/>
      <c r="QL25" s="20">
        <f t="shared" si="63"/>
        <v>0</v>
      </c>
      <c r="QN25" s="2"/>
      <c r="QO25" s="2"/>
      <c r="QP25" s="18"/>
      <c r="QQ25" s="9"/>
      <c r="QR25" s="19"/>
      <c r="QS25" s="20">
        <f t="shared" si="64"/>
        <v>0</v>
      </c>
      <c r="QU25" s="2"/>
      <c r="QV25" s="2"/>
      <c r="QW25" s="18"/>
      <c r="QX25" s="9"/>
      <c r="QY25" s="19"/>
      <c r="QZ25" s="20">
        <f t="shared" si="65"/>
        <v>0</v>
      </c>
      <c r="RB25" s="2"/>
      <c r="RC25" s="2"/>
      <c r="RD25" s="18"/>
      <c r="RE25" s="9"/>
      <c r="RF25" s="19"/>
      <c r="RG25" s="20">
        <f t="shared" si="66"/>
        <v>0</v>
      </c>
      <c r="RI25" s="9"/>
      <c r="RJ25" s="2"/>
      <c r="RK25" s="18"/>
      <c r="RL25" s="9"/>
      <c r="RM25" s="19"/>
      <c r="RN25" s="20">
        <f t="shared" si="67"/>
        <v>0</v>
      </c>
      <c r="RP25" s="2"/>
      <c r="RQ25" s="2"/>
      <c r="RR25" s="18"/>
      <c r="RS25" s="9"/>
      <c r="RT25" s="19"/>
      <c r="RU25" s="20">
        <f t="shared" si="68"/>
        <v>0</v>
      </c>
      <c r="RW25" s="2"/>
      <c r="RX25" s="2"/>
      <c r="RY25" s="18"/>
      <c r="RZ25" s="9"/>
      <c r="SA25" s="19"/>
      <c r="SB25" s="20">
        <f t="shared" si="69"/>
        <v>0</v>
      </c>
      <c r="SD25" s="2"/>
      <c r="SE25" s="2"/>
      <c r="SF25" s="18"/>
      <c r="SG25" s="9"/>
      <c r="SH25" s="19"/>
      <c r="SI25" s="20">
        <f t="shared" si="70"/>
        <v>0</v>
      </c>
      <c r="SK25" s="2"/>
      <c r="SL25" s="2"/>
      <c r="SM25" s="18"/>
      <c r="SN25" s="9"/>
      <c r="SO25" s="19"/>
      <c r="SP25" s="20">
        <f t="shared" si="71"/>
        <v>0</v>
      </c>
      <c r="SR25" s="9"/>
      <c r="SS25" s="2"/>
      <c r="ST25" s="18"/>
      <c r="SU25" s="9"/>
      <c r="SV25" s="19"/>
      <c r="SW25" s="20">
        <f t="shared" si="72"/>
        <v>0</v>
      </c>
      <c r="SY25" s="2"/>
      <c r="SZ25" s="2"/>
      <c r="TA25" s="18"/>
      <c r="TB25" s="9"/>
      <c r="TC25" s="19"/>
      <c r="TD25" s="20">
        <f t="shared" si="73"/>
        <v>0</v>
      </c>
      <c r="TF25" s="2"/>
      <c r="TG25" s="2"/>
      <c r="TH25" s="18"/>
      <c r="TI25" s="9"/>
      <c r="TJ25" s="19"/>
      <c r="TK25" s="20">
        <f t="shared" si="74"/>
        <v>0</v>
      </c>
      <c r="TM25" s="2"/>
      <c r="TN25" s="2"/>
      <c r="TO25" s="18"/>
      <c r="TP25" s="9"/>
      <c r="TQ25" s="19"/>
      <c r="TR25" s="20">
        <f t="shared" si="75"/>
        <v>0</v>
      </c>
      <c r="TT25" s="215"/>
      <c r="TU25" s="39"/>
      <c r="TV25" s="327"/>
      <c r="TW25" s="283"/>
      <c r="TX25" s="32"/>
      <c r="TY25" s="326">
        <f t="shared" si="76"/>
        <v>0</v>
      </c>
      <c r="UA25" s="9"/>
      <c r="UB25" s="2"/>
      <c r="UC25" s="325"/>
      <c r="UD25" s="348"/>
      <c r="UE25" s="19"/>
      <c r="UF25" s="326">
        <f t="shared" si="77"/>
        <v>0</v>
      </c>
      <c r="UH25" s="2"/>
      <c r="UI25" s="2"/>
      <c r="UJ25" s="18"/>
      <c r="UK25" s="9"/>
      <c r="UL25" s="19"/>
      <c r="UM25" s="20">
        <f t="shared" si="78"/>
        <v>0</v>
      </c>
      <c r="UO25" s="2"/>
      <c r="UP25" s="2"/>
      <c r="UQ25" s="18"/>
      <c r="UR25" s="9"/>
      <c r="US25" s="19"/>
      <c r="UT25" s="20">
        <f t="shared" si="79"/>
        <v>0</v>
      </c>
      <c r="UV25" s="9"/>
      <c r="UW25" s="2"/>
      <c r="UX25" s="18"/>
      <c r="UY25" s="9"/>
      <c r="UZ25" s="19"/>
      <c r="VA25" s="20">
        <f t="shared" si="80"/>
        <v>0</v>
      </c>
      <c r="VC25" s="2"/>
      <c r="VD25" s="2"/>
      <c r="VE25" s="18"/>
      <c r="VF25" s="9"/>
      <c r="VG25" s="19"/>
      <c r="VH25" s="20">
        <f t="shared" si="81"/>
        <v>0</v>
      </c>
      <c r="VJ25" s="2"/>
      <c r="VK25" s="2"/>
      <c r="VL25" s="18"/>
      <c r="VM25" s="9"/>
      <c r="VN25" s="19"/>
      <c r="VO25" s="20">
        <f t="shared" si="82"/>
        <v>0</v>
      </c>
      <c r="VQ25" s="2"/>
      <c r="VR25" s="2"/>
      <c r="VS25" s="18"/>
      <c r="VT25" s="9"/>
      <c r="VU25" s="19"/>
      <c r="VV25" s="20">
        <f t="shared" si="83"/>
        <v>0</v>
      </c>
      <c r="VX25" s="2"/>
      <c r="VY25" s="2"/>
      <c r="VZ25" s="18"/>
      <c r="WA25" s="9"/>
      <c r="WB25" s="19"/>
      <c r="WC25" s="20">
        <f t="shared" si="0"/>
        <v>0</v>
      </c>
      <c r="WE25" s="2"/>
      <c r="WF25" s="2"/>
      <c r="WG25" s="18"/>
      <c r="WH25" s="9"/>
      <c r="WI25" s="19"/>
      <c r="WJ25" s="20">
        <f t="shared" si="84"/>
        <v>0</v>
      </c>
      <c r="WL25" s="2"/>
      <c r="WM25" s="2"/>
      <c r="WN25" s="18"/>
      <c r="WO25" s="9"/>
      <c r="WP25" s="19"/>
      <c r="WQ25" s="20">
        <f t="shared" si="85"/>
        <v>0</v>
      </c>
      <c r="WS25" s="2"/>
      <c r="WT25" s="2"/>
      <c r="WU25" s="18"/>
      <c r="WV25" s="9"/>
      <c r="WW25" s="19"/>
      <c r="WX25" s="20">
        <f t="shared" si="86"/>
        <v>0</v>
      </c>
      <c r="WZ25" s="2"/>
      <c r="XA25" s="2"/>
      <c r="XB25" s="18"/>
      <c r="XC25" s="9"/>
      <c r="XD25" s="19"/>
      <c r="XE25" s="20">
        <f t="shared" si="87"/>
        <v>0</v>
      </c>
      <c r="XG25" s="2"/>
      <c r="XH25" s="2"/>
      <c r="XI25" s="18"/>
      <c r="XJ25" s="9"/>
      <c r="XK25" s="19"/>
      <c r="XL25" s="20">
        <f t="shared" si="88"/>
        <v>0</v>
      </c>
      <c r="XN25" s="9">
        <v>40371</v>
      </c>
      <c r="XO25" s="2">
        <v>30820</v>
      </c>
      <c r="XP25" s="18">
        <v>240</v>
      </c>
      <c r="XQ25" s="9">
        <v>40371</v>
      </c>
      <c r="XR25" s="19">
        <v>240</v>
      </c>
      <c r="XS25" s="20">
        <f t="shared" si="89"/>
        <v>0</v>
      </c>
      <c r="XU25" s="2"/>
      <c r="XV25" s="2"/>
      <c r="XW25" s="18"/>
      <c r="XX25" s="9"/>
      <c r="XY25" s="19"/>
      <c r="XZ25" s="20">
        <f t="shared" si="90"/>
        <v>0</v>
      </c>
      <c r="YB25" s="2"/>
      <c r="YC25" s="2"/>
      <c r="YD25" s="18"/>
      <c r="YE25" s="9"/>
      <c r="YF25" s="19"/>
      <c r="YG25" s="20">
        <f t="shared" si="91"/>
        <v>0</v>
      </c>
      <c r="YI25" s="2"/>
      <c r="YJ25" s="2"/>
      <c r="YK25" s="18"/>
      <c r="YL25" s="9"/>
      <c r="YM25" s="19"/>
      <c r="YN25" s="20">
        <f t="shared" si="92"/>
        <v>0</v>
      </c>
      <c r="YP25" s="2"/>
      <c r="YQ25" s="2"/>
      <c r="YR25" s="18"/>
      <c r="YS25" s="9"/>
      <c r="YT25" s="19"/>
      <c r="YU25" s="20">
        <f t="shared" si="93"/>
        <v>0</v>
      </c>
      <c r="YW25" s="2"/>
      <c r="YX25" s="2"/>
      <c r="YY25" s="18"/>
      <c r="YZ25" s="9"/>
      <c r="ZA25" s="19"/>
      <c r="ZB25" s="20">
        <f t="shared" si="94"/>
        <v>0</v>
      </c>
      <c r="ZD25" s="2"/>
      <c r="ZE25" s="2"/>
      <c r="ZF25" s="18"/>
      <c r="ZG25" s="9"/>
      <c r="ZH25" s="19"/>
      <c r="ZI25" s="20">
        <f t="shared" si="95"/>
        <v>0</v>
      </c>
      <c r="ZK25" s="2"/>
      <c r="ZL25" s="2"/>
      <c r="ZM25" s="18"/>
      <c r="ZN25" s="9"/>
      <c r="ZO25" s="19"/>
      <c r="ZP25" s="20">
        <f t="shared" si="96"/>
        <v>0</v>
      </c>
      <c r="ZR25" s="2"/>
      <c r="ZS25" s="2"/>
      <c r="ZT25" s="18"/>
      <c r="ZU25" s="9"/>
      <c r="ZV25" s="19"/>
      <c r="ZW25" s="20">
        <f t="shared" si="97"/>
        <v>0</v>
      </c>
      <c r="ZY25" s="2"/>
      <c r="ZZ25" s="2"/>
      <c r="AAA25" s="18"/>
      <c r="AAB25" s="9"/>
      <c r="AAC25" s="19"/>
      <c r="AAD25" s="20">
        <f t="shared" si="98"/>
        <v>0</v>
      </c>
      <c r="AAF25" s="2"/>
      <c r="AAG25" s="2"/>
      <c r="AAH25" s="18"/>
      <c r="AAI25" s="9"/>
      <c r="AAJ25" s="19"/>
      <c r="AAK25" s="20">
        <f t="shared" si="99"/>
        <v>0</v>
      </c>
      <c r="AAM25" s="2"/>
      <c r="AAN25" s="2"/>
      <c r="AAO25" s="18"/>
      <c r="AAP25" s="9"/>
      <c r="AAQ25" s="19"/>
      <c r="AAR25" s="20">
        <f t="shared" si="100"/>
        <v>0</v>
      </c>
      <c r="AAT25" s="2"/>
      <c r="AAU25" s="2"/>
      <c r="AAV25" s="18"/>
      <c r="AAW25" s="9"/>
      <c r="AAX25" s="19"/>
      <c r="AAY25" s="20">
        <f t="shared" si="101"/>
        <v>0</v>
      </c>
      <c r="ABA25" s="2"/>
      <c r="ABB25" s="2"/>
      <c r="ABC25" s="18"/>
      <c r="ABD25" s="9"/>
      <c r="ABE25" s="19"/>
      <c r="ABF25" s="20">
        <f t="shared" si="102"/>
        <v>0</v>
      </c>
      <c r="ABH25" s="2"/>
      <c r="ABI25" s="2"/>
      <c r="ABJ25" s="18"/>
      <c r="ABK25" s="9"/>
      <c r="ABL25" s="19"/>
      <c r="ABM25" s="20">
        <f t="shared" si="103"/>
        <v>0</v>
      </c>
      <c r="ABO25" s="2"/>
      <c r="ABP25" s="2"/>
      <c r="ABQ25" s="18"/>
      <c r="ABR25" s="9"/>
      <c r="ABS25" s="19"/>
      <c r="ABT25" s="20">
        <f t="shared" si="104"/>
        <v>0</v>
      </c>
      <c r="ABV25" s="2"/>
      <c r="ABW25" s="2"/>
      <c r="ABX25" s="18"/>
      <c r="ABY25" s="9"/>
      <c r="ABZ25" s="19"/>
      <c r="ACA25" s="20">
        <f t="shared" si="105"/>
        <v>0</v>
      </c>
      <c r="ACC25" s="2"/>
      <c r="ACD25" s="2"/>
      <c r="ACE25" s="18"/>
      <c r="ACF25" s="9"/>
      <c r="ACG25" s="19"/>
      <c r="ACH25" s="20">
        <f t="shared" si="106"/>
        <v>0</v>
      </c>
      <c r="ACJ25" s="2"/>
      <c r="ACK25" s="2"/>
      <c r="ACL25" s="18"/>
      <c r="ACM25" s="9"/>
      <c r="ACN25" s="19"/>
      <c r="ACO25" s="20">
        <f t="shared" si="107"/>
        <v>0</v>
      </c>
      <c r="ACQ25" s="2"/>
      <c r="ACR25" s="2"/>
      <c r="ACS25" s="18"/>
      <c r="ACT25" s="9"/>
      <c r="ACU25" s="715"/>
      <c r="ACV25" s="20">
        <f t="shared" si="108"/>
        <v>0</v>
      </c>
      <c r="ACX25" s="2"/>
      <c r="ACY25" s="2"/>
      <c r="ACZ25" s="18"/>
      <c r="ADA25" s="9"/>
      <c r="ADB25" s="19"/>
      <c r="ADC25" s="20">
        <f t="shared" si="109"/>
        <v>0</v>
      </c>
      <c r="ADE25" s="2"/>
      <c r="ADF25" s="2"/>
      <c r="ADG25" s="18"/>
      <c r="ADH25" s="9"/>
      <c r="ADI25" s="19"/>
      <c r="ADJ25" s="20">
        <f t="shared" si="110"/>
        <v>0</v>
      </c>
      <c r="ADL25" s="2"/>
      <c r="ADM25" s="2"/>
      <c r="ADN25" s="18"/>
      <c r="ADO25" s="9"/>
      <c r="ADP25" s="19"/>
      <c r="ADQ25" s="20">
        <f t="shared" si="111"/>
        <v>0</v>
      </c>
      <c r="ADS25" s="2"/>
      <c r="ADT25" s="2"/>
      <c r="ADU25" s="18"/>
      <c r="ADV25" s="9"/>
      <c r="ADW25" s="19"/>
      <c r="ADX25" s="20">
        <f t="shared" si="112"/>
        <v>0</v>
      </c>
      <c r="ADZ25" s="2"/>
      <c r="AEA25" s="2"/>
      <c r="AEB25" s="18"/>
      <c r="AEC25" s="9"/>
      <c r="AED25" s="19"/>
      <c r="AEE25" s="20">
        <f t="shared" si="113"/>
        <v>0</v>
      </c>
      <c r="AEG25" s="244"/>
      <c r="AEH25" s="29"/>
      <c r="AEI25" s="27"/>
      <c r="AEJ25" s="244"/>
      <c r="AEK25" s="32"/>
      <c r="AEL25" s="20">
        <f t="shared" si="114"/>
        <v>0</v>
      </c>
      <c r="AEN25" s="244"/>
      <c r="AEO25" s="29"/>
      <c r="AEP25" s="27"/>
      <c r="AEQ25" s="244"/>
      <c r="AER25" s="32"/>
      <c r="AES25" s="20">
        <f t="shared" si="115"/>
        <v>0</v>
      </c>
      <c r="AEU25" s="2"/>
      <c r="AEV25" s="268"/>
      <c r="AEW25" s="18"/>
      <c r="AEX25" s="9"/>
      <c r="AEY25" s="19"/>
      <c r="AEZ25" s="20">
        <f t="shared" si="116"/>
        <v>0</v>
      </c>
      <c r="AFB25" s="2"/>
      <c r="AFC25" s="268"/>
      <c r="AFD25" s="18"/>
      <c r="AFE25" s="9"/>
      <c r="AFF25" s="19"/>
      <c r="AFG25" s="20">
        <f t="shared" si="117"/>
        <v>0</v>
      </c>
      <c r="AFI25" s="2"/>
      <c r="AFJ25" s="268"/>
      <c r="AFK25" s="18"/>
      <c r="AFL25" s="9"/>
      <c r="AFM25" s="19"/>
      <c r="AFN25" s="20">
        <f t="shared" si="118"/>
        <v>0</v>
      </c>
      <c r="AFP25" s="2"/>
      <c r="AFQ25" s="268"/>
      <c r="AFR25" s="18"/>
      <c r="AFS25" s="9"/>
      <c r="AFT25" s="19"/>
      <c r="AFU25" s="20">
        <f t="shared" si="119"/>
        <v>0</v>
      </c>
      <c r="AFW25" s="2"/>
      <c r="AFX25" s="268"/>
      <c r="AFY25" s="18"/>
      <c r="AFZ25" s="9"/>
      <c r="AGA25" s="19"/>
      <c r="AGB25" s="20">
        <f t="shared" si="120"/>
        <v>0</v>
      </c>
      <c r="AGD25" s="2"/>
      <c r="AGE25" s="268"/>
      <c r="AGF25" s="18"/>
      <c r="AGG25" s="9"/>
      <c r="AGH25" s="19"/>
      <c r="AGI25" s="20">
        <f t="shared" si="121"/>
        <v>0</v>
      </c>
      <c r="AGK25" s="9"/>
      <c r="AGL25" s="2"/>
      <c r="AGM25" s="18"/>
      <c r="AGN25" s="9"/>
      <c r="AGO25" s="19"/>
      <c r="AGP25" s="20">
        <f t="shared" si="122"/>
        <v>0</v>
      </c>
      <c r="AGR25" s="9"/>
      <c r="AGS25" s="2"/>
      <c r="AGT25" s="18"/>
      <c r="AGU25" s="9"/>
      <c r="AGV25" s="19"/>
      <c r="AGW25" s="20">
        <f t="shared" si="123"/>
        <v>0</v>
      </c>
      <c r="AGY25" s="2"/>
      <c r="AGZ25" s="2"/>
      <c r="AHA25" s="18"/>
      <c r="AHB25" s="9"/>
      <c r="AHC25" s="19"/>
      <c r="AHD25" s="20">
        <f t="shared" si="124"/>
        <v>0</v>
      </c>
      <c r="AHF25" s="244"/>
      <c r="AHG25" s="29"/>
      <c r="AHH25" s="27"/>
      <c r="AHI25" s="244"/>
      <c r="AHJ25" s="32"/>
      <c r="AHK25" s="20">
        <f t="shared" si="125"/>
        <v>0</v>
      </c>
      <c r="AHM25" s="244"/>
      <c r="AHN25" s="29"/>
      <c r="AHO25" s="27"/>
      <c r="AHP25" s="244"/>
      <c r="AHQ25" s="32"/>
      <c r="AHR25" s="20">
        <f t="shared" si="126"/>
        <v>0</v>
      </c>
      <c r="AHT25" s="244"/>
      <c r="AHU25" s="29"/>
      <c r="AHV25" s="27"/>
      <c r="AHW25" s="244"/>
      <c r="AHX25" s="32"/>
      <c r="AHY25" s="20">
        <f t="shared" si="127"/>
        <v>0</v>
      </c>
      <c r="AIA25" s="2"/>
      <c r="AIB25" s="2"/>
      <c r="AIC25" s="18"/>
      <c r="AID25" s="19"/>
      <c r="AIE25" s="19"/>
      <c r="AIF25" s="20">
        <f t="shared" si="128"/>
        <v>0</v>
      </c>
    </row>
    <row r="26" spans="1:916">
      <c r="A26" s="2"/>
      <c r="B26" s="2"/>
      <c r="C26" s="18"/>
      <c r="D26" s="9"/>
      <c r="E26" s="19"/>
      <c r="F26" s="20">
        <f t="shared" si="1"/>
        <v>0</v>
      </c>
      <c r="H26" s="2"/>
      <c r="I26" s="2"/>
      <c r="J26" s="18"/>
      <c r="K26" s="9"/>
      <c r="L26" s="19"/>
      <c r="M26" s="20">
        <f t="shared" si="131"/>
        <v>0</v>
      </c>
      <c r="O26" s="2"/>
      <c r="P26" s="2"/>
      <c r="Q26" s="18"/>
      <c r="R26" s="9"/>
      <c r="S26" s="19"/>
      <c r="T26" s="20">
        <f t="shared" si="3"/>
        <v>0</v>
      </c>
      <c r="V26" s="2"/>
      <c r="W26" s="2"/>
      <c r="X26" s="18"/>
      <c r="Y26" s="9"/>
      <c r="Z26" s="19"/>
      <c r="AA26" s="20">
        <f t="shared" si="4"/>
        <v>0</v>
      </c>
      <c r="AC26" s="2"/>
      <c r="AD26" s="2"/>
      <c r="AE26" s="18"/>
      <c r="AF26" s="9"/>
      <c r="AG26" s="19"/>
      <c r="AH26" s="20">
        <f t="shared" si="133"/>
        <v>0</v>
      </c>
      <c r="AJ26" s="2"/>
      <c r="AK26" s="2"/>
      <c r="AL26" s="18"/>
      <c r="AM26" s="9"/>
      <c r="AN26" s="19"/>
      <c r="AO26" s="20">
        <f t="shared" si="6"/>
        <v>0</v>
      </c>
      <c r="AQ26" s="2"/>
      <c r="AR26" s="2"/>
      <c r="AS26" s="18"/>
      <c r="AT26" s="9"/>
      <c r="AU26" s="19"/>
      <c r="AV26" s="20">
        <f t="shared" si="7"/>
        <v>0</v>
      </c>
      <c r="AX26" s="2"/>
      <c r="AY26" s="2"/>
      <c r="AZ26" s="18"/>
      <c r="BA26" s="9"/>
      <c r="BB26" s="19"/>
      <c r="BC26" s="20">
        <f t="shared" si="8"/>
        <v>0</v>
      </c>
      <c r="BE26" s="2"/>
      <c r="BF26" s="2"/>
      <c r="BG26" s="18"/>
      <c r="BH26" s="9"/>
      <c r="BI26" s="19"/>
      <c r="BJ26" s="20">
        <f t="shared" si="9"/>
        <v>0</v>
      </c>
      <c r="BL26" s="2"/>
      <c r="BM26" s="2"/>
      <c r="BN26" s="18"/>
      <c r="BO26" s="9"/>
      <c r="BP26" s="19"/>
      <c r="BQ26" s="20">
        <f t="shared" si="130"/>
        <v>0</v>
      </c>
      <c r="BS26" s="2"/>
      <c r="BT26" s="2"/>
      <c r="BU26" s="18"/>
      <c r="BV26" s="9"/>
      <c r="BW26" s="19"/>
      <c r="BX26" s="20">
        <f t="shared" si="10"/>
        <v>0</v>
      </c>
      <c r="BZ26" s="2"/>
      <c r="CA26" s="2"/>
      <c r="CB26" s="18"/>
      <c r="CC26" s="9"/>
      <c r="CD26" s="19"/>
      <c r="CE26" s="20">
        <f t="shared" si="129"/>
        <v>0</v>
      </c>
      <c r="CG26" s="2"/>
      <c r="CH26" s="2"/>
      <c r="CI26" s="18"/>
      <c r="CJ26" s="9"/>
      <c r="CK26" s="19"/>
      <c r="CL26" s="20">
        <f t="shared" si="132"/>
        <v>0</v>
      </c>
      <c r="CN26" s="2"/>
      <c r="CO26" s="2"/>
      <c r="CP26" s="18"/>
      <c r="CQ26" s="9"/>
      <c r="CR26" s="19"/>
      <c r="CS26" s="20">
        <f t="shared" si="12"/>
        <v>0</v>
      </c>
      <c r="CU26" s="2"/>
      <c r="CV26" s="2"/>
      <c r="CW26" s="18"/>
      <c r="CX26" s="9"/>
      <c r="CY26" s="19"/>
      <c r="CZ26" s="20">
        <f t="shared" si="13"/>
        <v>0</v>
      </c>
      <c r="DB26" s="2"/>
      <c r="DC26" s="2"/>
      <c r="DD26" s="18"/>
      <c r="DE26" s="9"/>
      <c r="DF26" s="19"/>
      <c r="DG26" s="20">
        <f t="shared" si="14"/>
        <v>0</v>
      </c>
      <c r="DI26" s="2"/>
      <c r="DJ26" s="2"/>
      <c r="DK26" s="18"/>
      <c r="DL26" s="9"/>
      <c r="DM26" s="19"/>
      <c r="DN26" s="20">
        <f t="shared" si="15"/>
        <v>0</v>
      </c>
      <c r="DP26" s="2"/>
      <c r="DQ26" s="2"/>
      <c r="DR26" s="18"/>
      <c r="DS26" s="9"/>
      <c r="DT26" s="19"/>
      <c r="DU26" s="20">
        <f t="shared" si="16"/>
        <v>0</v>
      </c>
      <c r="DW26" s="2"/>
      <c r="DX26" s="2"/>
      <c r="DY26" s="18"/>
      <c r="DZ26" s="9"/>
      <c r="EA26" s="19"/>
      <c r="EB26" s="20">
        <f t="shared" si="17"/>
        <v>0</v>
      </c>
      <c r="ED26" s="2"/>
      <c r="EE26" s="2"/>
      <c r="EF26" s="18"/>
      <c r="EG26" s="9"/>
      <c r="EH26" s="19"/>
      <c r="EI26" s="20">
        <f t="shared" si="18"/>
        <v>0</v>
      </c>
      <c r="EK26" s="2"/>
      <c r="EL26" s="2"/>
      <c r="EM26" s="18"/>
      <c r="EN26" s="9"/>
      <c r="EO26" s="19"/>
      <c r="EP26" s="20">
        <f t="shared" si="19"/>
        <v>0</v>
      </c>
      <c r="ER26" s="2"/>
      <c r="ES26" s="2"/>
      <c r="ET26" s="18"/>
      <c r="EU26" s="9"/>
      <c r="EV26" s="19"/>
      <c r="EW26" s="20">
        <f t="shared" si="20"/>
        <v>0</v>
      </c>
      <c r="EY26" s="2"/>
      <c r="EZ26" s="2"/>
      <c r="FA26" s="18"/>
      <c r="FB26" s="9"/>
      <c r="FC26" s="19"/>
      <c r="FD26" s="20">
        <f t="shared" si="21"/>
        <v>0</v>
      </c>
      <c r="FF26" s="9"/>
      <c r="FG26" s="2"/>
      <c r="FH26" s="325"/>
      <c r="FI26" s="38"/>
      <c r="FJ26" s="19"/>
      <c r="FK26" s="326">
        <f t="shared" si="22"/>
        <v>0</v>
      </c>
      <c r="FM26" s="9"/>
      <c r="FN26" s="2"/>
      <c r="FO26" s="18"/>
      <c r="FP26" s="9"/>
      <c r="FQ26" s="19"/>
      <c r="FR26" s="20">
        <f t="shared" si="23"/>
        <v>0</v>
      </c>
      <c r="FT26" s="9"/>
      <c r="FU26" s="2"/>
      <c r="FV26" s="18"/>
      <c r="FW26" s="9"/>
      <c r="FX26" s="19"/>
      <c r="FY26" s="20">
        <f t="shared" si="24"/>
        <v>0</v>
      </c>
      <c r="GA26" s="2"/>
      <c r="GB26" s="2"/>
      <c r="GC26" s="18"/>
      <c r="GD26" s="9"/>
      <c r="GE26" s="19"/>
      <c r="GF26" s="20">
        <f t="shared" si="25"/>
        <v>0</v>
      </c>
      <c r="GH26" s="2"/>
      <c r="GI26" s="2"/>
      <c r="GJ26" s="18"/>
      <c r="GK26" s="9"/>
      <c r="GL26" s="19"/>
      <c r="GM26" s="20">
        <f t="shared" si="26"/>
        <v>0</v>
      </c>
      <c r="GO26" s="2"/>
      <c r="GP26" s="2"/>
      <c r="GQ26" s="18"/>
      <c r="GR26" s="9"/>
      <c r="GS26" s="19"/>
      <c r="GT26" s="20">
        <f t="shared" si="27"/>
        <v>0</v>
      </c>
      <c r="GV26" s="2"/>
      <c r="GW26" s="2"/>
      <c r="GX26" s="18"/>
      <c r="GY26" s="9"/>
      <c r="GZ26" s="19"/>
      <c r="HA26" s="20">
        <f t="shared" si="28"/>
        <v>0</v>
      </c>
      <c r="HC26" s="2"/>
      <c r="HD26" s="2"/>
      <c r="HE26" s="18"/>
      <c r="HF26" s="9"/>
      <c r="HG26" s="19"/>
      <c r="HH26" s="20">
        <f t="shared" si="29"/>
        <v>0</v>
      </c>
      <c r="HJ26" s="2"/>
      <c r="HK26" s="2"/>
      <c r="HL26" s="18"/>
      <c r="HM26" s="9"/>
      <c r="HN26" s="19"/>
      <c r="HO26" s="20">
        <f t="shared" si="30"/>
        <v>0</v>
      </c>
      <c r="HQ26" s="2"/>
      <c r="HR26" s="2"/>
      <c r="HS26" s="18"/>
      <c r="HT26" s="9"/>
      <c r="HU26" s="19"/>
      <c r="HV26" s="20">
        <f t="shared" si="31"/>
        <v>0</v>
      </c>
      <c r="HX26" s="2"/>
      <c r="HY26" s="2"/>
      <c r="HZ26" s="18"/>
      <c r="IA26" s="9"/>
      <c r="IB26" s="19"/>
      <c r="IC26" s="20">
        <f t="shared" si="32"/>
        <v>0</v>
      </c>
      <c r="IE26" s="9"/>
      <c r="IF26" s="42"/>
      <c r="IG26" s="32"/>
      <c r="IH26" s="244"/>
      <c r="II26" s="32"/>
      <c r="IJ26" s="20">
        <f t="shared" si="33"/>
        <v>0</v>
      </c>
      <c r="IL26" s="9"/>
      <c r="IM26" s="42"/>
      <c r="IN26" s="32"/>
      <c r="IO26" s="244"/>
      <c r="IP26" s="32"/>
      <c r="IQ26" s="20">
        <f t="shared" si="34"/>
        <v>0</v>
      </c>
      <c r="IS26" s="9"/>
      <c r="IT26" s="42"/>
      <c r="IU26" s="32"/>
      <c r="IV26" s="377"/>
      <c r="IW26" s="32"/>
      <c r="IX26" s="20">
        <f t="shared" si="35"/>
        <v>0</v>
      </c>
      <c r="IZ26" s="9"/>
      <c r="JA26" s="42"/>
      <c r="JB26" s="32"/>
      <c r="JC26" s="377"/>
      <c r="JD26" s="32"/>
      <c r="JE26" s="20">
        <f t="shared" si="36"/>
        <v>0</v>
      </c>
      <c r="JG26" s="9"/>
      <c r="JH26" s="42"/>
      <c r="JI26" s="32"/>
      <c r="JJ26" s="244"/>
      <c r="JK26" s="32"/>
      <c r="JL26" s="20">
        <f t="shared" si="37"/>
        <v>0</v>
      </c>
      <c r="JN26" s="9"/>
      <c r="JO26" s="42"/>
      <c r="JP26" s="32"/>
      <c r="JQ26" s="244"/>
      <c r="JR26" s="32"/>
      <c r="JS26" s="20">
        <f t="shared" si="38"/>
        <v>0</v>
      </c>
      <c r="JU26" s="9"/>
      <c r="JV26" s="42"/>
      <c r="JW26" s="32"/>
      <c r="JX26" s="244"/>
      <c r="JY26" s="32"/>
      <c r="JZ26" s="20">
        <f t="shared" si="39"/>
        <v>0</v>
      </c>
      <c r="KB26" s="9"/>
      <c r="KC26" s="42"/>
      <c r="KD26" s="32"/>
      <c r="KE26" s="244"/>
      <c r="KF26" s="32"/>
      <c r="KG26" s="20">
        <f t="shared" si="40"/>
        <v>0</v>
      </c>
      <c r="KI26" s="9"/>
      <c r="KJ26" s="42"/>
      <c r="KK26" s="32"/>
      <c r="KL26" s="244"/>
      <c r="KM26" s="32"/>
      <c r="KN26" s="20">
        <f t="shared" si="41"/>
        <v>0</v>
      </c>
      <c r="KP26" s="9"/>
      <c r="KQ26" s="42"/>
      <c r="KR26" s="32"/>
      <c r="KS26" s="244"/>
      <c r="KT26" s="32"/>
      <c r="KU26" s="20">
        <f t="shared" si="42"/>
        <v>0</v>
      </c>
      <c r="KW26" s="9"/>
      <c r="KX26" s="42"/>
      <c r="KY26" s="32"/>
      <c r="KZ26" s="244"/>
      <c r="LA26" s="32"/>
      <c r="LB26" s="20">
        <f t="shared" si="43"/>
        <v>0</v>
      </c>
      <c r="LD26" s="9"/>
      <c r="LE26" s="42"/>
      <c r="LF26" s="32"/>
      <c r="LG26" s="244"/>
      <c r="LH26" s="32"/>
      <c r="LI26" s="20">
        <f t="shared" si="44"/>
        <v>0</v>
      </c>
      <c r="LK26" s="9"/>
      <c r="LL26" s="42"/>
      <c r="LM26" s="32"/>
      <c r="LN26" s="244"/>
      <c r="LO26" s="32"/>
      <c r="LP26" s="20">
        <f t="shared" si="45"/>
        <v>0</v>
      </c>
      <c r="LR26" s="2"/>
      <c r="LS26" s="2"/>
      <c r="LT26" s="18"/>
      <c r="LU26" s="9"/>
      <c r="LV26" s="19"/>
      <c r="LW26" s="20">
        <f t="shared" si="46"/>
        <v>0</v>
      </c>
      <c r="LY26" s="2"/>
      <c r="LZ26" s="2"/>
      <c r="MA26" s="18"/>
      <c r="MB26" s="9"/>
      <c r="MC26" s="19"/>
      <c r="MD26" s="20">
        <f t="shared" si="47"/>
        <v>0</v>
      </c>
      <c r="MF26" s="2"/>
      <c r="MG26" s="2"/>
      <c r="MH26" s="18"/>
      <c r="MI26" s="9"/>
      <c r="MJ26" s="19"/>
      <c r="MK26" s="20">
        <f t="shared" si="48"/>
        <v>0</v>
      </c>
      <c r="MM26" s="2"/>
      <c r="MN26" s="2"/>
      <c r="MO26" s="18"/>
      <c r="MP26" s="9"/>
      <c r="MQ26" s="19"/>
      <c r="MR26" s="20">
        <f t="shared" si="49"/>
        <v>0</v>
      </c>
      <c r="MT26" s="2"/>
      <c r="MU26" s="2"/>
      <c r="MV26" s="18"/>
      <c r="MW26" s="9"/>
      <c r="MX26" s="19"/>
      <c r="MY26" s="20">
        <f t="shared" si="50"/>
        <v>0</v>
      </c>
      <c r="NA26" s="2"/>
      <c r="NB26" s="2"/>
      <c r="NC26" s="18"/>
      <c r="ND26" s="9"/>
      <c r="NE26" s="19"/>
      <c r="NF26" s="20">
        <f t="shared" si="51"/>
        <v>0</v>
      </c>
      <c r="NH26" s="2"/>
      <c r="NI26" s="2"/>
      <c r="NJ26" s="18"/>
      <c r="NK26" s="9"/>
      <c r="NL26" s="19"/>
      <c r="NM26" s="20">
        <f t="shared" si="52"/>
        <v>0</v>
      </c>
      <c r="NO26" s="2"/>
      <c r="NP26" s="2"/>
      <c r="NQ26" s="18"/>
      <c r="NR26" s="9"/>
      <c r="NS26" s="19"/>
      <c r="NT26" s="20">
        <f t="shared" si="53"/>
        <v>0</v>
      </c>
      <c r="NV26" s="2"/>
      <c r="NW26" s="2"/>
      <c r="NX26" s="18"/>
      <c r="NY26" s="9"/>
      <c r="NZ26" s="19"/>
      <c r="OA26" s="20">
        <f t="shared" si="54"/>
        <v>0</v>
      </c>
      <c r="OC26" s="2"/>
      <c r="OD26" s="2"/>
      <c r="OE26" s="18"/>
      <c r="OF26" s="9"/>
      <c r="OG26" s="19"/>
      <c r="OH26" s="20">
        <f t="shared" si="55"/>
        <v>0</v>
      </c>
      <c r="OJ26" s="2"/>
      <c r="OK26" s="2"/>
      <c r="OL26" s="18"/>
      <c r="OM26" s="9"/>
      <c r="ON26" s="19"/>
      <c r="OO26" s="20">
        <f t="shared" si="56"/>
        <v>0</v>
      </c>
      <c r="OQ26" s="2"/>
      <c r="OR26" s="2"/>
      <c r="OS26" s="18"/>
      <c r="OT26" s="9"/>
      <c r="OU26" s="19"/>
      <c r="OV26" s="20">
        <f t="shared" si="57"/>
        <v>0</v>
      </c>
      <c r="OX26" s="2"/>
      <c r="OY26" s="2"/>
      <c r="OZ26" s="18"/>
      <c r="PA26" s="9"/>
      <c r="PB26" s="19"/>
      <c r="PC26" s="20">
        <f t="shared" si="58"/>
        <v>0</v>
      </c>
      <c r="PE26" s="2"/>
      <c r="PF26" s="2"/>
      <c r="PG26" s="18"/>
      <c r="PH26" s="9"/>
      <c r="PI26" s="19"/>
      <c r="PJ26" s="20">
        <f t="shared" si="59"/>
        <v>0</v>
      </c>
      <c r="PL26" s="2"/>
      <c r="PM26" s="2"/>
      <c r="PN26" s="18"/>
      <c r="PO26" s="9"/>
      <c r="PP26" s="19"/>
      <c r="PQ26" s="20">
        <f t="shared" si="60"/>
        <v>0</v>
      </c>
      <c r="PS26" s="2"/>
      <c r="PT26" s="2"/>
      <c r="PU26" s="18"/>
      <c r="PV26" s="9"/>
      <c r="PW26" s="19"/>
      <c r="PX26" s="20">
        <f t="shared" si="61"/>
        <v>0</v>
      </c>
      <c r="PZ26" s="2"/>
      <c r="QA26" s="2"/>
      <c r="QB26" s="18"/>
      <c r="QC26" s="9"/>
      <c r="QD26" s="19"/>
      <c r="QE26" s="20">
        <f t="shared" si="62"/>
        <v>0</v>
      </c>
      <c r="QG26" s="2"/>
      <c r="QH26" s="2"/>
      <c r="QI26" s="18"/>
      <c r="QJ26" s="9"/>
      <c r="QK26" s="19"/>
      <c r="QL26" s="20">
        <f t="shared" si="63"/>
        <v>0</v>
      </c>
      <c r="QN26" s="2"/>
      <c r="QO26" s="2"/>
      <c r="QP26" s="18"/>
      <c r="QQ26" s="9"/>
      <c r="QR26" s="19"/>
      <c r="QS26" s="20">
        <f t="shared" si="64"/>
        <v>0</v>
      </c>
      <c r="QU26" s="2"/>
      <c r="QV26" s="2"/>
      <c r="QW26" s="18"/>
      <c r="QX26" s="9"/>
      <c r="QY26" s="19"/>
      <c r="QZ26" s="20">
        <f t="shared" si="65"/>
        <v>0</v>
      </c>
      <c r="RB26" s="2"/>
      <c r="RC26" s="2"/>
      <c r="RD26" s="18"/>
      <c r="RE26" s="9"/>
      <c r="RF26" s="19"/>
      <c r="RG26" s="20">
        <f t="shared" si="66"/>
        <v>0</v>
      </c>
      <c r="RI26" s="9"/>
      <c r="RJ26" s="2"/>
      <c r="RK26" s="18"/>
      <c r="RL26" s="9"/>
      <c r="RM26" s="19"/>
      <c r="RN26" s="20">
        <f t="shared" si="67"/>
        <v>0</v>
      </c>
      <c r="RP26" s="2"/>
      <c r="RQ26" s="2"/>
      <c r="RR26" s="18"/>
      <c r="RS26" s="9"/>
      <c r="RT26" s="19"/>
      <c r="RU26" s="20">
        <f t="shared" si="68"/>
        <v>0</v>
      </c>
      <c r="RW26" s="2"/>
      <c r="RX26" s="2"/>
      <c r="RY26" s="18"/>
      <c r="RZ26" s="9"/>
      <c r="SA26" s="19"/>
      <c r="SB26" s="20">
        <f t="shared" si="69"/>
        <v>0</v>
      </c>
      <c r="SD26" s="2"/>
      <c r="SE26" s="2"/>
      <c r="SF26" s="18"/>
      <c r="SG26" s="9"/>
      <c r="SH26" s="19"/>
      <c r="SI26" s="20">
        <f t="shared" si="70"/>
        <v>0</v>
      </c>
      <c r="SK26" s="2"/>
      <c r="SL26" s="2"/>
      <c r="SM26" s="18"/>
      <c r="SN26" s="9"/>
      <c r="SO26" s="19"/>
      <c r="SP26" s="20">
        <f t="shared" si="71"/>
        <v>0</v>
      </c>
      <c r="SR26" s="9"/>
      <c r="SS26" s="2"/>
      <c r="ST26" s="18"/>
      <c r="SU26" s="9"/>
      <c r="SV26" s="19"/>
      <c r="SW26" s="20">
        <f t="shared" si="72"/>
        <v>0</v>
      </c>
      <c r="SY26" s="2"/>
      <c r="SZ26" s="2"/>
      <c r="TA26" s="18"/>
      <c r="TB26" s="9"/>
      <c r="TC26" s="19"/>
      <c r="TD26" s="20">
        <f t="shared" si="73"/>
        <v>0</v>
      </c>
      <c r="TF26" s="2"/>
      <c r="TG26" s="2"/>
      <c r="TH26" s="18"/>
      <c r="TI26" s="9"/>
      <c r="TJ26" s="19"/>
      <c r="TK26" s="20">
        <f t="shared" si="74"/>
        <v>0</v>
      </c>
      <c r="TM26" s="2"/>
      <c r="TN26" s="2"/>
      <c r="TO26" s="18"/>
      <c r="TP26" s="9"/>
      <c r="TQ26" s="19"/>
      <c r="TR26" s="20">
        <f t="shared" si="75"/>
        <v>0</v>
      </c>
      <c r="TT26" s="215"/>
      <c r="TU26" s="39"/>
      <c r="TV26" s="327"/>
      <c r="TW26" s="283"/>
      <c r="TX26" s="32"/>
      <c r="TY26" s="326">
        <f t="shared" si="76"/>
        <v>0</v>
      </c>
      <c r="UA26" s="9"/>
      <c r="UB26" s="2"/>
      <c r="UC26" s="325"/>
      <c r="UD26" s="348"/>
      <c r="UE26" s="19"/>
      <c r="UF26" s="326">
        <f t="shared" si="77"/>
        <v>0</v>
      </c>
      <c r="UH26" s="2"/>
      <c r="UI26" s="2"/>
      <c r="UJ26" s="18"/>
      <c r="UK26" s="9"/>
      <c r="UL26" s="19"/>
      <c r="UM26" s="20">
        <f t="shared" si="78"/>
        <v>0</v>
      </c>
      <c r="UO26" s="2"/>
      <c r="UP26" s="2"/>
      <c r="UQ26" s="18"/>
      <c r="UR26" s="9"/>
      <c r="US26" s="19"/>
      <c r="UT26" s="20">
        <f t="shared" si="79"/>
        <v>0</v>
      </c>
      <c r="UV26" s="9"/>
      <c r="UW26" s="2"/>
      <c r="UX26" s="18"/>
      <c r="UY26" s="9"/>
      <c r="UZ26" s="19"/>
      <c r="VA26" s="20">
        <f t="shared" si="80"/>
        <v>0</v>
      </c>
      <c r="VC26" s="2"/>
      <c r="VD26" s="2"/>
      <c r="VE26" s="18"/>
      <c r="VF26" s="9"/>
      <c r="VG26" s="19"/>
      <c r="VH26" s="20">
        <f t="shared" si="81"/>
        <v>0</v>
      </c>
      <c r="VJ26" s="2"/>
      <c r="VK26" s="2"/>
      <c r="VL26" s="18"/>
      <c r="VM26" s="9"/>
      <c r="VN26" s="19"/>
      <c r="VO26" s="20">
        <f t="shared" si="82"/>
        <v>0</v>
      </c>
      <c r="VQ26" s="2"/>
      <c r="VR26" s="2"/>
      <c r="VS26" s="18"/>
      <c r="VT26" s="9"/>
      <c r="VU26" s="19"/>
      <c r="VV26" s="20">
        <f t="shared" si="83"/>
        <v>0</v>
      </c>
      <c r="VX26" s="2"/>
      <c r="VY26" s="2"/>
      <c r="VZ26" s="18"/>
      <c r="WA26" s="9"/>
      <c r="WB26" s="19"/>
      <c r="WC26" s="20">
        <f t="shared" si="0"/>
        <v>0</v>
      </c>
      <c r="WE26" s="2"/>
      <c r="WF26" s="2"/>
      <c r="WG26" s="18"/>
      <c r="WH26" s="9"/>
      <c r="WI26" s="19"/>
      <c r="WJ26" s="20">
        <f t="shared" si="84"/>
        <v>0</v>
      </c>
      <c r="WL26" s="2"/>
      <c r="WM26" s="2"/>
      <c r="WN26" s="18"/>
      <c r="WO26" s="9"/>
      <c r="WP26" s="19"/>
      <c r="WQ26" s="20">
        <f t="shared" si="85"/>
        <v>0</v>
      </c>
      <c r="WS26" s="2"/>
      <c r="WT26" s="2"/>
      <c r="WU26" s="18"/>
      <c r="WV26" s="9"/>
      <c r="WW26" s="19"/>
      <c r="WX26" s="20">
        <f t="shared" si="86"/>
        <v>0</v>
      </c>
      <c r="WZ26" s="2"/>
      <c r="XA26" s="2"/>
      <c r="XB26" s="18"/>
      <c r="XC26" s="9"/>
      <c r="XD26" s="19"/>
      <c r="XE26" s="20">
        <f t="shared" si="87"/>
        <v>0</v>
      </c>
      <c r="XG26" s="2"/>
      <c r="XH26" s="2"/>
      <c r="XI26" s="18"/>
      <c r="XJ26" s="9"/>
      <c r="XK26" s="19"/>
      <c r="XL26" s="20">
        <f t="shared" si="88"/>
        <v>0</v>
      </c>
      <c r="XN26" s="9">
        <v>40371</v>
      </c>
      <c r="XO26" s="2">
        <v>30823</v>
      </c>
      <c r="XP26" s="18">
        <v>253.75</v>
      </c>
      <c r="XQ26" s="9">
        <v>40371</v>
      </c>
      <c r="XR26" s="19">
        <v>253.75</v>
      </c>
      <c r="XS26" s="20">
        <f t="shared" si="89"/>
        <v>0</v>
      </c>
      <c r="XU26" s="2"/>
      <c r="XV26" s="2"/>
      <c r="XW26" s="18"/>
      <c r="XX26" s="9"/>
      <c r="XY26" s="19"/>
      <c r="XZ26" s="20">
        <f t="shared" si="90"/>
        <v>0</v>
      </c>
      <c r="YB26" s="2"/>
      <c r="YC26" s="2"/>
      <c r="YD26" s="18"/>
      <c r="YE26" s="9"/>
      <c r="YF26" s="19"/>
      <c r="YG26" s="20">
        <f t="shared" si="91"/>
        <v>0</v>
      </c>
      <c r="YI26" s="2"/>
      <c r="YJ26" s="2"/>
      <c r="YK26" s="18"/>
      <c r="YL26" s="9"/>
      <c r="YM26" s="19"/>
      <c r="YN26" s="20">
        <f t="shared" si="92"/>
        <v>0</v>
      </c>
      <c r="YP26" s="2"/>
      <c r="YQ26" s="2"/>
      <c r="YR26" s="18"/>
      <c r="YS26" s="9"/>
      <c r="YT26" s="19"/>
      <c r="YU26" s="20">
        <f t="shared" si="93"/>
        <v>0</v>
      </c>
      <c r="YW26" s="2"/>
      <c r="YX26" s="2"/>
      <c r="YY26" s="18"/>
      <c r="YZ26" s="9"/>
      <c r="ZA26" s="19"/>
      <c r="ZB26" s="20">
        <f t="shared" si="94"/>
        <v>0</v>
      </c>
      <c r="ZD26" s="2"/>
      <c r="ZE26" s="2"/>
      <c r="ZF26" s="18"/>
      <c r="ZG26" s="9"/>
      <c r="ZH26" s="19"/>
      <c r="ZI26" s="20">
        <f t="shared" si="95"/>
        <v>0</v>
      </c>
      <c r="ZK26" s="2"/>
      <c r="ZL26" s="2"/>
      <c r="ZM26" s="18"/>
      <c r="ZN26" s="9"/>
      <c r="ZO26" s="19"/>
      <c r="ZP26" s="20">
        <f t="shared" si="96"/>
        <v>0</v>
      </c>
      <c r="ZR26" s="2"/>
      <c r="ZS26" s="2"/>
      <c r="ZT26" s="18"/>
      <c r="ZU26" s="9"/>
      <c r="ZV26" s="19"/>
      <c r="ZW26" s="20">
        <f t="shared" si="97"/>
        <v>0</v>
      </c>
      <c r="ZY26" s="2"/>
      <c r="ZZ26" s="2"/>
      <c r="AAA26" s="18"/>
      <c r="AAB26" s="9"/>
      <c r="AAC26" s="19"/>
      <c r="AAD26" s="20">
        <f t="shared" si="98"/>
        <v>0</v>
      </c>
      <c r="AAF26" s="2"/>
      <c r="AAG26" s="2"/>
      <c r="AAH26" s="18"/>
      <c r="AAI26" s="9"/>
      <c r="AAJ26" s="19"/>
      <c r="AAK26" s="20">
        <f t="shared" si="99"/>
        <v>0</v>
      </c>
      <c r="AAM26" s="2"/>
      <c r="AAN26" s="2"/>
      <c r="AAO26" s="18"/>
      <c r="AAP26" s="9"/>
      <c r="AAQ26" s="19"/>
      <c r="AAR26" s="20">
        <f t="shared" si="100"/>
        <v>0</v>
      </c>
      <c r="AAT26" s="2"/>
      <c r="AAU26" s="2"/>
      <c r="AAV26" s="18"/>
      <c r="AAW26" s="9"/>
      <c r="AAX26" s="19"/>
      <c r="AAY26" s="20">
        <f t="shared" si="101"/>
        <v>0</v>
      </c>
      <c r="ABA26" s="2"/>
      <c r="ABB26" s="2"/>
      <c r="ABC26" s="18"/>
      <c r="ABD26" s="9"/>
      <c r="ABE26" s="19"/>
      <c r="ABF26" s="20">
        <f t="shared" si="102"/>
        <v>0</v>
      </c>
      <c r="ABH26" s="2"/>
      <c r="ABI26" s="2"/>
      <c r="ABJ26" s="18"/>
      <c r="ABK26" s="9"/>
      <c r="ABL26" s="19"/>
      <c r="ABM26" s="20">
        <f t="shared" si="103"/>
        <v>0</v>
      </c>
      <c r="ABO26" s="2"/>
      <c r="ABP26" s="2"/>
      <c r="ABQ26" s="18"/>
      <c r="ABR26" s="9"/>
      <c r="ABS26" s="19"/>
      <c r="ABT26" s="20">
        <f t="shared" si="104"/>
        <v>0</v>
      </c>
      <c r="ABV26" s="2"/>
      <c r="ABW26" s="2"/>
      <c r="ABX26" s="18"/>
      <c r="ABY26" s="9"/>
      <c r="ABZ26" s="19"/>
      <c r="ACA26" s="20">
        <f t="shared" si="105"/>
        <v>0</v>
      </c>
      <c r="ACC26" s="2"/>
      <c r="ACD26" s="2"/>
      <c r="ACE26" s="18"/>
      <c r="ACF26" s="9"/>
      <c r="ACG26" s="19"/>
      <c r="ACH26" s="20">
        <f t="shared" si="106"/>
        <v>0</v>
      </c>
      <c r="ACJ26" s="2"/>
      <c r="ACK26" s="2"/>
      <c r="ACL26" s="18"/>
      <c r="ACM26" s="9"/>
      <c r="ACN26" s="19"/>
      <c r="ACO26" s="20">
        <f t="shared" si="107"/>
        <v>0</v>
      </c>
      <c r="ACQ26" s="2"/>
      <c r="ACR26" s="2"/>
      <c r="ACS26" s="18"/>
      <c r="ACT26" s="9"/>
      <c r="ACU26" s="19"/>
      <c r="ACV26" s="20">
        <f t="shared" ref="ACV26:ACV43" si="134">ACV25+ACS26-ACU26</f>
        <v>0</v>
      </c>
      <c r="ACX26" s="2"/>
      <c r="ACY26" s="2"/>
      <c r="ACZ26" s="18"/>
      <c r="ADA26" s="9"/>
      <c r="ADB26" s="19"/>
      <c r="ADC26" s="20">
        <f t="shared" si="109"/>
        <v>0</v>
      </c>
      <c r="ADE26" s="2"/>
      <c r="ADF26" s="2"/>
      <c r="ADG26" s="18"/>
      <c r="ADH26" s="9"/>
      <c r="ADI26" s="19"/>
      <c r="ADJ26" s="20">
        <f t="shared" si="110"/>
        <v>0</v>
      </c>
      <c r="ADL26" s="2"/>
      <c r="ADM26" s="2"/>
      <c r="ADN26" s="18"/>
      <c r="ADO26" s="9"/>
      <c r="ADP26" s="19"/>
      <c r="ADQ26" s="20">
        <f t="shared" si="111"/>
        <v>0</v>
      </c>
      <c r="ADS26" s="2"/>
      <c r="ADT26" s="2"/>
      <c r="ADU26" s="18"/>
      <c r="ADV26" s="9"/>
      <c r="ADW26" s="19"/>
      <c r="ADX26" s="20">
        <f t="shared" si="112"/>
        <v>0</v>
      </c>
      <c r="ADZ26" s="2"/>
      <c r="AEA26" s="2"/>
      <c r="AEB26" s="18"/>
      <c r="AEC26" s="9"/>
      <c r="AED26" s="19"/>
      <c r="AEE26" s="20">
        <f t="shared" si="113"/>
        <v>0</v>
      </c>
      <c r="AEG26" s="244"/>
      <c r="AEH26" s="29"/>
      <c r="AEI26" s="27"/>
      <c r="AEJ26" s="244"/>
      <c r="AEK26" s="32"/>
      <c r="AEL26" s="20">
        <f t="shared" si="114"/>
        <v>0</v>
      </c>
      <c r="AEN26" s="244"/>
      <c r="AEO26" s="29"/>
      <c r="AEP26" s="27"/>
      <c r="AEQ26" s="244"/>
      <c r="AER26" s="32"/>
      <c r="AES26" s="20">
        <f t="shared" si="115"/>
        <v>0</v>
      </c>
      <c r="AEU26" s="2"/>
      <c r="AEV26" s="2"/>
      <c r="AEW26" s="18"/>
      <c r="AEX26" s="9"/>
      <c r="AEY26" s="19"/>
      <c r="AEZ26" s="20">
        <f t="shared" si="116"/>
        <v>0</v>
      </c>
      <c r="AFB26" s="2"/>
      <c r="AFC26" s="2"/>
      <c r="AFD26" s="18"/>
      <c r="AFE26" s="9"/>
      <c r="AFF26" s="19"/>
      <c r="AFG26" s="20">
        <f t="shared" si="117"/>
        <v>0</v>
      </c>
      <c r="AFI26" s="2"/>
      <c r="AFJ26" s="2"/>
      <c r="AFK26" s="18"/>
      <c r="AFL26" s="9"/>
      <c r="AFM26" s="19"/>
      <c r="AFN26" s="20">
        <f t="shared" si="118"/>
        <v>0</v>
      </c>
      <c r="AFP26" s="2"/>
      <c r="AFQ26" s="2"/>
      <c r="AFR26" s="18"/>
      <c r="AFS26" s="9"/>
      <c r="AFT26" s="19"/>
      <c r="AFU26" s="20">
        <f t="shared" si="119"/>
        <v>0</v>
      </c>
      <c r="AFW26" s="2"/>
      <c r="AFX26" s="2"/>
      <c r="AFY26" s="18"/>
      <c r="AFZ26" s="9"/>
      <c r="AGA26" s="19"/>
      <c r="AGB26" s="20">
        <f t="shared" si="120"/>
        <v>0</v>
      </c>
      <c r="AGD26" s="2"/>
      <c r="AGE26" s="2"/>
      <c r="AGF26" s="18"/>
      <c r="AGG26" s="9"/>
      <c r="AGH26" s="19"/>
      <c r="AGI26" s="20">
        <f t="shared" si="121"/>
        <v>0</v>
      </c>
      <c r="AGK26" s="9"/>
      <c r="AGL26" s="2"/>
      <c r="AGM26" s="18"/>
      <c r="AGN26" s="9"/>
      <c r="AGO26" s="19"/>
      <c r="AGP26" s="20">
        <f t="shared" si="122"/>
        <v>0</v>
      </c>
      <c r="AGR26" s="9"/>
      <c r="AGS26" s="2"/>
      <c r="AGT26" s="18"/>
      <c r="AGU26" s="9"/>
      <c r="AGV26" s="19"/>
      <c r="AGW26" s="20">
        <f t="shared" si="123"/>
        <v>0</v>
      </c>
      <c r="AGY26" s="2"/>
      <c r="AGZ26" s="2"/>
      <c r="AHA26" s="18"/>
      <c r="AHB26" s="9"/>
      <c r="AHC26" s="19"/>
      <c r="AHD26" s="20">
        <f t="shared" si="124"/>
        <v>0</v>
      </c>
      <c r="AHF26" s="244"/>
      <c r="AHG26" s="29"/>
      <c r="AHH26" s="27"/>
      <c r="AHI26" s="244"/>
      <c r="AHJ26" s="32"/>
      <c r="AHK26" s="20">
        <f t="shared" si="125"/>
        <v>0</v>
      </c>
      <c r="AHM26" s="244"/>
      <c r="AHN26" s="29"/>
      <c r="AHO26" s="27"/>
      <c r="AHP26" s="244"/>
      <c r="AHQ26" s="32"/>
      <c r="AHR26" s="20">
        <f t="shared" si="126"/>
        <v>0</v>
      </c>
      <c r="AHT26" s="244"/>
      <c r="AHU26" s="29"/>
      <c r="AHV26" s="27"/>
      <c r="AHW26" s="244"/>
      <c r="AHX26" s="32"/>
      <c r="AHY26" s="20">
        <f t="shared" si="127"/>
        <v>0</v>
      </c>
      <c r="AIA26" s="2"/>
      <c r="AIB26" s="2"/>
      <c r="AIC26" s="18"/>
      <c r="AID26" s="19"/>
      <c r="AIE26" s="19"/>
      <c r="AIF26" s="20">
        <f t="shared" si="128"/>
        <v>0</v>
      </c>
    </row>
    <row r="27" spans="1:916">
      <c r="A27" s="2"/>
      <c r="B27" s="2"/>
      <c r="C27" s="18"/>
      <c r="D27" s="9"/>
      <c r="E27" s="19"/>
      <c r="F27" s="20">
        <f t="shared" si="1"/>
        <v>0</v>
      </c>
      <c r="H27" s="2"/>
      <c r="I27" s="2"/>
      <c r="J27" s="18"/>
      <c r="K27" s="9"/>
      <c r="L27" s="19"/>
      <c r="M27" s="20">
        <f t="shared" si="131"/>
        <v>0</v>
      </c>
      <c r="O27" s="2"/>
      <c r="P27" s="2"/>
      <c r="Q27" s="18"/>
      <c r="R27" s="9"/>
      <c r="S27" s="19"/>
      <c r="T27" s="20">
        <f t="shared" si="3"/>
        <v>0</v>
      </c>
      <c r="V27" s="2"/>
      <c r="W27" s="2"/>
      <c r="X27" s="18"/>
      <c r="Y27" s="9"/>
      <c r="Z27" s="19"/>
      <c r="AA27" s="20">
        <f t="shared" si="4"/>
        <v>0</v>
      </c>
      <c r="AC27" s="2"/>
      <c r="AD27" s="2"/>
      <c r="AE27" s="18"/>
      <c r="AF27" s="9"/>
      <c r="AG27" s="19"/>
      <c r="AH27" s="20">
        <f t="shared" si="133"/>
        <v>0</v>
      </c>
      <c r="AJ27" s="2"/>
      <c r="AK27" s="2"/>
      <c r="AL27" s="18"/>
      <c r="AM27" s="9"/>
      <c r="AN27" s="19"/>
      <c r="AO27" s="20">
        <f t="shared" si="6"/>
        <v>0</v>
      </c>
      <c r="AQ27" s="2"/>
      <c r="AR27" s="2"/>
      <c r="AS27" s="18"/>
      <c r="AT27" s="9"/>
      <c r="AU27" s="19"/>
      <c r="AV27" s="20">
        <f t="shared" si="7"/>
        <v>0</v>
      </c>
      <c r="AX27" s="2"/>
      <c r="AY27" s="2"/>
      <c r="AZ27" s="18"/>
      <c r="BA27" s="9"/>
      <c r="BB27" s="19"/>
      <c r="BC27" s="20">
        <f t="shared" si="8"/>
        <v>0</v>
      </c>
      <c r="BE27" s="2"/>
      <c r="BF27" s="2"/>
      <c r="BG27" s="18"/>
      <c r="BH27" s="9"/>
      <c r="BI27" s="19"/>
      <c r="BJ27" s="20">
        <f t="shared" si="9"/>
        <v>0</v>
      </c>
      <c r="BL27" s="2"/>
      <c r="BM27" s="2"/>
      <c r="BN27" s="18"/>
      <c r="BO27" s="9"/>
      <c r="BP27" s="19"/>
      <c r="BQ27" s="20">
        <f t="shared" si="130"/>
        <v>0</v>
      </c>
      <c r="BS27" s="2"/>
      <c r="BT27" s="2"/>
      <c r="BU27" s="18"/>
      <c r="BV27" s="9"/>
      <c r="BW27" s="19"/>
      <c r="BX27" s="20">
        <f t="shared" si="10"/>
        <v>0</v>
      </c>
      <c r="BZ27" s="2"/>
      <c r="CA27" s="2"/>
      <c r="CB27" s="18"/>
      <c r="CC27" s="9"/>
      <c r="CD27" s="19"/>
      <c r="CE27" s="20">
        <f t="shared" si="129"/>
        <v>0</v>
      </c>
      <c r="CG27" s="2"/>
      <c r="CH27" s="2"/>
      <c r="CI27" s="18"/>
      <c r="CJ27" s="9"/>
      <c r="CK27" s="19"/>
      <c r="CL27" s="20">
        <f t="shared" si="132"/>
        <v>0</v>
      </c>
      <c r="CN27" s="2"/>
      <c r="CO27" s="2"/>
      <c r="CP27" s="18"/>
      <c r="CQ27" s="9"/>
      <c r="CR27" s="19"/>
      <c r="CS27" s="20">
        <f t="shared" si="12"/>
        <v>0</v>
      </c>
      <c r="CU27" s="2"/>
      <c r="CV27" s="2"/>
      <c r="CW27" s="18"/>
      <c r="CX27" s="9"/>
      <c r="CY27" s="19"/>
      <c r="CZ27" s="20">
        <f t="shared" si="13"/>
        <v>0</v>
      </c>
      <c r="DB27" s="2"/>
      <c r="DC27" s="2"/>
      <c r="DD27" s="18"/>
      <c r="DE27" s="9"/>
      <c r="DF27" s="19"/>
      <c r="DG27" s="20">
        <f t="shared" si="14"/>
        <v>0</v>
      </c>
      <c r="DI27" s="2"/>
      <c r="DJ27" s="2"/>
      <c r="DK27" s="18"/>
      <c r="DL27" s="9"/>
      <c r="DM27" s="19"/>
      <c r="DN27" s="20">
        <f t="shared" si="15"/>
        <v>0</v>
      </c>
      <c r="DP27" s="2"/>
      <c r="DQ27" s="2"/>
      <c r="DR27" s="18"/>
      <c r="DS27" s="9"/>
      <c r="DT27" s="19"/>
      <c r="DU27" s="20">
        <f t="shared" si="16"/>
        <v>0</v>
      </c>
      <c r="DW27" s="2"/>
      <c r="DX27" s="2"/>
      <c r="DY27" s="18"/>
      <c r="DZ27" s="9"/>
      <c r="EA27" s="19"/>
      <c r="EB27" s="20">
        <f t="shared" si="17"/>
        <v>0</v>
      </c>
      <c r="ED27" s="2"/>
      <c r="EE27" s="2"/>
      <c r="EF27" s="18"/>
      <c r="EG27" s="9"/>
      <c r="EH27" s="19"/>
      <c r="EI27" s="20">
        <f t="shared" si="18"/>
        <v>0</v>
      </c>
      <c r="EK27" s="2"/>
      <c r="EL27" s="2"/>
      <c r="EM27" s="18"/>
      <c r="EN27" s="9"/>
      <c r="EO27" s="19"/>
      <c r="EP27" s="20">
        <f t="shared" si="19"/>
        <v>0</v>
      </c>
      <c r="ER27" s="2"/>
      <c r="ES27" s="2"/>
      <c r="ET27" s="18"/>
      <c r="EU27" s="9"/>
      <c r="EV27" s="19"/>
      <c r="EW27" s="20">
        <f t="shared" si="20"/>
        <v>0</v>
      </c>
      <c r="EY27" s="2"/>
      <c r="EZ27" s="2"/>
      <c r="FA27" s="18"/>
      <c r="FB27" s="9"/>
      <c r="FC27" s="19"/>
      <c r="FD27" s="20">
        <f t="shared" si="21"/>
        <v>0</v>
      </c>
      <c r="FF27" s="2"/>
      <c r="FG27" s="2"/>
      <c r="FH27" s="325"/>
      <c r="FI27" s="38"/>
      <c r="FJ27" s="19"/>
      <c r="FK27" s="326">
        <f t="shared" si="22"/>
        <v>0</v>
      </c>
      <c r="FM27" s="2"/>
      <c r="FN27" s="2"/>
      <c r="FO27" s="18"/>
      <c r="FP27" s="9"/>
      <c r="FQ27" s="19"/>
      <c r="FR27" s="20">
        <f t="shared" si="23"/>
        <v>0</v>
      </c>
      <c r="FT27" s="2"/>
      <c r="FU27" s="2"/>
      <c r="FV27" s="18"/>
      <c r="FW27" s="9"/>
      <c r="FX27" s="19"/>
      <c r="FY27" s="20">
        <f t="shared" si="24"/>
        <v>0</v>
      </c>
      <c r="GA27" s="2"/>
      <c r="GB27" s="2"/>
      <c r="GC27" s="18"/>
      <c r="GD27" s="9"/>
      <c r="GE27" s="19"/>
      <c r="GF27" s="20">
        <f t="shared" si="25"/>
        <v>0</v>
      </c>
      <c r="GH27" s="2"/>
      <c r="GI27" s="2"/>
      <c r="GJ27" s="18"/>
      <c r="GK27" s="9"/>
      <c r="GL27" s="19"/>
      <c r="GM27" s="20">
        <f t="shared" si="26"/>
        <v>0</v>
      </c>
      <c r="GO27" s="2"/>
      <c r="GP27" s="2"/>
      <c r="GQ27" s="18"/>
      <c r="GR27" s="9"/>
      <c r="GS27" s="19"/>
      <c r="GT27" s="20">
        <f t="shared" si="27"/>
        <v>0</v>
      </c>
      <c r="GV27" s="2"/>
      <c r="GW27" s="2"/>
      <c r="GX27" s="18"/>
      <c r="GY27" s="9"/>
      <c r="GZ27" s="19"/>
      <c r="HA27" s="20">
        <f t="shared" si="28"/>
        <v>0</v>
      </c>
      <c r="HC27" s="2"/>
      <c r="HD27" s="2"/>
      <c r="HE27" s="18"/>
      <c r="HF27" s="9"/>
      <c r="HG27" s="19"/>
      <c r="HH27" s="20">
        <f t="shared" si="29"/>
        <v>0</v>
      </c>
      <c r="HJ27" s="2"/>
      <c r="HK27" s="2"/>
      <c r="HL27" s="18"/>
      <c r="HM27" s="9"/>
      <c r="HN27" s="19"/>
      <c r="HO27" s="20">
        <f t="shared" si="30"/>
        <v>0</v>
      </c>
      <c r="HQ27" s="2"/>
      <c r="HR27" s="2"/>
      <c r="HS27" s="18"/>
      <c r="HT27" s="9"/>
      <c r="HU27" s="19"/>
      <c r="HV27" s="20">
        <f t="shared" si="31"/>
        <v>0</v>
      </c>
      <c r="HX27" s="2"/>
      <c r="HY27" s="2"/>
      <c r="HZ27" s="18"/>
      <c r="IA27" s="9"/>
      <c r="IB27" s="19"/>
      <c r="IC27" s="20">
        <f t="shared" si="32"/>
        <v>0</v>
      </c>
      <c r="IE27" s="9"/>
      <c r="IF27" s="42"/>
      <c r="IG27" s="32"/>
      <c r="IH27" s="95"/>
      <c r="II27" s="32"/>
      <c r="IJ27" s="20">
        <f t="shared" si="33"/>
        <v>0</v>
      </c>
      <c r="IL27" s="9"/>
      <c r="IM27" s="42"/>
      <c r="IN27" s="32"/>
      <c r="IO27" s="89"/>
      <c r="IP27" s="32"/>
      <c r="IQ27" s="20">
        <f t="shared" si="34"/>
        <v>0</v>
      </c>
      <c r="IS27" s="9"/>
      <c r="IT27" s="42"/>
      <c r="IU27" s="32"/>
      <c r="IV27" s="526"/>
      <c r="IW27" s="32"/>
      <c r="IX27" s="20">
        <f t="shared" si="35"/>
        <v>0</v>
      </c>
      <c r="IZ27" s="9"/>
      <c r="JA27" s="42"/>
      <c r="JB27" s="32"/>
      <c r="JC27" s="526"/>
      <c r="JD27" s="32"/>
      <c r="JE27" s="20">
        <f t="shared" si="36"/>
        <v>0</v>
      </c>
      <c r="JG27" s="9"/>
      <c r="JH27" s="42"/>
      <c r="JI27" s="32"/>
      <c r="JJ27" s="89"/>
      <c r="JK27" s="32"/>
      <c r="JL27" s="20">
        <f t="shared" si="37"/>
        <v>0</v>
      </c>
      <c r="JN27" s="9"/>
      <c r="JO27" s="42"/>
      <c r="JP27" s="32"/>
      <c r="JQ27" s="89"/>
      <c r="JR27" s="32"/>
      <c r="JS27" s="20">
        <f t="shared" si="38"/>
        <v>0</v>
      </c>
      <c r="JU27" s="9"/>
      <c r="JV27" s="42"/>
      <c r="JW27" s="32"/>
      <c r="JX27" s="89"/>
      <c r="JY27" s="32"/>
      <c r="JZ27" s="20">
        <f t="shared" si="39"/>
        <v>0</v>
      </c>
      <c r="KB27" s="9"/>
      <c r="KC27" s="42"/>
      <c r="KD27" s="32"/>
      <c r="KE27" s="89"/>
      <c r="KF27" s="32"/>
      <c r="KG27" s="20">
        <f t="shared" si="40"/>
        <v>0</v>
      </c>
      <c r="KI27" s="9"/>
      <c r="KJ27" s="42"/>
      <c r="KK27" s="32"/>
      <c r="KL27" s="89"/>
      <c r="KM27" s="32"/>
      <c r="KN27" s="20">
        <f t="shared" si="41"/>
        <v>0</v>
      </c>
      <c r="KP27" s="9"/>
      <c r="KQ27" s="42"/>
      <c r="KR27" s="32"/>
      <c r="KS27" s="89"/>
      <c r="KT27" s="32"/>
      <c r="KU27" s="20">
        <f t="shared" si="42"/>
        <v>0</v>
      </c>
      <c r="KW27" s="9"/>
      <c r="KX27" s="42"/>
      <c r="KY27" s="32"/>
      <c r="KZ27" s="89"/>
      <c r="LA27" s="32"/>
      <c r="LB27" s="20">
        <f t="shared" si="43"/>
        <v>0</v>
      </c>
      <c r="LD27" s="9"/>
      <c r="LE27" s="42"/>
      <c r="LF27" s="32"/>
      <c r="LG27" s="89"/>
      <c r="LH27" s="32"/>
      <c r="LI27" s="20">
        <f t="shared" si="44"/>
        <v>0</v>
      </c>
      <c r="LK27" s="9"/>
      <c r="LL27" s="42"/>
      <c r="LM27" s="32"/>
      <c r="LN27" s="89"/>
      <c r="LO27" s="32"/>
      <c r="LP27" s="20">
        <f t="shared" si="45"/>
        <v>0</v>
      </c>
      <c r="LR27" s="2"/>
      <c r="LS27" s="2"/>
      <c r="LT27" s="18"/>
      <c r="LU27" s="9"/>
      <c r="LV27" s="19"/>
      <c r="LW27" s="20">
        <f t="shared" si="46"/>
        <v>0</v>
      </c>
      <c r="LY27" s="2"/>
      <c r="LZ27" s="2"/>
      <c r="MA27" s="18"/>
      <c r="MB27" s="9"/>
      <c r="MC27" s="19"/>
      <c r="MD27" s="20">
        <f t="shared" si="47"/>
        <v>0</v>
      </c>
      <c r="MF27" s="2"/>
      <c r="MG27" s="2"/>
      <c r="MH27" s="18"/>
      <c r="MI27" s="9"/>
      <c r="MJ27" s="19"/>
      <c r="MK27" s="20">
        <f t="shared" si="48"/>
        <v>0</v>
      </c>
      <c r="MM27" s="2"/>
      <c r="MN27" s="2"/>
      <c r="MO27" s="18"/>
      <c r="MP27" s="9"/>
      <c r="MQ27" s="19"/>
      <c r="MR27" s="20">
        <f t="shared" si="49"/>
        <v>0</v>
      </c>
      <c r="MT27" s="2"/>
      <c r="MU27" s="2"/>
      <c r="MV27" s="18"/>
      <c r="MW27" s="9"/>
      <c r="MX27" s="19"/>
      <c r="MY27" s="20">
        <f t="shared" si="50"/>
        <v>0</v>
      </c>
      <c r="NA27" s="2"/>
      <c r="NB27" s="2"/>
      <c r="NC27" s="18"/>
      <c r="ND27" s="9"/>
      <c r="NE27" s="19"/>
      <c r="NF27" s="20">
        <f t="shared" si="51"/>
        <v>0</v>
      </c>
      <c r="NH27" s="2"/>
      <c r="NI27" s="2"/>
      <c r="NJ27" s="18"/>
      <c r="NK27" s="9"/>
      <c r="NL27" s="19"/>
      <c r="NM27" s="20">
        <f t="shared" si="52"/>
        <v>0</v>
      </c>
      <c r="NO27" s="2"/>
      <c r="NP27" s="2"/>
      <c r="NQ27" s="18"/>
      <c r="NR27" s="9"/>
      <c r="NS27" s="19"/>
      <c r="NT27" s="20">
        <f t="shared" si="53"/>
        <v>0</v>
      </c>
      <c r="NV27" s="2"/>
      <c r="NW27" s="2"/>
      <c r="NX27" s="18"/>
      <c r="NY27" s="9"/>
      <c r="NZ27" s="19"/>
      <c r="OA27" s="20">
        <f t="shared" si="54"/>
        <v>0</v>
      </c>
      <c r="OC27" s="2"/>
      <c r="OD27" s="2"/>
      <c r="OE27" s="18"/>
      <c r="OF27" s="9"/>
      <c r="OG27" s="19"/>
      <c r="OH27" s="20">
        <f t="shared" si="55"/>
        <v>0</v>
      </c>
      <c r="OJ27" s="2"/>
      <c r="OK27" s="2"/>
      <c r="OL27" s="18"/>
      <c r="OM27" s="9"/>
      <c r="ON27" s="19"/>
      <c r="OO27" s="20">
        <f t="shared" si="56"/>
        <v>0</v>
      </c>
      <c r="OQ27" s="2"/>
      <c r="OR27" s="2"/>
      <c r="OS27" s="18"/>
      <c r="OT27" s="9"/>
      <c r="OU27" s="19"/>
      <c r="OV27" s="20">
        <f t="shared" si="57"/>
        <v>0</v>
      </c>
      <c r="OX27" s="2"/>
      <c r="OY27" s="2"/>
      <c r="OZ27" s="18"/>
      <c r="PA27" s="9"/>
      <c r="PB27" s="19"/>
      <c r="PC27" s="20">
        <f t="shared" si="58"/>
        <v>0</v>
      </c>
      <c r="PE27" s="2"/>
      <c r="PF27" s="2"/>
      <c r="PG27" s="18"/>
      <c r="PH27" s="9"/>
      <c r="PI27" s="19"/>
      <c r="PJ27" s="20">
        <f t="shared" si="59"/>
        <v>0</v>
      </c>
      <c r="PL27" s="2"/>
      <c r="PM27" s="2"/>
      <c r="PN27" s="18"/>
      <c r="PO27" s="9"/>
      <c r="PP27" s="19"/>
      <c r="PQ27" s="20">
        <f t="shared" si="60"/>
        <v>0</v>
      </c>
      <c r="PS27" s="2"/>
      <c r="PT27" s="2"/>
      <c r="PU27" s="18"/>
      <c r="PV27" s="9"/>
      <c r="PW27" s="19"/>
      <c r="PX27" s="20">
        <f t="shared" si="61"/>
        <v>0</v>
      </c>
      <c r="PZ27" s="2"/>
      <c r="QA27" s="2"/>
      <c r="QB27" s="18"/>
      <c r="QC27" s="9"/>
      <c r="QD27" s="19"/>
      <c r="QE27" s="20">
        <f t="shared" si="62"/>
        <v>0</v>
      </c>
      <c r="QG27" s="2"/>
      <c r="QH27" s="2"/>
      <c r="QI27" s="18"/>
      <c r="QJ27" s="9"/>
      <c r="QK27" s="19"/>
      <c r="QL27" s="20">
        <f t="shared" si="63"/>
        <v>0</v>
      </c>
      <c r="QN27" s="2"/>
      <c r="QO27" s="2"/>
      <c r="QP27" s="18"/>
      <c r="QQ27" s="9"/>
      <c r="QR27" s="19"/>
      <c r="QS27" s="20">
        <f t="shared" si="64"/>
        <v>0</v>
      </c>
      <c r="QU27" s="2"/>
      <c r="QV27" s="2"/>
      <c r="QW27" s="18"/>
      <c r="QX27" s="9"/>
      <c r="QY27" s="19"/>
      <c r="QZ27" s="20">
        <f t="shared" si="65"/>
        <v>0</v>
      </c>
      <c r="RB27" s="2"/>
      <c r="RC27" s="2"/>
      <c r="RD27" s="18"/>
      <c r="RE27" s="9"/>
      <c r="RF27" s="19"/>
      <c r="RG27" s="20">
        <f t="shared" si="66"/>
        <v>0</v>
      </c>
      <c r="RI27" s="2"/>
      <c r="RJ27" s="2"/>
      <c r="RK27" s="18"/>
      <c r="RL27" s="9"/>
      <c r="RM27" s="19"/>
      <c r="RN27" s="20">
        <f t="shared" si="67"/>
        <v>0</v>
      </c>
      <c r="RP27" s="2"/>
      <c r="RQ27" s="2"/>
      <c r="RR27" s="18"/>
      <c r="RS27" s="9"/>
      <c r="RT27" s="19"/>
      <c r="RU27" s="20">
        <f t="shared" si="68"/>
        <v>0</v>
      </c>
      <c r="RW27" s="2"/>
      <c r="RX27" s="2"/>
      <c r="RY27" s="18"/>
      <c r="RZ27" s="9"/>
      <c r="SA27" s="19"/>
      <c r="SB27" s="20">
        <f t="shared" si="69"/>
        <v>0</v>
      </c>
      <c r="SD27" s="2"/>
      <c r="SE27" s="2"/>
      <c r="SF27" s="18"/>
      <c r="SG27" s="9"/>
      <c r="SH27" s="19"/>
      <c r="SI27" s="20">
        <f t="shared" si="70"/>
        <v>0</v>
      </c>
      <c r="SK27" s="2"/>
      <c r="SL27" s="2"/>
      <c r="SM27" s="18"/>
      <c r="SN27" s="9"/>
      <c r="SO27" s="19"/>
      <c r="SP27" s="20">
        <f t="shared" si="71"/>
        <v>0</v>
      </c>
      <c r="SR27" s="9"/>
      <c r="SS27" s="2"/>
      <c r="ST27" s="18"/>
      <c r="SU27" s="9"/>
      <c r="SV27" s="19"/>
      <c r="SW27" s="20">
        <f t="shared" si="72"/>
        <v>0</v>
      </c>
      <c r="SY27" s="2"/>
      <c r="SZ27" s="2"/>
      <c r="TA27" s="18"/>
      <c r="TB27" s="9"/>
      <c r="TC27" s="19"/>
      <c r="TD27" s="20">
        <f t="shared" si="73"/>
        <v>0</v>
      </c>
      <c r="TF27" s="2"/>
      <c r="TG27" s="2"/>
      <c r="TH27" s="18"/>
      <c r="TI27" s="9"/>
      <c r="TJ27" s="19"/>
      <c r="TK27" s="20">
        <f t="shared" si="74"/>
        <v>0</v>
      </c>
      <c r="TM27" s="2"/>
      <c r="TN27" s="2"/>
      <c r="TO27" s="18"/>
      <c r="TP27" s="9"/>
      <c r="TQ27" s="19"/>
      <c r="TR27" s="20">
        <f t="shared" si="75"/>
        <v>0</v>
      </c>
      <c r="TT27" s="215"/>
      <c r="TU27" s="39"/>
      <c r="TV27" s="327"/>
      <c r="TW27" s="283"/>
      <c r="TX27" s="32"/>
      <c r="TY27" s="326">
        <f t="shared" si="76"/>
        <v>0</v>
      </c>
      <c r="UA27" s="9"/>
      <c r="UB27" s="2"/>
      <c r="UC27" s="325"/>
      <c r="UD27" s="348"/>
      <c r="UE27" s="19"/>
      <c r="UF27" s="326">
        <f t="shared" si="77"/>
        <v>0</v>
      </c>
      <c r="UH27" s="2"/>
      <c r="UI27" s="2"/>
      <c r="UJ27" s="18"/>
      <c r="UK27" s="9"/>
      <c r="UL27" s="19"/>
      <c r="UM27" s="20">
        <f t="shared" si="78"/>
        <v>0</v>
      </c>
      <c r="UO27" s="2"/>
      <c r="UP27" s="2"/>
      <c r="UQ27" s="18"/>
      <c r="UR27" s="9"/>
      <c r="US27" s="19"/>
      <c r="UT27" s="20">
        <f t="shared" si="79"/>
        <v>0</v>
      </c>
      <c r="UV27" s="9"/>
      <c r="UW27" s="2"/>
      <c r="UX27" s="18"/>
      <c r="UY27" s="9"/>
      <c r="UZ27" s="19"/>
      <c r="VA27" s="20">
        <f t="shared" si="80"/>
        <v>0</v>
      </c>
      <c r="VC27" s="2"/>
      <c r="VD27" s="2"/>
      <c r="VE27" s="18"/>
      <c r="VF27" s="9"/>
      <c r="VG27" s="19"/>
      <c r="VH27" s="20">
        <f t="shared" si="81"/>
        <v>0</v>
      </c>
      <c r="VJ27" s="2"/>
      <c r="VK27" s="2"/>
      <c r="VL27" s="18"/>
      <c r="VM27" s="9"/>
      <c r="VN27" s="19"/>
      <c r="VO27" s="20">
        <f t="shared" si="82"/>
        <v>0</v>
      </c>
      <c r="VQ27" s="2"/>
      <c r="VR27" s="2"/>
      <c r="VS27" s="18"/>
      <c r="VT27" s="9"/>
      <c r="VU27" s="19"/>
      <c r="VV27" s="20">
        <f t="shared" si="83"/>
        <v>0</v>
      </c>
      <c r="VX27" s="2"/>
      <c r="VY27" s="2"/>
      <c r="VZ27" s="18"/>
      <c r="WA27" s="9"/>
      <c r="WB27" s="19"/>
      <c r="WC27" s="20">
        <f t="shared" si="0"/>
        <v>0</v>
      </c>
      <c r="WE27" s="2"/>
      <c r="WF27" s="2"/>
      <c r="WG27" s="18"/>
      <c r="WH27" s="9"/>
      <c r="WI27" s="19"/>
      <c r="WJ27" s="20">
        <f t="shared" si="84"/>
        <v>0</v>
      </c>
      <c r="WL27" s="2"/>
      <c r="WM27" s="2"/>
      <c r="WN27" s="18"/>
      <c r="WO27" s="9"/>
      <c r="WP27" s="19"/>
      <c r="WQ27" s="20">
        <f t="shared" si="85"/>
        <v>0</v>
      </c>
      <c r="WS27" s="2"/>
      <c r="WT27" s="2"/>
      <c r="WU27" s="18"/>
      <c r="WV27" s="9"/>
      <c r="WW27" s="19"/>
      <c r="WX27" s="20">
        <f t="shared" si="86"/>
        <v>0</v>
      </c>
      <c r="WZ27" s="2"/>
      <c r="XA27" s="2"/>
      <c r="XB27" s="18"/>
      <c r="XC27" s="9"/>
      <c r="XD27" s="19"/>
      <c r="XE27" s="20">
        <f t="shared" si="87"/>
        <v>0</v>
      </c>
      <c r="XG27" s="2"/>
      <c r="XH27" s="2"/>
      <c r="XI27" s="18"/>
      <c r="XJ27" s="9"/>
      <c r="XK27" s="19"/>
      <c r="XL27" s="20">
        <f t="shared" si="88"/>
        <v>0</v>
      </c>
      <c r="XN27" s="9">
        <v>40371</v>
      </c>
      <c r="XO27" s="2">
        <v>30828</v>
      </c>
      <c r="XP27" s="18">
        <v>192</v>
      </c>
      <c r="XQ27" s="9">
        <v>40371</v>
      </c>
      <c r="XR27" s="19">
        <v>192</v>
      </c>
      <c r="XS27" s="20">
        <f t="shared" si="89"/>
        <v>0</v>
      </c>
      <c r="XU27" s="2"/>
      <c r="XV27" s="2"/>
      <c r="XW27" s="18"/>
      <c r="XX27" s="9"/>
      <c r="XY27" s="19"/>
      <c r="XZ27" s="20">
        <f t="shared" si="90"/>
        <v>0</v>
      </c>
      <c r="YB27" s="2"/>
      <c r="YC27" s="2"/>
      <c r="YD27" s="18"/>
      <c r="YE27" s="9"/>
      <c r="YF27" s="19"/>
      <c r="YG27" s="20">
        <f t="shared" si="91"/>
        <v>0</v>
      </c>
      <c r="YI27" s="2"/>
      <c r="YJ27" s="2"/>
      <c r="YK27" s="18"/>
      <c r="YL27" s="9"/>
      <c r="YM27" s="19"/>
      <c r="YN27" s="20">
        <f t="shared" si="92"/>
        <v>0</v>
      </c>
      <c r="YP27" s="2"/>
      <c r="YQ27" s="2"/>
      <c r="YR27" s="18"/>
      <c r="YS27" s="9"/>
      <c r="YT27" s="19"/>
      <c r="YU27" s="20">
        <f t="shared" si="93"/>
        <v>0</v>
      </c>
      <c r="YW27" s="2"/>
      <c r="YX27" s="2"/>
      <c r="YY27" s="18"/>
      <c r="YZ27" s="9"/>
      <c r="ZA27" s="19"/>
      <c r="ZB27" s="20">
        <f t="shared" si="94"/>
        <v>0</v>
      </c>
      <c r="ZD27" s="2"/>
      <c r="ZE27" s="2"/>
      <c r="ZF27" s="18"/>
      <c r="ZG27" s="9"/>
      <c r="ZH27" s="19"/>
      <c r="ZI27" s="20">
        <f t="shared" si="95"/>
        <v>0</v>
      </c>
      <c r="ZK27" s="2"/>
      <c r="ZL27" s="2"/>
      <c r="ZM27" s="18"/>
      <c r="ZN27" s="9"/>
      <c r="ZO27" s="19"/>
      <c r="ZP27" s="20">
        <f t="shared" si="96"/>
        <v>0</v>
      </c>
      <c r="ZR27" s="2"/>
      <c r="ZS27" s="2"/>
      <c r="ZT27" s="18"/>
      <c r="ZU27" s="9"/>
      <c r="ZV27" s="19"/>
      <c r="ZW27" s="20">
        <f t="shared" si="97"/>
        <v>0</v>
      </c>
      <c r="ZY27" s="2"/>
      <c r="ZZ27" s="2"/>
      <c r="AAA27" s="18"/>
      <c r="AAB27" s="9"/>
      <c r="AAC27" s="19"/>
      <c r="AAD27" s="20">
        <f t="shared" si="98"/>
        <v>0</v>
      </c>
      <c r="AAF27" s="2"/>
      <c r="AAG27" s="2"/>
      <c r="AAH27" s="18"/>
      <c r="AAI27" s="9"/>
      <c r="AAJ27" s="19"/>
      <c r="AAK27" s="20">
        <f t="shared" si="99"/>
        <v>0</v>
      </c>
      <c r="AAM27" s="2"/>
      <c r="AAN27" s="2"/>
      <c r="AAO27" s="18"/>
      <c r="AAP27" s="9"/>
      <c r="AAQ27" s="19"/>
      <c r="AAR27" s="20">
        <f t="shared" si="100"/>
        <v>0</v>
      </c>
      <c r="AAT27" s="2"/>
      <c r="AAU27" s="2"/>
      <c r="AAV27" s="18"/>
      <c r="AAW27" s="9"/>
      <c r="AAX27" s="19"/>
      <c r="AAY27" s="20">
        <f t="shared" si="101"/>
        <v>0</v>
      </c>
      <c r="ABA27" s="2"/>
      <c r="ABB27" s="2"/>
      <c r="ABC27" s="18"/>
      <c r="ABD27" s="9"/>
      <c r="ABE27" s="19"/>
      <c r="ABF27" s="20">
        <f t="shared" si="102"/>
        <v>0</v>
      </c>
      <c r="ABH27" s="2"/>
      <c r="ABI27" s="2"/>
      <c r="ABJ27" s="18"/>
      <c r="ABK27" s="9"/>
      <c r="ABL27" s="19"/>
      <c r="ABM27" s="20">
        <f t="shared" si="103"/>
        <v>0</v>
      </c>
      <c r="ABO27" s="2"/>
      <c r="ABP27" s="2"/>
      <c r="ABQ27" s="18"/>
      <c r="ABR27" s="9"/>
      <c r="ABS27" s="19"/>
      <c r="ABT27" s="20">
        <f t="shared" si="104"/>
        <v>0</v>
      </c>
      <c r="ABV27" s="2"/>
      <c r="ABW27" s="2"/>
      <c r="ABX27" s="18"/>
      <c r="ABY27" s="9"/>
      <c r="ABZ27" s="19"/>
      <c r="ACA27" s="20">
        <f t="shared" si="105"/>
        <v>0</v>
      </c>
      <c r="ACC27" s="2"/>
      <c r="ACD27" s="2"/>
      <c r="ACE27" s="18"/>
      <c r="ACF27" s="9"/>
      <c r="ACG27" s="19"/>
      <c r="ACH27" s="20">
        <f t="shared" si="106"/>
        <v>0</v>
      </c>
      <c r="ACJ27" s="2"/>
      <c r="ACK27" s="2"/>
      <c r="ACL27" s="18"/>
      <c r="ACM27" s="9"/>
      <c r="ACN27" s="19"/>
      <c r="ACO27" s="20">
        <f t="shared" si="107"/>
        <v>0</v>
      </c>
      <c r="ACQ27" s="2"/>
      <c r="ACR27" s="2"/>
      <c r="ACS27" s="18"/>
      <c r="ACT27" s="9"/>
      <c r="ACU27" s="19"/>
      <c r="ACV27" s="20">
        <f t="shared" si="134"/>
        <v>0</v>
      </c>
      <c r="ACX27" s="2"/>
      <c r="ACY27" s="2"/>
      <c r="ACZ27" s="18"/>
      <c r="ADA27" s="9"/>
      <c r="ADB27" s="19"/>
      <c r="ADC27" s="20">
        <f t="shared" si="109"/>
        <v>0</v>
      </c>
      <c r="ADE27" s="2"/>
      <c r="ADF27" s="2"/>
      <c r="ADG27" s="18"/>
      <c r="ADH27" s="9"/>
      <c r="ADI27" s="19"/>
      <c r="ADJ27" s="20">
        <f t="shared" si="110"/>
        <v>0</v>
      </c>
      <c r="ADL27" s="2"/>
      <c r="ADM27" s="2"/>
      <c r="ADN27" s="18"/>
      <c r="ADO27" s="9"/>
      <c r="ADP27" s="19"/>
      <c r="ADQ27" s="20">
        <f t="shared" si="111"/>
        <v>0</v>
      </c>
      <c r="ADS27" s="2"/>
      <c r="ADT27" s="2"/>
      <c r="ADU27" s="18"/>
      <c r="ADV27" s="9"/>
      <c r="ADW27" s="19"/>
      <c r="ADX27" s="20">
        <f t="shared" si="112"/>
        <v>0</v>
      </c>
      <c r="ADZ27" s="2"/>
      <c r="AEA27" s="2"/>
      <c r="AEB27" s="18"/>
      <c r="AEC27" s="9"/>
      <c r="AED27" s="19"/>
      <c r="AEE27" s="20">
        <f t="shared" si="113"/>
        <v>0</v>
      </c>
      <c r="AEG27" s="244"/>
      <c r="AEH27" s="29"/>
      <c r="AEI27" s="27"/>
      <c r="AEJ27" s="244"/>
      <c r="AEK27" s="32"/>
      <c r="AEL27" s="20">
        <f t="shared" ref="AEL27:AEL43" si="135">AEL26+AEI27-AEK27</f>
        <v>0</v>
      </c>
      <c r="AEN27" s="244"/>
      <c r="AEO27" s="29"/>
      <c r="AEP27" s="27"/>
      <c r="AEQ27" s="244"/>
      <c r="AER27" s="32"/>
      <c r="AES27" s="20">
        <f t="shared" si="115"/>
        <v>0</v>
      </c>
      <c r="AEU27" s="2"/>
      <c r="AEV27" s="2"/>
      <c r="AEW27" s="18"/>
      <c r="AEX27" s="9"/>
      <c r="AEY27" s="19"/>
      <c r="AEZ27" s="20">
        <f t="shared" si="116"/>
        <v>0</v>
      </c>
      <c r="AFB27" s="2"/>
      <c r="AFC27" s="2"/>
      <c r="AFD27" s="18"/>
      <c r="AFE27" s="9"/>
      <c r="AFF27" s="19"/>
      <c r="AFG27" s="20">
        <f t="shared" si="117"/>
        <v>0</v>
      </c>
      <c r="AFI27" s="2"/>
      <c r="AFJ27" s="2"/>
      <c r="AFK27" s="18"/>
      <c r="AFL27" s="9"/>
      <c r="AFM27" s="19"/>
      <c r="AFN27" s="20">
        <f t="shared" si="118"/>
        <v>0</v>
      </c>
      <c r="AFP27" s="2"/>
      <c r="AFQ27" s="2"/>
      <c r="AFR27" s="18"/>
      <c r="AFS27" s="9"/>
      <c r="AFT27" s="19"/>
      <c r="AFU27" s="20">
        <f t="shared" si="119"/>
        <v>0</v>
      </c>
      <c r="AFW27" s="2"/>
      <c r="AFX27" s="2"/>
      <c r="AFY27" s="18"/>
      <c r="AFZ27" s="9"/>
      <c r="AGA27" s="19"/>
      <c r="AGB27" s="20">
        <f t="shared" si="120"/>
        <v>0</v>
      </c>
      <c r="AGD27" s="2"/>
      <c r="AGE27" s="2"/>
      <c r="AGF27" s="18"/>
      <c r="AGG27" s="9"/>
      <c r="AGH27" s="19"/>
      <c r="AGI27" s="20">
        <f t="shared" si="121"/>
        <v>0</v>
      </c>
      <c r="AGK27" s="9"/>
      <c r="AGL27" s="2"/>
      <c r="AGM27" s="18"/>
      <c r="AGN27" s="9"/>
      <c r="AGO27" s="19"/>
      <c r="AGP27" s="20">
        <f t="shared" si="122"/>
        <v>0</v>
      </c>
      <c r="AGR27" s="2"/>
      <c r="AGS27" s="2"/>
      <c r="AGT27" s="18"/>
      <c r="AGU27" s="9"/>
      <c r="AGV27" s="19"/>
      <c r="AGW27" s="20">
        <f t="shared" si="123"/>
        <v>0</v>
      </c>
      <c r="AGY27" s="2"/>
      <c r="AGZ27" s="2"/>
      <c r="AHA27" s="18"/>
      <c r="AHB27" s="9"/>
      <c r="AHC27" s="19"/>
      <c r="AHD27" s="20">
        <f t="shared" si="124"/>
        <v>0</v>
      </c>
      <c r="AHF27" s="244"/>
      <c r="AHG27" s="29"/>
      <c r="AHH27" s="27"/>
      <c r="AHI27" s="244"/>
      <c r="AHJ27" s="32"/>
      <c r="AHK27" s="20">
        <f t="shared" si="125"/>
        <v>0</v>
      </c>
      <c r="AHM27" s="244"/>
      <c r="AHN27" s="29"/>
      <c r="AHO27" s="27"/>
      <c r="AHP27" s="244"/>
      <c r="AHQ27" s="32"/>
      <c r="AHR27" s="20">
        <f t="shared" si="126"/>
        <v>0</v>
      </c>
      <c r="AHT27" s="244"/>
      <c r="AHU27" s="29"/>
      <c r="AHV27" s="27"/>
      <c r="AHW27" s="244"/>
      <c r="AHX27" s="32"/>
      <c r="AHY27" s="20">
        <f t="shared" si="127"/>
        <v>0</v>
      </c>
      <c r="AIA27" s="2"/>
      <c r="AIB27" s="2"/>
      <c r="AIC27" s="18"/>
      <c r="AID27" s="19"/>
      <c r="AIE27" s="19"/>
      <c r="AIF27" s="20">
        <f t="shared" si="128"/>
        <v>0</v>
      </c>
    </row>
    <row r="28" spans="1:916">
      <c r="A28" s="2"/>
      <c r="B28" s="2"/>
      <c r="C28" s="18"/>
      <c r="D28" s="9"/>
      <c r="E28" s="19"/>
      <c r="F28" s="20">
        <f t="shared" si="1"/>
        <v>0</v>
      </c>
      <c r="H28" s="2"/>
      <c r="I28" s="2"/>
      <c r="J28" s="18"/>
      <c r="K28" s="9"/>
      <c r="L28" s="19"/>
      <c r="M28" s="20">
        <f t="shared" si="131"/>
        <v>0</v>
      </c>
      <c r="O28" s="2"/>
      <c r="P28" s="2"/>
      <c r="Q28" s="18"/>
      <c r="R28" s="9"/>
      <c r="S28" s="19"/>
      <c r="T28" s="20">
        <f t="shared" si="3"/>
        <v>0</v>
      </c>
      <c r="V28" s="2"/>
      <c r="W28" s="2"/>
      <c r="X28" s="18"/>
      <c r="Y28" s="9"/>
      <c r="Z28" s="19"/>
      <c r="AA28" s="20">
        <f t="shared" si="4"/>
        <v>0</v>
      </c>
      <c r="AC28" s="2"/>
      <c r="AD28" s="2"/>
      <c r="AE28" s="18"/>
      <c r="AF28" s="9"/>
      <c r="AG28" s="19"/>
      <c r="AH28" s="20">
        <f t="shared" si="133"/>
        <v>0</v>
      </c>
      <c r="AJ28" s="2"/>
      <c r="AK28" s="2"/>
      <c r="AL28" s="18"/>
      <c r="AM28" s="9"/>
      <c r="AN28" s="19"/>
      <c r="AO28" s="20">
        <f t="shared" si="6"/>
        <v>0</v>
      </c>
      <c r="AQ28" s="2"/>
      <c r="AR28" s="2"/>
      <c r="AS28" s="18"/>
      <c r="AT28" s="9"/>
      <c r="AU28" s="19"/>
      <c r="AV28" s="20">
        <f t="shared" si="7"/>
        <v>0</v>
      </c>
      <c r="AX28" s="2"/>
      <c r="AY28" s="2"/>
      <c r="AZ28" s="18"/>
      <c r="BA28" s="9"/>
      <c r="BB28" s="19"/>
      <c r="BC28" s="20">
        <f t="shared" si="8"/>
        <v>0</v>
      </c>
      <c r="BE28" s="2"/>
      <c r="BF28" s="2"/>
      <c r="BG28" s="18"/>
      <c r="BH28" s="9"/>
      <c r="BI28" s="19"/>
      <c r="BJ28" s="20">
        <f t="shared" si="9"/>
        <v>0</v>
      </c>
      <c r="BL28" s="2"/>
      <c r="BM28" s="2"/>
      <c r="BN28" s="18"/>
      <c r="BO28" s="9"/>
      <c r="BP28" s="19"/>
      <c r="BQ28" s="20">
        <f t="shared" si="130"/>
        <v>0</v>
      </c>
      <c r="BS28" s="2"/>
      <c r="BT28" s="2"/>
      <c r="BU28" s="18"/>
      <c r="BV28" s="9"/>
      <c r="BW28" s="19"/>
      <c r="BX28" s="20">
        <f t="shared" si="10"/>
        <v>0</v>
      </c>
      <c r="BZ28" s="2"/>
      <c r="CA28" s="2"/>
      <c r="CB28" s="18"/>
      <c r="CC28" s="9"/>
      <c r="CD28" s="19"/>
      <c r="CE28" s="20">
        <f t="shared" si="129"/>
        <v>0</v>
      </c>
      <c r="CG28" s="2"/>
      <c r="CH28" s="2"/>
      <c r="CI28" s="18"/>
      <c r="CJ28" s="9"/>
      <c r="CK28" s="19"/>
      <c r="CL28" s="20">
        <f t="shared" si="132"/>
        <v>0</v>
      </c>
      <c r="CN28" s="2"/>
      <c r="CO28" s="2"/>
      <c r="CP28" s="18"/>
      <c r="CQ28" s="9"/>
      <c r="CR28" s="19"/>
      <c r="CS28" s="20">
        <f t="shared" si="12"/>
        <v>0</v>
      </c>
      <c r="CU28" s="2"/>
      <c r="CV28" s="2"/>
      <c r="CW28" s="18"/>
      <c r="CX28" s="9"/>
      <c r="CY28" s="19"/>
      <c r="CZ28" s="20">
        <f t="shared" si="13"/>
        <v>0</v>
      </c>
      <c r="DB28" s="2"/>
      <c r="DC28" s="2"/>
      <c r="DD28" s="18"/>
      <c r="DE28" s="9"/>
      <c r="DF28" s="19"/>
      <c r="DG28" s="20">
        <f t="shared" si="14"/>
        <v>0</v>
      </c>
      <c r="DI28" s="2"/>
      <c r="DJ28" s="2"/>
      <c r="DK28" s="18"/>
      <c r="DL28" s="9"/>
      <c r="DM28" s="19"/>
      <c r="DN28" s="20">
        <f t="shared" si="15"/>
        <v>0</v>
      </c>
      <c r="DP28" s="2"/>
      <c r="DQ28" s="2"/>
      <c r="DR28" s="18"/>
      <c r="DS28" s="9"/>
      <c r="DT28" s="19"/>
      <c r="DU28" s="20">
        <f t="shared" si="16"/>
        <v>0</v>
      </c>
      <c r="DW28" s="2"/>
      <c r="DX28" s="2"/>
      <c r="DY28" s="18"/>
      <c r="DZ28" s="9"/>
      <c r="EA28" s="19"/>
      <c r="EB28" s="20">
        <f t="shared" si="17"/>
        <v>0</v>
      </c>
      <c r="ED28" s="2"/>
      <c r="EE28" s="2"/>
      <c r="EF28" s="18"/>
      <c r="EG28" s="9"/>
      <c r="EH28" s="19"/>
      <c r="EI28" s="20">
        <f t="shared" si="18"/>
        <v>0</v>
      </c>
      <c r="EK28" s="2"/>
      <c r="EL28" s="2"/>
      <c r="EM28" s="18"/>
      <c r="EN28" s="9"/>
      <c r="EO28" s="19"/>
      <c r="EP28" s="20">
        <f t="shared" si="19"/>
        <v>0</v>
      </c>
      <c r="ER28" s="2"/>
      <c r="ES28" s="2"/>
      <c r="ET28" s="18"/>
      <c r="EU28" s="9"/>
      <c r="EV28" s="19"/>
      <c r="EW28" s="20">
        <f t="shared" si="20"/>
        <v>0</v>
      </c>
      <c r="EY28" s="2"/>
      <c r="EZ28" s="2"/>
      <c r="FA28" s="18"/>
      <c r="FB28" s="9"/>
      <c r="FC28" s="19"/>
      <c r="FD28" s="20">
        <f t="shared" si="21"/>
        <v>0</v>
      </c>
      <c r="FF28" s="2"/>
      <c r="FG28" s="2"/>
      <c r="FH28" s="325"/>
      <c r="FI28" s="38"/>
      <c r="FJ28" s="19"/>
      <c r="FK28" s="326">
        <f t="shared" si="22"/>
        <v>0</v>
      </c>
      <c r="FM28" s="2"/>
      <c r="FN28" s="2"/>
      <c r="FO28" s="18"/>
      <c r="FP28" s="9"/>
      <c r="FQ28" s="19"/>
      <c r="FR28" s="20">
        <f t="shared" si="23"/>
        <v>0</v>
      </c>
      <c r="FT28" s="2"/>
      <c r="FU28" s="2"/>
      <c r="FV28" s="18"/>
      <c r="FW28" s="9"/>
      <c r="FX28" s="19"/>
      <c r="FY28" s="20">
        <f t="shared" si="24"/>
        <v>0</v>
      </c>
      <c r="GA28" s="2"/>
      <c r="GB28" s="2"/>
      <c r="GC28" s="18"/>
      <c r="GD28" s="9"/>
      <c r="GE28" s="19"/>
      <c r="GF28" s="20">
        <f t="shared" si="25"/>
        <v>0</v>
      </c>
      <c r="GH28" s="2"/>
      <c r="GI28" s="2"/>
      <c r="GJ28" s="18"/>
      <c r="GK28" s="9"/>
      <c r="GL28" s="19"/>
      <c r="GM28" s="20">
        <f t="shared" si="26"/>
        <v>0</v>
      </c>
      <c r="GO28" s="2"/>
      <c r="GP28" s="2"/>
      <c r="GQ28" s="18"/>
      <c r="GR28" s="9"/>
      <c r="GS28" s="19"/>
      <c r="GT28" s="20">
        <f t="shared" si="27"/>
        <v>0</v>
      </c>
      <c r="GV28" s="2"/>
      <c r="GW28" s="2"/>
      <c r="GX28" s="18"/>
      <c r="GY28" s="9"/>
      <c r="GZ28" s="19"/>
      <c r="HA28" s="20">
        <f t="shared" si="28"/>
        <v>0</v>
      </c>
      <c r="HC28" s="2"/>
      <c r="HD28" s="2"/>
      <c r="HE28" s="18"/>
      <c r="HF28" s="9"/>
      <c r="HG28" s="19"/>
      <c r="HH28" s="20">
        <f t="shared" si="29"/>
        <v>0</v>
      </c>
      <c r="HJ28" s="2"/>
      <c r="HK28" s="2"/>
      <c r="HL28" s="18"/>
      <c r="HM28" s="9"/>
      <c r="HN28" s="19"/>
      <c r="HO28" s="20">
        <f t="shared" si="30"/>
        <v>0</v>
      </c>
      <c r="HQ28" s="2"/>
      <c r="HR28" s="2"/>
      <c r="HS28" s="18"/>
      <c r="HT28" s="9"/>
      <c r="HU28" s="19"/>
      <c r="HV28" s="20">
        <f t="shared" si="31"/>
        <v>0</v>
      </c>
      <c r="HX28" s="2"/>
      <c r="HY28" s="2"/>
      <c r="HZ28" s="18"/>
      <c r="IA28" s="9"/>
      <c r="IB28" s="19"/>
      <c r="IC28" s="20">
        <f t="shared" si="32"/>
        <v>0</v>
      </c>
      <c r="IE28" s="9"/>
      <c r="IF28" s="42"/>
      <c r="IG28" s="19"/>
      <c r="IH28" s="95"/>
      <c r="II28" s="19"/>
      <c r="IJ28" s="20">
        <f t="shared" si="33"/>
        <v>0</v>
      </c>
      <c r="IL28" s="9"/>
      <c r="IM28" s="42"/>
      <c r="IN28" s="19"/>
      <c r="IO28" s="89"/>
      <c r="IP28" s="19"/>
      <c r="IQ28" s="20">
        <f t="shared" si="34"/>
        <v>0</v>
      </c>
      <c r="IS28" s="9"/>
      <c r="IT28" s="42"/>
      <c r="IU28" s="19"/>
      <c r="IV28" s="526"/>
      <c r="IW28" s="19"/>
      <c r="IX28" s="20">
        <f t="shared" si="35"/>
        <v>0</v>
      </c>
      <c r="IZ28" s="9"/>
      <c r="JA28" s="42"/>
      <c r="JB28" s="19"/>
      <c r="JC28" s="526"/>
      <c r="JD28" s="19"/>
      <c r="JE28" s="20">
        <f t="shared" si="36"/>
        <v>0</v>
      </c>
      <c r="JG28" s="9"/>
      <c r="JH28" s="42"/>
      <c r="JI28" s="19"/>
      <c r="JJ28" s="89"/>
      <c r="JK28" s="19"/>
      <c r="JL28" s="20">
        <f t="shared" si="37"/>
        <v>0</v>
      </c>
      <c r="JN28" s="9"/>
      <c r="JO28" s="42"/>
      <c r="JP28" s="19"/>
      <c r="JQ28" s="89"/>
      <c r="JR28" s="19"/>
      <c r="JS28" s="20">
        <f t="shared" si="38"/>
        <v>0</v>
      </c>
      <c r="JU28" s="9"/>
      <c r="JV28" s="42"/>
      <c r="JW28" s="19"/>
      <c r="JX28" s="89"/>
      <c r="JY28" s="19"/>
      <c r="JZ28" s="20">
        <f t="shared" si="39"/>
        <v>0</v>
      </c>
      <c r="KB28" s="9"/>
      <c r="KC28" s="42"/>
      <c r="KD28" s="19"/>
      <c r="KE28" s="89"/>
      <c r="KF28" s="19"/>
      <c r="KG28" s="20">
        <f t="shared" si="40"/>
        <v>0</v>
      </c>
      <c r="KI28" s="9"/>
      <c r="KJ28" s="42"/>
      <c r="KK28" s="19"/>
      <c r="KL28" s="89"/>
      <c r="KM28" s="19"/>
      <c r="KN28" s="20">
        <f t="shared" si="41"/>
        <v>0</v>
      </c>
      <c r="KP28" s="9"/>
      <c r="KQ28" s="42"/>
      <c r="KR28" s="19"/>
      <c r="KS28" s="89"/>
      <c r="KT28" s="19"/>
      <c r="KU28" s="20">
        <f t="shared" si="42"/>
        <v>0</v>
      </c>
      <c r="KW28" s="9"/>
      <c r="KX28" s="42"/>
      <c r="KY28" s="19"/>
      <c r="KZ28" s="89"/>
      <c r="LA28" s="19"/>
      <c r="LB28" s="20">
        <f t="shared" si="43"/>
        <v>0</v>
      </c>
      <c r="LD28" s="9"/>
      <c r="LE28" s="42"/>
      <c r="LF28" s="19"/>
      <c r="LG28" s="89"/>
      <c r="LH28" s="19"/>
      <c r="LI28" s="20">
        <f t="shared" si="44"/>
        <v>0</v>
      </c>
      <c r="LK28" s="9"/>
      <c r="LL28" s="42"/>
      <c r="LM28" s="19"/>
      <c r="LN28" s="89"/>
      <c r="LO28" s="19"/>
      <c r="LP28" s="20">
        <f t="shared" si="45"/>
        <v>0</v>
      </c>
      <c r="LR28" s="2"/>
      <c r="LS28" s="2"/>
      <c r="LT28" s="18"/>
      <c r="LU28" s="9"/>
      <c r="LV28" s="19"/>
      <c r="LW28" s="20">
        <f t="shared" si="46"/>
        <v>0</v>
      </c>
      <c r="LY28" s="2"/>
      <c r="LZ28" s="2"/>
      <c r="MA28" s="18"/>
      <c r="MB28" s="9"/>
      <c r="MC28" s="19"/>
      <c r="MD28" s="20">
        <f t="shared" si="47"/>
        <v>0</v>
      </c>
      <c r="MF28" s="2"/>
      <c r="MG28" s="2"/>
      <c r="MH28" s="18"/>
      <c r="MI28" s="9"/>
      <c r="MJ28" s="19"/>
      <c r="MK28" s="20">
        <f t="shared" si="48"/>
        <v>0</v>
      </c>
      <c r="MM28" s="2"/>
      <c r="MN28" s="2"/>
      <c r="MO28" s="18"/>
      <c r="MP28" s="9"/>
      <c r="MQ28" s="19"/>
      <c r="MR28" s="20">
        <f t="shared" si="49"/>
        <v>0</v>
      </c>
      <c r="MT28" s="2"/>
      <c r="MU28" s="2"/>
      <c r="MV28" s="18"/>
      <c r="MW28" s="9"/>
      <c r="MX28" s="19"/>
      <c r="MY28" s="20">
        <f t="shared" si="50"/>
        <v>0</v>
      </c>
      <c r="NA28" s="2"/>
      <c r="NB28" s="2"/>
      <c r="NC28" s="18"/>
      <c r="ND28" s="9"/>
      <c r="NE28" s="19"/>
      <c r="NF28" s="20">
        <f t="shared" si="51"/>
        <v>0</v>
      </c>
      <c r="NH28" s="2"/>
      <c r="NI28" s="2"/>
      <c r="NJ28" s="18"/>
      <c r="NK28" s="9"/>
      <c r="NL28" s="19"/>
      <c r="NM28" s="20">
        <f t="shared" si="52"/>
        <v>0</v>
      </c>
      <c r="NO28" s="2"/>
      <c r="NP28" s="2"/>
      <c r="NQ28" s="18"/>
      <c r="NR28" s="9"/>
      <c r="NS28" s="19"/>
      <c r="NT28" s="20">
        <f t="shared" si="53"/>
        <v>0</v>
      </c>
      <c r="NV28" s="2"/>
      <c r="NW28" s="2"/>
      <c r="NX28" s="18"/>
      <c r="NY28" s="9"/>
      <c r="NZ28" s="19"/>
      <c r="OA28" s="20">
        <f t="shared" si="54"/>
        <v>0</v>
      </c>
      <c r="OC28" s="2"/>
      <c r="OD28" s="2"/>
      <c r="OE28" s="18"/>
      <c r="OF28" s="9"/>
      <c r="OG28" s="19"/>
      <c r="OH28" s="20">
        <f t="shared" si="55"/>
        <v>0</v>
      </c>
      <c r="OJ28" s="2"/>
      <c r="OK28" s="2"/>
      <c r="OL28" s="18"/>
      <c r="OM28" s="9"/>
      <c r="ON28" s="19"/>
      <c r="OO28" s="20">
        <f t="shared" si="56"/>
        <v>0</v>
      </c>
      <c r="OQ28" s="2"/>
      <c r="OR28" s="2"/>
      <c r="OS28" s="18"/>
      <c r="OT28" s="9"/>
      <c r="OU28" s="19"/>
      <c r="OV28" s="20">
        <f t="shared" si="57"/>
        <v>0</v>
      </c>
      <c r="OX28" s="2"/>
      <c r="OY28" s="2"/>
      <c r="OZ28" s="18"/>
      <c r="PA28" s="9"/>
      <c r="PB28" s="19"/>
      <c r="PC28" s="20">
        <f t="shared" si="58"/>
        <v>0</v>
      </c>
      <c r="PE28" s="2"/>
      <c r="PF28" s="2"/>
      <c r="PG28" s="18"/>
      <c r="PH28" s="9"/>
      <c r="PI28" s="19"/>
      <c r="PJ28" s="20">
        <f t="shared" si="59"/>
        <v>0</v>
      </c>
      <c r="PL28" s="2"/>
      <c r="PM28" s="2"/>
      <c r="PN28" s="18"/>
      <c r="PO28" s="9"/>
      <c r="PP28" s="19"/>
      <c r="PQ28" s="20">
        <f t="shared" si="60"/>
        <v>0</v>
      </c>
      <c r="PS28" s="2"/>
      <c r="PT28" s="2"/>
      <c r="PU28" s="18"/>
      <c r="PV28" s="9"/>
      <c r="PW28" s="19"/>
      <c r="PX28" s="20">
        <f t="shared" si="61"/>
        <v>0</v>
      </c>
      <c r="PZ28" s="2"/>
      <c r="QA28" s="2"/>
      <c r="QB28" s="18"/>
      <c r="QC28" s="9"/>
      <c r="QD28" s="19"/>
      <c r="QE28" s="20">
        <f t="shared" si="62"/>
        <v>0</v>
      </c>
      <c r="QG28" s="2"/>
      <c r="QH28" s="2"/>
      <c r="QI28" s="18"/>
      <c r="QJ28" s="9"/>
      <c r="QK28" s="19"/>
      <c r="QL28" s="20">
        <f t="shared" si="63"/>
        <v>0</v>
      </c>
      <c r="QN28" s="2"/>
      <c r="QO28" s="2"/>
      <c r="QP28" s="18"/>
      <c r="QQ28" s="9"/>
      <c r="QR28" s="19"/>
      <c r="QS28" s="20">
        <f t="shared" si="64"/>
        <v>0</v>
      </c>
      <c r="QU28" s="2"/>
      <c r="QV28" s="2"/>
      <c r="QW28" s="18"/>
      <c r="QX28" s="9"/>
      <c r="QY28" s="19"/>
      <c r="QZ28" s="20">
        <f t="shared" si="65"/>
        <v>0</v>
      </c>
      <c r="RB28" s="2"/>
      <c r="RC28" s="2"/>
      <c r="RD28" s="18"/>
      <c r="RE28" s="9"/>
      <c r="RF28" s="19"/>
      <c r="RG28" s="20">
        <f t="shared" si="66"/>
        <v>0</v>
      </c>
      <c r="RI28" s="2"/>
      <c r="RJ28" s="2"/>
      <c r="RK28" s="18"/>
      <c r="RL28" s="9"/>
      <c r="RM28" s="19"/>
      <c r="RN28" s="20">
        <f t="shared" si="67"/>
        <v>0</v>
      </c>
      <c r="RP28" s="2"/>
      <c r="RQ28" s="2"/>
      <c r="RR28" s="18"/>
      <c r="RS28" s="9"/>
      <c r="RT28" s="19"/>
      <c r="RU28" s="20">
        <f t="shared" si="68"/>
        <v>0</v>
      </c>
      <c r="RW28" s="2"/>
      <c r="RX28" s="2"/>
      <c r="RY28" s="18"/>
      <c r="RZ28" s="9"/>
      <c r="SA28" s="19"/>
      <c r="SB28" s="20">
        <f t="shared" si="69"/>
        <v>0</v>
      </c>
      <c r="SD28" s="2"/>
      <c r="SE28" s="2"/>
      <c r="SF28" s="18"/>
      <c r="SG28" s="9"/>
      <c r="SH28" s="19"/>
      <c r="SI28" s="20">
        <f t="shared" si="70"/>
        <v>0</v>
      </c>
      <c r="SK28" s="2"/>
      <c r="SL28" s="2"/>
      <c r="SM28" s="18"/>
      <c r="SN28" s="9"/>
      <c r="SO28" s="19"/>
      <c r="SP28" s="20">
        <f t="shared" si="71"/>
        <v>0</v>
      </c>
      <c r="SR28" s="9"/>
      <c r="SS28" s="2"/>
      <c r="ST28" s="18"/>
      <c r="SU28" s="9"/>
      <c r="SV28" s="19"/>
      <c r="SW28" s="20">
        <f t="shared" si="72"/>
        <v>0</v>
      </c>
      <c r="SY28" s="2"/>
      <c r="SZ28" s="2"/>
      <c r="TA28" s="18"/>
      <c r="TB28" s="9"/>
      <c r="TC28" s="19"/>
      <c r="TD28" s="20">
        <f t="shared" si="73"/>
        <v>0</v>
      </c>
      <c r="TF28" s="2"/>
      <c r="TG28" s="2"/>
      <c r="TH28" s="18"/>
      <c r="TI28" s="9"/>
      <c r="TJ28" s="19"/>
      <c r="TK28" s="20">
        <f t="shared" si="74"/>
        <v>0</v>
      </c>
      <c r="TM28" s="2"/>
      <c r="TN28" s="2"/>
      <c r="TO28" s="18"/>
      <c r="TP28" s="9"/>
      <c r="TQ28" s="19"/>
      <c r="TR28" s="20">
        <f t="shared" si="75"/>
        <v>0</v>
      </c>
      <c r="TT28" s="215"/>
      <c r="TU28" s="39"/>
      <c r="TV28" s="327"/>
      <c r="TW28" s="283"/>
      <c r="TX28" s="32"/>
      <c r="TY28" s="326">
        <f t="shared" si="76"/>
        <v>0</v>
      </c>
      <c r="UA28" s="9"/>
      <c r="UB28" s="2"/>
      <c r="UC28" s="325"/>
      <c r="UD28" s="348"/>
      <c r="UE28" s="19"/>
      <c r="UF28" s="326">
        <f t="shared" si="77"/>
        <v>0</v>
      </c>
      <c r="UH28" s="2"/>
      <c r="UI28" s="2"/>
      <c r="UJ28" s="18"/>
      <c r="UK28" s="9"/>
      <c r="UL28" s="19"/>
      <c r="UM28" s="20">
        <f t="shared" si="78"/>
        <v>0</v>
      </c>
      <c r="UO28" s="2"/>
      <c r="UP28" s="2"/>
      <c r="UQ28" s="18"/>
      <c r="UR28" s="9"/>
      <c r="US28" s="19"/>
      <c r="UT28" s="20">
        <f t="shared" si="79"/>
        <v>0</v>
      </c>
      <c r="UV28" s="9"/>
      <c r="UW28" s="2"/>
      <c r="UX28" s="18"/>
      <c r="UY28" s="9"/>
      <c r="UZ28" s="19"/>
      <c r="VA28" s="20">
        <f t="shared" si="80"/>
        <v>0</v>
      </c>
      <c r="VC28" s="2"/>
      <c r="VD28" s="2"/>
      <c r="VE28" s="18"/>
      <c r="VF28" s="9"/>
      <c r="VG28" s="19"/>
      <c r="VH28" s="20">
        <f t="shared" si="81"/>
        <v>0</v>
      </c>
      <c r="VJ28" s="2"/>
      <c r="VK28" s="2"/>
      <c r="VL28" s="18"/>
      <c r="VM28" s="9"/>
      <c r="VN28" s="19"/>
      <c r="VO28" s="20">
        <f t="shared" si="82"/>
        <v>0</v>
      </c>
      <c r="VQ28" s="2"/>
      <c r="VR28" s="2"/>
      <c r="VS28" s="18"/>
      <c r="VT28" s="9"/>
      <c r="VU28" s="19"/>
      <c r="VV28" s="20">
        <f t="shared" si="83"/>
        <v>0</v>
      </c>
      <c r="VX28" s="2"/>
      <c r="VY28" s="2"/>
      <c r="VZ28" s="18"/>
      <c r="WA28" s="9"/>
      <c r="WB28" s="19"/>
      <c r="WC28" s="20">
        <f t="shared" si="0"/>
        <v>0</v>
      </c>
      <c r="WE28" s="2"/>
      <c r="WF28" s="2"/>
      <c r="WG28" s="18"/>
      <c r="WH28" s="9"/>
      <c r="WI28" s="19"/>
      <c r="WJ28" s="20">
        <f t="shared" si="84"/>
        <v>0</v>
      </c>
      <c r="WL28" s="2"/>
      <c r="WM28" s="2"/>
      <c r="WN28" s="18"/>
      <c r="WO28" s="9"/>
      <c r="WP28" s="19"/>
      <c r="WQ28" s="20">
        <f t="shared" si="85"/>
        <v>0</v>
      </c>
      <c r="WS28" s="2"/>
      <c r="WT28" s="2"/>
      <c r="WU28" s="18"/>
      <c r="WV28" s="9"/>
      <c r="WW28" s="19"/>
      <c r="WX28" s="20">
        <f t="shared" si="86"/>
        <v>0</v>
      </c>
      <c r="WZ28" s="2"/>
      <c r="XA28" s="2"/>
      <c r="XB28" s="18"/>
      <c r="XC28" s="9"/>
      <c r="XD28" s="19"/>
      <c r="XE28" s="20">
        <f t="shared" si="87"/>
        <v>0</v>
      </c>
      <c r="XG28" s="2"/>
      <c r="XH28" s="2"/>
      <c r="XI28" s="18"/>
      <c r="XJ28" s="9"/>
      <c r="XK28" s="19"/>
      <c r="XL28" s="20">
        <f t="shared" si="88"/>
        <v>0</v>
      </c>
      <c r="XN28" s="9">
        <v>40371</v>
      </c>
      <c r="XO28" s="2">
        <v>30829</v>
      </c>
      <c r="XP28" s="18">
        <v>410.04</v>
      </c>
      <c r="XQ28" s="9">
        <v>40371</v>
      </c>
      <c r="XR28" s="19">
        <v>410.04</v>
      </c>
      <c r="XS28" s="20">
        <f t="shared" si="89"/>
        <v>0</v>
      </c>
      <c r="XU28" s="2"/>
      <c r="XV28" s="2"/>
      <c r="XW28" s="18"/>
      <c r="XX28" s="9"/>
      <c r="XY28" s="19"/>
      <c r="XZ28" s="20">
        <f t="shared" si="90"/>
        <v>0</v>
      </c>
      <c r="YB28" s="2"/>
      <c r="YC28" s="2"/>
      <c r="YD28" s="18"/>
      <c r="YE28" s="9"/>
      <c r="YF28" s="19"/>
      <c r="YG28" s="20">
        <f t="shared" si="91"/>
        <v>0</v>
      </c>
      <c r="YI28" s="2"/>
      <c r="YJ28" s="2"/>
      <c r="YK28" s="18"/>
      <c r="YL28" s="9"/>
      <c r="YM28" s="19"/>
      <c r="YN28" s="20">
        <f t="shared" si="92"/>
        <v>0</v>
      </c>
      <c r="YP28" s="2"/>
      <c r="YQ28" s="2"/>
      <c r="YR28" s="18"/>
      <c r="YS28" s="9"/>
      <c r="YT28" s="19"/>
      <c r="YU28" s="20">
        <f t="shared" si="93"/>
        <v>0</v>
      </c>
      <c r="YW28" s="2"/>
      <c r="YX28" s="2"/>
      <c r="YY28" s="18"/>
      <c r="YZ28" s="9"/>
      <c r="ZA28" s="19"/>
      <c r="ZB28" s="20">
        <f t="shared" si="94"/>
        <v>0</v>
      </c>
      <c r="ZD28" s="2"/>
      <c r="ZE28" s="2"/>
      <c r="ZF28" s="18"/>
      <c r="ZG28" s="9"/>
      <c r="ZH28" s="19"/>
      <c r="ZI28" s="20">
        <f t="shared" si="95"/>
        <v>0</v>
      </c>
      <c r="ZK28" s="2"/>
      <c r="ZL28" s="2"/>
      <c r="ZM28" s="18"/>
      <c r="ZN28" s="9"/>
      <c r="ZO28" s="19"/>
      <c r="ZP28" s="20">
        <f t="shared" si="96"/>
        <v>0</v>
      </c>
      <c r="ZR28" s="2"/>
      <c r="ZS28" s="2"/>
      <c r="ZT28" s="18"/>
      <c r="ZU28" s="9"/>
      <c r="ZV28" s="19"/>
      <c r="ZW28" s="20">
        <f t="shared" si="97"/>
        <v>0</v>
      </c>
      <c r="ZY28" s="2"/>
      <c r="ZZ28" s="2"/>
      <c r="AAA28" s="18"/>
      <c r="AAB28" s="9"/>
      <c r="AAC28" s="19"/>
      <c r="AAD28" s="20">
        <f t="shared" si="98"/>
        <v>0</v>
      </c>
      <c r="AAF28" s="2"/>
      <c r="AAG28" s="2"/>
      <c r="AAH28" s="18"/>
      <c r="AAI28" s="9"/>
      <c r="AAJ28" s="19"/>
      <c r="AAK28" s="20">
        <f t="shared" si="99"/>
        <v>0</v>
      </c>
      <c r="AAM28" s="2"/>
      <c r="AAN28" s="2"/>
      <c r="AAO28" s="18"/>
      <c r="AAP28" s="9"/>
      <c r="AAQ28" s="19"/>
      <c r="AAR28" s="20">
        <f t="shared" si="100"/>
        <v>0</v>
      </c>
      <c r="AAT28" s="2"/>
      <c r="AAU28" s="2"/>
      <c r="AAV28" s="18"/>
      <c r="AAW28" s="9"/>
      <c r="AAX28" s="19"/>
      <c r="AAY28" s="20">
        <f t="shared" si="101"/>
        <v>0</v>
      </c>
      <c r="ABA28" s="2"/>
      <c r="ABB28" s="2"/>
      <c r="ABC28" s="18"/>
      <c r="ABD28" s="9"/>
      <c r="ABE28" s="19"/>
      <c r="ABF28" s="20">
        <f t="shared" si="102"/>
        <v>0</v>
      </c>
      <c r="ABH28" s="2"/>
      <c r="ABI28" s="2"/>
      <c r="ABJ28" s="18"/>
      <c r="ABK28" s="9"/>
      <c r="ABL28" s="19"/>
      <c r="ABM28" s="20">
        <f t="shared" si="103"/>
        <v>0</v>
      </c>
      <c r="ABO28" s="2"/>
      <c r="ABP28" s="2"/>
      <c r="ABQ28" s="18"/>
      <c r="ABR28" s="9"/>
      <c r="ABS28" s="19"/>
      <c r="ABT28" s="20">
        <f t="shared" si="104"/>
        <v>0</v>
      </c>
      <c r="ABV28" s="2"/>
      <c r="ABW28" s="2"/>
      <c r="ABX28" s="18"/>
      <c r="ABY28" s="9"/>
      <c r="ABZ28" s="19"/>
      <c r="ACA28" s="20">
        <f t="shared" si="105"/>
        <v>0</v>
      </c>
      <c r="ACC28" s="2"/>
      <c r="ACD28" s="2"/>
      <c r="ACE28" s="18"/>
      <c r="ACF28" s="9"/>
      <c r="ACG28" s="19"/>
      <c r="ACH28" s="20">
        <f t="shared" si="106"/>
        <v>0</v>
      </c>
      <c r="ACJ28" s="2"/>
      <c r="ACK28" s="2"/>
      <c r="ACL28" s="18"/>
      <c r="ACM28" s="9"/>
      <c r="ACN28" s="19"/>
      <c r="ACO28" s="20">
        <f t="shared" si="107"/>
        <v>0</v>
      </c>
      <c r="ACQ28" s="2"/>
      <c r="ACR28" s="2"/>
      <c r="ACS28" s="18"/>
      <c r="ACT28" s="9"/>
      <c r="ACU28" s="19"/>
      <c r="ACV28" s="20">
        <f t="shared" si="134"/>
        <v>0</v>
      </c>
      <c r="ACX28" s="2"/>
      <c r="ACY28" s="2"/>
      <c r="ACZ28" s="18"/>
      <c r="ADA28" s="9"/>
      <c r="ADB28" s="19"/>
      <c r="ADC28" s="20">
        <f t="shared" si="109"/>
        <v>0</v>
      </c>
      <c r="ADE28" s="2"/>
      <c r="ADF28" s="2"/>
      <c r="ADG28" s="18"/>
      <c r="ADH28" s="9"/>
      <c r="ADI28" s="19"/>
      <c r="ADJ28" s="20">
        <f t="shared" si="110"/>
        <v>0</v>
      </c>
      <c r="ADL28" s="2"/>
      <c r="ADM28" s="2"/>
      <c r="ADN28" s="18"/>
      <c r="ADO28" s="9"/>
      <c r="ADP28" s="19"/>
      <c r="ADQ28" s="20">
        <f t="shared" si="111"/>
        <v>0</v>
      </c>
      <c r="ADS28" s="2"/>
      <c r="ADT28" s="2"/>
      <c r="ADU28" s="18"/>
      <c r="ADV28" s="9"/>
      <c r="ADW28" s="19"/>
      <c r="ADX28" s="20">
        <f t="shared" si="112"/>
        <v>0</v>
      </c>
      <c r="ADZ28" s="2"/>
      <c r="AEA28" s="2"/>
      <c r="AEB28" s="18"/>
      <c r="AEC28" s="9"/>
      <c r="AED28" s="19"/>
      <c r="AEE28" s="20">
        <f t="shared" si="113"/>
        <v>0</v>
      </c>
      <c r="AEG28" s="244"/>
      <c r="AEH28" s="29"/>
      <c r="AEI28" s="27"/>
      <c r="AEJ28" s="244"/>
      <c r="AEK28" s="32"/>
      <c r="AEL28" s="20">
        <f t="shared" si="135"/>
        <v>0</v>
      </c>
      <c r="AEN28" s="244"/>
      <c r="AEO28" s="29"/>
      <c r="AEP28" s="27"/>
      <c r="AEQ28" s="244"/>
      <c r="AER28" s="32"/>
      <c r="AES28" s="20">
        <f t="shared" si="115"/>
        <v>0</v>
      </c>
      <c r="AEU28" s="2"/>
      <c r="AEV28" s="2"/>
      <c r="AEW28" s="18"/>
      <c r="AEX28" s="9"/>
      <c r="AEY28" s="19"/>
      <c r="AEZ28" s="20">
        <f t="shared" si="116"/>
        <v>0</v>
      </c>
      <c r="AFB28" s="2"/>
      <c r="AFC28" s="2"/>
      <c r="AFD28" s="18"/>
      <c r="AFE28" s="9"/>
      <c r="AFF28" s="19"/>
      <c r="AFG28" s="20">
        <f t="shared" si="117"/>
        <v>0</v>
      </c>
      <c r="AFI28" s="2"/>
      <c r="AFJ28" s="2"/>
      <c r="AFK28" s="18"/>
      <c r="AFL28" s="9"/>
      <c r="AFM28" s="19"/>
      <c r="AFN28" s="20">
        <f t="shared" si="118"/>
        <v>0</v>
      </c>
      <c r="AFP28" s="2"/>
      <c r="AFQ28" s="2"/>
      <c r="AFR28" s="18"/>
      <c r="AFS28" s="9"/>
      <c r="AFT28" s="19"/>
      <c r="AFU28" s="20">
        <f t="shared" si="119"/>
        <v>0</v>
      </c>
      <c r="AFW28" s="2"/>
      <c r="AFX28" s="2"/>
      <c r="AFY28" s="18"/>
      <c r="AFZ28" s="9"/>
      <c r="AGA28" s="19"/>
      <c r="AGB28" s="20">
        <f t="shared" si="120"/>
        <v>0</v>
      </c>
      <c r="AGD28" s="2"/>
      <c r="AGE28" s="2"/>
      <c r="AGF28" s="18"/>
      <c r="AGG28" s="9"/>
      <c r="AGH28" s="19"/>
      <c r="AGI28" s="20">
        <f t="shared" si="121"/>
        <v>0</v>
      </c>
      <c r="AGK28" s="9"/>
      <c r="AGL28" s="2"/>
      <c r="AGM28" s="18"/>
      <c r="AGN28" s="9"/>
      <c r="AGO28" s="19"/>
      <c r="AGP28" s="20">
        <f t="shared" si="122"/>
        <v>0</v>
      </c>
      <c r="AGR28" s="2"/>
      <c r="AGS28" s="2"/>
      <c r="AGT28" s="18"/>
      <c r="AGU28" s="9"/>
      <c r="AGV28" s="19"/>
      <c r="AGW28" s="20">
        <f t="shared" si="123"/>
        <v>0</v>
      </c>
      <c r="AGY28" s="2"/>
      <c r="AGZ28" s="2"/>
      <c r="AHA28" s="18"/>
      <c r="AHB28" s="9"/>
      <c r="AHC28" s="19"/>
      <c r="AHD28" s="20">
        <f t="shared" si="124"/>
        <v>0</v>
      </c>
      <c r="AHF28" s="293"/>
      <c r="AHG28" s="294"/>
      <c r="AHH28" s="295"/>
      <c r="AHI28" s="296"/>
      <c r="AHJ28" s="32"/>
      <c r="AHK28" s="20">
        <f t="shared" si="125"/>
        <v>0</v>
      </c>
      <c r="AHM28" s="293"/>
      <c r="AHN28" s="294"/>
      <c r="AHO28" s="295"/>
      <c r="AHP28" s="296"/>
      <c r="AHQ28" s="32"/>
      <c r="AHR28" s="20">
        <f t="shared" si="126"/>
        <v>0</v>
      </c>
      <c r="AHT28" s="293"/>
      <c r="AHU28" s="294"/>
      <c r="AHV28" s="295"/>
      <c r="AHW28" s="296"/>
      <c r="AHX28" s="32"/>
      <c r="AHY28" s="20">
        <f t="shared" si="127"/>
        <v>0</v>
      </c>
      <c r="AIA28" s="2"/>
      <c r="AIB28" s="2"/>
      <c r="AIC28" s="18"/>
      <c r="AID28" s="19"/>
      <c r="AIE28" s="19"/>
      <c r="AIF28" s="20">
        <f t="shared" si="128"/>
        <v>0</v>
      </c>
    </row>
    <row r="29" spans="1:916">
      <c r="A29" s="2"/>
      <c r="B29" s="2"/>
      <c r="C29" s="18"/>
      <c r="D29" s="9"/>
      <c r="E29" s="19"/>
      <c r="F29" s="20">
        <f t="shared" si="1"/>
        <v>0</v>
      </c>
      <c r="H29" s="2"/>
      <c r="I29" s="2"/>
      <c r="J29" s="18"/>
      <c r="K29" s="9"/>
      <c r="L29" s="19"/>
      <c r="M29" s="20">
        <f t="shared" si="131"/>
        <v>0</v>
      </c>
      <c r="O29" s="2"/>
      <c r="P29" s="2"/>
      <c r="Q29" s="18"/>
      <c r="R29" s="9"/>
      <c r="S29" s="19"/>
      <c r="T29" s="20">
        <f t="shared" si="3"/>
        <v>0</v>
      </c>
      <c r="V29" s="2"/>
      <c r="W29" s="2"/>
      <c r="X29" s="18"/>
      <c r="Y29" s="9"/>
      <c r="Z29" s="19"/>
      <c r="AA29" s="20">
        <f t="shared" si="4"/>
        <v>0</v>
      </c>
      <c r="AC29" s="2"/>
      <c r="AD29" s="2"/>
      <c r="AE29" s="18"/>
      <c r="AF29" s="9"/>
      <c r="AG29" s="19"/>
      <c r="AH29" s="20">
        <f t="shared" si="133"/>
        <v>0</v>
      </c>
      <c r="AJ29" s="2"/>
      <c r="AK29" s="2"/>
      <c r="AL29" s="18"/>
      <c r="AM29" s="9"/>
      <c r="AN29" s="19"/>
      <c r="AO29" s="20">
        <f t="shared" si="6"/>
        <v>0</v>
      </c>
      <c r="AQ29" s="2"/>
      <c r="AR29" s="2"/>
      <c r="AS29" s="18"/>
      <c r="AT29" s="9"/>
      <c r="AU29" s="19"/>
      <c r="AV29" s="20">
        <f t="shared" si="7"/>
        <v>0</v>
      </c>
      <c r="AX29" s="2"/>
      <c r="AY29" s="2"/>
      <c r="AZ29" s="18"/>
      <c r="BA29" s="9"/>
      <c r="BB29" s="19"/>
      <c r="BC29" s="20">
        <f t="shared" si="8"/>
        <v>0</v>
      </c>
      <c r="BE29" s="2"/>
      <c r="BF29" s="2"/>
      <c r="BG29" s="18"/>
      <c r="BH29" s="9"/>
      <c r="BI29" s="19"/>
      <c r="BJ29" s="20">
        <f t="shared" si="9"/>
        <v>0</v>
      </c>
      <c r="BL29" s="2"/>
      <c r="BM29" s="2"/>
      <c r="BN29" s="18"/>
      <c r="BO29" s="9"/>
      <c r="BP29" s="19"/>
      <c r="BQ29" s="20">
        <f t="shared" si="130"/>
        <v>0</v>
      </c>
      <c r="BS29" s="2"/>
      <c r="BT29" s="2"/>
      <c r="BU29" s="18"/>
      <c r="BV29" s="9"/>
      <c r="BW29" s="19"/>
      <c r="BX29" s="20">
        <f t="shared" si="10"/>
        <v>0</v>
      </c>
      <c r="BZ29" s="2"/>
      <c r="CA29" s="2"/>
      <c r="CB29" s="18"/>
      <c r="CC29" s="9"/>
      <c r="CD29" s="19"/>
      <c r="CE29" s="20">
        <f t="shared" si="129"/>
        <v>0</v>
      </c>
      <c r="CG29" s="2"/>
      <c r="CH29" s="2"/>
      <c r="CI29" s="18"/>
      <c r="CJ29" s="9"/>
      <c r="CK29" s="19"/>
      <c r="CL29" s="20">
        <f t="shared" si="132"/>
        <v>0</v>
      </c>
      <c r="CN29" s="2"/>
      <c r="CO29" s="2"/>
      <c r="CP29" s="18"/>
      <c r="CQ29" s="9"/>
      <c r="CR29" s="19"/>
      <c r="CS29" s="20">
        <f t="shared" si="12"/>
        <v>0</v>
      </c>
      <c r="CU29" s="2"/>
      <c r="CV29" s="2"/>
      <c r="CW29" s="18"/>
      <c r="CX29" s="9"/>
      <c r="CY29" s="19"/>
      <c r="CZ29" s="20">
        <f t="shared" si="13"/>
        <v>0</v>
      </c>
      <c r="DB29" s="2"/>
      <c r="DC29" s="2"/>
      <c r="DD29" s="18"/>
      <c r="DE29" s="9"/>
      <c r="DF29" s="19"/>
      <c r="DG29" s="20">
        <f t="shared" si="14"/>
        <v>0</v>
      </c>
      <c r="DI29" s="2"/>
      <c r="DJ29" s="2"/>
      <c r="DK29" s="18"/>
      <c r="DL29" s="9"/>
      <c r="DM29" s="19"/>
      <c r="DN29" s="20">
        <f t="shared" si="15"/>
        <v>0</v>
      </c>
      <c r="DP29" s="2"/>
      <c r="DQ29" s="2"/>
      <c r="DR29" s="18"/>
      <c r="DS29" s="9"/>
      <c r="DT29" s="19"/>
      <c r="DU29" s="20">
        <f t="shared" si="16"/>
        <v>0</v>
      </c>
      <c r="DW29" s="2"/>
      <c r="DX29" s="2"/>
      <c r="DY29" s="18"/>
      <c r="DZ29" s="9"/>
      <c r="EA29" s="19"/>
      <c r="EB29" s="20">
        <f t="shared" si="17"/>
        <v>0</v>
      </c>
      <c r="ED29" s="2"/>
      <c r="EE29" s="2"/>
      <c r="EF29" s="18"/>
      <c r="EG29" s="9"/>
      <c r="EH29" s="19"/>
      <c r="EI29" s="20">
        <f t="shared" si="18"/>
        <v>0</v>
      </c>
      <c r="EK29" s="2"/>
      <c r="EL29" s="2"/>
      <c r="EM29" s="18"/>
      <c r="EN29" s="9"/>
      <c r="EO29" s="19"/>
      <c r="EP29" s="20">
        <f t="shared" si="19"/>
        <v>0</v>
      </c>
      <c r="ER29" s="2"/>
      <c r="ES29" s="2"/>
      <c r="ET29" s="18"/>
      <c r="EU29" s="9"/>
      <c r="EV29" s="19"/>
      <c r="EW29" s="20">
        <f t="shared" si="20"/>
        <v>0</v>
      </c>
      <c r="EY29" s="2"/>
      <c r="EZ29" s="2"/>
      <c r="FA29" s="18"/>
      <c r="FB29" s="9"/>
      <c r="FC29" s="19"/>
      <c r="FD29" s="20">
        <f t="shared" si="21"/>
        <v>0</v>
      </c>
      <c r="FF29" s="2"/>
      <c r="FG29" s="2"/>
      <c r="FH29" s="325"/>
      <c r="FI29" s="38"/>
      <c r="FJ29" s="19"/>
      <c r="FK29" s="326">
        <f t="shared" si="22"/>
        <v>0</v>
      </c>
      <c r="FM29" s="2"/>
      <c r="FN29" s="2"/>
      <c r="FO29" s="18"/>
      <c r="FP29" s="9"/>
      <c r="FQ29" s="19"/>
      <c r="FR29" s="20">
        <f t="shared" si="23"/>
        <v>0</v>
      </c>
      <c r="FT29" s="2"/>
      <c r="FU29" s="2"/>
      <c r="FV29" s="18"/>
      <c r="FW29" s="9"/>
      <c r="FX29" s="19"/>
      <c r="FY29" s="20">
        <f t="shared" si="24"/>
        <v>0</v>
      </c>
      <c r="GA29" s="2"/>
      <c r="GB29" s="2"/>
      <c r="GC29" s="18"/>
      <c r="GD29" s="9"/>
      <c r="GE29" s="19"/>
      <c r="GF29" s="20">
        <f t="shared" si="25"/>
        <v>0</v>
      </c>
      <c r="GH29" s="2"/>
      <c r="GI29" s="2"/>
      <c r="GJ29" s="18"/>
      <c r="GK29" s="9"/>
      <c r="GL29" s="19"/>
      <c r="GM29" s="20">
        <f t="shared" si="26"/>
        <v>0</v>
      </c>
      <c r="GO29" s="2"/>
      <c r="GP29" s="2"/>
      <c r="GQ29" s="18"/>
      <c r="GR29" s="9"/>
      <c r="GS29" s="19"/>
      <c r="GT29" s="20">
        <f t="shared" si="27"/>
        <v>0</v>
      </c>
      <c r="GV29" s="2"/>
      <c r="GW29" s="2"/>
      <c r="GX29" s="18"/>
      <c r="GY29" s="9"/>
      <c r="GZ29" s="19"/>
      <c r="HA29" s="20">
        <f t="shared" si="28"/>
        <v>0</v>
      </c>
      <c r="HC29" s="2"/>
      <c r="HD29" s="2"/>
      <c r="HE29" s="18"/>
      <c r="HF29" s="9"/>
      <c r="HG29" s="19"/>
      <c r="HH29" s="20">
        <f t="shared" si="29"/>
        <v>0</v>
      </c>
      <c r="HJ29" s="2"/>
      <c r="HK29" s="2"/>
      <c r="HL29" s="18"/>
      <c r="HM29" s="9"/>
      <c r="HN29" s="19"/>
      <c r="HO29" s="20">
        <f t="shared" si="30"/>
        <v>0</v>
      </c>
      <c r="HQ29" s="2"/>
      <c r="HR29" s="2"/>
      <c r="HS29" s="18"/>
      <c r="HT29" s="9"/>
      <c r="HU29" s="19"/>
      <c r="HV29" s="20">
        <f t="shared" si="31"/>
        <v>0</v>
      </c>
      <c r="HX29" s="2"/>
      <c r="HY29" s="2"/>
      <c r="HZ29" s="18"/>
      <c r="IA29" s="9"/>
      <c r="IB29" s="19"/>
      <c r="IC29" s="20">
        <f t="shared" si="32"/>
        <v>0</v>
      </c>
      <c r="IE29" s="9"/>
      <c r="IF29" s="42"/>
      <c r="IG29" s="19"/>
      <c r="IH29" s="95"/>
      <c r="II29" s="19"/>
      <c r="IJ29" s="20">
        <f t="shared" si="33"/>
        <v>0</v>
      </c>
      <c r="IL29" s="9"/>
      <c r="IM29" s="42"/>
      <c r="IN29" s="19"/>
      <c r="IO29" s="89"/>
      <c r="IP29" s="19"/>
      <c r="IQ29" s="20">
        <f t="shared" si="34"/>
        <v>0</v>
      </c>
      <c r="IS29" s="9"/>
      <c r="IT29" s="42"/>
      <c r="IU29" s="19"/>
      <c r="IV29" s="89"/>
      <c r="IW29" s="19"/>
      <c r="IX29" s="20">
        <f t="shared" si="35"/>
        <v>0</v>
      </c>
      <c r="IZ29" s="9"/>
      <c r="JA29" s="42"/>
      <c r="JB29" s="19"/>
      <c r="JC29" s="89"/>
      <c r="JD29" s="19"/>
      <c r="JE29" s="20">
        <f t="shared" si="36"/>
        <v>0</v>
      </c>
      <c r="JG29" s="9"/>
      <c r="JH29" s="42"/>
      <c r="JI29" s="19"/>
      <c r="JJ29" s="89"/>
      <c r="JK29" s="19"/>
      <c r="JL29" s="20">
        <f t="shared" si="37"/>
        <v>0</v>
      </c>
      <c r="JN29" s="9"/>
      <c r="JO29" s="42"/>
      <c r="JP29" s="19"/>
      <c r="JQ29" s="89"/>
      <c r="JR29" s="19"/>
      <c r="JS29" s="20">
        <f t="shared" si="38"/>
        <v>0</v>
      </c>
      <c r="JU29" s="9"/>
      <c r="JV29" s="42"/>
      <c r="JW29" s="19"/>
      <c r="JX29" s="89"/>
      <c r="JY29" s="19"/>
      <c r="JZ29" s="20">
        <f t="shared" si="39"/>
        <v>0</v>
      </c>
      <c r="KB29" s="9"/>
      <c r="KC29" s="42"/>
      <c r="KD29" s="19"/>
      <c r="KE29" s="89"/>
      <c r="KF29" s="19"/>
      <c r="KG29" s="20">
        <f t="shared" si="40"/>
        <v>0</v>
      </c>
      <c r="KI29" s="9"/>
      <c r="KJ29" s="42"/>
      <c r="KK29" s="19"/>
      <c r="KL29" s="89"/>
      <c r="KM29" s="19"/>
      <c r="KN29" s="20">
        <f t="shared" si="41"/>
        <v>0</v>
      </c>
      <c r="KP29" s="9"/>
      <c r="KQ29" s="42"/>
      <c r="KR29" s="19"/>
      <c r="KS29" s="89"/>
      <c r="KT29" s="19"/>
      <c r="KU29" s="20">
        <f t="shared" si="42"/>
        <v>0</v>
      </c>
      <c r="KW29" s="9"/>
      <c r="KX29" s="42"/>
      <c r="KY29" s="19"/>
      <c r="KZ29" s="89"/>
      <c r="LA29" s="19"/>
      <c r="LB29" s="20">
        <f t="shared" si="43"/>
        <v>0</v>
      </c>
      <c r="LD29" s="9"/>
      <c r="LE29" s="42"/>
      <c r="LF29" s="19"/>
      <c r="LG29" s="89"/>
      <c r="LH29" s="19"/>
      <c r="LI29" s="20">
        <f t="shared" si="44"/>
        <v>0</v>
      </c>
      <c r="LK29" s="9"/>
      <c r="LL29" s="42"/>
      <c r="LM29" s="19"/>
      <c r="LN29" s="89"/>
      <c r="LO29" s="19"/>
      <c r="LP29" s="20">
        <f t="shared" si="45"/>
        <v>0</v>
      </c>
      <c r="LR29" s="2"/>
      <c r="LS29" s="2"/>
      <c r="LT29" s="18"/>
      <c r="LU29" s="9"/>
      <c r="LV29" s="19"/>
      <c r="LW29" s="20">
        <f t="shared" si="46"/>
        <v>0</v>
      </c>
      <c r="LY29" s="2"/>
      <c r="LZ29" s="2"/>
      <c r="MA29" s="18"/>
      <c r="MB29" s="9"/>
      <c r="MC29" s="19"/>
      <c r="MD29" s="20">
        <f t="shared" si="47"/>
        <v>0</v>
      </c>
      <c r="MF29" s="2"/>
      <c r="MG29" s="2"/>
      <c r="MH29" s="18"/>
      <c r="MI29" s="9"/>
      <c r="MJ29" s="19"/>
      <c r="MK29" s="20">
        <f t="shared" si="48"/>
        <v>0</v>
      </c>
      <c r="MM29" s="2"/>
      <c r="MN29" s="2"/>
      <c r="MO29" s="18"/>
      <c r="MP29" s="9"/>
      <c r="MQ29" s="19"/>
      <c r="MR29" s="20">
        <f t="shared" si="49"/>
        <v>0</v>
      </c>
      <c r="MT29" s="2"/>
      <c r="MU29" s="2"/>
      <c r="MV29" s="18"/>
      <c r="MW29" s="9"/>
      <c r="MX29" s="19"/>
      <c r="MY29" s="20">
        <f t="shared" si="50"/>
        <v>0</v>
      </c>
      <c r="NA29" s="2"/>
      <c r="NB29" s="2"/>
      <c r="NC29" s="18"/>
      <c r="ND29" s="9"/>
      <c r="NE29" s="19"/>
      <c r="NF29" s="20">
        <f t="shared" si="51"/>
        <v>0</v>
      </c>
      <c r="NH29" s="2"/>
      <c r="NI29" s="2"/>
      <c r="NJ29" s="18"/>
      <c r="NK29" s="9"/>
      <c r="NL29" s="19"/>
      <c r="NM29" s="20">
        <f t="shared" si="52"/>
        <v>0</v>
      </c>
      <c r="NO29" s="2"/>
      <c r="NP29" s="2"/>
      <c r="NQ29" s="18"/>
      <c r="NR29" s="9"/>
      <c r="NS29" s="19"/>
      <c r="NT29" s="20">
        <f t="shared" si="53"/>
        <v>0</v>
      </c>
      <c r="NV29" s="2"/>
      <c r="NW29" s="2"/>
      <c r="NX29" s="18"/>
      <c r="NY29" s="9"/>
      <c r="NZ29" s="19"/>
      <c r="OA29" s="20">
        <f t="shared" si="54"/>
        <v>0</v>
      </c>
      <c r="OC29" s="2"/>
      <c r="OD29" s="2"/>
      <c r="OE29" s="18"/>
      <c r="OF29" s="9"/>
      <c r="OG29" s="19"/>
      <c r="OH29" s="20">
        <f t="shared" si="55"/>
        <v>0</v>
      </c>
      <c r="OJ29" s="2"/>
      <c r="OK29" s="2"/>
      <c r="OL29" s="18"/>
      <c r="OM29" s="9"/>
      <c r="ON29" s="19"/>
      <c r="OO29" s="20">
        <f t="shared" si="56"/>
        <v>0</v>
      </c>
      <c r="OQ29" s="2"/>
      <c r="OR29" s="2"/>
      <c r="OS29" s="18"/>
      <c r="OT29" s="9"/>
      <c r="OU29" s="19"/>
      <c r="OV29" s="20">
        <f t="shared" si="57"/>
        <v>0</v>
      </c>
      <c r="OX29" s="2"/>
      <c r="OY29" s="2"/>
      <c r="OZ29" s="18"/>
      <c r="PA29" s="9"/>
      <c r="PB29" s="19"/>
      <c r="PC29" s="20">
        <f t="shared" si="58"/>
        <v>0</v>
      </c>
      <c r="PE29" s="2"/>
      <c r="PF29" s="2"/>
      <c r="PG29" s="18"/>
      <c r="PH29" s="9"/>
      <c r="PI29" s="19"/>
      <c r="PJ29" s="20">
        <f t="shared" si="59"/>
        <v>0</v>
      </c>
      <c r="PL29" s="2"/>
      <c r="PM29" s="2"/>
      <c r="PN29" s="18"/>
      <c r="PO29" s="9"/>
      <c r="PP29" s="19"/>
      <c r="PQ29" s="20">
        <f t="shared" si="60"/>
        <v>0</v>
      </c>
      <c r="PS29" s="2"/>
      <c r="PT29" s="2"/>
      <c r="PU29" s="18"/>
      <c r="PV29" s="9"/>
      <c r="PW29" s="19"/>
      <c r="PX29" s="20">
        <f t="shared" si="61"/>
        <v>0</v>
      </c>
      <c r="PZ29" s="2"/>
      <c r="QA29" s="2"/>
      <c r="QB29" s="18"/>
      <c r="QC29" s="9"/>
      <c r="QD29" s="19"/>
      <c r="QE29" s="20">
        <f t="shared" si="62"/>
        <v>0</v>
      </c>
      <c r="QG29" s="2"/>
      <c r="QH29" s="2"/>
      <c r="QI29" s="18"/>
      <c r="QJ29" s="9"/>
      <c r="QK29" s="19"/>
      <c r="QL29" s="20">
        <f t="shared" si="63"/>
        <v>0</v>
      </c>
      <c r="QN29" s="2"/>
      <c r="QO29" s="2"/>
      <c r="QP29" s="18"/>
      <c r="QQ29" s="9"/>
      <c r="QR29" s="19"/>
      <c r="QS29" s="20">
        <f t="shared" si="64"/>
        <v>0</v>
      </c>
      <c r="QU29" s="2"/>
      <c r="QV29" s="2"/>
      <c r="QW29" s="18"/>
      <c r="QX29" s="9"/>
      <c r="QY29" s="19"/>
      <c r="QZ29" s="20">
        <f t="shared" si="65"/>
        <v>0</v>
      </c>
      <c r="RB29" s="2"/>
      <c r="RC29" s="2"/>
      <c r="RD29" s="18"/>
      <c r="RE29" s="9"/>
      <c r="RF29" s="19"/>
      <c r="RG29" s="20">
        <f t="shared" si="66"/>
        <v>0</v>
      </c>
      <c r="RI29" s="2"/>
      <c r="RJ29" s="2"/>
      <c r="RK29" s="18"/>
      <c r="RL29" s="9"/>
      <c r="RM29" s="19"/>
      <c r="RN29" s="20">
        <f t="shared" si="67"/>
        <v>0</v>
      </c>
      <c r="RP29" s="2"/>
      <c r="RQ29" s="2"/>
      <c r="RR29" s="18"/>
      <c r="RS29" s="9"/>
      <c r="RT29" s="19"/>
      <c r="RU29" s="20">
        <f t="shared" si="68"/>
        <v>0</v>
      </c>
      <c r="RW29" s="2"/>
      <c r="RX29" s="2"/>
      <c r="RY29" s="18"/>
      <c r="RZ29" s="9"/>
      <c r="SA29" s="19"/>
      <c r="SB29" s="20">
        <f t="shared" si="69"/>
        <v>0</v>
      </c>
      <c r="SD29" s="2"/>
      <c r="SE29" s="2"/>
      <c r="SF29" s="18"/>
      <c r="SG29" s="9"/>
      <c r="SH29" s="19"/>
      <c r="SI29" s="20">
        <f t="shared" si="70"/>
        <v>0</v>
      </c>
      <c r="SK29" s="2"/>
      <c r="SL29" s="2"/>
      <c r="SM29" s="18"/>
      <c r="SN29" s="9"/>
      <c r="SO29" s="19"/>
      <c r="SP29" s="20">
        <f t="shared" si="71"/>
        <v>0</v>
      </c>
      <c r="SR29" s="9"/>
      <c r="SS29" s="2"/>
      <c r="ST29" s="18"/>
      <c r="SU29" s="9"/>
      <c r="SV29" s="19"/>
      <c r="SW29" s="20">
        <f t="shared" si="72"/>
        <v>0</v>
      </c>
      <c r="SY29" s="2"/>
      <c r="SZ29" s="2"/>
      <c r="TA29" s="18"/>
      <c r="TB29" s="9"/>
      <c r="TC29" s="19"/>
      <c r="TD29" s="20">
        <f t="shared" si="73"/>
        <v>0</v>
      </c>
      <c r="TF29" s="2"/>
      <c r="TG29" s="2"/>
      <c r="TH29" s="18"/>
      <c r="TI29" s="9"/>
      <c r="TJ29" s="19"/>
      <c r="TK29" s="20">
        <f t="shared" si="74"/>
        <v>0</v>
      </c>
      <c r="TM29" s="2"/>
      <c r="TN29" s="2"/>
      <c r="TO29" s="18"/>
      <c r="TP29" s="9"/>
      <c r="TQ29" s="19"/>
      <c r="TR29" s="20">
        <f t="shared" si="75"/>
        <v>0</v>
      </c>
      <c r="TT29" s="215"/>
      <c r="TU29" s="39"/>
      <c r="TV29" s="327"/>
      <c r="TW29" s="283"/>
      <c r="TX29" s="32"/>
      <c r="TY29" s="326">
        <f t="shared" si="76"/>
        <v>0</v>
      </c>
      <c r="UA29" s="9"/>
      <c r="UB29" s="2"/>
      <c r="UC29" s="325"/>
      <c r="UD29" s="348"/>
      <c r="UE29" s="19"/>
      <c r="UF29" s="326">
        <f t="shared" si="77"/>
        <v>0</v>
      </c>
      <c r="UH29" s="2"/>
      <c r="UI29" s="2"/>
      <c r="UJ29" s="18"/>
      <c r="UK29" s="9"/>
      <c r="UL29" s="19"/>
      <c r="UM29" s="20">
        <f t="shared" si="78"/>
        <v>0</v>
      </c>
      <c r="UO29" s="2"/>
      <c r="UP29" s="2"/>
      <c r="UQ29" s="18"/>
      <c r="UR29" s="9"/>
      <c r="US29" s="19"/>
      <c r="UT29" s="20">
        <f t="shared" si="79"/>
        <v>0</v>
      </c>
      <c r="UV29" s="9"/>
      <c r="UW29" s="2"/>
      <c r="UX29" s="18"/>
      <c r="UY29" s="9"/>
      <c r="UZ29" s="19"/>
      <c r="VA29" s="20">
        <f t="shared" si="80"/>
        <v>0</v>
      </c>
      <c r="VC29" s="2"/>
      <c r="VD29" s="2"/>
      <c r="VE29" s="18"/>
      <c r="VF29" s="9"/>
      <c r="VG29" s="19"/>
      <c r="VH29" s="20">
        <f t="shared" si="81"/>
        <v>0</v>
      </c>
      <c r="VJ29" s="2"/>
      <c r="VK29" s="2"/>
      <c r="VL29" s="18"/>
      <c r="VM29" s="9"/>
      <c r="VN29" s="19"/>
      <c r="VO29" s="20">
        <f t="shared" si="82"/>
        <v>0</v>
      </c>
      <c r="VQ29" s="2"/>
      <c r="VR29" s="2"/>
      <c r="VS29" s="18"/>
      <c r="VT29" s="9"/>
      <c r="VU29" s="19"/>
      <c r="VV29" s="20">
        <f t="shared" si="83"/>
        <v>0</v>
      </c>
      <c r="VX29" s="2"/>
      <c r="VY29" s="2"/>
      <c r="VZ29" s="18"/>
      <c r="WA29" s="9"/>
      <c r="WB29" s="19"/>
      <c r="WC29" s="20">
        <f t="shared" si="0"/>
        <v>0</v>
      </c>
      <c r="WE29" s="2"/>
      <c r="WF29" s="2"/>
      <c r="WG29" s="18"/>
      <c r="WH29" s="9"/>
      <c r="WI29" s="19"/>
      <c r="WJ29" s="20">
        <f t="shared" si="84"/>
        <v>0</v>
      </c>
      <c r="WL29" s="2"/>
      <c r="WM29" s="2"/>
      <c r="WN29" s="18"/>
      <c r="WO29" s="9"/>
      <c r="WP29" s="19"/>
      <c r="WQ29" s="20">
        <f t="shared" si="85"/>
        <v>0</v>
      </c>
      <c r="WS29" s="2"/>
      <c r="WT29" s="2"/>
      <c r="WU29" s="18"/>
      <c r="WV29" s="9"/>
      <c r="WW29" s="19"/>
      <c r="WX29" s="20">
        <f t="shared" si="86"/>
        <v>0</v>
      </c>
      <c r="WZ29" s="2"/>
      <c r="XA29" s="2"/>
      <c r="XB29" s="18"/>
      <c r="XC29" s="9"/>
      <c r="XD29" s="19"/>
      <c r="XE29" s="20">
        <f t="shared" si="87"/>
        <v>0</v>
      </c>
      <c r="XG29" s="2"/>
      <c r="XH29" s="2"/>
      <c r="XI29" s="18"/>
      <c r="XJ29" s="9"/>
      <c r="XK29" s="19"/>
      <c r="XL29" s="20">
        <f t="shared" si="88"/>
        <v>0</v>
      </c>
      <c r="XN29" s="9">
        <v>40372</v>
      </c>
      <c r="XO29" s="2">
        <v>30834</v>
      </c>
      <c r="XP29" s="18">
        <v>389.35</v>
      </c>
      <c r="XQ29" s="9">
        <v>40372</v>
      </c>
      <c r="XR29" s="19">
        <v>389.35</v>
      </c>
      <c r="XS29" s="20">
        <f t="shared" si="89"/>
        <v>0</v>
      </c>
      <c r="XU29" s="2"/>
      <c r="XV29" s="2"/>
      <c r="XW29" s="18"/>
      <c r="XX29" s="9"/>
      <c r="XY29" s="19"/>
      <c r="XZ29" s="20">
        <f t="shared" si="90"/>
        <v>0</v>
      </c>
      <c r="YB29" s="2"/>
      <c r="YC29" s="2"/>
      <c r="YD29" s="18"/>
      <c r="YE29" s="9"/>
      <c r="YF29" s="19"/>
      <c r="YG29" s="20">
        <f t="shared" si="91"/>
        <v>0</v>
      </c>
      <c r="YI29" s="2"/>
      <c r="YJ29" s="2"/>
      <c r="YK29" s="18"/>
      <c r="YL29" s="9"/>
      <c r="YM29" s="19"/>
      <c r="YN29" s="20">
        <f t="shared" si="92"/>
        <v>0</v>
      </c>
      <c r="YP29" s="2"/>
      <c r="YQ29" s="2"/>
      <c r="YR29" s="18"/>
      <c r="YS29" s="9"/>
      <c r="YT29" s="19"/>
      <c r="YU29" s="20">
        <f t="shared" si="93"/>
        <v>0</v>
      </c>
      <c r="YW29" s="2"/>
      <c r="YX29" s="2"/>
      <c r="YY29" s="18"/>
      <c r="YZ29" s="9"/>
      <c r="ZA29" s="19"/>
      <c r="ZB29" s="20">
        <f t="shared" si="94"/>
        <v>0</v>
      </c>
      <c r="ZD29" s="2"/>
      <c r="ZE29" s="2"/>
      <c r="ZF29" s="18"/>
      <c r="ZG29" s="9"/>
      <c r="ZH29" s="19"/>
      <c r="ZI29" s="20">
        <f t="shared" si="95"/>
        <v>0</v>
      </c>
      <c r="ZK29" s="2"/>
      <c r="ZL29" s="2"/>
      <c r="ZM29" s="18"/>
      <c r="ZN29" s="9"/>
      <c r="ZO29" s="19"/>
      <c r="ZP29" s="20">
        <f t="shared" si="96"/>
        <v>0</v>
      </c>
      <c r="ZR29" s="2"/>
      <c r="ZS29" s="2"/>
      <c r="ZT29" s="18"/>
      <c r="ZU29" s="9"/>
      <c r="ZV29" s="19"/>
      <c r="ZW29" s="20">
        <f t="shared" si="97"/>
        <v>0</v>
      </c>
      <c r="ZY29" s="2"/>
      <c r="ZZ29" s="2"/>
      <c r="AAA29" s="18"/>
      <c r="AAB29" s="9"/>
      <c r="AAC29" s="19"/>
      <c r="AAD29" s="20">
        <f t="shared" si="98"/>
        <v>0</v>
      </c>
      <c r="AAF29" s="2"/>
      <c r="AAG29" s="2"/>
      <c r="AAH29" s="18"/>
      <c r="AAI29" s="9"/>
      <c r="AAJ29" s="19"/>
      <c r="AAK29" s="20">
        <f t="shared" si="99"/>
        <v>0</v>
      </c>
      <c r="AAM29" s="2"/>
      <c r="AAN29" s="2"/>
      <c r="AAO29" s="18"/>
      <c r="AAP29" s="9"/>
      <c r="AAQ29" s="19"/>
      <c r="AAR29" s="20">
        <f t="shared" si="100"/>
        <v>0</v>
      </c>
      <c r="AAT29" s="2"/>
      <c r="AAU29" s="2"/>
      <c r="AAV29" s="18"/>
      <c r="AAW29" s="9"/>
      <c r="AAX29" s="19"/>
      <c r="AAY29" s="20">
        <f t="shared" si="101"/>
        <v>0</v>
      </c>
      <c r="ABA29" s="2"/>
      <c r="ABB29" s="2"/>
      <c r="ABC29" s="18"/>
      <c r="ABD29" s="9"/>
      <c r="ABE29" s="19"/>
      <c r="ABF29" s="20">
        <f t="shared" si="102"/>
        <v>0</v>
      </c>
      <c r="ABH29" s="2"/>
      <c r="ABI29" s="2"/>
      <c r="ABJ29" s="18"/>
      <c r="ABK29" s="9"/>
      <c r="ABL29" s="19"/>
      <c r="ABM29" s="20">
        <f t="shared" si="103"/>
        <v>0</v>
      </c>
      <c r="ABO29" s="2"/>
      <c r="ABP29" s="2"/>
      <c r="ABQ29" s="18"/>
      <c r="ABR29" s="9"/>
      <c r="ABS29" s="19"/>
      <c r="ABT29" s="20">
        <f t="shared" si="104"/>
        <v>0</v>
      </c>
      <c r="ABV29" s="2"/>
      <c r="ABW29" s="2"/>
      <c r="ABX29" s="18"/>
      <c r="ABY29" s="9"/>
      <c r="ABZ29" s="19"/>
      <c r="ACA29" s="20">
        <f t="shared" si="105"/>
        <v>0</v>
      </c>
      <c r="ACC29" s="2"/>
      <c r="ACD29" s="2"/>
      <c r="ACE29" s="18"/>
      <c r="ACF29" s="9"/>
      <c r="ACG29" s="19"/>
      <c r="ACH29" s="20">
        <f t="shared" si="106"/>
        <v>0</v>
      </c>
      <c r="ACJ29" s="2"/>
      <c r="ACK29" s="2"/>
      <c r="ACL29" s="18"/>
      <c r="ACM29" s="9"/>
      <c r="ACN29" s="19"/>
      <c r="ACO29" s="20">
        <f t="shared" si="107"/>
        <v>0</v>
      </c>
      <c r="ACQ29" s="2"/>
      <c r="ACR29" s="2"/>
      <c r="ACS29" s="18"/>
      <c r="ACT29" s="9"/>
      <c r="ACU29" s="19"/>
      <c r="ACV29" s="20">
        <f t="shared" si="134"/>
        <v>0</v>
      </c>
      <c r="ACX29" s="2"/>
      <c r="ACY29" s="2"/>
      <c r="ACZ29" s="18"/>
      <c r="ADA29" s="9"/>
      <c r="ADB29" s="19"/>
      <c r="ADC29" s="20">
        <f t="shared" si="109"/>
        <v>0</v>
      </c>
      <c r="ADE29" s="2"/>
      <c r="ADF29" s="2"/>
      <c r="ADG29" s="18"/>
      <c r="ADH29" s="9"/>
      <c r="ADI29" s="19"/>
      <c r="ADJ29" s="20">
        <f t="shared" si="110"/>
        <v>0</v>
      </c>
      <c r="ADL29" s="2"/>
      <c r="ADM29" s="2"/>
      <c r="ADN29" s="18"/>
      <c r="ADO29" s="9"/>
      <c r="ADP29" s="19"/>
      <c r="ADQ29" s="20">
        <f t="shared" si="111"/>
        <v>0</v>
      </c>
      <c r="ADS29" s="2"/>
      <c r="ADT29" s="2"/>
      <c r="ADU29" s="18"/>
      <c r="ADV29" s="9"/>
      <c r="ADW29" s="19"/>
      <c r="ADX29" s="20">
        <f t="shared" si="112"/>
        <v>0</v>
      </c>
      <c r="ADZ29" s="2"/>
      <c r="AEA29" s="2"/>
      <c r="AEB29" s="18"/>
      <c r="AEC29" s="9"/>
      <c r="AED29" s="19"/>
      <c r="AEE29" s="20">
        <f t="shared" si="113"/>
        <v>0</v>
      </c>
      <c r="AEG29" s="9"/>
      <c r="AEH29" s="2"/>
      <c r="AEI29" s="18"/>
      <c r="AEJ29" s="9"/>
      <c r="AEK29" s="19"/>
      <c r="AEL29" s="20">
        <f t="shared" si="135"/>
        <v>0</v>
      </c>
      <c r="AEN29" s="9"/>
      <c r="AEO29" s="2"/>
      <c r="AEP29" s="18"/>
      <c r="AEQ29" s="9"/>
      <c r="AER29" s="19"/>
      <c r="AES29" s="20">
        <f t="shared" si="115"/>
        <v>0</v>
      </c>
      <c r="AEU29" s="2"/>
      <c r="AEV29" s="2"/>
      <c r="AEW29" s="18"/>
      <c r="AEX29" s="9"/>
      <c r="AEY29" s="19"/>
      <c r="AEZ29" s="20">
        <f t="shared" si="116"/>
        <v>0</v>
      </c>
      <c r="AFB29" s="2"/>
      <c r="AFC29" s="2"/>
      <c r="AFD29" s="18"/>
      <c r="AFE29" s="9"/>
      <c r="AFF29" s="19"/>
      <c r="AFG29" s="20">
        <f t="shared" si="117"/>
        <v>0</v>
      </c>
      <c r="AFI29" s="2"/>
      <c r="AFJ29" s="2"/>
      <c r="AFK29" s="18"/>
      <c r="AFL29" s="9"/>
      <c r="AFM29" s="19"/>
      <c r="AFN29" s="20">
        <f t="shared" si="118"/>
        <v>0</v>
      </c>
      <c r="AFP29" s="2"/>
      <c r="AFQ29" s="2"/>
      <c r="AFR29" s="18"/>
      <c r="AFS29" s="9"/>
      <c r="AFT29" s="19"/>
      <c r="AFU29" s="20">
        <f t="shared" si="119"/>
        <v>0</v>
      </c>
      <c r="AFW29" s="2"/>
      <c r="AFX29" s="2"/>
      <c r="AFY29" s="18"/>
      <c r="AFZ29" s="9"/>
      <c r="AGA29" s="19"/>
      <c r="AGB29" s="20">
        <f t="shared" si="120"/>
        <v>0</v>
      </c>
      <c r="AGD29" s="2"/>
      <c r="AGE29" s="2"/>
      <c r="AGF29" s="18"/>
      <c r="AGG29" s="9"/>
      <c r="AGH29" s="19"/>
      <c r="AGI29" s="20">
        <f t="shared" si="121"/>
        <v>0</v>
      </c>
      <c r="AGK29" s="9"/>
      <c r="AGL29" s="2"/>
      <c r="AGM29" s="18"/>
      <c r="AGN29" s="9"/>
      <c r="AGO29" s="19"/>
      <c r="AGP29" s="20">
        <f t="shared" si="122"/>
        <v>0</v>
      </c>
      <c r="AGR29" s="2"/>
      <c r="AGS29" s="2"/>
      <c r="AGT29" s="18"/>
      <c r="AGU29" s="9"/>
      <c r="AGV29" s="19"/>
      <c r="AGW29" s="20">
        <f t="shared" si="123"/>
        <v>0</v>
      </c>
      <c r="AGY29" s="2"/>
      <c r="AGZ29" s="2"/>
      <c r="AHA29" s="18"/>
      <c r="AHB29" s="9"/>
      <c r="AHC29" s="19"/>
      <c r="AHD29" s="20">
        <f t="shared" si="124"/>
        <v>0</v>
      </c>
      <c r="AHF29" s="293"/>
      <c r="AHG29" s="294"/>
      <c r="AHH29" s="295"/>
      <c r="AHI29" s="296"/>
      <c r="AHJ29" s="32"/>
      <c r="AHK29" s="20">
        <f t="shared" si="125"/>
        <v>0</v>
      </c>
      <c r="AHM29" s="293"/>
      <c r="AHN29" s="294"/>
      <c r="AHO29" s="295"/>
      <c r="AHP29" s="296"/>
      <c r="AHQ29" s="32"/>
      <c r="AHR29" s="20">
        <f t="shared" si="126"/>
        <v>0</v>
      </c>
      <c r="AHT29" s="293"/>
      <c r="AHU29" s="294"/>
      <c r="AHV29" s="295"/>
      <c r="AHW29" s="296"/>
      <c r="AHX29" s="32"/>
      <c r="AHY29" s="20">
        <f t="shared" si="127"/>
        <v>0</v>
      </c>
      <c r="AIA29" s="2"/>
      <c r="AIB29" s="2"/>
      <c r="AIC29" s="18"/>
      <c r="AID29" s="19"/>
      <c r="AIE29" s="19"/>
      <c r="AIF29" s="20">
        <f t="shared" si="128"/>
        <v>0</v>
      </c>
    </row>
    <row r="30" spans="1:916">
      <c r="A30" s="2"/>
      <c r="B30" s="2"/>
      <c r="C30" s="18"/>
      <c r="D30" s="9"/>
      <c r="E30" s="19"/>
      <c r="F30" s="20">
        <f t="shared" si="1"/>
        <v>0</v>
      </c>
      <c r="H30" s="2"/>
      <c r="I30" s="2"/>
      <c r="J30" s="18"/>
      <c r="K30" s="9"/>
      <c r="L30" s="19"/>
      <c r="M30" s="20">
        <f t="shared" si="131"/>
        <v>0</v>
      </c>
      <c r="O30" s="2"/>
      <c r="P30" s="2"/>
      <c r="Q30" s="18"/>
      <c r="R30" s="9"/>
      <c r="S30" s="19"/>
      <c r="T30" s="20">
        <f t="shared" si="3"/>
        <v>0</v>
      </c>
      <c r="V30" s="2"/>
      <c r="W30" s="2"/>
      <c r="X30" s="18"/>
      <c r="Y30" s="9"/>
      <c r="Z30" s="19"/>
      <c r="AA30" s="20">
        <f t="shared" si="4"/>
        <v>0</v>
      </c>
      <c r="AC30" s="2"/>
      <c r="AD30" s="2"/>
      <c r="AE30" s="18"/>
      <c r="AF30" s="9"/>
      <c r="AG30" s="19"/>
      <c r="AH30" s="20">
        <f t="shared" si="133"/>
        <v>0</v>
      </c>
      <c r="AJ30" s="2"/>
      <c r="AK30" s="2"/>
      <c r="AL30" s="18"/>
      <c r="AM30" s="9"/>
      <c r="AN30" s="19"/>
      <c r="AO30" s="20">
        <f t="shared" si="6"/>
        <v>0</v>
      </c>
      <c r="AQ30" s="2"/>
      <c r="AR30" s="2"/>
      <c r="AS30" s="18"/>
      <c r="AT30" s="9"/>
      <c r="AU30" s="19"/>
      <c r="AV30" s="20">
        <f t="shared" si="7"/>
        <v>0</v>
      </c>
      <c r="AX30" s="2"/>
      <c r="AY30" s="2"/>
      <c r="AZ30" s="18"/>
      <c r="BA30" s="9"/>
      <c r="BB30" s="19"/>
      <c r="BC30" s="20">
        <f t="shared" si="8"/>
        <v>0</v>
      </c>
      <c r="BE30" s="2"/>
      <c r="BF30" s="2"/>
      <c r="BG30" s="18"/>
      <c r="BH30" s="9"/>
      <c r="BI30" s="19"/>
      <c r="BJ30" s="20">
        <f t="shared" si="9"/>
        <v>0</v>
      </c>
      <c r="BL30" s="2"/>
      <c r="BM30" s="2"/>
      <c r="BN30" s="18"/>
      <c r="BO30" s="9"/>
      <c r="BP30" s="19"/>
      <c r="BQ30" s="20">
        <f t="shared" si="130"/>
        <v>0</v>
      </c>
      <c r="BS30" s="2"/>
      <c r="BT30" s="2"/>
      <c r="BU30" s="18"/>
      <c r="BV30" s="9"/>
      <c r="BW30" s="19"/>
      <c r="BX30" s="20">
        <f t="shared" si="10"/>
        <v>0</v>
      </c>
      <c r="BZ30" s="2"/>
      <c r="CA30" s="2"/>
      <c r="CB30" s="18"/>
      <c r="CC30" s="9"/>
      <c r="CD30" s="19"/>
      <c r="CE30" s="20">
        <f t="shared" si="129"/>
        <v>0</v>
      </c>
      <c r="CG30" s="2"/>
      <c r="CH30" s="2"/>
      <c r="CI30" s="18"/>
      <c r="CJ30" s="9"/>
      <c r="CK30" s="19"/>
      <c r="CL30" s="20">
        <f t="shared" si="132"/>
        <v>0</v>
      </c>
      <c r="CN30" s="2"/>
      <c r="CO30" s="2"/>
      <c r="CP30" s="18"/>
      <c r="CQ30" s="9"/>
      <c r="CR30" s="19"/>
      <c r="CS30" s="20">
        <f t="shared" si="12"/>
        <v>0</v>
      </c>
      <c r="CU30" s="2"/>
      <c r="CV30" s="2"/>
      <c r="CW30" s="18"/>
      <c r="CX30" s="9"/>
      <c r="CY30" s="19"/>
      <c r="CZ30" s="20">
        <f t="shared" si="13"/>
        <v>0</v>
      </c>
      <c r="DB30" s="2"/>
      <c r="DC30" s="2"/>
      <c r="DD30" s="18"/>
      <c r="DE30" s="9"/>
      <c r="DF30" s="19"/>
      <c r="DG30" s="20">
        <f t="shared" si="14"/>
        <v>0</v>
      </c>
      <c r="DI30" s="2"/>
      <c r="DJ30" s="2"/>
      <c r="DK30" s="18"/>
      <c r="DL30" s="9"/>
      <c r="DM30" s="19"/>
      <c r="DN30" s="20">
        <f t="shared" si="15"/>
        <v>0</v>
      </c>
      <c r="DP30" s="2"/>
      <c r="DQ30" s="2"/>
      <c r="DR30" s="18"/>
      <c r="DS30" s="9"/>
      <c r="DT30" s="19"/>
      <c r="DU30" s="20">
        <f t="shared" si="16"/>
        <v>0</v>
      </c>
      <c r="DW30" s="2"/>
      <c r="DX30" s="2"/>
      <c r="DY30" s="18"/>
      <c r="DZ30" s="9"/>
      <c r="EA30" s="19"/>
      <c r="EB30" s="20">
        <f t="shared" si="17"/>
        <v>0</v>
      </c>
      <c r="ED30" s="2"/>
      <c r="EE30" s="2"/>
      <c r="EF30" s="18"/>
      <c r="EG30" s="9"/>
      <c r="EH30" s="19"/>
      <c r="EI30" s="20">
        <f t="shared" si="18"/>
        <v>0</v>
      </c>
      <c r="EK30" s="2"/>
      <c r="EL30" s="2"/>
      <c r="EM30" s="18"/>
      <c r="EN30" s="9"/>
      <c r="EO30" s="19"/>
      <c r="EP30" s="20">
        <f t="shared" si="19"/>
        <v>0</v>
      </c>
      <c r="ER30" s="2"/>
      <c r="ES30" s="2"/>
      <c r="ET30" s="18"/>
      <c r="EU30" s="9"/>
      <c r="EV30" s="19"/>
      <c r="EW30" s="20">
        <f t="shared" si="20"/>
        <v>0</v>
      </c>
      <c r="EY30" s="2"/>
      <c r="EZ30" s="2"/>
      <c r="FA30" s="18"/>
      <c r="FB30" s="9"/>
      <c r="FC30" s="19"/>
      <c r="FD30" s="20">
        <f t="shared" si="21"/>
        <v>0</v>
      </c>
      <c r="FF30" s="2"/>
      <c r="FG30" s="2"/>
      <c r="FH30" s="325"/>
      <c r="FI30" s="38"/>
      <c r="FJ30" s="19"/>
      <c r="FK30" s="326">
        <f t="shared" si="22"/>
        <v>0</v>
      </c>
      <c r="FM30" s="2"/>
      <c r="FN30" s="2"/>
      <c r="FO30" s="18"/>
      <c r="FP30" s="9"/>
      <c r="FQ30" s="19"/>
      <c r="FR30" s="20">
        <f t="shared" si="23"/>
        <v>0</v>
      </c>
      <c r="FT30" s="2"/>
      <c r="FU30" s="2"/>
      <c r="FV30" s="18"/>
      <c r="FW30" s="9"/>
      <c r="FX30" s="19"/>
      <c r="FY30" s="20">
        <f t="shared" si="24"/>
        <v>0</v>
      </c>
      <c r="GA30" s="2"/>
      <c r="GB30" s="2"/>
      <c r="GC30" s="18"/>
      <c r="GD30" s="9"/>
      <c r="GE30" s="19"/>
      <c r="GF30" s="20">
        <f t="shared" si="25"/>
        <v>0</v>
      </c>
      <c r="GH30" s="2"/>
      <c r="GI30" s="2"/>
      <c r="GJ30" s="18"/>
      <c r="GK30" s="9"/>
      <c r="GL30" s="19"/>
      <c r="GM30" s="20">
        <f t="shared" si="26"/>
        <v>0</v>
      </c>
      <c r="GO30" s="2"/>
      <c r="GP30" s="2"/>
      <c r="GQ30" s="18"/>
      <c r="GR30" s="9"/>
      <c r="GS30" s="19"/>
      <c r="GT30" s="20">
        <f t="shared" si="27"/>
        <v>0</v>
      </c>
      <c r="GV30" s="2"/>
      <c r="GW30" s="2"/>
      <c r="GX30" s="18"/>
      <c r="GY30" s="9"/>
      <c r="GZ30" s="19"/>
      <c r="HA30" s="20">
        <f t="shared" si="28"/>
        <v>0</v>
      </c>
      <c r="HC30" s="2"/>
      <c r="HD30" s="2"/>
      <c r="HE30" s="18"/>
      <c r="HF30" s="9"/>
      <c r="HG30" s="19"/>
      <c r="HH30" s="20">
        <f t="shared" si="29"/>
        <v>0</v>
      </c>
      <c r="HJ30" s="2"/>
      <c r="HK30" s="2"/>
      <c r="HL30" s="18"/>
      <c r="HM30" s="9"/>
      <c r="HN30" s="19"/>
      <c r="HO30" s="20">
        <f t="shared" si="30"/>
        <v>0</v>
      </c>
      <c r="HQ30" s="2"/>
      <c r="HR30" s="2"/>
      <c r="HS30" s="18"/>
      <c r="HT30" s="9"/>
      <c r="HU30" s="19"/>
      <c r="HV30" s="20">
        <f t="shared" si="31"/>
        <v>0</v>
      </c>
      <c r="HX30" s="2"/>
      <c r="HY30" s="2"/>
      <c r="HZ30" s="18"/>
      <c r="IA30" s="9"/>
      <c r="IB30" s="19"/>
      <c r="IC30" s="20">
        <f t="shared" si="32"/>
        <v>0</v>
      </c>
      <c r="IE30" s="9"/>
      <c r="IF30" s="2"/>
      <c r="IG30" s="18"/>
      <c r="IH30" s="95"/>
      <c r="II30" s="19"/>
      <c r="IJ30" s="20">
        <f t="shared" si="33"/>
        <v>0</v>
      </c>
      <c r="IL30" s="9"/>
      <c r="IM30" s="2"/>
      <c r="IN30" s="18"/>
      <c r="IO30" s="89"/>
      <c r="IP30" s="19"/>
      <c r="IQ30" s="20">
        <f t="shared" si="34"/>
        <v>0</v>
      </c>
      <c r="IS30" s="9"/>
      <c r="IT30" s="2"/>
      <c r="IU30" s="18"/>
      <c r="IV30" s="89"/>
      <c r="IW30" s="19"/>
      <c r="IX30" s="20">
        <f t="shared" si="35"/>
        <v>0</v>
      </c>
      <c r="IZ30" s="9"/>
      <c r="JA30" s="2"/>
      <c r="JB30" s="18"/>
      <c r="JC30" s="89"/>
      <c r="JD30" s="19"/>
      <c r="JE30" s="20">
        <f t="shared" si="36"/>
        <v>0</v>
      </c>
      <c r="JG30" s="9"/>
      <c r="JH30" s="2"/>
      <c r="JI30" s="18"/>
      <c r="JJ30" s="89"/>
      <c r="JK30" s="19"/>
      <c r="JL30" s="20">
        <f t="shared" si="37"/>
        <v>0</v>
      </c>
      <c r="JN30" s="9"/>
      <c r="JO30" s="2"/>
      <c r="JP30" s="18"/>
      <c r="JQ30" s="89"/>
      <c r="JR30" s="19"/>
      <c r="JS30" s="20">
        <f t="shared" si="38"/>
        <v>0</v>
      </c>
      <c r="JU30" s="9"/>
      <c r="JV30" s="2"/>
      <c r="JW30" s="18"/>
      <c r="JX30" s="89"/>
      <c r="JY30" s="19"/>
      <c r="JZ30" s="20">
        <f t="shared" si="39"/>
        <v>0</v>
      </c>
      <c r="KB30" s="9"/>
      <c r="KC30" s="2"/>
      <c r="KD30" s="18"/>
      <c r="KE30" s="89"/>
      <c r="KF30" s="19"/>
      <c r="KG30" s="20">
        <f t="shared" si="40"/>
        <v>0</v>
      </c>
      <c r="KI30" s="9"/>
      <c r="KJ30" s="2"/>
      <c r="KK30" s="18"/>
      <c r="KL30" s="89"/>
      <c r="KM30" s="19"/>
      <c r="KN30" s="20">
        <f t="shared" si="41"/>
        <v>0</v>
      </c>
      <c r="KP30" s="9"/>
      <c r="KQ30" s="2"/>
      <c r="KR30" s="18"/>
      <c r="KS30" s="89"/>
      <c r="KT30" s="19"/>
      <c r="KU30" s="20">
        <f t="shared" si="42"/>
        <v>0</v>
      </c>
      <c r="KW30" s="9"/>
      <c r="KX30" s="2"/>
      <c r="KY30" s="18"/>
      <c r="KZ30" s="89"/>
      <c r="LA30" s="19"/>
      <c r="LB30" s="20">
        <f t="shared" si="43"/>
        <v>0</v>
      </c>
      <c r="LD30" s="9"/>
      <c r="LE30" s="2"/>
      <c r="LF30" s="18"/>
      <c r="LG30" s="89"/>
      <c r="LH30" s="19"/>
      <c r="LI30" s="20">
        <f t="shared" si="44"/>
        <v>0</v>
      </c>
      <c r="LK30" s="9"/>
      <c r="LL30" s="2"/>
      <c r="LM30" s="18"/>
      <c r="LN30" s="89"/>
      <c r="LO30" s="19"/>
      <c r="LP30" s="20">
        <f t="shared" si="45"/>
        <v>0</v>
      </c>
      <c r="LR30" s="2"/>
      <c r="LS30" s="2"/>
      <c r="LT30" s="18"/>
      <c r="LU30" s="9"/>
      <c r="LV30" s="19"/>
      <c r="LW30" s="20">
        <f t="shared" si="46"/>
        <v>0</v>
      </c>
      <c r="LY30" s="2"/>
      <c r="LZ30" s="2"/>
      <c r="MA30" s="18"/>
      <c r="MB30" s="9"/>
      <c r="MC30" s="19"/>
      <c r="MD30" s="20">
        <f t="shared" si="47"/>
        <v>0</v>
      </c>
      <c r="MF30" s="2"/>
      <c r="MG30" s="2"/>
      <c r="MH30" s="18"/>
      <c r="MI30" s="9"/>
      <c r="MJ30" s="19"/>
      <c r="MK30" s="20">
        <f t="shared" si="48"/>
        <v>0</v>
      </c>
      <c r="MM30" s="2"/>
      <c r="MN30" s="2"/>
      <c r="MO30" s="18"/>
      <c r="MP30" s="9"/>
      <c r="MQ30" s="19"/>
      <c r="MR30" s="20">
        <f t="shared" si="49"/>
        <v>0</v>
      </c>
      <c r="MT30" s="2"/>
      <c r="MU30" s="2"/>
      <c r="MV30" s="18"/>
      <c r="MW30" s="9"/>
      <c r="MX30" s="19"/>
      <c r="MY30" s="20">
        <f t="shared" si="50"/>
        <v>0</v>
      </c>
      <c r="NA30" s="2"/>
      <c r="NB30" s="2"/>
      <c r="NC30" s="18"/>
      <c r="ND30" s="9"/>
      <c r="NE30" s="19"/>
      <c r="NF30" s="20">
        <f t="shared" si="51"/>
        <v>0</v>
      </c>
      <c r="NH30" s="2"/>
      <c r="NI30" s="2"/>
      <c r="NJ30" s="18"/>
      <c r="NK30" s="9"/>
      <c r="NL30" s="19"/>
      <c r="NM30" s="20">
        <f t="shared" si="52"/>
        <v>0</v>
      </c>
      <c r="NO30" s="2"/>
      <c r="NP30" s="2"/>
      <c r="NQ30" s="18"/>
      <c r="NR30" s="9"/>
      <c r="NS30" s="19"/>
      <c r="NT30" s="20">
        <f t="shared" si="53"/>
        <v>0</v>
      </c>
      <c r="NV30" s="2"/>
      <c r="NW30" s="2"/>
      <c r="NX30" s="18"/>
      <c r="NY30" s="9"/>
      <c r="NZ30" s="19"/>
      <c r="OA30" s="20">
        <f t="shared" si="54"/>
        <v>0</v>
      </c>
      <c r="OC30" s="2"/>
      <c r="OD30" s="2"/>
      <c r="OE30" s="18"/>
      <c r="OF30" s="9"/>
      <c r="OG30" s="19"/>
      <c r="OH30" s="20">
        <f t="shared" si="55"/>
        <v>0</v>
      </c>
      <c r="OJ30" s="2"/>
      <c r="OK30" s="2"/>
      <c r="OL30" s="18"/>
      <c r="OM30" s="9"/>
      <c r="ON30" s="19"/>
      <c r="OO30" s="20">
        <f t="shared" si="56"/>
        <v>0</v>
      </c>
      <c r="OQ30" s="2"/>
      <c r="OR30" s="2"/>
      <c r="OS30" s="18"/>
      <c r="OT30" s="9"/>
      <c r="OU30" s="19"/>
      <c r="OV30" s="20">
        <f t="shared" si="57"/>
        <v>0</v>
      </c>
      <c r="OX30" s="2"/>
      <c r="OY30" s="2"/>
      <c r="OZ30" s="18"/>
      <c r="PA30" s="9"/>
      <c r="PB30" s="19"/>
      <c r="PC30" s="20">
        <f t="shared" si="58"/>
        <v>0</v>
      </c>
      <c r="PE30" s="2"/>
      <c r="PF30" s="2"/>
      <c r="PG30" s="18"/>
      <c r="PH30" s="9"/>
      <c r="PI30" s="19"/>
      <c r="PJ30" s="20">
        <f t="shared" si="59"/>
        <v>0</v>
      </c>
      <c r="PL30" s="2"/>
      <c r="PM30" s="2"/>
      <c r="PN30" s="18"/>
      <c r="PO30" s="9"/>
      <c r="PP30" s="19"/>
      <c r="PQ30" s="20">
        <f t="shared" si="60"/>
        <v>0</v>
      </c>
      <c r="PS30" s="2"/>
      <c r="PT30" s="2"/>
      <c r="PU30" s="18"/>
      <c r="PV30" s="9"/>
      <c r="PW30" s="19"/>
      <c r="PX30" s="20">
        <f t="shared" si="61"/>
        <v>0</v>
      </c>
      <c r="PZ30" s="2"/>
      <c r="QA30" s="2"/>
      <c r="QB30" s="18"/>
      <c r="QC30" s="9"/>
      <c r="QD30" s="19"/>
      <c r="QE30" s="20">
        <f t="shared" si="62"/>
        <v>0</v>
      </c>
      <c r="QG30" s="2"/>
      <c r="QH30" s="2"/>
      <c r="QI30" s="18"/>
      <c r="QJ30" s="9"/>
      <c r="QK30" s="19"/>
      <c r="QL30" s="20">
        <f t="shared" si="63"/>
        <v>0</v>
      </c>
      <c r="QN30" s="2"/>
      <c r="QO30" s="2"/>
      <c r="QP30" s="18"/>
      <c r="QQ30" s="9"/>
      <c r="QR30" s="19"/>
      <c r="QS30" s="20">
        <f t="shared" si="64"/>
        <v>0</v>
      </c>
      <c r="QU30" s="2"/>
      <c r="QV30" s="2"/>
      <c r="QW30" s="18"/>
      <c r="QX30" s="9"/>
      <c r="QY30" s="19"/>
      <c r="QZ30" s="20">
        <f t="shared" si="65"/>
        <v>0</v>
      </c>
      <c r="RB30" s="2"/>
      <c r="RC30" s="2"/>
      <c r="RD30" s="18"/>
      <c r="RE30" s="9"/>
      <c r="RF30" s="19"/>
      <c r="RG30" s="20">
        <f t="shared" si="66"/>
        <v>0</v>
      </c>
      <c r="RI30" s="2"/>
      <c r="RJ30" s="2"/>
      <c r="RK30" s="18"/>
      <c r="RL30" s="9"/>
      <c r="RM30" s="19"/>
      <c r="RN30" s="20">
        <f t="shared" si="67"/>
        <v>0</v>
      </c>
      <c r="RP30" s="2"/>
      <c r="RQ30" s="2"/>
      <c r="RR30" s="18"/>
      <c r="RS30" s="9"/>
      <c r="RT30" s="19"/>
      <c r="RU30" s="20">
        <f t="shared" si="68"/>
        <v>0</v>
      </c>
      <c r="RW30" s="2"/>
      <c r="RX30" s="2"/>
      <c r="RY30" s="18"/>
      <c r="RZ30" s="9"/>
      <c r="SA30" s="19"/>
      <c r="SB30" s="20">
        <f t="shared" si="69"/>
        <v>0</v>
      </c>
      <c r="SD30" s="2"/>
      <c r="SE30" s="2"/>
      <c r="SF30" s="18"/>
      <c r="SG30" s="9"/>
      <c r="SH30" s="19"/>
      <c r="SI30" s="20">
        <f t="shared" si="70"/>
        <v>0</v>
      </c>
      <c r="SK30" s="2"/>
      <c r="SL30" s="2"/>
      <c r="SM30" s="18"/>
      <c r="SN30" s="9"/>
      <c r="SO30" s="19"/>
      <c r="SP30" s="20">
        <f t="shared" si="71"/>
        <v>0</v>
      </c>
      <c r="SR30" s="9"/>
      <c r="SS30" s="2"/>
      <c r="ST30" s="18"/>
      <c r="SU30" s="9"/>
      <c r="SV30" s="19"/>
      <c r="SW30" s="20">
        <f t="shared" si="72"/>
        <v>0</v>
      </c>
      <c r="SY30" s="2"/>
      <c r="SZ30" s="2"/>
      <c r="TA30" s="18"/>
      <c r="TB30" s="9"/>
      <c r="TC30" s="19"/>
      <c r="TD30" s="20">
        <f t="shared" si="73"/>
        <v>0</v>
      </c>
      <c r="TF30" s="2"/>
      <c r="TG30" s="2"/>
      <c r="TH30" s="18"/>
      <c r="TI30" s="9"/>
      <c r="TJ30" s="19"/>
      <c r="TK30" s="20">
        <f t="shared" si="74"/>
        <v>0</v>
      </c>
      <c r="TM30" s="2"/>
      <c r="TN30" s="2"/>
      <c r="TO30" s="18"/>
      <c r="TP30" s="9"/>
      <c r="TQ30" s="19"/>
      <c r="TR30" s="20">
        <f t="shared" si="75"/>
        <v>0</v>
      </c>
      <c r="TT30" s="215"/>
      <c r="TU30" s="39"/>
      <c r="TV30" s="327"/>
      <c r="TW30" s="283"/>
      <c r="TX30" s="32"/>
      <c r="TY30" s="326">
        <f t="shared" si="76"/>
        <v>0</v>
      </c>
      <c r="UA30" s="9"/>
      <c r="UB30" s="2"/>
      <c r="UC30" s="325"/>
      <c r="UD30" s="348"/>
      <c r="UE30" s="19"/>
      <c r="UF30" s="326">
        <f t="shared" si="77"/>
        <v>0</v>
      </c>
      <c r="UH30" s="2"/>
      <c r="UI30" s="2"/>
      <c r="UJ30" s="18"/>
      <c r="UK30" s="9"/>
      <c r="UL30" s="19"/>
      <c r="UM30" s="20">
        <f t="shared" si="78"/>
        <v>0</v>
      </c>
      <c r="UO30" s="2"/>
      <c r="UP30" s="2"/>
      <c r="UQ30" s="18"/>
      <c r="UR30" s="9"/>
      <c r="US30" s="19"/>
      <c r="UT30" s="20">
        <f t="shared" si="79"/>
        <v>0</v>
      </c>
      <c r="UV30" s="9"/>
      <c r="UW30" s="2"/>
      <c r="UX30" s="18"/>
      <c r="UY30" s="9"/>
      <c r="UZ30" s="19"/>
      <c r="VA30" s="20">
        <f t="shared" si="80"/>
        <v>0</v>
      </c>
      <c r="VC30" s="2"/>
      <c r="VD30" s="2"/>
      <c r="VE30" s="18"/>
      <c r="VF30" s="9"/>
      <c r="VG30" s="19"/>
      <c r="VH30" s="20">
        <f t="shared" si="81"/>
        <v>0</v>
      </c>
      <c r="VJ30" s="2"/>
      <c r="VK30" s="2"/>
      <c r="VL30" s="18"/>
      <c r="VM30" s="9"/>
      <c r="VN30" s="19"/>
      <c r="VO30" s="20">
        <f t="shared" si="82"/>
        <v>0</v>
      </c>
      <c r="VQ30" s="2"/>
      <c r="VR30" s="2"/>
      <c r="VS30" s="18"/>
      <c r="VT30" s="9"/>
      <c r="VU30" s="19"/>
      <c r="VV30" s="20">
        <f t="shared" si="83"/>
        <v>0</v>
      </c>
      <c r="VX30" s="2"/>
      <c r="VY30" s="2"/>
      <c r="VZ30" s="18"/>
      <c r="WA30" s="9"/>
      <c r="WB30" s="19"/>
      <c r="WC30" s="20">
        <f t="shared" si="0"/>
        <v>0</v>
      </c>
      <c r="WE30" s="2"/>
      <c r="WF30" s="2"/>
      <c r="WG30" s="18"/>
      <c r="WH30" s="9"/>
      <c r="WI30" s="19"/>
      <c r="WJ30" s="20">
        <f t="shared" si="84"/>
        <v>0</v>
      </c>
      <c r="WL30" s="2"/>
      <c r="WM30" s="2"/>
      <c r="WN30" s="18"/>
      <c r="WO30" s="9"/>
      <c r="WP30" s="19"/>
      <c r="WQ30" s="20">
        <f t="shared" si="85"/>
        <v>0</v>
      </c>
      <c r="WS30" s="2"/>
      <c r="WT30" s="2"/>
      <c r="WU30" s="18"/>
      <c r="WV30" s="9"/>
      <c r="WW30" s="19"/>
      <c r="WX30" s="20">
        <f t="shared" si="86"/>
        <v>0</v>
      </c>
      <c r="WZ30" s="2"/>
      <c r="XA30" s="2"/>
      <c r="XB30" s="18"/>
      <c r="XC30" s="9"/>
      <c r="XD30" s="19"/>
      <c r="XE30" s="20">
        <f t="shared" si="87"/>
        <v>0</v>
      </c>
      <c r="XG30" s="2"/>
      <c r="XH30" s="2"/>
      <c r="XI30" s="18"/>
      <c r="XJ30" s="9"/>
      <c r="XK30" s="19"/>
      <c r="XL30" s="20">
        <f t="shared" si="88"/>
        <v>0</v>
      </c>
      <c r="XN30" s="9">
        <v>40372</v>
      </c>
      <c r="XO30" s="2">
        <v>30842</v>
      </c>
      <c r="XP30" s="18">
        <v>435.36</v>
      </c>
      <c r="XQ30" s="9">
        <v>40372</v>
      </c>
      <c r="XR30" s="19">
        <v>435.36</v>
      </c>
      <c r="XS30" s="20">
        <f t="shared" si="89"/>
        <v>0</v>
      </c>
      <c r="XU30" s="2"/>
      <c r="XV30" s="2"/>
      <c r="XW30" s="18"/>
      <c r="XX30" s="9"/>
      <c r="XY30" s="19"/>
      <c r="XZ30" s="20">
        <f t="shared" si="90"/>
        <v>0</v>
      </c>
      <c r="YB30" s="2"/>
      <c r="YC30" s="2"/>
      <c r="YD30" s="18"/>
      <c r="YE30" s="9"/>
      <c r="YF30" s="19"/>
      <c r="YG30" s="20">
        <f t="shared" si="91"/>
        <v>0</v>
      </c>
      <c r="YI30" s="2"/>
      <c r="YJ30" s="2"/>
      <c r="YK30" s="18"/>
      <c r="YL30" s="9"/>
      <c r="YM30" s="19"/>
      <c r="YN30" s="20">
        <f t="shared" si="92"/>
        <v>0</v>
      </c>
      <c r="YP30" s="2"/>
      <c r="YQ30" s="2"/>
      <c r="YR30" s="18"/>
      <c r="YS30" s="9"/>
      <c r="YT30" s="19"/>
      <c r="YU30" s="20">
        <f t="shared" si="93"/>
        <v>0</v>
      </c>
      <c r="YW30" s="2"/>
      <c r="YX30" s="2"/>
      <c r="YY30" s="18"/>
      <c r="YZ30" s="9"/>
      <c r="ZA30" s="19"/>
      <c r="ZB30" s="20">
        <f t="shared" si="94"/>
        <v>0</v>
      </c>
      <c r="ZD30" s="2"/>
      <c r="ZE30" s="2"/>
      <c r="ZF30" s="18"/>
      <c r="ZG30" s="9"/>
      <c r="ZH30" s="19"/>
      <c r="ZI30" s="20">
        <f t="shared" si="95"/>
        <v>0</v>
      </c>
      <c r="ZK30" s="2"/>
      <c r="ZL30" s="2"/>
      <c r="ZM30" s="18"/>
      <c r="ZN30" s="9"/>
      <c r="ZO30" s="19"/>
      <c r="ZP30" s="20">
        <f t="shared" si="96"/>
        <v>0</v>
      </c>
      <c r="ZR30" s="2"/>
      <c r="ZS30" s="2"/>
      <c r="ZT30" s="18"/>
      <c r="ZU30" s="9"/>
      <c r="ZV30" s="19"/>
      <c r="ZW30" s="20">
        <f t="shared" si="97"/>
        <v>0</v>
      </c>
      <c r="ZY30" s="2"/>
      <c r="ZZ30" s="2"/>
      <c r="AAA30" s="18"/>
      <c r="AAB30" s="9"/>
      <c r="AAC30" s="19"/>
      <c r="AAD30" s="20">
        <f t="shared" si="98"/>
        <v>0</v>
      </c>
      <c r="AAF30" s="2"/>
      <c r="AAG30" s="2"/>
      <c r="AAH30" s="18"/>
      <c r="AAI30" s="9"/>
      <c r="AAJ30" s="19"/>
      <c r="AAK30" s="20">
        <f t="shared" si="99"/>
        <v>0</v>
      </c>
      <c r="AAM30" s="2"/>
      <c r="AAN30" s="2"/>
      <c r="AAO30" s="18"/>
      <c r="AAP30" s="9"/>
      <c r="AAQ30" s="19"/>
      <c r="AAR30" s="20">
        <f t="shared" si="100"/>
        <v>0</v>
      </c>
      <c r="AAT30" s="2"/>
      <c r="AAU30" s="2"/>
      <c r="AAV30" s="18"/>
      <c r="AAW30" s="9"/>
      <c r="AAX30" s="19"/>
      <c r="AAY30" s="20">
        <f t="shared" si="101"/>
        <v>0</v>
      </c>
      <c r="ABA30" s="2"/>
      <c r="ABB30" s="2"/>
      <c r="ABC30" s="18"/>
      <c r="ABD30" s="9"/>
      <c r="ABE30" s="19"/>
      <c r="ABF30" s="20">
        <f t="shared" si="102"/>
        <v>0</v>
      </c>
      <c r="ABH30" s="2"/>
      <c r="ABI30" s="2"/>
      <c r="ABJ30" s="18"/>
      <c r="ABK30" s="9"/>
      <c r="ABL30" s="19"/>
      <c r="ABM30" s="20">
        <f t="shared" si="103"/>
        <v>0</v>
      </c>
      <c r="ABO30" s="2"/>
      <c r="ABP30" s="2"/>
      <c r="ABQ30" s="18"/>
      <c r="ABR30" s="9"/>
      <c r="ABS30" s="19"/>
      <c r="ABT30" s="20">
        <f t="shared" si="104"/>
        <v>0</v>
      </c>
      <c r="ABV30" s="2"/>
      <c r="ABW30" s="2"/>
      <c r="ABX30" s="18"/>
      <c r="ABY30" s="9"/>
      <c r="ABZ30" s="19"/>
      <c r="ACA30" s="20">
        <f t="shared" si="105"/>
        <v>0</v>
      </c>
      <c r="ACC30" s="2"/>
      <c r="ACD30" s="2"/>
      <c r="ACE30" s="18"/>
      <c r="ACF30" s="9"/>
      <c r="ACG30" s="19"/>
      <c r="ACH30" s="20">
        <f t="shared" si="106"/>
        <v>0</v>
      </c>
      <c r="ACJ30" s="2"/>
      <c r="ACK30" s="2"/>
      <c r="ACL30" s="18"/>
      <c r="ACM30" s="9"/>
      <c r="ACN30" s="19"/>
      <c r="ACO30" s="20">
        <f t="shared" si="107"/>
        <v>0</v>
      </c>
      <c r="ACQ30" s="2"/>
      <c r="ACR30" s="2"/>
      <c r="ACS30" s="18"/>
      <c r="ACT30" s="9"/>
      <c r="ACU30" s="19"/>
      <c r="ACV30" s="20">
        <f t="shared" si="134"/>
        <v>0</v>
      </c>
      <c r="ACX30" s="2"/>
      <c r="ACY30" s="2"/>
      <c r="ACZ30" s="18"/>
      <c r="ADA30" s="9"/>
      <c r="ADB30" s="19"/>
      <c r="ADC30" s="20">
        <f t="shared" si="109"/>
        <v>0</v>
      </c>
      <c r="ADE30" s="2"/>
      <c r="ADF30" s="2"/>
      <c r="ADG30" s="18"/>
      <c r="ADH30" s="9"/>
      <c r="ADI30" s="19"/>
      <c r="ADJ30" s="20">
        <f t="shared" si="110"/>
        <v>0</v>
      </c>
      <c r="ADL30" s="2"/>
      <c r="ADM30" s="2"/>
      <c r="ADN30" s="18"/>
      <c r="ADO30" s="9"/>
      <c r="ADP30" s="19"/>
      <c r="ADQ30" s="20">
        <f t="shared" si="111"/>
        <v>0</v>
      </c>
      <c r="ADS30" s="2"/>
      <c r="ADT30" s="2"/>
      <c r="ADU30" s="18"/>
      <c r="ADV30" s="9"/>
      <c r="ADW30" s="19"/>
      <c r="ADX30" s="20">
        <f t="shared" si="112"/>
        <v>0</v>
      </c>
      <c r="ADZ30" s="2"/>
      <c r="AEA30" s="2"/>
      <c r="AEB30" s="18"/>
      <c r="AEC30" s="9"/>
      <c r="AED30" s="19"/>
      <c r="AEE30" s="20">
        <f t="shared" si="113"/>
        <v>0</v>
      </c>
      <c r="AEG30" s="9"/>
      <c r="AEH30" s="2"/>
      <c r="AEI30" s="18"/>
      <c r="AEJ30" s="9"/>
      <c r="AEK30" s="19"/>
      <c r="AEL30" s="20">
        <f t="shared" si="135"/>
        <v>0</v>
      </c>
      <c r="AEN30" s="9"/>
      <c r="AEO30" s="2"/>
      <c r="AEP30" s="18"/>
      <c r="AEQ30" s="9"/>
      <c r="AER30" s="19"/>
      <c r="AES30" s="20">
        <f t="shared" si="115"/>
        <v>0</v>
      </c>
      <c r="AEU30" s="2"/>
      <c r="AEV30" s="2"/>
      <c r="AEW30" s="18"/>
      <c r="AEX30" s="9"/>
      <c r="AEY30" s="19"/>
      <c r="AEZ30" s="20">
        <f t="shared" si="116"/>
        <v>0</v>
      </c>
      <c r="AFB30" s="2"/>
      <c r="AFC30" s="2"/>
      <c r="AFD30" s="18"/>
      <c r="AFE30" s="9"/>
      <c r="AFF30" s="19"/>
      <c r="AFG30" s="20">
        <f t="shared" si="117"/>
        <v>0</v>
      </c>
      <c r="AFI30" s="2"/>
      <c r="AFJ30" s="2"/>
      <c r="AFK30" s="18"/>
      <c r="AFL30" s="9"/>
      <c r="AFM30" s="19"/>
      <c r="AFN30" s="20">
        <f t="shared" si="118"/>
        <v>0</v>
      </c>
      <c r="AFP30" s="2"/>
      <c r="AFQ30" s="2"/>
      <c r="AFR30" s="18"/>
      <c r="AFS30" s="9"/>
      <c r="AFT30" s="19"/>
      <c r="AFU30" s="20">
        <f t="shared" si="119"/>
        <v>0</v>
      </c>
      <c r="AFW30" s="2"/>
      <c r="AFX30" s="2"/>
      <c r="AFY30" s="18"/>
      <c r="AFZ30" s="9"/>
      <c r="AGA30" s="19"/>
      <c r="AGB30" s="20">
        <f t="shared" si="120"/>
        <v>0</v>
      </c>
      <c r="AGD30" s="2"/>
      <c r="AGE30" s="2"/>
      <c r="AGF30" s="18"/>
      <c r="AGG30" s="9"/>
      <c r="AGH30" s="19"/>
      <c r="AGI30" s="20">
        <f t="shared" si="121"/>
        <v>0</v>
      </c>
      <c r="AGK30" s="9"/>
      <c r="AGL30" s="2"/>
      <c r="AGM30" s="18"/>
      <c r="AGN30" s="9"/>
      <c r="AGO30" s="19"/>
      <c r="AGP30" s="20">
        <f t="shared" si="122"/>
        <v>0</v>
      </c>
      <c r="AGR30" s="2"/>
      <c r="AGS30" s="2"/>
      <c r="AGT30" s="18"/>
      <c r="AGU30" s="9"/>
      <c r="AGV30" s="19"/>
      <c r="AGW30" s="20">
        <f t="shared" si="123"/>
        <v>0</v>
      </c>
      <c r="AGY30" s="2"/>
      <c r="AGZ30" s="2"/>
      <c r="AHA30" s="18"/>
      <c r="AHB30" s="9"/>
      <c r="AHC30" s="19"/>
      <c r="AHD30" s="20">
        <f t="shared" si="124"/>
        <v>0</v>
      </c>
      <c r="AHF30" s="244"/>
      <c r="AHG30" s="29"/>
      <c r="AHH30" s="27"/>
      <c r="AHI30" s="244"/>
      <c r="AHJ30" s="32"/>
      <c r="AHK30" s="20">
        <f t="shared" si="125"/>
        <v>0</v>
      </c>
      <c r="AHM30" s="244"/>
      <c r="AHN30" s="29"/>
      <c r="AHO30" s="27"/>
      <c r="AHP30" s="244"/>
      <c r="AHQ30" s="32"/>
      <c r="AHR30" s="20">
        <f t="shared" si="126"/>
        <v>0</v>
      </c>
      <c r="AHT30" s="244"/>
      <c r="AHU30" s="29"/>
      <c r="AHV30" s="27"/>
      <c r="AHW30" s="244"/>
      <c r="AHX30" s="32"/>
      <c r="AHY30" s="20">
        <f t="shared" si="127"/>
        <v>0</v>
      </c>
      <c r="AIA30" s="2"/>
      <c r="AIB30" s="2"/>
      <c r="AIC30" s="18"/>
      <c r="AID30" s="19"/>
      <c r="AIE30" s="19"/>
      <c r="AIF30" s="20">
        <f t="shared" si="128"/>
        <v>0</v>
      </c>
    </row>
    <row r="31" spans="1:916">
      <c r="A31" s="2"/>
      <c r="B31" s="2"/>
      <c r="C31" s="18"/>
      <c r="D31" s="9"/>
      <c r="E31" s="19"/>
      <c r="F31" s="20">
        <f t="shared" si="1"/>
        <v>0</v>
      </c>
      <c r="H31" s="2"/>
      <c r="I31" s="2"/>
      <c r="J31" s="18"/>
      <c r="K31" s="9"/>
      <c r="L31" s="19"/>
      <c r="M31" s="20">
        <f t="shared" si="131"/>
        <v>0</v>
      </c>
      <c r="O31" s="2"/>
      <c r="P31" s="2"/>
      <c r="Q31" s="18"/>
      <c r="R31" s="9"/>
      <c r="S31" s="19"/>
      <c r="T31" s="20">
        <f t="shared" si="3"/>
        <v>0</v>
      </c>
      <c r="V31" s="2"/>
      <c r="W31" s="2"/>
      <c r="X31" s="18"/>
      <c r="Y31" s="9"/>
      <c r="Z31" s="19"/>
      <c r="AA31" s="20">
        <f t="shared" si="4"/>
        <v>0</v>
      </c>
      <c r="AC31" s="2"/>
      <c r="AD31" s="2"/>
      <c r="AE31" s="18"/>
      <c r="AF31" s="9"/>
      <c r="AG31" s="19"/>
      <c r="AH31" s="20">
        <f t="shared" si="133"/>
        <v>0</v>
      </c>
      <c r="AJ31" s="2"/>
      <c r="AK31" s="2"/>
      <c r="AL31" s="18"/>
      <c r="AM31" s="9"/>
      <c r="AN31" s="19"/>
      <c r="AO31" s="20">
        <f t="shared" si="6"/>
        <v>0</v>
      </c>
      <c r="AQ31" s="2"/>
      <c r="AR31" s="2"/>
      <c r="AS31" s="18"/>
      <c r="AT31" s="9"/>
      <c r="AU31" s="19"/>
      <c r="AV31" s="20">
        <f t="shared" si="7"/>
        <v>0</v>
      </c>
      <c r="AX31" s="2"/>
      <c r="AY31" s="2"/>
      <c r="AZ31" s="18"/>
      <c r="BA31" s="9"/>
      <c r="BB31" s="19"/>
      <c r="BC31" s="20">
        <f t="shared" si="8"/>
        <v>0</v>
      </c>
      <c r="BE31" s="2"/>
      <c r="BF31" s="2"/>
      <c r="BG31" s="18"/>
      <c r="BH31" s="9"/>
      <c r="BI31" s="19"/>
      <c r="BJ31" s="20">
        <f t="shared" si="9"/>
        <v>0</v>
      </c>
      <c r="BL31" s="2"/>
      <c r="BM31" s="2"/>
      <c r="BN31" s="18"/>
      <c r="BO31" s="9"/>
      <c r="BP31" s="19"/>
      <c r="BQ31" s="20">
        <f t="shared" si="130"/>
        <v>0</v>
      </c>
      <c r="BS31" s="2"/>
      <c r="BT31" s="2"/>
      <c r="BU31" s="18"/>
      <c r="BV31" s="9"/>
      <c r="BW31" s="19"/>
      <c r="BX31" s="20">
        <f t="shared" si="10"/>
        <v>0</v>
      </c>
      <c r="BZ31" s="2"/>
      <c r="CA31" s="2"/>
      <c r="CB31" s="18"/>
      <c r="CC31" s="9"/>
      <c r="CD31" s="19"/>
      <c r="CE31" s="20">
        <f t="shared" si="129"/>
        <v>0</v>
      </c>
      <c r="CG31" s="2"/>
      <c r="CH31" s="2"/>
      <c r="CI31" s="18"/>
      <c r="CJ31" s="9"/>
      <c r="CK31" s="19"/>
      <c r="CL31" s="20">
        <f t="shared" si="132"/>
        <v>0</v>
      </c>
      <c r="CN31" s="2"/>
      <c r="CO31" s="2"/>
      <c r="CP31" s="18"/>
      <c r="CQ31" s="9"/>
      <c r="CR31" s="19"/>
      <c r="CS31" s="20">
        <f t="shared" si="12"/>
        <v>0</v>
      </c>
      <c r="CU31" s="2"/>
      <c r="CV31" s="2"/>
      <c r="CW31" s="18"/>
      <c r="CX31" s="9"/>
      <c r="CY31" s="19"/>
      <c r="CZ31" s="20">
        <f t="shared" si="13"/>
        <v>0</v>
      </c>
      <c r="DB31" s="2"/>
      <c r="DC31" s="2"/>
      <c r="DD31" s="18"/>
      <c r="DE31" s="9"/>
      <c r="DF31" s="19"/>
      <c r="DG31" s="20">
        <f t="shared" si="14"/>
        <v>0</v>
      </c>
      <c r="DI31" s="2"/>
      <c r="DJ31" s="2"/>
      <c r="DK31" s="18"/>
      <c r="DL31" s="9"/>
      <c r="DM31" s="19"/>
      <c r="DN31" s="20">
        <f t="shared" si="15"/>
        <v>0</v>
      </c>
      <c r="DP31" s="2"/>
      <c r="DQ31" s="2"/>
      <c r="DR31" s="18"/>
      <c r="DS31" s="9"/>
      <c r="DT31" s="19"/>
      <c r="DU31" s="20">
        <f t="shared" si="16"/>
        <v>0</v>
      </c>
      <c r="DW31" s="2"/>
      <c r="DX31" s="2"/>
      <c r="DY31" s="18"/>
      <c r="DZ31" s="9"/>
      <c r="EA31" s="19"/>
      <c r="EB31" s="20">
        <f t="shared" si="17"/>
        <v>0</v>
      </c>
      <c r="ED31" s="2"/>
      <c r="EE31" s="2"/>
      <c r="EF31" s="18"/>
      <c r="EG31" s="9"/>
      <c r="EH31" s="19"/>
      <c r="EI31" s="20">
        <f t="shared" si="18"/>
        <v>0</v>
      </c>
      <c r="EK31" s="2"/>
      <c r="EL31" s="2"/>
      <c r="EM31" s="18"/>
      <c r="EN31" s="9"/>
      <c r="EO31" s="19"/>
      <c r="EP31" s="20">
        <f t="shared" si="19"/>
        <v>0</v>
      </c>
      <c r="ER31" s="2"/>
      <c r="ES31" s="2"/>
      <c r="ET31" s="18"/>
      <c r="EU31" s="9"/>
      <c r="EV31" s="19"/>
      <c r="EW31" s="20">
        <f t="shared" si="20"/>
        <v>0</v>
      </c>
      <c r="EY31" s="2"/>
      <c r="EZ31" s="2"/>
      <c r="FA31" s="18"/>
      <c r="FB31" s="9"/>
      <c r="FC31" s="19"/>
      <c r="FD31" s="20">
        <f t="shared" si="21"/>
        <v>0</v>
      </c>
      <c r="FF31" s="2"/>
      <c r="FG31" s="2"/>
      <c r="FH31" s="325"/>
      <c r="FI31" s="38"/>
      <c r="FJ31" s="19"/>
      <c r="FK31" s="326">
        <f t="shared" si="22"/>
        <v>0</v>
      </c>
      <c r="FM31" s="2"/>
      <c r="FN31" s="2"/>
      <c r="FO31" s="18"/>
      <c r="FP31" s="9"/>
      <c r="FQ31" s="19"/>
      <c r="FR31" s="20">
        <f t="shared" si="23"/>
        <v>0</v>
      </c>
      <c r="FT31" s="2"/>
      <c r="FU31" s="2"/>
      <c r="FV31" s="18"/>
      <c r="FW31" s="9"/>
      <c r="FX31" s="19"/>
      <c r="FY31" s="20">
        <f t="shared" si="24"/>
        <v>0</v>
      </c>
      <c r="GA31" s="2"/>
      <c r="GB31" s="2"/>
      <c r="GC31" s="18"/>
      <c r="GD31" s="9"/>
      <c r="GE31" s="19"/>
      <c r="GF31" s="20">
        <f t="shared" si="25"/>
        <v>0</v>
      </c>
      <c r="GH31" s="2"/>
      <c r="GI31" s="2"/>
      <c r="GJ31" s="18"/>
      <c r="GK31" s="9"/>
      <c r="GL31" s="19"/>
      <c r="GM31" s="20">
        <f t="shared" si="26"/>
        <v>0</v>
      </c>
      <c r="GO31" s="2"/>
      <c r="GP31" s="2"/>
      <c r="GQ31" s="18"/>
      <c r="GR31" s="9"/>
      <c r="GS31" s="19"/>
      <c r="GT31" s="20">
        <f t="shared" si="27"/>
        <v>0</v>
      </c>
      <c r="GV31" s="2"/>
      <c r="GW31" s="2"/>
      <c r="GX31" s="18"/>
      <c r="GY31" s="9"/>
      <c r="GZ31" s="19"/>
      <c r="HA31" s="20">
        <f t="shared" si="28"/>
        <v>0</v>
      </c>
      <c r="HC31" s="2"/>
      <c r="HD31" s="2"/>
      <c r="HE31" s="18"/>
      <c r="HF31" s="9"/>
      <c r="HG31" s="19"/>
      <c r="HH31" s="20">
        <f t="shared" si="29"/>
        <v>0</v>
      </c>
      <c r="HJ31" s="2"/>
      <c r="HK31" s="2"/>
      <c r="HL31" s="18"/>
      <c r="HM31" s="9"/>
      <c r="HN31" s="19"/>
      <c r="HO31" s="20">
        <f t="shared" si="30"/>
        <v>0</v>
      </c>
      <c r="HQ31" s="2"/>
      <c r="HR31" s="2"/>
      <c r="HS31" s="18"/>
      <c r="HT31" s="9"/>
      <c r="HU31" s="19"/>
      <c r="HV31" s="20">
        <f t="shared" si="31"/>
        <v>0</v>
      </c>
      <c r="HX31" s="2"/>
      <c r="HY31" s="2"/>
      <c r="HZ31" s="18"/>
      <c r="IA31" s="9"/>
      <c r="IB31" s="19"/>
      <c r="IC31" s="20">
        <f t="shared" si="32"/>
        <v>0</v>
      </c>
      <c r="IE31" s="9"/>
      <c r="IF31" s="2"/>
      <c r="IG31" s="18"/>
      <c r="IH31" s="95"/>
      <c r="II31" s="19"/>
      <c r="IJ31" s="20">
        <f t="shared" si="33"/>
        <v>0</v>
      </c>
      <c r="IL31" s="9"/>
      <c r="IM31" s="2"/>
      <c r="IN31" s="18"/>
      <c r="IO31" s="89"/>
      <c r="IP31" s="19"/>
      <c r="IQ31" s="20">
        <f t="shared" si="34"/>
        <v>0</v>
      </c>
      <c r="IS31" s="9"/>
      <c r="IT31" s="2"/>
      <c r="IU31" s="18"/>
      <c r="IV31" s="89"/>
      <c r="IW31" s="19"/>
      <c r="IX31" s="20">
        <f t="shared" si="35"/>
        <v>0</v>
      </c>
      <c r="IZ31" s="9"/>
      <c r="JA31" s="2"/>
      <c r="JB31" s="18"/>
      <c r="JC31" s="89"/>
      <c r="JD31" s="19"/>
      <c r="JE31" s="20">
        <f t="shared" si="36"/>
        <v>0</v>
      </c>
      <c r="JG31" s="9"/>
      <c r="JH31" s="2"/>
      <c r="JI31" s="18"/>
      <c r="JJ31" s="89"/>
      <c r="JK31" s="19"/>
      <c r="JL31" s="20">
        <f t="shared" si="37"/>
        <v>0</v>
      </c>
      <c r="JN31" s="9"/>
      <c r="JO31" s="2"/>
      <c r="JP31" s="18"/>
      <c r="JQ31" s="89"/>
      <c r="JR31" s="19"/>
      <c r="JS31" s="20">
        <f t="shared" si="38"/>
        <v>0</v>
      </c>
      <c r="JU31" s="9"/>
      <c r="JV31" s="2"/>
      <c r="JW31" s="18"/>
      <c r="JX31" s="89"/>
      <c r="JY31" s="19"/>
      <c r="JZ31" s="20">
        <f t="shared" si="39"/>
        <v>0</v>
      </c>
      <c r="KB31" s="9"/>
      <c r="KC31" s="2"/>
      <c r="KD31" s="18"/>
      <c r="KE31" s="89"/>
      <c r="KF31" s="19"/>
      <c r="KG31" s="20">
        <f t="shared" si="40"/>
        <v>0</v>
      </c>
      <c r="KI31" s="9"/>
      <c r="KJ31" s="2"/>
      <c r="KK31" s="18"/>
      <c r="KL31" s="89"/>
      <c r="KM31" s="19"/>
      <c r="KN31" s="20">
        <f t="shared" si="41"/>
        <v>0</v>
      </c>
      <c r="KP31" s="9"/>
      <c r="KQ31" s="2"/>
      <c r="KR31" s="18"/>
      <c r="KS31" s="89"/>
      <c r="KT31" s="19"/>
      <c r="KU31" s="20">
        <f t="shared" si="42"/>
        <v>0</v>
      </c>
      <c r="KW31" s="9"/>
      <c r="KX31" s="2"/>
      <c r="KY31" s="18"/>
      <c r="KZ31" s="89"/>
      <c r="LA31" s="19"/>
      <c r="LB31" s="20">
        <f t="shared" si="43"/>
        <v>0</v>
      </c>
      <c r="LD31" s="9"/>
      <c r="LE31" s="2"/>
      <c r="LF31" s="18"/>
      <c r="LG31" s="89"/>
      <c r="LH31" s="19"/>
      <c r="LI31" s="20">
        <f t="shared" si="44"/>
        <v>0</v>
      </c>
      <c r="LK31" s="9"/>
      <c r="LL31" s="2"/>
      <c r="LM31" s="18"/>
      <c r="LN31" s="89"/>
      <c r="LO31" s="19"/>
      <c r="LP31" s="20">
        <f t="shared" si="45"/>
        <v>0</v>
      </c>
      <c r="LR31" s="2"/>
      <c r="LS31" s="2"/>
      <c r="LT31" s="18"/>
      <c r="LU31" s="9"/>
      <c r="LV31" s="19"/>
      <c r="LW31" s="20">
        <f t="shared" si="46"/>
        <v>0</v>
      </c>
      <c r="LY31" s="2"/>
      <c r="LZ31" s="2"/>
      <c r="MA31" s="18"/>
      <c r="MB31" s="9"/>
      <c r="MC31" s="19"/>
      <c r="MD31" s="20">
        <f t="shared" si="47"/>
        <v>0</v>
      </c>
      <c r="MF31" s="2"/>
      <c r="MG31" s="2"/>
      <c r="MH31" s="18"/>
      <c r="MI31" s="9"/>
      <c r="MJ31" s="19"/>
      <c r="MK31" s="20">
        <f t="shared" si="48"/>
        <v>0</v>
      </c>
      <c r="MM31" s="2"/>
      <c r="MN31" s="2"/>
      <c r="MO31" s="18"/>
      <c r="MP31" s="9"/>
      <c r="MQ31" s="19"/>
      <c r="MR31" s="20">
        <f t="shared" si="49"/>
        <v>0</v>
      </c>
      <c r="MT31" s="2"/>
      <c r="MU31" s="2"/>
      <c r="MV31" s="18"/>
      <c r="MW31" s="9"/>
      <c r="MX31" s="19"/>
      <c r="MY31" s="20">
        <f t="shared" si="50"/>
        <v>0</v>
      </c>
      <c r="NA31" s="2"/>
      <c r="NB31" s="2"/>
      <c r="NC31" s="18"/>
      <c r="ND31" s="9"/>
      <c r="NE31" s="19"/>
      <c r="NF31" s="20">
        <f t="shared" si="51"/>
        <v>0</v>
      </c>
      <c r="NH31" s="2"/>
      <c r="NI31" s="2"/>
      <c r="NJ31" s="18"/>
      <c r="NK31" s="9"/>
      <c r="NL31" s="19"/>
      <c r="NM31" s="20">
        <f t="shared" si="52"/>
        <v>0</v>
      </c>
      <c r="NO31" s="2"/>
      <c r="NP31" s="2"/>
      <c r="NQ31" s="18"/>
      <c r="NR31" s="9"/>
      <c r="NS31" s="19"/>
      <c r="NT31" s="20">
        <f t="shared" si="53"/>
        <v>0</v>
      </c>
      <c r="NV31" s="2"/>
      <c r="NW31" s="2"/>
      <c r="NX31" s="18"/>
      <c r="NY31" s="9"/>
      <c r="NZ31" s="19"/>
      <c r="OA31" s="20">
        <f t="shared" si="54"/>
        <v>0</v>
      </c>
      <c r="OC31" s="2"/>
      <c r="OD31" s="2"/>
      <c r="OE31" s="18"/>
      <c r="OF31" s="9"/>
      <c r="OG31" s="19"/>
      <c r="OH31" s="20">
        <f t="shared" si="55"/>
        <v>0</v>
      </c>
      <c r="OJ31" s="2"/>
      <c r="OK31" s="2"/>
      <c r="OL31" s="18"/>
      <c r="OM31" s="9"/>
      <c r="ON31" s="19"/>
      <c r="OO31" s="20">
        <f t="shared" si="56"/>
        <v>0</v>
      </c>
      <c r="OQ31" s="2"/>
      <c r="OR31" s="2"/>
      <c r="OS31" s="18"/>
      <c r="OT31" s="9"/>
      <c r="OU31" s="19"/>
      <c r="OV31" s="20">
        <f t="shared" si="57"/>
        <v>0</v>
      </c>
      <c r="OX31" s="2"/>
      <c r="OY31" s="2"/>
      <c r="OZ31" s="18"/>
      <c r="PA31" s="9"/>
      <c r="PB31" s="19"/>
      <c r="PC31" s="20">
        <f t="shared" si="58"/>
        <v>0</v>
      </c>
      <c r="PE31" s="2"/>
      <c r="PF31" s="2"/>
      <c r="PG31" s="18"/>
      <c r="PH31" s="9"/>
      <c r="PI31" s="19"/>
      <c r="PJ31" s="20">
        <f t="shared" si="59"/>
        <v>0</v>
      </c>
      <c r="PL31" s="2"/>
      <c r="PM31" s="2"/>
      <c r="PN31" s="18"/>
      <c r="PO31" s="9"/>
      <c r="PP31" s="19"/>
      <c r="PQ31" s="20">
        <f t="shared" si="60"/>
        <v>0</v>
      </c>
      <c r="PS31" s="2"/>
      <c r="PT31" s="2"/>
      <c r="PU31" s="18"/>
      <c r="PV31" s="9"/>
      <c r="PW31" s="19"/>
      <c r="PX31" s="20">
        <f t="shared" si="61"/>
        <v>0</v>
      </c>
      <c r="PZ31" s="2"/>
      <c r="QA31" s="2"/>
      <c r="QB31" s="18"/>
      <c r="QC31" s="9"/>
      <c r="QD31" s="19"/>
      <c r="QE31" s="20">
        <f t="shared" si="62"/>
        <v>0</v>
      </c>
      <c r="QG31" s="2"/>
      <c r="QH31" s="2"/>
      <c r="QI31" s="18"/>
      <c r="QJ31" s="9"/>
      <c r="QK31" s="19"/>
      <c r="QL31" s="20">
        <f t="shared" si="63"/>
        <v>0</v>
      </c>
      <c r="QN31" s="2"/>
      <c r="QO31" s="2"/>
      <c r="QP31" s="18"/>
      <c r="QQ31" s="9"/>
      <c r="QR31" s="19"/>
      <c r="QS31" s="20">
        <f t="shared" si="64"/>
        <v>0</v>
      </c>
      <c r="QU31" s="2"/>
      <c r="QV31" s="2"/>
      <c r="QW31" s="18"/>
      <c r="QX31" s="9"/>
      <c r="QY31" s="19"/>
      <c r="QZ31" s="20">
        <f t="shared" si="65"/>
        <v>0</v>
      </c>
      <c r="RB31" s="2"/>
      <c r="RC31" s="2"/>
      <c r="RD31" s="18"/>
      <c r="RE31" s="9"/>
      <c r="RF31" s="19"/>
      <c r="RG31" s="20">
        <f t="shared" si="66"/>
        <v>0</v>
      </c>
      <c r="RI31" s="2"/>
      <c r="RJ31" s="2"/>
      <c r="RK31" s="18"/>
      <c r="RL31" s="9"/>
      <c r="RM31" s="19"/>
      <c r="RN31" s="20">
        <f t="shared" si="67"/>
        <v>0</v>
      </c>
      <c r="RP31" s="2"/>
      <c r="RQ31" s="2"/>
      <c r="RR31" s="18"/>
      <c r="RS31" s="9"/>
      <c r="RT31" s="19"/>
      <c r="RU31" s="20">
        <f t="shared" si="68"/>
        <v>0</v>
      </c>
      <c r="RW31" s="2"/>
      <c r="RX31" s="2"/>
      <c r="RY31" s="18"/>
      <c r="RZ31" s="9"/>
      <c r="SA31" s="19"/>
      <c r="SB31" s="20">
        <f t="shared" si="69"/>
        <v>0</v>
      </c>
      <c r="SD31" s="2"/>
      <c r="SE31" s="2"/>
      <c r="SF31" s="18"/>
      <c r="SG31" s="9"/>
      <c r="SH31" s="19"/>
      <c r="SI31" s="20">
        <f t="shared" si="70"/>
        <v>0</v>
      </c>
      <c r="SK31" s="2"/>
      <c r="SL31" s="2"/>
      <c r="SM31" s="18"/>
      <c r="SN31" s="9"/>
      <c r="SO31" s="19"/>
      <c r="SP31" s="20">
        <f t="shared" si="71"/>
        <v>0</v>
      </c>
      <c r="SR31" s="9"/>
      <c r="SS31" s="2"/>
      <c r="ST31" s="18"/>
      <c r="SU31" s="9"/>
      <c r="SV31" s="19"/>
      <c r="SW31" s="20">
        <f t="shared" si="72"/>
        <v>0</v>
      </c>
      <c r="SY31" s="2"/>
      <c r="SZ31" s="2"/>
      <c r="TA31" s="18"/>
      <c r="TB31" s="9"/>
      <c r="TC31" s="19"/>
      <c r="TD31" s="20">
        <f t="shared" si="73"/>
        <v>0</v>
      </c>
      <c r="TF31" s="2"/>
      <c r="TG31" s="2"/>
      <c r="TH31" s="18"/>
      <c r="TI31" s="9"/>
      <c r="TJ31" s="19"/>
      <c r="TK31" s="20">
        <f t="shared" si="74"/>
        <v>0</v>
      </c>
      <c r="TM31" s="2"/>
      <c r="TN31" s="2"/>
      <c r="TO31" s="18"/>
      <c r="TP31" s="9"/>
      <c r="TQ31" s="19"/>
      <c r="TR31" s="20">
        <f t="shared" si="75"/>
        <v>0</v>
      </c>
      <c r="TT31" s="215"/>
      <c r="TU31" s="39"/>
      <c r="TV31" s="327"/>
      <c r="TW31" s="166"/>
      <c r="TX31" s="32"/>
      <c r="TY31" s="326">
        <f t="shared" si="76"/>
        <v>0</v>
      </c>
      <c r="UA31" s="9"/>
      <c r="UB31" s="2"/>
      <c r="UC31" s="327"/>
      <c r="UD31" s="348"/>
      <c r="UE31" s="19"/>
      <c r="UF31" s="326">
        <f t="shared" si="77"/>
        <v>0</v>
      </c>
      <c r="UH31" s="2"/>
      <c r="UI31" s="2"/>
      <c r="UJ31" s="18"/>
      <c r="UK31" s="9"/>
      <c r="UL31" s="19"/>
      <c r="UM31" s="20">
        <f t="shared" si="78"/>
        <v>0</v>
      </c>
      <c r="UO31" s="2"/>
      <c r="UP31" s="2"/>
      <c r="UQ31" s="18"/>
      <c r="UR31" s="9"/>
      <c r="US31" s="19"/>
      <c r="UT31" s="20">
        <f t="shared" si="79"/>
        <v>0</v>
      </c>
      <c r="UV31" s="9"/>
      <c r="UW31" s="2"/>
      <c r="UX31" s="18"/>
      <c r="UY31" s="9"/>
      <c r="UZ31" s="19"/>
      <c r="VA31" s="20">
        <f t="shared" si="80"/>
        <v>0</v>
      </c>
      <c r="VC31" s="2"/>
      <c r="VD31" s="2"/>
      <c r="VE31" s="18"/>
      <c r="VF31" s="9"/>
      <c r="VG31" s="19"/>
      <c r="VH31" s="20">
        <f t="shared" si="81"/>
        <v>0</v>
      </c>
      <c r="VJ31" s="2"/>
      <c r="VK31" s="2"/>
      <c r="VL31" s="18"/>
      <c r="VM31" s="9"/>
      <c r="VN31" s="19"/>
      <c r="VO31" s="20">
        <f t="shared" si="82"/>
        <v>0</v>
      </c>
      <c r="VQ31" s="2"/>
      <c r="VR31" s="2"/>
      <c r="VS31" s="18"/>
      <c r="VT31" s="9"/>
      <c r="VU31" s="19"/>
      <c r="VV31" s="20">
        <f t="shared" si="83"/>
        <v>0</v>
      </c>
      <c r="VX31" s="2"/>
      <c r="VY31" s="2"/>
      <c r="VZ31" s="18"/>
      <c r="WA31" s="9"/>
      <c r="WB31" s="19"/>
      <c r="WC31" s="20">
        <f t="shared" si="0"/>
        <v>0</v>
      </c>
      <c r="WE31" s="2"/>
      <c r="WF31" s="2"/>
      <c r="WG31" s="18"/>
      <c r="WH31" s="9"/>
      <c r="WI31" s="19"/>
      <c r="WJ31" s="20">
        <f t="shared" si="84"/>
        <v>0</v>
      </c>
      <c r="WL31" s="2"/>
      <c r="WM31" s="2"/>
      <c r="WN31" s="18"/>
      <c r="WO31" s="9"/>
      <c r="WP31" s="19"/>
      <c r="WQ31" s="20">
        <f t="shared" si="85"/>
        <v>0</v>
      </c>
      <c r="WS31" s="2"/>
      <c r="WT31" s="2"/>
      <c r="WU31" s="18"/>
      <c r="WV31" s="9"/>
      <c r="WW31" s="19"/>
      <c r="WX31" s="20">
        <f t="shared" si="86"/>
        <v>0</v>
      </c>
      <c r="WZ31" s="2"/>
      <c r="XA31" s="2"/>
      <c r="XB31" s="18"/>
      <c r="XC31" s="9"/>
      <c r="XD31" s="19"/>
      <c r="XE31" s="20">
        <f t="shared" si="87"/>
        <v>0</v>
      </c>
      <c r="XG31" s="2"/>
      <c r="XH31" s="2"/>
      <c r="XI31" s="18"/>
      <c r="XJ31" s="9"/>
      <c r="XK31" s="19"/>
      <c r="XL31" s="20">
        <f t="shared" si="88"/>
        <v>0</v>
      </c>
      <c r="XN31" s="9">
        <v>40373</v>
      </c>
      <c r="XO31" s="2">
        <v>30853</v>
      </c>
      <c r="XP31" s="18">
        <v>106.75</v>
      </c>
      <c r="XQ31" s="9">
        <v>40373</v>
      </c>
      <c r="XR31" s="19">
        <v>106.75</v>
      </c>
      <c r="XS31" s="20">
        <f t="shared" si="89"/>
        <v>0</v>
      </c>
      <c r="XU31" s="2"/>
      <c r="XV31" s="2"/>
      <c r="XW31" s="18"/>
      <c r="XX31" s="9"/>
      <c r="XY31" s="19"/>
      <c r="XZ31" s="20">
        <f t="shared" si="90"/>
        <v>0</v>
      </c>
      <c r="YB31" s="2"/>
      <c r="YC31" s="2"/>
      <c r="YD31" s="18"/>
      <c r="YE31" s="9"/>
      <c r="YF31" s="19"/>
      <c r="YG31" s="20">
        <f t="shared" si="91"/>
        <v>0</v>
      </c>
      <c r="YI31" s="2"/>
      <c r="YJ31" s="2"/>
      <c r="YK31" s="18"/>
      <c r="YL31" s="9"/>
      <c r="YM31" s="19"/>
      <c r="YN31" s="20">
        <f t="shared" si="92"/>
        <v>0</v>
      </c>
      <c r="YP31" s="2"/>
      <c r="YQ31" s="2"/>
      <c r="YR31" s="18"/>
      <c r="YS31" s="9"/>
      <c r="YT31" s="19"/>
      <c r="YU31" s="20">
        <f t="shared" si="93"/>
        <v>0</v>
      </c>
      <c r="YW31" s="2"/>
      <c r="YX31" s="2"/>
      <c r="YY31" s="18"/>
      <c r="YZ31" s="9"/>
      <c r="ZA31" s="19"/>
      <c r="ZB31" s="20">
        <f t="shared" si="94"/>
        <v>0</v>
      </c>
      <c r="ZD31" s="2"/>
      <c r="ZE31" s="2"/>
      <c r="ZF31" s="18"/>
      <c r="ZG31" s="9"/>
      <c r="ZH31" s="19"/>
      <c r="ZI31" s="20">
        <f t="shared" si="95"/>
        <v>0</v>
      </c>
      <c r="ZK31" s="2"/>
      <c r="ZL31" s="2"/>
      <c r="ZM31" s="18"/>
      <c r="ZN31" s="9"/>
      <c r="ZO31" s="19"/>
      <c r="ZP31" s="20">
        <f t="shared" si="96"/>
        <v>0</v>
      </c>
      <c r="ZR31" s="2"/>
      <c r="ZS31" s="2"/>
      <c r="ZT31" s="18"/>
      <c r="ZU31" s="9"/>
      <c r="ZV31" s="19"/>
      <c r="ZW31" s="20">
        <f t="shared" si="97"/>
        <v>0</v>
      </c>
      <c r="ZY31" s="2"/>
      <c r="ZZ31" s="2"/>
      <c r="AAA31" s="18"/>
      <c r="AAB31" s="9"/>
      <c r="AAC31" s="19"/>
      <c r="AAD31" s="20">
        <f t="shared" si="98"/>
        <v>0</v>
      </c>
      <c r="AAF31" s="2"/>
      <c r="AAG31" s="2"/>
      <c r="AAH31" s="18"/>
      <c r="AAI31" s="9"/>
      <c r="AAJ31" s="19"/>
      <c r="AAK31" s="20">
        <f t="shared" si="99"/>
        <v>0</v>
      </c>
      <c r="AAM31" s="2"/>
      <c r="AAN31" s="2"/>
      <c r="AAO31" s="18"/>
      <c r="AAP31" s="9"/>
      <c r="AAQ31" s="19"/>
      <c r="AAR31" s="20">
        <f t="shared" si="100"/>
        <v>0</v>
      </c>
      <c r="AAT31" s="2"/>
      <c r="AAU31" s="2"/>
      <c r="AAV31" s="18"/>
      <c r="AAW31" s="9"/>
      <c r="AAX31" s="19"/>
      <c r="AAY31" s="20">
        <f t="shared" si="101"/>
        <v>0</v>
      </c>
      <c r="ABA31" s="2"/>
      <c r="ABB31" s="2"/>
      <c r="ABC31" s="18"/>
      <c r="ABD31" s="9"/>
      <c r="ABE31" s="19"/>
      <c r="ABF31" s="20">
        <f t="shared" si="102"/>
        <v>0</v>
      </c>
      <c r="ABH31" s="2"/>
      <c r="ABI31" s="2"/>
      <c r="ABJ31" s="18"/>
      <c r="ABK31" s="9"/>
      <c r="ABL31" s="19"/>
      <c r="ABM31" s="20">
        <f t="shared" si="103"/>
        <v>0</v>
      </c>
      <c r="ABO31" s="2"/>
      <c r="ABP31" s="2"/>
      <c r="ABQ31" s="18"/>
      <c r="ABR31" s="9"/>
      <c r="ABS31" s="19"/>
      <c r="ABT31" s="20">
        <f t="shared" si="104"/>
        <v>0</v>
      </c>
      <c r="ABV31" s="2"/>
      <c r="ABW31" s="2"/>
      <c r="ABX31" s="18"/>
      <c r="ABY31" s="9"/>
      <c r="ABZ31" s="19"/>
      <c r="ACA31" s="20">
        <f t="shared" si="105"/>
        <v>0</v>
      </c>
      <c r="ACC31" s="2"/>
      <c r="ACD31" s="2"/>
      <c r="ACE31" s="18"/>
      <c r="ACF31" s="9"/>
      <c r="ACG31" s="19"/>
      <c r="ACH31" s="20">
        <f t="shared" si="106"/>
        <v>0</v>
      </c>
      <c r="ACJ31" s="2"/>
      <c r="ACK31" s="2"/>
      <c r="ACL31" s="18"/>
      <c r="ACM31" s="9"/>
      <c r="ACN31" s="19"/>
      <c r="ACO31" s="20">
        <f t="shared" si="107"/>
        <v>0</v>
      </c>
      <c r="ACQ31" s="2"/>
      <c r="ACR31" s="2"/>
      <c r="ACS31" s="18"/>
      <c r="ACT31" s="9"/>
      <c r="ACU31" s="19"/>
      <c r="ACV31" s="20">
        <f t="shared" si="134"/>
        <v>0</v>
      </c>
      <c r="ACX31" s="2"/>
      <c r="ACY31" s="2"/>
      <c r="ACZ31" s="18"/>
      <c r="ADA31" s="9"/>
      <c r="ADB31" s="19"/>
      <c r="ADC31" s="20">
        <f t="shared" si="109"/>
        <v>0</v>
      </c>
      <c r="ADE31" s="2"/>
      <c r="ADF31" s="2"/>
      <c r="ADG31" s="18"/>
      <c r="ADH31" s="9"/>
      <c r="ADI31" s="19"/>
      <c r="ADJ31" s="20">
        <f t="shared" si="110"/>
        <v>0</v>
      </c>
      <c r="ADL31" s="2"/>
      <c r="ADM31" s="2"/>
      <c r="ADN31" s="18"/>
      <c r="ADO31" s="9"/>
      <c r="ADP31" s="19"/>
      <c r="ADQ31" s="20">
        <f t="shared" si="111"/>
        <v>0</v>
      </c>
      <c r="ADS31" s="2"/>
      <c r="ADT31" s="2"/>
      <c r="ADU31" s="18"/>
      <c r="ADV31" s="9"/>
      <c r="ADW31" s="19"/>
      <c r="ADX31" s="20">
        <f t="shared" si="112"/>
        <v>0</v>
      </c>
      <c r="ADZ31" s="2"/>
      <c r="AEA31" s="2"/>
      <c r="AEB31" s="18"/>
      <c r="AEC31" s="9"/>
      <c r="AED31" s="19"/>
      <c r="AEE31" s="20">
        <f t="shared" si="113"/>
        <v>0</v>
      </c>
      <c r="AEG31" s="2"/>
      <c r="AEH31" s="2"/>
      <c r="AEI31" s="18"/>
      <c r="AEJ31" s="9"/>
      <c r="AEK31" s="19"/>
      <c r="AEL31" s="20">
        <f t="shared" si="135"/>
        <v>0</v>
      </c>
      <c r="AEN31" s="2"/>
      <c r="AEO31" s="2"/>
      <c r="AEP31" s="18"/>
      <c r="AEQ31" s="9"/>
      <c r="AER31" s="19"/>
      <c r="AES31" s="20">
        <f t="shared" si="115"/>
        <v>0</v>
      </c>
      <c r="AEU31" s="2"/>
      <c r="AEV31" s="2"/>
      <c r="AEW31" s="18"/>
      <c r="AEX31" s="9"/>
      <c r="AEY31" s="19"/>
      <c r="AEZ31" s="20">
        <f t="shared" si="116"/>
        <v>0</v>
      </c>
      <c r="AFB31" s="2"/>
      <c r="AFC31" s="2"/>
      <c r="AFD31" s="18"/>
      <c r="AFE31" s="9"/>
      <c r="AFF31" s="19"/>
      <c r="AFG31" s="20">
        <f t="shared" si="117"/>
        <v>0</v>
      </c>
      <c r="AFI31" s="2"/>
      <c r="AFJ31" s="2"/>
      <c r="AFK31" s="18"/>
      <c r="AFL31" s="9"/>
      <c r="AFM31" s="19"/>
      <c r="AFN31" s="20">
        <f t="shared" si="118"/>
        <v>0</v>
      </c>
      <c r="AFP31" s="2"/>
      <c r="AFQ31" s="2"/>
      <c r="AFR31" s="18"/>
      <c r="AFS31" s="9"/>
      <c r="AFT31" s="19"/>
      <c r="AFU31" s="20">
        <f t="shared" si="119"/>
        <v>0</v>
      </c>
      <c r="AFW31" s="2"/>
      <c r="AFX31" s="2"/>
      <c r="AFY31" s="18"/>
      <c r="AFZ31" s="9"/>
      <c r="AGA31" s="19"/>
      <c r="AGB31" s="20">
        <f t="shared" si="120"/>
        <v>0</v>
      </c>
      <c r="AGD31" s="2"/>
      <c r="AGE31" s="2"/>
      <c r="AGF31" s="18"/>
      <c r="AGG31" s="9"/>
      <c r="AGH31" s="19"/>
      <c r="AGI31" s="20">
        <f t="shared" si="121"/>
        <v>0</v>
      </c>
      <c r="AGK31" s="9"/>
      <c r="AGL31" s="2"/>
      <c r="AGM31" s="18"/>
      <c r="AGN31" s="9"/>
      <c r="AGO31" s="19"/>
      <c r="AGP31" s="20">
        <f t="shared" si="122"/>
        <v>0</v>
      </c>
      <c r="AGR31" s="2"/>
      <c r="AGS31" s="2"/>
      <c r="AGT31" s="18"/>
      <c r="AGU31" s="9"/>
      <c r="AGV31" s="19"/>
      <c r="AGW31" s="20">
        <f t="shared" si="123"/>
        <v>0</v>
      </c>
      <c r="AGY31" s="2"/>
      <c r="AGZ31" s="2"/>
      <c r="AHA31" s="18"/>
      <c r="AHB31" s="9"/>
      <c r="AHC31" s="19"/>
      <c r="AHD31" s="20">
        <f t="shared" si="124"/>
        <v>0</v>
      </c>
      <c r="AHF31" s="244"/>
      <c r="AHG31" s="29"/>
      <c r="AHH31" s="27"/>
      <c r="AHI31" s="244"/>
      <c r="AHJ31" s="32"/>
      <c r="AHK31" s="20">
        <f t="shared" si="125"/>
        <v>0</v>
      </c>
      <c r="AHM31" s="244"/>
      <c r="AHN31" s="29"/>
      <c r="AHO31" s="27"/>
      <c r="AHP31" s="244"/>
      <c r="AHQ31" s="32"/>
      <c r="AHR31" s="20">
        <f t="shared" si="126"/>
        <v>0</v>
      </c>
      <c r="AHT31" s="244"/>
      <c r="AHU31" s="29"/>
      <c r="AHV31" s="27"/>
      <c r="AHW31" s="244"/>
      <c r="AHX31" s="32"/>
      <c r="AHY31" s="20">
        <f t="shared" si="127"/>
        <v>0</v>
      </c>
      <c r="AIA31" s="2"/>
      <c r="AIB31" s="2"/>
      <c r="AIC31" s="18"/>
      <c r="AID31" s="19"/>
      <c r="AIE31" s="19"/>
      <c r="AIF31" s="20">
        <f t="shared" si="128"/>
        <v>0</v>
      </c>
    </row>
    <row r="32" spans="1:916">
      <c r="A32" s="2"/>
      <c r="B32" s="2"/>
      <c r="C32" s="18"/>
      <c r="D32" s="9"/>
      <c r="E32" s="19"/>
      <c r="F32" s="20">
        <f t="shared" si="1"/>
        <v>0</v>
      </c>
      <c r="H32" s="2"/>
      <c r="I32" s="2"/>
      <c r="J32" s="18"/>
      <c r="K32" s="9"/>
      <c r="L32" s="19"/>
      <c r="M32" s="20">
        <f t="shared" si="131"/>
        <v>0</v>
      </c>
      <c r="O32" s="2"/>
      <c r="P32" s="2"/>
      <c r="Q32" s="18"/>
      <c r="R32" s="9"/>
      <c r="S32" s="19"/>
      <c r="T32" s="20">
        <f t="shared" si="3"/>
        <v>0</v>
      </c>
      <c r="V32" s="2"/>
      <c r="W32" s="2"/>
      <c r="X32" s="18"/>
      <c r="Y32" s="9"/>
      <c r="Z32" s="19"/>
      <c r="AA32" s="20">
        <f t="shared" si="4"/>
        <v>0</v>
      </c>
      <c r="AC32" s="2"/>
      <c r="AD32" s="2"/>
      <c r="AE32" s="18"/>
      <c r="AF32" s="9"/>
      <c r="AG32" s="19"/>
      <c r="AH32" s="20">
        <f t="shared" si="133"/>
        <v>0</v>
      </c>
      <c r="AJ32" s="2"/>
      <c r="AK32" s="2"/>
      <c r="AL32" s="18"/>
      <c r="AM32" s="9"/>
      <c r="AN32" s="19"/>
      <c r="AO32" s="20">
        <f t="shared" si="6"/>
        <v>0</v>
      </c>
      <c r="AQ32" s="2"/>
      <c r="AR32" s="2"/>
      <c r="AS32" s="18"/>
      <c r="AT32" s="9"/>
      <c r="AU32" s="19"/>
      <c r="AV32" s="20">
        <f t="shared" si="7"/>
        <v>0</v>
      </c>
      <c r="AX32" s="2"/>
      <c r="AY32" s="2"/>
      <c r="AZ32" s="18"/>
      <c r="BA32" s="9"/>
      <c r="BB32" s="19"/>
      <c r="BC32" s="20">
        <f t="shared" si="8"/>
        <v>0</v>
      </c>
      <c r="BE32" s="2"/>
      <c r="BF32" s="2"/>
      <c r="BG32" s="18"/>
      <c r="BH32" s="9"/>
      <c r="BI32" s="19"/>
      <c r="BJ32" s="20">
        <f t="shared" si="9"/>
        <v>0</v>
      </c>
      <c r="BL32" s="2"/>
      <c r="BM32" s="2"/>
      <c r="BN32" s="18"/>
      <c r="BO32" s="9"/>
      <c r="BP32" s="19"/>
      <c r="BQ32" s="20">
        <f t="shared" si="130"/>
        <v>0</v>
      </c>
      <c r="BS32" s="2"/>
      <c r="BT32" s="2"/>
      <c r="BU32" s="18"/>
      <c r="BV32" s="9"/>
      <c r="BW32" s="19"/>
      <c r="BX32" s="20">
        <f t="shared" si="10"/>
        <v>0</v>
      </c>
      <c r="BZ32" s="2"/>
      <c r="CA32" s="2"/>
      <c r="CB32" s="18"/>
      <c r="CC32" s="9"/>
      <c r="CD32" s="19"/>
      <c r="CE32" s="20">
        <f t="shared" si="129"/>
        <v>0</v>
      </c>
      <c r="CG32" s="2"/>
      <c r="CH32" s="2"/>
      <c r="CI32" s="18"/>
      <c r="CJ32" s="9"/>
      <c r="CK32" s="19"/>
      <c r="CL32" s="20">
        <f t="shared" si="132"/>
        <v>0</v>
      </c>
      <c r="CN32" s="2"/>
      <c r="CO32" s="2"/>
      <c r="CP32" s="18"/>
      <c r="CQ32" s="9"/>
      <c r="CR32" s="19"/>
      <c r="CS32" s="20">
        <f t="shared" si="12"/>
        <v>0</v>
      </c>
      <c r="CU32" s="2"/>
      <c r="CV32" s="2"/>
      <c r="CW32" s="18"/>
      <c r="CX32" s="9"/>
      <c r="CY32" s="19"/>
      <c r="CZ32" s="20">
        <f t="shared" si="13"/>
        <v>0</v>
      </c>
      <c r="DB32" s="2"/>
      <c r="DC32" s="2"/>
      <c r="DD32" s="18"/>
      <c r="DE32" s="9"/>
      <c r="DF32" s="19"/>
      <c r="DG32" s="20">
        <f t="shared" si="14"/>
        <v>0</v>
      </c>
      <c r="DI32" s="2"/>
      <c r="DJ32" s="2"/>
      <c r="DK32" s="18"/>
      <c r="DL32" s="9"/>
      <c r="DM32" s="19"/>
      <c r="DN32" s="20">
        <f t="shared" si="15"/>
        <v>0</v>
      </c>
      <c r="DP32" s="2"/>
      <c r="DQ32" s="2"/>
      <c r="DR32" s="18"/>
      <c r="DS32" s="9"/>
      <c r="DT32" s="19"/>
      <c r="DU32" s="20">
        <f t="shared" si="16"/>
        <v>0</v>
      </c>
      <c r="DW32" s="2"/>
      <c r="DX32" s="2"/>
      <c r="DY32" s="18"/>
      <c r="DZ32" s="9"/>
      <c r="EA32" s="19"/>
      <c r="EB32" s="20">
        <f t="shared" si="17"/>
        <v>0</v>
      </c>
      <c r="ED32" s="2"/>
      <c r="EE32" s="2"/>
      <c r="EF32" s="18"/>
      <c r="EG32" s="9"/>
      <c r="EH32" s="19"/>
      <c r="EI32" s="20">
        <f t="shared" si="18"/>
        <v>0</v>
      </c>
      <c r="EK32" s="2"/>
      <c r="EL32" s="2"/>
      <c r="EM32" s="18"/>
      <c r="EN32" s="9"/>
      <c r="EO32" s="19"/>
      <c r="EP32" s="20">
        <f t="shared" si="19"/>
        <v>0</v>
      </c>
      <c r="ER32" s="2"/>
      <c r="ES32" s="2"/>
      <c r="ET32" s="18"/>
      <c r="EU32" s="9"/>
      <c r="EV32" s="19"/>
      <c r="EW32" s="20">
        <f t="shared" si="20"/>
        <v>0</v>
      </c>
      <c r="EY32" s="2"/>
      <c r="EZ32" s="2"/>
      <c r="FA32" s="18"/>
      <c r="FB32" s="9"/>
      <c r="FC32" s="19"/>
      <c r="FD32" s="20">
        <f t="shared" si="21"/>
        <v>0</v>
      </c>
      <c r="FF32" s="2"/>
      <c r="FG32" s="2"/>
      <c r="FH32" s="325"/>
      <c r="FI32" s="38"/>
      <c r="FJ32" s="19"/>
      <c r="FK32" s="326">
        <f t="shared" si="22"/>
        <v>0</v>
      </c>
      <c r="FM32" s="2"/>
      <c r="FN32" s="2"/>
      <c r="FO32" s="18"/>
      <c r="FP32" s="9"/>
      <c r="FQ32" s="19"/>
      <c r="FR32" s="20">
        <f t="shared" si="23"/>
        <v>0</v>
      </c>
      <c r="FT32" s="2"/>
      <c r="FU32" s="2"/>
      <c r="FV32" s="18"/>
      <c r="FW32" s="9"/>
      <c r="FX32" s="19"/>
      <c r="FY32" s="20">
        <f t="shared" si="24"/>
        <v>0</v>
      </c>
      <c r="GA32" s="2"/>
      <c r="GB32" s="2"/>
      <c r="GC32" s="18"/>
      <c r="GD32" s="9"/>
      <c r="GE32" s="19"/>
      <c r="GF32" s="20">
        <f t="shared" si="25"/>
        <v>0</v>
      </c>
      <c r="GH32" s="2"/>
      <c r="GI32" s="2"/>
      <c r="GJ32" s="18"/>
      <c r="GK32" s="9"/>
      <c r="GL32" s="19"/>
      <c r="GM32" s="20">
        <f t="shared" si="26"/>
        <v>0</v>
      </c>
      <c r="GO32" s="2"/>
      <c r="GP32" s="2"/>
      <c r="GQ32" s="18"/>
      <c r="GR32" s="9"/>
      <c r="GS32" s="19"/>
      <c r="GT32" s="20">
        <f t="shared" si="27"/>
        <v>0</v>
      </c>
      <c r="GV32" s="2"/>
      <c r="GW32" s="2"/>
      <c r="GX32" s="18"/>
      <c r="GY32" s="9"/>
      <c r="GZ32" s="19"/>
      <c r="HA32" s="20">
        <f t="shared" si="28"/>
        <v>0</v>
      </c>
      <c r="HC32" s="2"/>
      <c r="HD32" s="2"/>
      <c r="HE32" s="18"/>
      <c r="HF32" s="9"/>
      <c r="HG32" s="19"/>
      <c r="HH32" s="20">
        <f t="shared" si="29"/>
        <v>0</v>
      </c>
      <c r="HJ32" s="2"/>
      <c r="HK32" s="2"/>
      <c r="HL32" s="18"/>
      <c r="HM32" s="9"/>
      <c r="HN32" s="19"/>
      <c r="HO32" s="20">
        <f t="shared" si="30"/>
        <v>0</v>
      </c>
      <c r="HQ32" s="2"/>
      <c r="HR32" s="2"/>
      <c r="HS32" s="18"/>
      <c r="HT32" s="9"/>
      <c r="HU32" s="19"/>
      <c r="HV32" s="20">
        <f t="shared" si="31"/>
        <v>0</v>
      </c>
      <c r="HX32" s="2"/>
      <c r="HY32" s="2"/>
      <c r="HZ32" s="18"/>
      <c r="IA32" s="9"/>
      <c r="IB32" s="19"/>
      <c r="IC32" s="20">
        <f t="shared" si="32"/>
        <v>0</v>
      </c>
      <c r="IE32" s="9"/>
      <c r="IF32" s="2"/>
      <c r="IG32" s="18"/>
      <c r="IH32" s="95"/>
      <c r="II32" s="19"/>
      <c r="IJ32" s="20">
        <f t="shared" si="33"/>
        <v>0</v>
      </c>
      <c r="IL32" s="9"/>
      <c r="IM32" s="2"/>
      <c r="IN32" s="18"/>
      <c r="IO32" s="89"/>
      <c r="IP32" s="19"/>
      <c r="IQ32" s="20">
        <f t="shared" si="34"/>
        <v>0</v>
      </c>
      <c r="IS32" s="9"/>
      <c r="IT32" s="2"/>
      <c r="IU32" s="18"/>
      <c r="IV32" s="89"/>
      <c r="IW32" s="19"/>
      <c r="IX32" s="20">
        <f t="shared" si="35"/>
        <v>0</v>
      </c>
      <c r="IZ32" s="9"/>
      <c r="JA32" s="2"/>
      <c r="JB32" s="18"/>
      <c r="JC32" s="89"/>
      <c r="JD32" s="19"/>
      <c r="JE32" s="20">
        <f t="shared" si="36"/>
        <v>0</v>
      </c>
      <c r="JG32" s="9"/>
      <c r="JH32" s="2"/>
      <c r="JI32" s="18"/>
      <c r="JJ32" s="89"/>
      <c r="JK32" s="19"/>
      <c r="JL32" s="20">
        <f t="shared" si="37"/>
        <v>0</v>
      </c>
      <c r="JN32" s="9"/>
      <c r="JO32" s="2"/>
      <c r="JP32" s="18"/>
      <c r="JQ32" s="89"/>
      <c r="JR32" s="19"/>
      <c r="JS32" s="20">
        <f t="shared" si="38"/>
        <v>0</v>
      </c>
      <c r="JU32" s="9"/>
      <c r="JV32" s="2"/>
      <c r="JW32" s="18"/>
      <c r="JX32" s="89"/>
      <c r="JY32" s="19"/>
      <c r="JZ32" s="20">
        <f t="shared" si="39"/>
        <v>0</v>
      </c>
      <c r="KB32" s="9"/>
      <c r="KC32" s="2"/>
      <c r="KD32" s="18"/>
      <c r="KE32" s="89"/>
      <c r="KF32" s="19"/>
      <c r="KG32" s="20">
        <f t="shared" si="40"/>
        <v>0</v>
      </c>
      <c r="KI32" s="9"/>
      <c r="KJ32" s="2"/>
      <c r="KK32" s="18"/>
      <c r="KL32" s="89"/>
      <c r="KM32" s="19"/>
      <c r="KN32" s="20">
        <f t="shared" si="41"/>
        <v>0</v>
      </c>
      <c r="KP32" s="9"/>
      <c r="KQ32" s="2"/>
      <c r="KR32" s="18"/>
      <c r="KS32" s="89"/>
      <c r="KT32" s="19"/>
      <c r="KU32" s="20">
        <f t="shared" si="42"/>
        <v>0</v>
      </c>
      <c r="KW32" s="9"/>
      <c r="KX32" s="2"/>
      <c r="KY32" s="18"/>
      <c r="KZ32" s="89"/>
      <c r="LA32" s="19"/>
      <c r="LB32" s="20">
        <f t="shared" si="43"/>
        <v>0</v>
      </c>
      <c r="LD32" s="9"/>
      <c r="LE32" s="2"/>
      <c r="LF32" s="18"/>
      <c r="LG32" s="89"/>
      <c r="LH32" s="19"/>
      <c r="LI32" s="20">
        <f t="shared" si="44"/>
        <v>0</v>
      </c>
      <c r="LK32" s="9"/>
      <c r="LL32" s="2"/>
      <c r="LM32" s="18"/>
      <c r="LN32" s="89"/>
      <c r="LO32" s="19"/>
      <c r="LP32" s="20">
        <f t="shared" si="45"/>
        <v>0</v>
      </c>
      <c r="LR32" s="2"/>
      <c r="LS32" s="2"/>
      <c r="LT32" s="18"/>
      <c r="LU32" s="9"/>
      <c r="LV32" s="19"/>
      <c r="LW32" s="20">
        <f t="shared" si="46"/>
        <v>0</v>
      </c>
      <c r="LY32" s="2"/>
      <c r="LZ32" s="2"/>
      <c r="MA32" s="18"/>
      <c r="MB32" s="9"/>
      <c r="MC32" s="19"/>
      <c r="MD32" s="20">
        <f t="shared" si="47"/>
        <v>0</v>
      </c>
      <c r="MF32" s="2"/>
      <c r="MG32" s="2"/>
      <c r="MH32" s="18"/>
      <c r="MI32" s="9"/>
      <c r="MJ32" s="19"/>
      <c r="MK32" s="20">
        <f t="shared" si="48"/>
        <v>0</v>
      </c>
      <c r="MM32" s="2"/>
      <c r="MN32" s="2"/>
      <c r="MO32" s="18"/>
      <c r="MP32" s="9"/>
      <c r="MQ32" s="19"/>
      <c r="MR32" s="20">
        <f t="shared" si="49"/>
        <v>0</v>
      </c>
      <c r="MT32" s="2"/>
      <c r="MU32" s="2"/>
      <c r="MV32" s="18"/>
      <c r="MW32" s="9"/>
      <c r="MX32" s="19"/>
      <c r="MY32" s="20">
        <f t="shared" si="50"/>
        <v>0</v>
      </c>
      <c r="NA32" s="2"/>
      <c r="NB32" s="2"/>
      <c r="NC32" s="18"/>
      <c r="ND32" s="9"/>
      <c r="NE32" s="19"/>
      <c r="NF32" s="20">
        <f t="shared" si="51"/>
        <v>0</v>
      </c>
      <c r="NH32" s="2"/>
      <c r="NI32" s="2"/>
      <c r="NJ32" s="18"/>
      <c r="NK32" s="9"/>
      <c r="NL32" s="19"/>
      <c r="NM32" s="20">
        <f t="shared" si="52"/>
        <v>0</v>
      </c>
      <c r="NO32" s="2"/>
      <c r="NP32" s="2"/>
      <c r="NQ32" s="18"/>
      <c r="NR32" s="9"/>
      <c r="NS32" s="19"/>
      <c r="NT32" s="20">
        <f t="shared" si="53"/>
        <v>0</v>
      </c>
      <c r="NV32" s="2"/>
      <c r="NW32" s="2"/>
      <c r="NX32" s="18"/>
      <c r="NY32" s="9"/>
      <c r="NZ32" s="19"/>
      <c r="OA32" s="20">
        <f t="shared" si="54"/>
        <v>0</v>
      </c>
      <c r="OC32" s="2"/>
      <c r="OD32" s="2"/>
      <c r="OE32" s="18"/>
      <c r="OF32" s="9"/>
      <c r="OG32" s="19"/>
      <c r="OH32" s="20">
        <f t="shared" si="55"/>
        <v>0</v>
      </c>
      <c r="OJ32" s="2"/>
      <c r="OK32" s="2"/>
      <c r="OL32" s="18"/>
      <c r="OM32" s="9"/>
      <c r="ON32" s="19"/>
      <c r="OO32" s="20">
        <f t="shared" si="56"/>
        <v>0</v>
      </c>
      <c r="OQ32" s="2"/>
      <c r="OR32" s="2"/>
      <c r="OS32" s="18"/>
      <c r="OT32" s="9"/>
      <c r="OU32" s="19"/>
      <c r="OV32" s="20">
        <f t="shared" si="57"/>
        <v>0</v>
      </c>
      <c r="OX32" s="2"/>
      <c r="OY32" s="2"/>
      <c r="OZ32" s="18"/>
      <c r="PA32" s="9"/>
      <c r="PB32" s="19"/>
      <c r="PC32" s="20">
        <f t="shared" si="58"/>
        <v>0</v>
      </c>
      <c r="PE32" s="2"/>
      <c r="PF32" s="2"/>
      <c r="PG32" s="18"/>
      <c r="PH32" s="9"/>
      <c r="PI32" s="19"/>
      <c r="PJ32" s="20">
        <f t="shared" si="59"/>
        <v>0</v>
      </c>
      <c r="PL32" s="2"/>
      <c r="PM32" s="2"/>
      <c r="PN32" s="18"/>
      <c r="PO32" s="9"/>
      <c r="PP32" s="19"/>
      <c r="PQ32" s="20">
        <f t="shared" si="60"/>
        <v>0</v>
      </c>
      <c r="PS32" s="2"/>
      <c r="PT32" s="2"/>
      <c r="PU32" s="18"/>
      <c r="PV32" s="9"/>
      <c r="PW32" s="19"/>
      <c r="PX32" s="20">
        <f t="shared" si="61"/>
        <v>0</v>
      </c>
      <c r="PZ32" s="2"/>
      <c r="QA32" s="2"/>
      <c r="QB32" s="18"/>
      <c r="QC32" s="9"/>
      <c r="QD32" s="19"/>
      <c r="QE32" s="20">
        <f t="shared" si="62"/>
        <v>0</v>
      </c>
      <c r="QG32" s="2"/>
      <c r="QH32" s="2"/>
      <c r="QI32" s="18"/>
      <c r="QJ32" s="9"/>
      <c r="QK32" s="19"/>
      <c r="QL32" s="20">
        <f t="shared" si="63"/>
        <v>0</v>
      </c>
      <c r="QN32" s="2"/>
      <c r="QO32" s="2"/>
      <c r="QP32" s="18"/>
      <c r="QQ32" s="9"/>
      <c r="QR32" s="19"/>
      <c r="QS32" s="20">
        <f t="shared" si="64"/>
        <v>0</v>
      </c>
      <c r="QU32" s="2"/>
      <c r="QV32" s="2"/>
      <c r="QW32" s="18"/>
      <c r="QX32" s="9"/>
      <c r="QY32" s="19"/>
      <c r="QZ32" s="20">
        <f t="shared" si="65"/>
        <v>0</v>
      </c>
      <c r="RB32" s="2"/>
      <c r="RC32" s="2"/>
      <c r="RD32" s="18"/>
      <c r="RE32" s="9"/>
      <c r="RF32" s="19"/>
      <c r="RG32" s="20">
        <f t="shared" si="66"/>
        <v>0</v>
      </c>
      <c r="RI32" s="2"/>
      <c r="RJ32" s="2"/>
      <c r="RK32" s="18"/>
      <c r="RL32" s="9"/>
      <c r="RM32" s="19"/>
      <c r="RN32" s="20">
        <f t="shared" si="67"/>
        <v>0</v>
      </c>
      <c r="RP32" s="2"/>
      <c r="RQ32" s="2"/>
      <c r="RR32" s="18"/>
      <c r="RS32" s="9"/>
      <c r="RT32" s="19"/>
      <c r="RU32" s="20">
        <f t="shared" si="68"/>
        <v>0</v>
      </c>
      <c r="RW32" s="2"/>
      <c r="RX32" s="2"/>
      <c r="RY32" s="18"/>
      <c r="RZ32" s="9"/>
      <c r="SA32" s="19"/>
      <c r="SB32" s="20">
        <f t="shared" si="69"/>
        <v>0</v>
      </c>
      <c r="SD32" s="2"/>
      <c r="SE32" s="2"/>
      <c r="SF32" s="18"/>
      <c r="SG32" s="9"/>
      <c r="SH32" s="19"/>
      <c r="SI32" s="20">
        <f t="shared" si="70"/>
        <v>0</v>
      </c>
      <c r="SK32" s="2"/>
      <c r="SL32" s="2"/>
      <c r="SM32" s="18"/>
      <c r="SN32" s="9"/>
      <c r="SO32" s="19"/>
      <c r="SP32" s="20">
        <f t="shared" si="71"/>
        <v>0</v>
      </c>
      <c r="SR32" s="9"/>
      <c r="SS32" s="2"/>
      <c r="ST32" s="18"/>
      <c r="SU32" s="9"/>
      <c r="SV32" s="19"/>
      <c r="SW32" s="20">
        <f t="shared" si="72"/>
        <v>0</v>
      </c>
      <c r="SY32" s="2"/>
      <c r="SZ32" s="2"/>
      <c r="TA32" s="18"/>
      <c r="TB32" s="9"/>
      <c r="TC32" s="19"/>
      <c r="TD32" s="20">
        <f t="shared" si="73"/>
        <v>0</v>
      </c>
      <c r="TF32" s="2"/>
      <c r="TG32" s="2"/>
      <c r="TH32" s="18"/>
      <c r="TI32" s="9"/>
      <c r="TJ32" s="19"/>
      <c r="TK32" s="20">
        <f t="shared" si="74"/>
        <v>0</v>
      </c>
      <c r="TM32" s="2"/>
      <c r="TN32" s="2"/>
      <c r="TO32" s="18"/>
      <c r="TP32" s="9"/>
      <c r="TQ32" s="19"/>
      <c r="TR32" s="20">
        <f t="shared" si="75"/>
        <v>0</v>
      </c>
      <c r="TT32" s="215"/>
      <c r="TU32" s="39"/>
      <c r="TV32" s="327"/>
      <c r="TW32" s="166"/>
      <c r="TX32" s="32"/>
      <c r="TY32" s="326">
        <f t="shared" si="76"/>
        <v>0</v>
      </c>
      <c r="UA32" s="9"/>
      <c r="UB32" s="2"/>
      <c r="UC32" s="327"/>
      <c r="UD32" s="348"/>
      <c r="UE32" s="19"/>
      <c r="UF32" s="326">
        <f t="shared" si="77"/>
        <v>0</v>
      </c>
      <c r="UH32" s="2"/>
      <c r="UI32" s="2"/>
      <c r="UJ32" s="18"/>
      <c r="UK32" s="9"/>
      <c r="UL32" s="19"/>
      <c r="UM32" s="20">
        <f t="shared" si="78"/>
        <v>0</v>
      </c>
      <c r="UO32" s="2"/>
      <c r="UP32" s="2"/>
      <c r="UQ32" s="18"/>
      <c r="UR32" s="9"/>
      <c r="US32" s="19"/>
      <c r="UT32" s="20">
        <f t="shared" si="79"/>
        <v>0</v>
      </c>
      <c r="UV32" s="9"/>
      <c r="UW32" s="2"/>
      <c r="UX32" s="18"/>
      <c r="UY32" s="9"/>
      <c r="UZ32" s="19"/>
      <c r="VA32" s="20">
        <f t="shared" si="80"/>
        <v>0</v>
      </c>
      <c r="VC32" s="2"/>
      <c r="VD32" s="2"/>
      <c r="VE32" s="18"/>
      <c r="VF32" s="9"/>
      <c r="VG32" s="19"/>
      <c r="VH32" s="20">
        <f t="shared" si="81"/>
        <v>0</v>
      </c>
      <c r="VJ32" s="2"/>
      <c r="VK32" s="2"/>
      <c r="VL32" s="18"/>
      <c r="VM32" s="9"/>
      <c r="VN32" s="19"/>
      <c r="VO32" s="20">
        <f t="shared" si="82"/>
        <v>0</v>
      </c>
      <c r="VQ32" s="2"/>
      <c r="VR32" s="2"/>
      <c r="VS32" s="18"/>
      <c r="VT32" s="9"/>
      <c r="VU32" s="19"/>
      <c r="VV32" s="20">
        <f t="shared" si="83"/>
        <v>0</v>
      </c>
      <c r="VX32" s="2"/>
      <c r="VY32" s="2"/>
      <c r="VZ32" s="18"/>
      <c r="WA32" s="9"/>
      <c r="WB32" s="19"/>
      <c r="WC32" s="20">
        <f t="shared" si="0"/>
        <v>0</v>
      </c>
      <c r="WE32" s="2"/>
      <c r="WF32" s="2"/>
      <c r="WG32" s="18"/>
      <c r="WH32" s="9"/>
      <c r="WI32" s="19"/>
      <c r="WJ32" s="20">
        <f t="shared" si="84"/>
        <v>0</v>
      </c>
      <c r="WL32" s="2"/>
      <c r="WM32" s="2"/>
      <c r="WN32" s="18"/>
      <c r="WO32" s="9"/>
      <c r="WP32" s="19"/>
      <c r="WQ32" s="20">
        <f t="shared" si="85"/>
        <v>0</v>
      </c>
      <c r="WS32" s="2"/>
      <c r="WT32" s="2"/>
      <c r="WU32" s="18"/>
      <c r="WV32" s="9"/>
      <c r="WW32" s="19"/>
      <c r="WX32" s="20">
        <f t="shared" si="86"/>
        <v>0</v>
      </c>
      <c r="WZ32" s="2"/>
      <c r="XA32" s="2"/>
      <c r="XB32" s="18"/>
      <c r="XC32" s="9"/>
      <c r="XD32" s="19"/>
      <c r="XE32" s="20">
        <f t="shared" si="87"/>
        <v>0</v>
      </c>
      <c r="XG32" s="2"/>
      <c r="XH32" s="2"/>
      <c r="XI32" s="18"/>
      <c r="XJ32" s="9"/>
      <c r="XK32" s="19"/>
      <c r="XL32" s="20">
        <f t="shared" si="88"/>
        <v>0</v>
      </c>
      <c r="XN32" s="9">
        <v>40373</v>
      </c>
      <c r="XO32" s="2">
        <v>30857</v>
      </c>
      <c r="XP32" s="18">
        <v>499.56</v>
      </c>
      <c r="XQ32" s="9">
        <v>40373</v>
      </c>
      <c r="XR32" s="19">
        <v>499.56</v>
      </c>
      <c r="XS32" s="20">
        <f t="shared" si="89"/>
        <v>0</v>
      </c>
      <c r="XU32" s="2"/>
      <c r="XV32" s="2"/>
      <c r="XW32" s="18"/>
      <c r="XX32" s="9"/>
      <c r="XY32" s="19"/>
      <c r="XZ32" s="20">
        <f t="shared" si="90"/>
        <v>0</v>
      </c>
      <c r="YB32" s="2"/>
      <c r="YC32" s="2"/>
      <c r="YD32" s="18"/>
      <c r="YE32" s="9"/>
      <c r="YF32" s="19"/>
      <c r="YG32" s="20">
        <f t="shared" si="91"/>
        <v>0</v>
      </c>
      <c r="YI32" s="2"/>
      <c r="YJ32" s="2"/>
      <c r="YK32" s="18"/>
      <c r="YL32" s="9"/>
      <c r="YM32" s="19"/>
      <c r="YN32" s="20">
        <f t="shared" si="92"/>
        <v>0</v>
      </c>
      <c r="YP32" s="2"/>
      <c r="YQ32" s="2"/>
      <c r="YR32" s="18"/>
      <c r="YS32" s="9"/>
      <c r="YT32" s="19"/>
      <c r="YU32" s="20">
        <f t="shared" si="93"/>
        <v>0</v>
      </c>
      <c r="YW32" s="2"/>
      <c r="YX32" s="2"/>
      <c r="YY32" s="18"/>
      <c r="YZ32" s="9"/>
      <c r="ZA32" s="19"/>
      <c r="ZB32" s="20">
        <f t="shared" si="94"/>
        <v>0</v>
      </c>
      <c r="ZD32" s="2"/>
      <c r="ZE32" s="2"/>
      <c r="ZF32" s="18"/>
      <c r="ZG32" s="9"/>
      <c r="ZH32" s="19"/>
      <c r="ZI32" s="20">
        <f t="shared" si="95"/>
        <v>0</v>
      </c>
      <c r="ZK32" s="2"/>
      <c r="ZL32" s="2"/>
      <c r="ZM32" s="18"/>
      <c r="ZN32" s="9"/>
      <c r="ZO32" s="19"/>
      <c r="ZP32" s="20">
        <f t="shared" si="96"/>
        <v>0</v>
      </c>
      <c r="ZR32" s="2"/>
      <c r="ZS32" s="2"/>
      <c r="ZT32" s="18"/>
      <c r="ZU32" s="9"/>
      <c r="ZV32" s="19"/>
      <c r="ZW32" s="20">
        <f t="shared" si="97"/>
        <v>0</v>
      </c>
      <c r="ZY32" s="2"/>
      <c r="ZZ32" s="2"/>
      <c r="AAA32" s="18"/>
      <c r="AAB32" s="9"/>
      <c r="AAC32" s="19"/>
      <c r="AAD32" s="20">
        <f t="shared" si="98"/>
        <v>0</v>
      </c>
      <c r="AAF32" s="2"/>
      <c r="AAG32" s="2"/>
      <c r="AAH32" s="18"/>
      <c r="AAI32" s="9"/>
      <c r="AAJ32" s="19"/>
      <c r="AAK32" s="20">
        <f t="shared" si="99"/>
        <v>0</v>
      </c>
      <c r="AAM32" s="2"/>
      <c r="AAN32" s="2"/>
      <c r="AAO32" s="18"/>
      <c r="AAP32" s="9"/>
      <c r="AAQ32" s="19"/>
      <c r="AAR32" s="20">
        <f t="shared" si="100"/>
        <v>0</v>
      </c>
      <c r="AAT32" s="2"/>
      <c r="AAU32" s="2"/>
      <c r="AAV32" s="18"/>
      <c r="AAW32" s="9"/>
      <c r="AAX32" s="19"/>
      <c r="AAY32" s="20">
        <f t="shared" si="101"/>
        <v>0</v>
      </c>
      <c r="ABA32" s="2"/>
      <c r="ABB32" s="2"/>
      <c r="ABC32" s="18"/>
      <c r="ABD32" s="9"/>
      <c r="ABE32" s="19"/>
      <c r="ABF32" s="20">
        <f t="shared" si="102"/>
        <v>0</v>
      </c>
      <c r="ABH32" s="2"/>
      <c r="ABI32" s="2"/>
      <c r="ABJ32" s="18"/>
      <c r="ABK32" s="9"/>
      <c r="ABL32" s="19"/>
      <c r="ABM32" s="20">
        <f t="shared" si="103"/>
        <v>0</v>
      </c>
      <c r="ABO32" s="2"/>
      <c r="ABP32" s="2"/>
      <c r="ABQ32" s="18"/>
      <c r="ABR32" s="9"/>
      <c r="ABS32" s="19"/>
      <c r="ABT32" s="20">
        <f t="shared" si="104"/>
        <v>0</v>
      </c>
      <c r="ABV32" s="2"/>
      <c r="ABW32" s="2"/>
      <c r="ABX32" s="18"/>
      <c r="ABY32" s="9"/>
      <c r="ABZ32" s="19"/>
      <c r="ACA32" s="20">
        <f t="shared" si="105"/>
        <v>0</v>
      </c>
      <c r="ACC32" s="2"/>
      <c r="ACD32" s="2"/>
      <c r="ACE32" s="18"/>
      <c r="ACF32" s="9"/>
      <c r="ACG32" s="19"/>
      <c r="ACH32" s="20">
        <f t="shared" si="106"/>
        <v>0</v>
      </c>
      <c r="ACJ32" s="2"/>
      <c r="ACK32" s="2"/>
      <c r="ACL32" s="18"/>
      <c r="ACM32" s="9"/>
      <c r="ACN32" s="19"/>
      <c r="ACO32" s="20">
        <f t="shared" si="107"/>
        <v>0</v>
      </c>
      <c r="ACQ32" s="2"/>
      <c r="ACR32" s="2"/>
      <c r="ACS32" s="18"/>
      <c r="ACT32" s="9"/>
      <c r="ACU32" s="19"/>
      <c r="ACV32" s="20">
        <f t="shared" si="134"/>
        <v>0</v>
      </c>
      <c r="ACX32" s="2"/>
      <c r="ACY32" s="2"/>
      <c r="ACZ32" s="18"/>
      <c r="ADA32" s="9"/>
      <c r="ADB32" s="19"/>
      <c r="ADC32" s="20">
        <f t="shared" si="109"/>
        <v>0</v>
      </c>
      <c r="ADE32" s="2"/>
      <c r="ADF32" s="2"/>
      <c r="ADG32" s="18"/>
      <c r="ADH32" s="9"/>
      <c r="ADI32" s="19"/>
      <c r="ADJ32" s="20">
        <f t="shared" si="110"/>
        <v>0</v>
      </c>
      <c r="ADL32" s="2"/>
      <c r="ADM32" s="2"/>
      <c r="ADN32" s="18"/>
      <c r="ADO32" s="9"/>
      <c r="ADP32" s="19"/>
      <c r="ADQ32" s="20">
        <f t="shared" si="111"/>
        <v>0</v>
      </c>
      <c r="ADS32" s="2"/>
      <c r="ADT32" s="2"/>
      <c r="ADU32" s="18"/>
      <c r="ADV32" s="9"/>
      <c r="ADW32" s="19"/>
      <c r="ADX32" s="20">
        <f t="shared" si="112"/>
        <v>0</v>
      </c>
      <c r="ADZ32" s="2"/>
      <c r="AEA32" s="2"/>
      <c r="AEB32" s="18"/>
      <c r="AEC32" s="9"/>
      <c r="AED32" s="19"/>
      <c r="AEE32" s="20">
        <f t="shared" si="113"/>
        <v>0</v>
      </c>
      <c r="AEG32" s="2"/>
      <c r="AEH32" s="2"/>
      <c r="AEI32" s="18"/>
      <c r="AEJ32" s="9"/>
      <c r="AEK32" s="19"/>
      <c r="AEL32" s="20">
        <f t="shared" si="135"/>
        <v>0</v>
      </c>
      <c r="AEN32" s="2"/>
      <c r="AEO32" s="2"/>
      <c r="AEP32" s="18"/>
      <c r="AEQ32" s="9"/>
      <c r="AER32" s="19"/>
      <c r="AES32" s="20">
        <f t="shared" si="115"/>
        <v>0</v>
      </c>
      <c r="AEU32" s="2"/>
      <c r="AEV32" s="2"/>
      <c r="AEW32" s="18"/>
      <c r="AEX32" s="9"/>
      <c r="AEY32" s="19"/>
      <c r="AEZ32" s="20">
        <f t="shared" si="116"/>
        <v>0</v>
      </c>
      <c r="AFB32" s="2"/>
      <c r="AFC32" s="2"/>
      <c r="AFD32" s="18"/>
      <c r="AFE32" s="9"/>
      <c r="AFF32" s="19"/>
      <c r="AFG32" s="20">
        <f t="shared" si="117"/>
        <v>0</v>
      </c>
      <c r="AFI32" s="2"/>
      <c r="AFJ32" s="2"/>
      <c r="AFK32" s="18"/>
      <c r="AFL32" s="9"/>
      <c r="AFM32" s="19"/>
      <c r="AFN32" s="20">
        <f t="shared" si="118"/>
        <v>0</v>
      </c>
      <c r="AFP32" s="2"/>
      <c r="AFQ32" s="2"/>
      <c r="AFR32" s="18"/>
      <c r="AFS32" s="9"/>
      <c r="AFT32" s="19"/>
      <c r="AFU32" s="20">
        <f t="shared" si="119"/>
        <v>0</v>
      </c>
      <c r="AFW32" s="2"/>
      <c r="AFX32" s="2"/>
      <c r="AFY32" s="18"/>
      <c r="AFZ32" s="9"/>
      <c r="AGA32" s="19"/>
      <c r="AGB32" s="20">
        <f t="shared" si="120"/>
        <v>0</v>
      </c>
      <c r="AGD32" s="2"/>
      <c r="AGE32" s="2"/>
      <c r="AGF32" s="18"/>
      <c r="AGG32" s="9"/>
      <c r="AGH32" s="19"/>
      <c r="AGI32" s="20">
        <f t="shared" si="121"/>
        <v>0</v>
      </c>
      <c r="AGK32" s="9"/>
      <c r="AGL32" s="2"/>
      <c r="AGM32" s="18"/>
      <c r="AGN32" s="9"/>
      <c r="AGO32" s="19"/>
      <c r="AGP32" s="20">
        <f t="shared" si="122"/>
        <v>0</v>
      </c>
      <c r="AGR32" s="2"/>
      <c r="AGS32" s="2"/>
      <c r="AGT32" s="18"/>
      <c r="AGU32" s="9"/>
      <c r="AGV32" s="19"/>
      <c r="AGW32" s="20">
        <f t="shared" si="123"/>
        <v>0</v>
      </c>
      <c r="AGY32" s="2"/>
      <c r="AGZ32" s="2"/>
      <c r="AHA32" s="18"/>
      <c r="AHB32" s="9"/>
      <c r="AHC32" s="19"/>
      <c r="AHD32" s="20">
        <f t="shared" si="124"/>
        <v>0</v>
      </c>
      <c r="AHF32" s="29"/>
      <c r="AHG32" s="29"/>
      <c r="AHH32" s="27"/>
      <c r="AHI32" s="244"/>
      <c r="AHJ32" s="32"/>
      <c r="AHK32" s="20">
        <f t="shared" si="125"/>
        <v>0</v>
      </c>
      <c r="AHM32" s="29"/>
      <c r="AHN32" s="29"/>
      <c r="AHO32" s="27"/>
      <c r="AHP32" s="244"/>
      <c r="AHQ32" s="32"/>
      <c r="AHR32" s="20">
        <f t="shared" si="126"/>
        <v>0</v>
      </c>
      <c r="AHT32" s="29"/>
      <c r="AHU32" s="29"/>
      <c r="AHV32" s="27"/>
      <c r="AHW32" s="244"/>
      <c r="AHX32" s="32"/>
      <c r="AHY32" s="20">
        <f t="shared" si="127"/>
        <v>0</v>
      </c>
      <c r="AIA32" s="2"/>
      <c r="AIB32" s="2"/>
      <c r="AIC32" s="18"/>
      <c r="AID32" s="19"/>
      <c r="AIE32" s="19"/>
      <c r="AIF32" s="20">
        <f t="shared" si="128"/>
        <v>0</v>
      </c>
    </row>
    <row r="33" spans="1:916">
      <c r="A33" s="2"/>
      <c r="B33" s="2"/>
      <c r="C33" s="18"/>
      <c r="D33" s="9"/>
      <c r="E33" s="19"/>
      <c r="F33" s="20">
        <f t="shared" si="1"/>
        <v>0</v>
      </c>
      <c r="H33" s="2"/>
      <c r="I33" s="2"/>
      <c r="J33" s="18"/>
      <c r="K33" s="9"/>
      <c r="L33" s="19"/>
      <c r="M33" s="20">
        <f t="shared" si="131"/>
        <v>0</v>
      </c>
      <c r="O33" s="2"/>
      <c r="P33" s="2"/>
      <c r="Q33" s="18"/>
      <c r="R33" s="9"/>
      <c r="S33" s="19"/>
      <c r="T33" s="20">
        <f t="shared" si="3"/>
        <v>0</v>
      </c>
      <c r="V33" s="2"/>
      <c r="W33" s="2"/>
      <c r="X33" s="18"/>
      <c r="Y33" s="9"/>
      <c r="Z33" s="19"/>
      <c r="AA33" s="20">
        <f t="shared" si="4"/>
        <v>0</v>
      </c>
      <c r="AC33" s="2"/>
      <c r="AD33" s="2"/>
      <c r="AE33" s="18"/>
      <c r="AF33" s="9"/>
      <c r="AG33" s="19"/>
      <c r="AH33" s="20">
        <f t="shared" si="133"/>
        <v>0</v>
      </c>
      <c r="AJ33" s="2"/>
      <c r="AK33" s="2"/>
      <c r="AL33" s="18"/>
      <c r="AM33" s="9"/>
      <c r="AN33" s="19"/>
      <c r="AO33" s="20">
        <f t="shared" si="6"/>
        <v>0</v>
      </c>
      <c r="AQ33" s="2"/>
      <c r="AR33" s="2"/>
      <c r="AS33" s="18"/>
      <c r="AT33" s="9"/>
      <c r="AU33" s="19"/>
      <c r="AV33" s="20">
        <f t="shared" si="7"/>
        <v>0</v>
      </c>
      <c r="AX33" s="2"/>
      <c r="AY33" s="2"/>
      <c r="AZ33" s="18"/>
      <c r="BA33" s="9"/>
      <c r="BB33" s="19"/>
      <c r="BC33" s="20">
        <f t="shared" si="8"/>
        <v>0</v>
      </c>
      <c r="BE33" s="2"/>
      <c r="BF33" s="2"/>
      <c r="BG33" s="18"/>
      <c r="BH33" s="9"/>
      <c r="BI33" s="19"/>
      <c r="BJ33" s="20">
        <f t="shared" si="9"/>
        <v>0</v>
      </c>
      <c r="BL33" s="2"/>
      <c r="BM33" s="2"/>
      <c r="BN33" s="18"/>
      <c r="BO33" s="9"/>
      <c r="BP33" s="19"/>
      <c r="BQ33" s="20">
        <f t="shared" si="130"/>
        <v>0</v>
      </c>
      <c r="BS33" s="2"/>
      <c r="BT33" s="2"/>
      <c r="BU33" s="18"/>
      <c r="BV33" s="9"/>
      <c r="BW33" s="19"/>
      <c r="BX33" s="20">
        <f t="shared" si="10"/>
        <v>0</v>
      </c>
      <c r="BZ33" s="2"/>
      <c r="CA33" s="2"/>
      <c r="CB33" s="18"/>
      <c r="CC33" s="9"/>
      <c r="CD33" s="19"/>
      <c r="CE33" s="20">
        <f t="shared" si="129"/>
        <v>0</v>
      </c>
      <c r="CG33" s="2"/>
      <c r="CH33" s="2"/>
      <c r="CI33" s="18"/>
      <c r="CJ33" s="9"/>
      <c r="CK33" s="19"/>
      <c r="CL33" s="20">
        <f t="shared" si="132"/>
        <v>0</v>
      </c>
      <c r="CN33" s="2"/>
      <c r="CO33" s="2"/>
      <c r="CP33" s="18"/>
      <c r="CQ33" s="9"/>
      <c r="CR33" s="19"/>
      <c r="CS33" s="20">
        <f t="shared" si="12"/>
        <v>0</v>
      </c>
      <c r="CU33" s="2"/>
      <c r="CV33" s="2"/>
      <c r="CW33" s="18"/>
      <c r="CX33" s="9"/>
      <c r="CY33" s="19"/>
      <c r="CZ33" s="20">
        <f t="shared" si="13"/>
        <v>0</v>
      </c>
      <c r="DB33" s="2"/>
      <c r="DC33" s="2"/>
      <c r="DD33" s="18"/>
      <c r="DE33" s="9"/>
      <c r="DF33" s="19"/>
      <c r="DG33" s="20">
        <f t="shared" si="14"/>
        <v>0</v>
      </c>
      <c r="DI33" s="2"/>
      <c r="DJ33" s="2"/>
      <c r="DK33" s="18"/>
      <c r="DL33" s="9"/>
      <c r="DM33" s="19"/>
      <c r="DN33" s="20">
        <f t="shared" si="15"/>
        <v>0</v>
      </c>
      <c r="DP33" s="2"/>
      <c r="DQ33" s="2"/>
      <c r="DR33" s="18"/>
      <c r="DS33" s="9"/>
      <c r="DT33" s="19"/>
      <c r="DU33" s="20">
        <f t="shared" si="16"/>
        <v>0</v>
      </c>
      <c r="DW33" s="2"/>
      <c r="DX33" s="2"/>
      <c r="DY33" s="18"/>
      <c r="DZ33" s="9"/>
      <c r="EA33" s="19"/>
      <c r="EB33" s="20">
        <f t="shared" si="17"/>
        <v>0</v>
      </c>
      <c r="ED33" s="2"/>
      <c r="EE33" s="2"/>
      <c r="EF33" s="18"/>
      <c r="EG33" s="9"/>
      <c r="EH33" s="19"/>
      <c r="EI33" s="20">
        <f t="shared" si="18"/>
        <v>0</v>
      </c>
      <c r="EK33" s="2"/>
      <c r="EL33" s="2"/>
      <c r="EM33" s="18"/>
      <c r="EN33" s="9"/>
      <c r="EO33" s="19"/>
      <c r="EP33" s="20">
        <f t="shared" si="19"/>
        <v>0</v>
      </c>
      <c r="ER33" s="2"/>
      <c r="ES33" s="2"/>
      <c r="ET33" s="18"/>
      <c r="EU33" s="9"/>
      <c r="EV33" s="19"/>
      <c r="EW33" s="20">
        <f t="shared" si="20"/>
        <v>0</v>
      </c>
      <c r="EY33" s="2"/>
      <c r="EZ33" s="2"/>
      <c r="FA33" s="18"/>
      <c r="FB33" s="9"/>
      <c r="FC33" s="19"/>
      <c r="FD33" s="20">
        <f t="shared" si="21"/>
        <v>0</v>
      </c>
      <c r="FF33" s="2"/>
      <c r="FG33" s="2"/>
      <c r="FH33" s="325"/>
      <c r="FI33" s="38"/>
      <c r="FJ33" s="19"/>
      <c r="FK33" s="326">
        <f t="shared" si="22"/>
        <v>0</v>
      </c>
      <c r="FM33" s="2"/>
      <c r="FN33" s="2"/>
      <c r="FO33" s="18"/>
      <c r="FP33" s="9"/>
      <c r="FQ33" s="19"/>
      <c r="FR33" s="20">
        <f t="shared" si="23"/>
        <v>0</v>
      </c>
      <c r="FT33" s="2"/>
      <c r="FU33" s="2"/>
      <c r="FV33" s="18"/>
      <c r="FW33" s="9"/>
      <c r="FX33" s="19"/>
      <c r="FY33" s="20">
        <f t="shared" si="24"/>
        <v>0</v>
      </c>
      <c r="GA33" s="2"/>
      <c r="GB33" s="2"/>
      <c r="GC33" s="18"/>
      <c r="GD33" s="9"/>
      <c r="GE33" s="19"/>
      <c r="GF33" s="20">
        <f t="shared" si="25"/>
        <v>0</v>
      </c>
      <c r="GH33" s="2"/>
      <c r="GI33" s="2"/>
      <c r="GJ33" s="18"/>
      <c r="GK33" s="9"/>
      <c r="GL33" s="19"/>
      <c r="GM33" s="20">
        <f t="shared" si="26"/>
        <v>0</v>
      </c>
      <c r="GO33" s="2"/>
      <c r="GP33" s="2"/>
      <c r="GQ33" s="18"/>
      <c r="GR33" s="9"/>
      <c r="GS33" s="19"/>
      <c r="GT33" s="20">
        <f t="shared" si="27"/>
        <v>0</v>
      </c>
      <c r="GV33" s="2"/>
      <c r="GW33" s="2"/>
      <c r="GX33" s="18"/>
      <c r="GY33" s="9"/>
      <c r="GZ33" s="19"/>
      <c r="HA33" s="20">
        <f t="shared" si="28"/>
        <v>0</v>
      </c>
      <c r="HC33" s="2"/>
      <c r="HD33" s="2"/>
      <c r="HE33" s="18"/>
      <c r="HF33" s="9"/>
      <c r="HG33" s="19"/>
      <c r="HH33" s="20">
        <f t="shared" si="29"/>
        <v>0</v>
      </c>
      <c r="HJ33" s="2"/>
      <c r="HK33" s="2"/>
      <c r="HL33" s="18"/>
      <c r="HM33" s="9"/>
      <c r="HN33" s="19"/>
      <c r="HO33" s="20">
        <f t="shared" si="30"/>
        <v>0</v>
      </c>
      <c r="HQ33" s="2"/>
      <c r="HR33" s="2"/>
      <c r="HS33" s="18"/>
      <c r="HT33" s="9"/>
      <c r="HU33" s="19"/>
      <c r="HV33" s="20">
        <f t="shared" si="31"/>
        <v>0</v>
      </c>
      <c r="HX33" s="2"/>
      <c r="HY33" s="2"/>
      <c r="HZ33" s="18"/>
      <c r="IA33" s="9"/>
      <c r="IB33" s="19"/>
      <c r="IC33" s="20">
        <f t="shared" si="32"/>
        <v>0</v>
      </c>
      <c r="IE33" s="9"/>
      <c r="IF33" s="2"/>
      <c r="IG33" s="18"/>
      <c r="IH33" s="89"/>
      <c r="II33" s="19"/>
      <c r="IJ33" s="20">
        <f t="shared" si="33"/>
        <v>0</v>
      </c>
      <c r="IL33" s="9"/>
      <c r="IM33" s="2"/>
      <c r="IN33" s="18"/>
      <c r="IO33" s="89"/>
      <c r="IP33" s="19"/>
      <c r="IQ33" s="20">
        <f t="shared" si="34"/>
        <v>0</v>
      </c>
      <c r="IS33" s="9"/>
      <c r="IT33" s="2"/>
      <c r="IU33" s="18"/>
      <c r="IV33" s="89"/>
      <c r="IW33" s="19"/>
      <c r="IX33" s="20">
        <f t="shared" si="35"/>
        <v>0</v>
      </c>
      <c r="IZ33" s="9"/>
      <c r="JA33" s="2"/>
      <c r="JB33" s="18"/>
      <c r="JC33" s="89"/>
      <c r="JD33" s="19"/>
      <c r="JE33" s="20">
        <f t="shared" si="36"/>
        <v>0</v>
      </c>
      <c r="JG33" s="9"/>
      <c r="JH33" s="2"/>
      <c r="JI33" s="18"/>
      <c r="JJ33" s="89"/>
      <c r="JK33" s="19"/>
      <c r="JL33" s="20">
        <f t="shared" si="37"/>
        <v>0</v>
      </c>
      <c r="JN33" s="9"/>
      <c r="JO33" s="2"/>
      <c r="JP33" s="18"/>
      <c r="JQ33" s="89"/>
      <c r="JR33" s="19"/>
      <c r="JS33" s="20">
        <f t="shared" si="38"/>
        <v>0</v>
      </c>
      <c r="JU33" s="9"/>
      <c r="JV33" s="2"/>
      <c r="JW33" s="18"/>
      <c r="JX33" s="89"/>
      <c r="JY33" s="19"/>
      <c r="JZ33" s="20">
        <f t="shared" si="39"/>
        <v>0</v>
      </c>
      <c r="KB33" s="9"/>
      <c r="KC33" s="2"/>
      <c r="KD33" s="18"/>
      <c r="KE33" s="89"/>
      <c r="KF33" s="19"/>
      <c r="KG33" s="20">
        <f t="shared" si="40"/>
        <v>0</v>
      </c>
      <c r="KI33" s="9"/>
      <c r="KJ33" s="2"/>
      <c r="KK33" s="18"/>
      <c r="KL33" s="89"/>
      <c r="KM33" s="19"/>
      <c r="KN33" s="20">
        <f t="shared" si="41"/>
        <v>0</v>
      </c>
      <c r="KP33" s="9"/>
      <c r="KQ33" s="2"/>
      <c r="KR33" s="18"/>
      <c r="KS33" s="89"/>
      <c r="KT33" s="19"/>
      <c r="KU33" s="20">
        <f t="shared" si="42"/>
        <v>0</v>
      </c>
      <c r="KW33" s="9"/>
      <c r="KX33" s="2"/>
      <c r="KY33" s="18"/>
      <c r="KZ33" s="89"/>
      <c r="LA33" s="19"/>
      <c r="LB33" s="20">
        <f t="shared" si="43"/>
        <v>0</v>
      </c>
      <c r="LD33" s="9"/>
      <c r="LE33" s="2"/>
      <c r="LF33" s="18"/>
      <c r="LG33" s="89"/>
      <c r="LH33" s="19"/>
      <c r="LI33" s="20">
        <f t="shared" si="44"/>
        <v>0</v>
      </c>
      <c r="LK33" s="9"/>
      <c r="LL33" s="2"/>
      <c r="LM33" s="18"/>
      <c r="LN33" s="89"/>
      <c r="LO33" s="19"/>
      <c r="LP33" s="20">
        <f t="shared" si="45"/>
        <v>0</v>
      </c>
      <c r="LR33" s="2"/>
      <c r="LS33" s="2"/>
      <c r="LT33" s="18"/>
      <c r="LU33" s="9"/>
      <c r="LV33" s="19"/>
      <c r="LW33" s="20">
        <f t="shared" si="46"/>
        <v>0</v>
      </c>
      <c r="LY33" s="2"/>
      <c r="LZ33" s="2"/>
      <c r="MA33" s="18"/>
      <c r="MB33" s="9"/>
      <c r="MC33" s="19"/>
      <c r="MD33" s="20">
        <f t="shared" si="47"/>
        <v>0</v>
      </c>
      <c r="MF33" s="2"/>
      <c r="MG33" s="2"/>
      <c r="MH33" s="18"/>
      <c r="MI33" s="9"/>
      <c r="MJ33" s="19"/>
      <c r="MK33" s="20">
        <f t="shared" si="48"/>
        <v>0</v>
      </c>
      <c r="MM33" s="2"/>
      <c r="MN33" s="2"/>
      <c r="MO33" s="18"/>
      <c r="MP33" s="9"/>
      <c r="MQ33" s="19"/>
      <c r="MR33" s="20">
        <f t="shared" si="49"/>
        <v>0</v>
      </c>
      <c r="MT33" s="2"/>
      <c r="MU33" s="2"/>
      <c r="MV33" s="18"/>
      <c r="MW33" s="9"/>
      <c r="MX33" s="19"/>
      <c r="MY33" s="20">
        <f t="shared" si="50"/>
        <v>0</v>
      </c>
      <c r="NA33" s="2"/>
      <c r="NB33" s="2"/>
      <c r="NC33" s="18"/>
      <c r="ND33" s="9"/>
      <c r="NE33" s="19"/>
      <c r="NF33" s="20">
        <f t="shared" si="51"/>
        <v>0</v>
      </c>
      <c r="NH33" s="2"/>
      <c r="NI33" s="2"/>
      <c r="NJ33" s="18"/>
      <c r="NK33" s="9"/>
      <c r="NL33" s="19"/>
      <c r="NM33" s="20">
        <f t="shared" si="52"/>
        <v>0</v>
      </c>
      <c r="NO33" s="2"/>
      <c r="NP33" s="2"/>
      <c r="NQ33" s="18"/>
      <c r="NR33" s="9"/>
      <c r="NS33" s="19"/>
      <c r="NT33" s="20">
        <f t="shared" si="53"/>
        <v>0</v>
      </c>
      <c r="NV33" s="2"/>
      <c r="NW33" s="2"/>
      <c r="NX33" s="18"/>
      <c r="NY33" s="9"/>
      <c r="NZ33" s="19"/>
      <c r="OA33" s="20">
        <f t="shared" si="54"/>
        <v>0</v>
      </c>
      <c r="OC33" s="2"/>
      <c r="OD33" s="2"/>
      <c r="OE33" s="18"/>
      <c r="OF33" s="9"/>
      <c r="OG33" s="19"/>
      <c r="OH33" s="20">
        <f t="shared" si="55"/>
        <v>0</v>
      </c>
      <c r="OJ33" s="2"/>
      <c r="OK33" s="2"/>
      <c r="OL33" s="18"/>
      <c r="OM33" s="9"/>
      <c r="ON33" s="19"/>
      <c r="OO33" s="20">
        <f t="shared" si="56"/>
        <v>0</v>
      </c>
      <c r="OQ33" s="2"/>
      <c r="OR33" s="2"/>
      <c r="OS33" s="18"/>
      <c r="OT33" s="9"/>
      <c r="OU33" s="19"/>
      <c r="OV33" s="20">
        <f t="shared" si="57"/>
        <v>0</v>
      </c>
      <c r="OX33" s="2"/>
      <c r="OY33" s="2"/>
      <c r="OZ33" s="18"/>
      <c r="PA33" s="9"/>
      <c r="PB33" s="19"/>
      <c r="PC33" s="20">
        <f t="shared" si="58"/>
        <v>0</v>
      </c>
      <c r="PE33" s="2"/>
      <c r="PF33" s="2"/>
      <c r="PG33" s="18"/>
      <c r="PH33" s="9"/>
      <c r="PI33" s="19"/>
      <c r="PJ33" s="20">
        <f t="shared" si="59"/>
        <v>0</v>
      </c>
      <c r="PL33" s="2"/>
      <c r="PM33" s="2"/>
      <c r="PN33" s="18"/>
      <c r="PO33" s="9"/>
      <c r="PP33" s="19"/>
      <c r="PQ33" s="20">
        <f t="shared" si="60"/>
        <v>0</v>
      </c>
      <c r="PS33" s="2"/>
      <c r="PT33" s="2"/>
      <c r="PU33" s="18"/>
      <c r="PV33" s="9"/>
      <c r="PW33" s="19"/>
      <c r="PX33" s="20">
        <f t="shared" si="61"/>
        <v>0</v>
      </c>
      <c r="PZ33" s="2"/>
      <c r="QA33" s="2"/>
      <c r="QB33" s="18"/>
      <c r="QC33" s="9"/>
      <c r="QD33" s="19"/>
      <c r="QE33" s="20">
        <f t="shared" si="62"/>
        <v>0</v>
      </c>
      <c r="QG33" s="2"/>
      <c r="QH33" s="2"/>
      <c r="QI33" s="18"/>
      <c r="QJ33" s="9"/>
      <c r="QK33" s="19"/>
      <c r="QL33" s="20">
        <f t="shared" si="63"/>
        <v>0</v>
      </c>
      <c r="QN33" s="2"/>
      <c r="QO33" s="2"/>
      <c r="QP33" s="18"/>
      <c r="QQ33" s="9"/>
      <c r="QR33" s="19"/>
      <c r="QS33" s="20">
        <f t="shared" si="64"/>
        <v>0</v>
      </c>
      <c r="QU33" s="2"/>
      <c r="QV33" s="2"/>
      <c r="QW33" s="18"/>
      <c r="QX33" s="9"/>
      <c r="QY33" s="19"/>
      <c r="QZ33" s="20">
        <f t="shared" si="65"/>
        <v>0</v>
      </c>
      <c r="RB33" s="2"/>
      <c r="RC33" s="2"/>
      <c r="RD33" s="18"/>
      <c r="RE33" s="9"/>
      <c r="RF33" s="19"/>
      <c r="RG33" s="20">
        <f t="shared" si="66"/>
        <v>0</v>
      </c>
      <c r="RI33" s="2"/>
      <c r="RJ33" s="2"/>
      <c r="RK33" s="18"/>
      <c r="RL33" s="9"/>
      <c r="RM33" s="19"/>
      <c r="RN33" s="20">
        <f t="shared" si="67"/>
        <v>0</v>
      </c>
      <c r="RP33" s="2"/>
      <c r="RQ33" s="2"/>
      <c r="RR33" s="18"/>
      <c r="RS33" s="9"/>
      <c r="RT33" s="19"/>
      <c r="RU33" s="20">
        <f t="shared" si="68"/>
        <v>0</v>
      </c>
      <c r="RW33" s="2"/>
      <c r="RX33" s="2"/>
      <c r="RY33" s="18"/>
      <c r="RZ33" s="9"/>
      <c r="SA33" s="19"/>
      <c r="SB33" s="20">
        <f t="shared" si="69"/>
        <v>0</v>
      </c>
      <c r="SD33" s="2"/>
      <c r="SE33" s="2"/>
      <c r="SF33" s="18"/>
      <c r="SG33" s="9"/>
      <c r="SH33" s="19"/>
      <c r="SI33" s="20">
        <f t="shared" si="70"/>
        <v>0</v>
      </c>
      <c r="SK33" s="2"/>
      <c r="SL33" s="2"/>
      <c r="SM33" s="18"/>
      <c r="SN33" s="9"/>
      <c r="SO33" s="19"/>
      <c r="SP33" s="20">
        <f t="shared" si="71"/>
        <v>0</v>
      </c>
      <c r="SR33" s="9"/>
      <c r="SS33" s="2"/>
      <c r="ST33" s="18"/>
      <c r="SU33" s="9"/>
      <c r="SV33" s="19"/>
      <c r="SW33" s="20">
        <f t="shared" si="72"/>
        <v>0</v>
      </c>
      <c r="SY33" s="2"/>
      <c r="SZ33" s="2"/>
      <c r="TA33" s="18"/>
      <c r="TB33" s="9"/>
      <c r="TC33" s="19"/>
      <c r="TD33" s="20">
        <f t="shared" si="73"/>
        <v>0</v>
      </c>
      <c r="TF33" s="2"/>
      <c r="TG33" s="2"/>
      <c r="TH33" s="18"/>
      <c r="TI33" s="9"/>
      <c r="TJ33" s="19"/>
      <c r="TK33" s="20">
        <f t="shared" si="74"/>
        <v>0</v>
      </c>
      <c r="TM33" s="2"/>
      <c r="TN33" s="2"/>
      <c r="TO33" s="18"/>
      <c r="TP33" s="9"/>
      <c r="TQ33" s="19"/>
      <c r="TR33" s="20">
        <f t="shared" si="75"/>
        <v>0</v>
      </c>
      <c r="TT33" s="215"/>
      <c r="TU33" s="39"/>
      <c r="TV33" s="327"/>
      <c r="TW33" s="166"/>
      <c r="TX33" s="32"/>
      <c r="TY33" s="326">
        <f t="shared" si="76"/>
        <v>0</v>
      </c>
      <c r="UA33" s="9"/>
      <c r="UB33" s="39"/>
      <c r="UC33" s="327"/>
      <c r="UD33" s="348"/>
      <c r="UE33" s="19"/>
      <c r="UF33" s="326">
        <f t="shared" si="77"/>
        <v>0</v>
      </c>
      <c r="UH33" s="2"/>
      <c r="UI33" s="2"/>
      <c r="UJ33" s="18"/>
      <c r="UK33" s="9"/>
      <c r="UL33" s="19"/>
      <c r="UM33" s="20">
        <f t="shared" si="78"/>
        <v>0</v>
      </c>
      <c r="UO33" s="2"/>
      <c r="UP33" s="2"/>
      <c r="UQ33" s="18"/>
      <c r="UR33" s="9"/>
      <c r="US33" s="19"/>
      <c r="UT33" s="20">
        <f t="shared" si="79"/>
        <v>0</v>
      </c>
      <c r="UV33" s="9"/>
      <c r="UW33" s="2"/>
      <c r="UX33" s="18"/>
      <c r="UY33" s="9"/>
      <c r="UZ33" s="19"/>
      <c r="VA33" s="20">
        <f t="shared" si="80"/>
        <v>0</v>
      </c>
      <c r="VC33" s="2"/>
      <c r="VD33" s="2"/>
      <c r="VE33" s="18"/>
      <c r="VF33" s="9"/>
      <c r="VG33" s="19"/>
      <c r="VH33" s="20">
        <f t="shared" si="81"/>
        <v>0</v>
      </c>
      <c r="VJ33" s="2"/>
      <c r="VK33" s="2"/>
      <c r="VL33" s="18"/>
      <c r="VM33" s="9"/>
      <c r="VN33" s="19"/>
      <c r="VO33" s="20">
        <f t="shared" si="82"/>
        <v>0</v>
      </c>
      <c r="VQ33" s="2"/>
      <c r="VR33" s="2"/>
      <c r="VS33" s="18"/>
      <c r="VT33" s="9"/>
      <c r="VU33" s="19"/>
      <c r="VV33" s="20">
        <f t="shared" si="83"/>
        <v>0</v>
      </c>
      <c r="VX33" s="2"/>
      <c r="VY33" s="2"/>
      <c r="VZ33" s="18"/>
      <c r="WA33" s="9"/>
      <c r="WB33" s="19"/>
      <c r="WC33" s="20">
        <f t="shared" si="0"/>
        <v>0</v>
      </c>
      <c r="WE33" s="2"/>
      <c r="WF33" s="2"/>
      <c r="WG33" s="18"/>
      <c r="WH33" s="9"/>
      <c r="WI33" s="19"/>
      <c r="WJ33" s="20">
        <f t="shared" si="84"/>
        <v>0</v>
      </c>
      <c r="WL33" s="2"/>
      <c r="WM33" s="2"/>
      <c r="WN33" s="18"/>
      <c r="WO33" s="9"/>
      <c r="WP33" s="19"/>
      <c r="WQ33" s="20">
        <f t="shared" si="85"/>
        <v>0</v>
      </c>
      <c r="WS33" s="2"/>
      <c r="WT33" s="2"/>
      <c r="WU33" s="18"/>
      <c r="WV33" s="9"/>
      <c r="WW33" s="19"/>
      <c r="WX33" s="20">
        <f t="shared" si="86"/>
        <v>0</v>
      </c>
      <c r="WZ33" s="2"/>
      <c r="XA33" s="2"/>
      <c r="XB33" s="18"/>
      <c r="XC33" s="9"/>
      <c r="XD33" s="19"/>
      <c r="XE33" s="20">
        <f t="shared" si="87"/>
        <v>0</v>
      </c>
      <c r="XG33" s="2"/>
      <c r="XH33" s="2"/>
      <c r="XI33" s="18"/>
      <c r="XJ33" s="9"/>
      <c r="XK33" s="19"/>
      <c r="XL33" s="20">
        <f t="shared" si="88"/>
        <v>0</v>
      </c>
      <c r="XN33" s="9">
        <v>40374</v>
      </c>
      <c r="XO33" s="2">
        <v>30859</v>
      </c>
      <c r="XP33" s="18">
        <v>6646.6</v>
      </c>
      <c r="XQ33" s="9">
        <v>40374</v>
      </c>
      <c r="XR33" s="19">
        <v>6646.6</v>
      </c>
      <c r="XS33" s="20">
        <f t="shared" si="89"/>
        <v>0</v>
      </c>
      <c r="XU33" s="2"/>
      <c r="XV33" s="2"/>
      <c r="XW33" s="18"/>
      <c r="XX33" s="9"/>
      <c r="XY33" s="19"/>
      <c r="XZ33" s="20">
        <f t="shared" si="90"/>
        <v>0</v>
      </c>
      <c r="YB33" s="2"/>
      <c r="YC33" s="2"/>
      <c r="YD33" s="18"/>
      <c r="YE33" s="9"/>
      <c r="YF33" s="19"/>
      <c r="YG33" s="20">
        <f t="shared" si="91"/>
        <v>0</v>
      </c>
      <c r="YI33" s="2"/>
      <c r="YJ33" s="2"/>
      <c r="YK33" s="18"/>
      <c r="YL33" s="9"/>
      <c r="YM33" s="19"/>
      <c r="YN33" s="20">
        <f t="shared" si="92"/>
        <v>0</v>
      </c>
      <c r="YP33" s="2"/>
      <c r="YQ33" s="2"/>
      <c r="YR33" s="18"/>
      <c r="YS33" s="9"/>
      <c r="YT33" s="19"/>
      <c r="YU33" s="20">
        <f t="shared" si="93"/>
        <v>0</v>
      </c>
      <c r="YW33" s="2"/>
      <c r="YX33" s="2"/>
      <c r="YY33" s="18"/>
      <c r="YZ33" s="9"/>
      <c r="ZA33" s="19"/>
      <c r="ZB33" s="20">
        <f t="shared" si="94"/>
        <v>0</v>
      </c>
      <c r="ZD33" s="2"/>
      <c r="ZE33" s="2"/>
      <c r="ZF33" s="18"/>
      <c r="ZG33" s="9"/>
      <c r="ZH33" s="19"/>
      <c r="ZI33" s="20">
        <f t="shared" si="95"/>
        <v>0</v>
      </c>
      <c r="ZK33" s="2"/>
      <c r="ZL33" s="2"/>
      <c r="ZM33" s="18"/>
      <c r="ZN33" s="9"/>
      <c r="ZO33" s="19"/>
      <c r="ZP33" s="20">
        <f t="shared" si="96"/>
        <v>0</v>
      </c>
      <c r="ZR33" s="2"/>
      <c r="ZS33" s="2"/>
      <c r="ZT33" s="18"/>
      <c r="ZU33" s="9"/>
      <c r="ZV33" s="19"/>
      <c r="ZW33" s="20">
        <f t="shared" si="97"/>
        <v>0</v>
      </c>
      <c r="ZY33" s="2"/>
      <c r="ZZ33" s="2"/>
      <c r="AAA33" s="18"/>
      <c r="AAB33" s="9"/>
      <c r="AAC33" s="19"/>
      <c r="AAD33" s="20">
        <f t="shared" si="98"/>
        <v>0</v>
      </c>
      <c r="AAF33" s="2"/>
      <c r="AAG33" s="2"/>
      <c r="AAH33" s="18"/>
      <c r="AAI33" s="9"/>
      <c r="AAJ33" s="19"/>
      <c r="AAK33" s="20">
        <f t="shared" si="99"/>
        <v>0</v>
      </c>
      <c r="AAM33" s="2"/>
      <c r="AAN33" s="2"/>
      <c r="AAO33" s="18"/>
      <c r="AAP33" s="9"/>
      <c r="AAQ33" s="19"/>
      <c r="AAR33" s="20">
        <f t="shared" si="100"/>
        <v>0</v>
      </c>
      <c r="AAT33" s="2"/>
      <c r="AAU33" s="2"/>
      <c r="AAV33" s="18"/>
      <c r="AAW33" s="9"/>
      <c r="AAX33" s="19"/>
      <c r="AAY33" s="20">
        <f t="shared" si="101"/>
        <v>0</v>
      </c>
      <c r="ABA33" s="2"/>
      <c r="ABB33" s="2"/>
      <c r="ABC33" s="18"/>
      <c r="ABD33" s="9"/>
      <c r="ABE33" s="19"/>
      <c r="ABF33" s="20">
        <f t="shared" si="102"/>
        <v>0</v>
      </c>
      <c r="ABH33" s="2"/>
      <c r="ABI33" s="2"/>
      <c r="ABJ33" s="18"/>
      <c r="ABK33" s="9"/>
      <c r="ABL33" s="19"/>
      <c r="ABM33" s="20">
        <f t="shared" si="103"/>
        <v>0</v>
      </c>
      <c r="ABO33" s="2"/>
      <c r="ABP33" s="2"/>
      <c r="ABQ33" s="18"/>
      <c r="ABR33" s="9"/>
      <c r="ABS33" s="19"/>
      <c r="ABT33" s="20">
        <f t="shared" si="104"/>
        <v>0</v>
      </c>
      <c r="ABV33" s="2"/>
      <c r="ABW33" s="2"/>
      <c r="ABX33" s="18"/>
      <c r="ABY33" s="9"/>
      <c r="ABZ33" s="19"/>
      <c r="ACA33" s="20">
        <f t="shared" si="105"/>
        <v>0</v>
      </c>
      <c r="ACC33" s="2"/>
      <c r="ACD33" s="2"/>
      <c r="ACE33" s="18"/>
      <c r="ACF33" s="9"/>
      <c r="ACG33" s="19"/>
      <c r="ACH33" s="20">
        <f t="shared" si="106"/>
        <v>0</v>
      </c>
      <c r="ACJ33" s="2"/>
      <c r="ACK33" s="2"/>
      <c r="ACL33" s="18"/>
      <c r="ACM33" s="9"/>
      <c r="ACN33" s="19"/>
      <c r="ACO33" s="20">
        <f t="shared" si="107"/>
        <v>0</v>
      </c>
      <c r="ACQ33" s="2"/>
      <c r="ACR33" s="2"/>
      <c r="ACS33" s="18"/>
      <c r="ACT33" s="9"/>
      <c r="ACU33" s="19"/>
      <c r="ACV33" s="20">
        <f t="shared" si="134"/>
        <v>0</v>
      </c>
      <c r="ACX33" s="2"/>
      <c r="ACY33" s="2"/>
      <c r="ACZ33" s="18"/>
      <c r="ADA33" s="9"/>
      <c r="ADB33" s="19"/>
      <c r="ADC33" s="20">
        <f t="shared" si="109"/>
        <v>0</v>
      </c>
      <c r="ADE33" s="2"/>
      <c r="ADF33" s="2"/>
      <c r="ADG33" s="18"/>
      <c r="ADH33" s="9"/>
      <c r="ADI33" s="19"/>
      <c r="ADJ33" s="20">
        <f t="shared" si="110"/>
        <v>0</v>
      </c>
      <c r="ADL33" s="2"/>
      <c r="ADM33" s="2"/>
      <c r="ADN33" s="18"/>
      <c r="ADO33" s="9"/>
      <c r="ADP33" s="19"/>
      <c r="ADQ33" s="20">
        <f t="shared" si="111"/>
        <v>0</v>
      </c>
      <c r="ADS33" s="2"/>
      <c r="ADT33" s="2"/>
      <c r="ADU33" s="18"/>
      <c r="ADV33" s="9"/>
      <c r="ADW33" s="19"/>
      <c r="ADX33" s="20">
        <f t="shared" si="112"/>
        <v>0</v>
      </c>
      <c r="ADZ33" s="2"/>
      <c r="AEA33" s="2"/>
      <c r="AEB33" s="18"/>
      <c r="AEC33" s="9"/>
      <c r="AED33" s="19"/>
      <c r="AEE33" s="20">
        <f t="shared" si="113"/>
        <v>0</v>
      </c>
      <c r="AEG33" s="2"/>
      <c r="AEH33" s="2"/>
      <c r="AEI33" s="18"/>
      <c r="AEJ33" s="9"/>
      <c r="AEK33" s="19"/>
      <c r="AEL33" s="20">
        <f t="shared" si="135"/>
        <v>0</v>
      </c>
      <c r="AEN33" s="2"/>
      <c r="AEO33" s="2"/>
      <c r="AEP33" s="18"/>
      <c r="AEQ33" s="9"/>
      <c r="AER33" s="19"/>
      <c r="AES33" s="20">
        <f t="shared" si="115"/>
        <v>0</v>
      </c>
      <c r="AEU33" s="2"/>
      <c r="AEV33" s="2"/>
      <c r="AEW33" s="18"/>
      <c r="AEX33" s="9"/>
      <c r="AEY33" s="19"/>
      <c r="AEZ33" s="20">
        <f t="shared" si="116"/>
        <v>0</v>
      </c>
      <c r="AFB33" s="2"/>
      <c r="AFC33" s="2"/>
      <c r="AFD33" s="18"/>
      <c r="AFE33" s="9"/>
      <c r="AFF33" s="19"/>
      <c r="AFG33" s="20">
        <f t="shared" si="117"/>
        <v>0</v>
      </c>
      <c r="AFI33" s="2"/>
      <c r="AFJ33" s="2"/>
      <c r="AFK33" s="18"/>
      <c r="AFL33" s="9"/>
      <c r="AFM33" s="19"/>
      <c r="AFN33" s="20">
        <f t="shared" si="118"/>
        <v>0</v>
      </c>
      <c r="AFP33" s="2"/>
      <c r="AFQ33" s="2"/>
      <c r="AFR33" s="18"/>
      <c r="AFS33" s="9"/>
      <c r="AFT33" s="19"/>
      <c r="AFU33" s="20">
        <f t="shared" si="119"/>
        <v>0</v>
      </c>
      <c r="AFW33" s="2"/>
      <c r="AFX33" s="2"/>
      <c r="AFY33" s="18"/>
      <c r="AFZ33" s="9"/>
      <c r="AGA33" s="19"/>
      <c r="AGB33" s="20">
        <f t="shared" si="120"/>
        <v>0</v>
      </c>
      <c r="AGD33" s="2"/>
      <c r="AGE33" s="2"/>
      <c r="AGF33" s="18"/>
      <c r="AGG33" s="9"/>
      <c r="AGH33" s="19"/>
      <c r="AGI33" s="20">
        <f t="shared" si="121"/>
        <v>0</v>
      </c>
      <c r="AGK33" s="2"/>
      <c r="AGL33" s="2"/>
      <c r="AGM33" s="18"/>
      <c r="AGN33" s="9"/>
      <c r="AGO33" s="19"/>
      <c r="AGP33" s="20">
        <f t="shared" si="122"/>
        <v>0</v>
      </c>
      <c r="AGR33" s="2"/>
      <c r="AGS33" s="2"/>
      <c r="AGT33" s="18"/>
      <c r="AGU33" s="9"/>
      <c r="AGV33" s="19"/>
      <c r="AGW33" s="20">
        <f t="shared" si="123"/>
        <v>0</v>
      </c>
      <c r="AGY33" s="2"/>
      <c r="AGZ33" s="2"/>
      <c r="AHA33" s="18"/>
      <c r="AHB33" s="9"/>
      <c r="AHC33" s="19"/>
      <c r="AHD33" s="20">
        <f t="shared" si="124"/>
        <v>0</v>
      </c>
      <c r="AHF33" s="29"/>
      <c r="AHG33" s="29"/>
      <c r="AHH33" s="27"/>
      <c r="AHI33" s="244"/>
      <c r="AHJ33" s="32"/>
      <c r="AHK33" s="20">
        <f t="shared" si="125"/>
        <v>0</v>
      </c>
      <c r="AHM33" s="29"/>
      <c r="AHN33" s="29"/>
      <c r="AHO33" s="27"/>
      <c r="AHP33" s="244"/>
      <c r="AHQ33" s="32"/>
      <c r="AHR33" s="20">
        <f t="shared" si="126"/>
        <v>0</v>
      </c>
      <c r="AHT33" s="29"/>
      <c r="AHU33" s="29"/>
      <c r="AHV33" s="27"/>
      <c r="AHW33" s="244"/>
      <c r="AHX33" s="32"/>
      <c r="AHY33" s="20">
        <f t="shared" si="127"/>
        <v>0</v>
      </c>
      <c r="AIA33" s="2"/>
      <c r="AIB33" s="2"/>
      <c r="AIC33" s="18"/>
      <c r="AID33" s="19"/>
      <c r="AIE33" s="19"/>
      <c r="AIF33" s="20">
        <f t="shared" si="128"/>
        <v>0</v>
      </c>
    </row>
    <row r="34" spans="1:916">
      <c r="A34" s="2"/>
      <c r="B34" s="2"/>
      <c r="C34" s="18"/>
      <c r="D34" s="9"/>
      <c r="E34" s="19"/>
      <c r="F34" s="20">
        <f t="shared" si="1"/>
        <v>0</v>
      </c>
      <c r="H34" s="2"/>
      <c r="I34" s="2"/>
      <c r="J34" s="25"/>
      <c r="K34" s="9"/>
      <c r="L34" s="19"/>
      <c r="M34" s="20">
        <f t="shared" si="131"/>
        <v>0</v>
      </c>
      <c r="O34" s="2"/>
      <c r="P34" s="2"/>
      <c r="Q34" s="25"/>
      <c r="R34" s="9"/>
      <c r="S34" s="19"/>
      <c r="T34" s="20">
        <f t="shared" si="3"/>
        <v>0</v>
      </c>
      <c r="V34" s="2"/>
      <c r="W34" s="2"/>
      <c r="X34" s="18"/>
      <c r="Y34" s="9"/>
      <c r="Z34" s="19"/>
      <c r="AA34" s="20">
        <f t="shared" si="4"/>
        <v>0</v>
      </c>
      <c r="AC34" s="2"/>
      <c r="AD34" s="2"/>
      <c r="AE34" s="18"/>
      <c r="AF34" s="9"/>
      <c r="AG34" s="19"/>
      <c r="AH34" s="20">
        <f t="shared" si="133"/>
        <v>0</v>
      </c>
      <c r="AJ34" s="2"/>
      <c r="AK34" s="2"/>
      <c r="AL34" s="18"/>
      <c r="AM34" s="9"/>
      <c r="AN34" s="19"/>
      <c r="AO34" s="20">
        <f t="shared" si="6"/>
        <v>0</v>
      </c>
      <c r="AQ34" s="2"/>
      <c r="AR34" s="2"/>
      <c r="AS34" s="18"/>
      <c r="AT34" s="9"/>
      <c r="AU34" s="19"/>
      <c r="AV34" s="20">
        <f t="shared" si="7"/>
        <v>0</v>
      </c>
      <c r="AX34" s="2"/>
      <c r="AY34" s="2"/>
      <c r="AZ34" s="18"/>
      <c r="BA34" s="9"/>
      <c r="BB34" s="19"/>
      <c r="BC34" s="20">
        <f t="shared" si="8"/>
        <v>0</v>
      </c>
      <c r="BE34" s="2"/>
      <c r="BF34" s="2"/>
      <c r="BG34" s="18"/>
      <c r="BH34" s="9"/>
      <c r="BI34" s="19"/>
      <c r="BJ34" s="20">
        <f t="shared" si="9"/>
        <v>0</v>
      </c>
      <c r="BL34" s="2"/>
      <c r="BM34" s="2"/>
      <c r="BN34" s="18"/>
      <c r="BO34" s="9"/>
      <c r="BP34" s="19"/>
      <c r="BQ34" s="20">
        <f t="shared" si="130"/>
        <v>0</v>
      </c>
      <c r="BS34" s="2"/>
      <c r="BT34" s="2"/>
      <c r="BU34" s="18"/>
      <c r="BV34" s="9"/>
      <c r="BW34" s="19"/>
      <c r="BX34" s="20">
        <f t="shared" si="10"/>
        <v>0</v>
      </c>
      <c r="BZ34" s="2"/>
      <c r="CA34" s="2"/>
      <c r="CB34" s="18"/>
      <c r="CC34" s="9"/>
      <c r="CD34" s="19"/>
      <c r="CE34" s="20">
        <f t="shared" si="129"/>
        <v>0</v>
      </c>
      <c r="CG34" s="2"/>
      <c r="CH34" s="2"/>
      <c r="CI34" s="18"/>
      <c r="CJ34" s="9"/>
      <c r="CK34" s="19"/>
      <c r="CL34" s="20">
        <f t="shared" si="132"/>
        <v>0</v>
      </c>
      <c r="CN34" s="2"/>
      <c r="CO34" s="2"/>
      <c r="CP34" s="18"/>
      <c r="CQ34" s="9"/>
      <c r="CR34" s="19"/>
      <c r="CS34" s="20">
        <f t="shared" ref="CS34:CS43" si="136">CS33+CP34-CR34</f>
        <v>0</v>
      </c>
      <c r="CU34" s="2"/>
      <c r="CV34" s="2"/>
      <c r="CW34" s="18"/>
      <c r="CX34" s="9"/>
      <c r="CY34" s="19"/>
      <c r="CZ34" s="20">
        <f t="shared" si="13"/>
        <v>0</v>
      </c>
      <c r="DB34" s="2"/>
      <c r="DC34" s="2"/>
      <c r="DD34" s="18"/>
      <c r="DE34" s="9"/>
      <c r="DF34" s="19"/>
      <c r="DG34" s="20">
        <f t="shared" si="14"/>
        <v>0</v>
      </c>
      <c r="DI34" s="2"/>
      <c r="DJ34" s="2"/>
      <c r="DK34" s="18"/>
      <c r="DL34" s="9"/>
      <c r="DM34" s="19"/>
      <c r="DN34" s="20">
        <f t="shared" si="15"/>
        <v>0</v>
      </c>
      <c r="DP34" s="2"/>
      <c r="DQ34" s="2"/>
      <c r="DR34" s="18"/>
      <c r="DS34" s="9"/>
      <c r="DT34" s="19"/>
      <c r="DU34" s="20">
        <f t="shared" si="16"/>
        <v>0</v>
      </c>
      <c r="DW34" s="2"/>
      <c r="DX34" s="2"/>
      <c r="DY34" s="18"/>
      <c r="DZ34" s="9"/>
      <c r="EA34" s="19"/>
      <c r="EB34" s="20">
        <f t="shared" si="17"/>
        <v>0</v>
      </c>
      <c r="ED34" s="2"/>
      <c r="EE34" s="2"/>
      <c r="EF34" s="18"/>
      <c r="EG34" s="9"/>
      <c r="EH34" s="19"/>
      <c r="EI34" s="20">
        <f t="shared" si="18"/>
        <v>0</v>
      </c>
      <c r="EK34" s="2"/>
      <c r="EL34" s="2"/>
      <c r="EM34" s="18"/>
      <c r="EN34" s="9"/>
      <c r="EO34" s="19"/>
      <c r="EP34" s="20">
        <f t="shared" si="19"/>
        <v>0</v>
      </c>
      <c r="ER34" s="2"/>
      <c r="ES34" s="2"/>
      <c r="ET34" s="18"/>
      <c r="EU34" s="9"/>
      <c r="EV34" s="19"/>
      <c r="EW34" s="20">
        <f t="shared" si="20"/>
        <v>0</v>
      </c>
      <c r="EY34" s="2"/>
      <c r="EZ34" s="2"/>
      <c r="FA34" s="18"/>
      <c r="FB34" s="9"/>
      <c r="FC34" s="19"/>
      <c r="FD34" s="20">
        <f t="shared" si="21"/>
        <v>0</v>
      </c>
      <c r="FF34" s="2"/>
      <c r="FG34" s="2"/>
      <c r="FH34" s="325"/>
      <c r="FI34" s="38"/>
      <c r="FJ34" s="19"/>
      <c r="FK34" s="326">
        <f t="shared" si="22"/>
        <v>0</v>
      </c>
      <c r="FM34" s="2"/>
      <c r="FN34" s="2"/>
      <c r="FO34" s="18"/>
      <c r="FP34" s="9"/>
      <c r="FQ34" s="19"/>
      <c r="FR34" s="20">
        <f t="shared" si="23"/>
        <v>0</v>
      </c>
      <c r="FT34" s="2"/>
      <c r="FU34" s="2"/>
      <c r="FV34" s="18"/>
      <c r="FW34" s="9"/>
      <c r="FX34" s="19"/>
      <c r="FY34" s="20">
        <f t="shared" si="24"/>
        <v>0</v>
      </c>
      <c r="GA34" s="2"/>
      <c r="GB34" s="2"/>
      <c r="GC34" s="18"/>
      <c r="GD34" s="9"/>
      <c r="GE34" s="19"/>
      <c r="GF34" s="20">
        <f t="shared" si="25"/>
        <v>0</v>
      </c>
      <c r="GH34" s="2"/>
      <c r="GI34" s="2"/>
      <c r="GJ34" s="18"/>
      <c r="GK34" s="9"/>
      <c r="GL34" s="19"/>
      <c r="GM34" s="20">
        <f t="shared" si="26"/>
        <v>0</v>
      </c>
      <c r="GO34" s="2"/>
      <c r="GP34" s="2"/>
      <c r="GQ34" s="18"/>
      <c r="GR34" s="9"/>
      <c r="GS34" s="19"/>
      <c r="GT34" s="20">
        <f t="shared" si="27"/>
        <v>0</v>
      </c>
      <c r="GV34" s="2"/>
      <c r="GW34" s="2"/>
      <c r="GX34" s="18"/>
      <c r="GY34" s="9"/>
      <c r="GZ34" s="19"/>
      <c r="HA34" s="20">
        <f t="shared" si="28"/>
        <v>0</v>
      </c>
      <c r="HC34" s="2"/>
      <c r="HD34" s="2"/>
      <c r="HE34" s="18"/>
      <c r="HF34" s="9"/>
      <c r="HG34" s="19"/>
      <c r="HH34" s="20">
        <f t="shared" si="29"/>
        <v>0</v>
      </c>
      <c r="HJ34" s="2"/>
      <c r="HK34" s="2"/>
      <c r="HL34" s="18"/>
      <c r="HM34" s="9"/>
      <c r="HN34" s="19"/>
      <c r="HO34" s="20">
        <f t="shared" si="30"/>
        <v>0</v>
      </c>
      <c r="HQ34" s="2"/>
      <c r="HR34" s="2"/>
      <c r="HS34" s="18"/>
      <c r="HT34" s="9"/>
      <c r="HU34" s="19"/>
      <c r="HV34" s="20">
        <f t="shared" si="31"/>
        <v>0</v>
      </c>
      <c r="HX34" s="2"/>
      <c r="HY34" s="2"/>
      <c r="HZ34" s="18"/>
      <c r="IA34" s="9"/>
      <c r="IB34" s="19"/>
      <c r="IC34" s="20">
        <f t="shared" si="32"/>
        <v>0</v>
      </c>
      <c r="IE34" s="89"/>
      <c r="IF34" s="2"/>
      <c r="IG34" s="18"/>
      <c r="IH34" s="9"/>
      <c r="II34" s="19"/>
      <c r="IJ34" s="20">
        <f t="shared" si="33"/>
        <v>0</v>
      </c>
      <c r="IL34" s="89"/>
      <c r="IM34" s="2"/>
      <c r="IN34" s="18"/>
      <c r="IO34" s="9"/>
      <c r="IP34" s="19"/>
      <c r="IQ34" s="20">
        <f t="shared" si="34"/>
        <v>0</v>
      </c>
      <c r="IS34" s="89"/>
      <c r="IT34" s="2"/>
      <c r="IU34" s="18"/>
      <c r="IV34" s="9"/>
      <c r="IW34" s="19"/>
      <c r="IX34" s="20">
        <f t="shared" si="35"/>
        <v>0</v>
      </c>
      <c r="IZ34" s="89"/>
      <c r="JA34" s="2"/>
      <c r="JB34" s="18"/>
      <c r="JC34" s="9"/>
      <c r="JD34" s="19"/>
      <c r="JE34" s="20">
        <f t="shared" si="36"/>
        <v>0</v>
      </c>
      <c r="JG34" s="89"/>
      <c r="JH34" s="2"/>
      <c r="JI34" s="18"/>
      <c r="JJ34" s="9"/>
      <c r="JK34" s="19"/>
      <c r="JL34" s="20">
        <f t="shared" si="37"/>
        <v>0</v>
      </c>
      <c r="JN34" s="89"/>
      <c r="JO34" s="2"/>
      <c r="JP34" s="18"/>
      <c r="JQ34" s="9"/>
      <c r="JR34" s="19"/>
      <c r="JS34" s="20">
        <f t="shared" si="38"/>
        <v>0</v>
      </c>
      <c r="JU34" s="89"/>
      <c r="JV34" s="2"/>
      <c r="JW34" s="18"/>
      <c r="JX34" s="9"/>
      <c r="JY34" s="19"/>
      <c r="JZ34" s="20">
        <f t="shared" si="39"/>
        <v>0</v>
      </c>
      <c r="KB34" s="89"/>
      <c r="KC34" s="2"/>
      <c r="KD34" s="18"/>
      <c r="KE34" s="9"/>
      <c r="KF34" s="19"/>
      <c r="KG34" s="20">
        <f t="shared" si="40"/>
        <v>0</v>
      </c>
      <c r="KI34" s="89"/>
      <c r="KJ34" s="2"/>
      <c r="KK34" s="18"/>
      <c r="KL34" s="9"/>
      <c r="KM34" s="19"/>
      <c r="KN34" s="20">
        <f t="shared" si="41"/>
        <v>0</v>
      </c>
      <c r="KP34" s="89"/>
      <c r="KQ34" s="2"/>
      <c r="KR34" s="18"/>
      <c r="KS34" s="9"/>
      <c r="KT34" s="19"/>
      <c r="KU34" s="20">
        <f t="shared" si="42"/>
        <v>0</v>
      </c>
      <c r="KW34" s="89"/>
      <c r="KX34" s="2"/>
      <c r="KY34" s="18"/>
      <c r="KZ34" s="9"/>
      <c r="LA34" s="19"/>
      <c r="LB34" s="20">
        <f t="shared" si="43"/>
        <v>0</v>
      </c>
      <c r="LD34" s="89"/>
      <c r="LE34" s="2"/>
      <c r="LF34" s="18"/>
      <c r="LG34" s="9"/>
      <c r="LH34" s="19"/>
      <c r="LI34" s="20">
        <f t="shared" si="44"/>
        <v>0</v>
      </c>
      <c r="LK34" s="89"/>
      <c r="LL34" s="2"/>
      <c r="LM34" s="18"/>
      <c r="LN34" s="9"/>
      <c r="LO34" s="19"/>
      <c r="LP34" s="20">
        <f t="shared" si="45"/>
        <v>0</v>
      </c>
      <c r="LR34" s="2"/>
      <c r="LS34" s="2"/>
      <c r="LT34" s="18"/>
      <c r="LU34" s="9"/>
      <c r="LV34" s="19"/>
      <c r="LW34" s="20">
        <f t="shared" si="46"/>
        <v>0</v>
      </c>
      <c r="LY34" s="2"/>
      <c r="LZ34" s="2"/>
      <c r="MA34" s="18"/>
      <c r="MB34" s="9"/>
      <c r="MC34" s="19"/>
      <c r="MD34" s="20">
        <f t="shared" si="47"/>
        <v>0</v>
      </c>
      <c r="MF34" s="2"/>
      <c r="MG34" s="2"/>
      <c r="MH34" s="18"/>
      <c r="MI34" s="9"/>
      <c r="MJ34" s="19"/>
      <c r="MK34" s="20">
        <f t="shared" si="48"/>
        <v>0</v>
      </c>
      <c r="MM34" s="2"/>
      <c r="MN34" s="2"/>
      <c r="MO34" s="18"/>
      <c r="MP34" s="9"/>
      <c r="MQ34" s="19"/>
      <c r="MR34" s="20">
        <f t="shared" si="49"/>
        <v>0</v>
      </c>
      <c r="MT34" s="2"/>
      <c r="MU34" s="2"/>
      <c r="MV34" s="18"/>
      <c r="MW34" s="9"/>
      <c r="MX34" s="19"/>
      <c r="MY34" s="20">
        <f t="shared" si="50"/>
        <v>0</v>
      </c>
      <c r="NA34" s="2"/>
      <c r="NB34" s="2"/>
      <c r="NC34" s="18"/>
      <c r="ND34" s="9"/>
      <c r="NE34" s="19"/>
      <c r="NF34" s="20">
        <f t="shared" si="51"/>
        <v>0</v>
      </c>
      <c r="NH34" s="2"/>
      <c r="NI34" s="2"/>
      <c r="NJ34" s="18"/>
      <c r="NK34" s="9"/>
      <c r="NL34" s="19"/>
      <c r="NM34" s="20">
        <f t="shared" si="52"/>
        <v>0</v>
      </c>
      <c r="NO34" s="2"/>
      <c r="NP34" s="2"/>
      <c r="NQ34" s="18"/>
      <c r="NR34" s="9"/>
      <c r="NS34" s="19"/>
      <c r="NT34" s="20">
        <f t="shared" si="53"/>
        <v>0</v>
      </c>
      <c r="NV34" s="2"/>
      <c r="NW34" s="2"/>
      <c r="NX34" s="18"/>
      <c r="NY34" s="9"/>
      <c r="NZ34" s="19"/>
      <c r="OA34" s="20">
        <f t="shared" si="54"/>
        <v>0</v>
      </c>
      <c r="OC34" s="2"/>
      <c r="OD34" s="2"/>
      <c r="OE34" s="18"/>
      <c r="OF34" s="9"/>
      <c r="OG34" s="19"/>
      <c r="OH34" s="20">
        <f t="shared" si="55"/>
        <v>0</v>
      </c>
      <c r="OJ34" s="2"/>
      <c r="OK34" s="2"/>
      <c r="OL34" s="18"/>
      <c r="OM34" s="9"/>
      <c r="ON34" s="19"/>
      <c r="OO34" s="20">
        <f t="shared" si="56"/>
        <v>0</v>
      </c>
      <c r="OQ34" s="2"/>
      <c r="OR34" s="2"/>
      <c r="OS34" s="18"/>
      <c r="OT34" s="9"/>
      <c r="OU34" s="19"/>
      <c r="OV34" s="20">
        <f t="shared" si="57"/>
        <v>0</v>
      </c>
      <c r="OX34" s="2"/>
      <c r="OY34" s="2"/>
      <c r="OZ34" s="18"/>
      <c r="PA34" s="9"/>
      <c r="PB34" s="19"/>
      <c r="PC34" s="20">
        <f t="shared" si="58"/>
        <v>0</v>
      </c>
      <c r="PE34" s="2"/>
      <c r="PF34" s="2"/>
      <c r="PG34" s="18"/>
      <c r="PH34" s="9"/>
      <c r="PI34" s="19"/>
      <c r="PJ34" s="20">
        <f t="shared" si="59"/>
        <v>0</v>
      </c>
      <c r="PL34" s="2"/>
      <c r="PM34" s="2"/>
      <c r="PN34" s="18"/>
      <c r="PO34" s="9"/>
      <c r="PP34" s="19"/>
      <c r="PQ34" s="20">
        <f t="shared" si="60"/>
        <v>0</v>
      </c>
      <c r="PS34" s="2"/>
      <c r="PT34" s="2"/>
      <c r="PU34" s="18"/>
      <c r="PV34" s="9"/>
      <c r="PW34" s="19"/>
      <c r="PX34" s="20">
        <f t="shared" si="61"/>
        <v>0</v>
      </c>
      <c r="PZ34" s="2"/>
      <c r="QA34" s="2"/>
      <c r="QB34" s="18"/>
      <c r="QC34" s="9"/>
      <c r="QD34" s="19"/>
      <c r="QE34" s="20">
        <f t="shared" si="62"/>
        <v>0</v>
      </c>
      <c r="QG34" s="2"/>
      <c r="QH34" s="2"/>
      <c r="QI34" s="18"/>
      <c r="QJ34" s="9"/>
      <c r="QK34" s="19"/>
      <c r="QL34" s="20">
        <f t="shared" si="63"/>
        <v>0</v>
      </c>
      <c r="QN34" s="2"/>
      <c r="QO34" s="2"/>
      <c r="QP34" s="18"/>
      <c r="QQ34" s="9"/>
      <c r="QR34" s="19"/>
      <c r="QS34" s="20">
        <f t="shared" si="64"/>
        <v>0</v>
      </c>
      <c r="QU34" s="2"/>
      <c r="QV34" s="2"/>
      <c r="QW34" s="18"/>
      <c r="QX34" s="9"/>
      <c r="QY34" s="19"/>
      <c r="QZ34" s="20">
        <f t="shared" si="65"/>
        <v>0</v>
      </c>
      <c r="RB34" s="2"/>
      <c r="RC34" s="2"/>
      <c r="RD34" s="18"/>
      <c r="RE34" s="9"/>
      <c r="RF34" s="19"/>
      <c r="RG34" s="20">
        <f t="shared" si="66"/>
        <v>0</v>
      </c>
      <c r="RI34" s="2"/>
      <c r="RJ34" s="2"/>
      <c r="RK34" s="18"/>
      <c r="RL34" s="9"/>
      <c r="RM34" s="19"/>
      <c r="RN34" s="20">
        <f t="shared" si="67"/>
        <v>0</v>
      </c>
      <c r="RP34" s="2"/>
      <c r="RQ34" s="2"/>
      <c r="RR34" s="18"/>
      <c r="RS34" s="9"/>
      <c r="RT34" s="19"/>
      <c r="RU34" s="20">
        <f t="shared" si="68"/>
        <v>0</v>
      </c>
      <c r="RW34" s="2"/>
      <c r="RX34" s="2"/>
      <c r="RY34" s="18"/>
      <c r="RZ34" s="9"/>
      <c r="SA34" s="19"/>
      <c r="SB34" s="20">
        <f t="shared" si="69"/>
        <v>0</v>
      </c>
      <c r="SD34" s="2"/>
      <c r="SE34" s="2"/>
      <c r="SF34" s="18"/>
      <c r="SG34" s="9"/>
      <c r="SH34" s="19"/>
      <c r="SI34" s="20">
        <f t="shared" si="70"/>
        <v>0</v>
      </c>
      <c r="SK34" s="2"/>
      <c r="SL34" s="2"/>
      <c r="SM34" s="18"/>
      <c r="SN34" s="9"/>
      <c r="SO34" s="19"/>
      <c r="SP34" s="20">
        <f t="shared" si="71"/>
        <v>0</v>
      </c>
      <c r="SR34" s="9"/>
      <c r="SS34" s="2"/>
      <c r="ST34" s="18"/>
      <c r="SU34" s="9"/>
      <c r="SV34" s="19"/>
      <c r="SW34" s="20">
        <f t="shared" si="72"/>
        <v>0</v>
      </c>
      <c r="SY34" s="2"/>
      <c r="SZ34" s="2"/>
      <c r="TA34" s="18"/>
      <c r="TB34" s="9"/>
      <c r="TC34" s="19"/>
      <c r="TD34" s="20">
        <f t="shared" si="73"/>
        <v>0</v>
      </c>
      <c r="TF34" s="2"/>
      <c r="TG34" s="2"/>
      <c r="TH34" s="18"/>
      <c r="TI34" s="9"/>
      <c r="TJ34" s="19"/>
      <c r="TK34" s="20">
        <f t="shared" si="74"/>
        <v>0</v>
      </c>
      <c r="TM34" s="2"/>
      <c r="TN34" s="2"/>
      <c r="TO34" s="18"/>
      <c r="TP34" s="9"/>
      <c r="TQ34" s="19"/>
      <c r="TR34" s="20">
        <f t="shared" si="75"/>
        <v>0</v>
      </c>
      <c r="TT34" s="215"/>
      <c r="TU34" s="39"/>
      <c r="TV34" s="327"/>
      <c r="TW34" s="166"/>
      <c r="TX34" s="32"/>
      <c r="TY34" s="326">
        <f t="shared" si="76"/>
        <v>0</v>
      </c>
      <c r="UA34" s="9"/>
      <c r="UB34" s="39"/>
      <c r="UC34" s="327"/>
      <c r="UD34" s="348"/>
      <c r="UE34" s="19"/>
      <c r="UF34" s="326">
        <f t="shared" si="77"/>
        <v>0</v>
      </c>
      <c r="UH34" s="2"/>
      <c r="UI34" s="2"/>
      <c r="UJ34" s="18"/>
      <c r="UK34" s="9"/>
      <c r="UL34" s="19"/>
      <c r="UM34" s="20">
        <f t="shared" si="78"/>
        <v>0</v>
      </c>
      <c r="UO34" s="2"/>
      <c r="UP34" s="2"/>
      <c r="UQ34" s="18"/>
      <c r="UR34" s="9"/>
      <c r="US34" s="19"/>
      <c r="UT34" s="20">
        <f t="shared" si="79"/>
        <v>0</v>
      </c>
      <c r="UV34" s="9"/>
      <c r="UW34" s="2"/>
      <c r="UX34" s="18"/>
      <c r="UY34" s="9"/>
      <c r="UZ34" s="19"/>
      <c r="VA34" s="20">
        <f t="shared" si="80"/>
        <v>0</v>
      </c>
      <c r="VC34" s="2"/>
      <c r="VD34" s="2"/>
      <c r="VE34" s="18"/>
      <c r="VF34" s="9"/>
      <c r="VG34" s="19"/>
      <c r="VH34" s="20">
        <f t="shared" si="81"/>
        <v>0</v>
      </c>
      <c r="VJ34" s="2"/>
      <c r="VK34" s="2"/>
      <c r="VL34" s="18"/>
      <c r="VM34" s="9"/>
      <c r="VN34" s="19"/>
      <c r="VO34" s="20">
        <f t="shared" si="82"/>
        <v>0</v>
      </c>
      <c r="VQ34" s="2"/>
      <c r="VR34" s="2"/>
      <c r="VS34" s="18"/>
      <c r="VT34" s="9"/>
      <c r="VU34" s="19"/>
      <c r="VV34" s="20">
        <f t="shared" si="83"/>
        <v>0</v>
      </c>
      <c r="VX34" s="2"/>
      <c r="VY34" s="2"/>
      <c r="VZ34" s="18"/>
      <c r="WA34" s="9"/>
      <c r="WB34" s="19"/>
      <c r="WC34" s="20">
        <f t="shared" si="0"/>
        <v>0</v>
      </c>
      <c r="WE34" s="2"/>
      <c r="WF34" s="2"/>
      <c r="WG34" s="18"/>
      <c r="WH34" s="9"/>
      <c r="WI34" s="19"/>
      <c r="WJ34" s="20">
        <f t="shared" si="84"/>
        <v>0</v>
      </c>
      <c r="WL34" s="2"/>
      <c r="WM34" s="2"/>
      <c r="WN34" s="18"/>
      <c r="WO34" s="9"/>
      <c r="WP34" s="19"/>
      <c r="WQ34" s="20">
        <f t="shared" si="85"/>
        <v>0</v>
      </c>
      <c r="WS34" s="2"/>
      <c r="WT34" s="2"/>
      <c r="WU34" s="18"/>
      <c r="WV34" s="9"/>
      <c r="WW34" s="19"/>
      <c r="WX34" s="20">
        <f t="shared" si="86"/>
        <v>0</v>
      </c>
      <c r="WZ34" s="2"/>
      <c r="XA34" s="2"/>
      <c r="XB34" s="18"/>
      <c r="XC34" s="9"/>
      <c r="XD34" s="19"/>
      <c r="XE34" s="20">
        <f t="shared" si="87"/>
        <v>0</v>
      </c>
      <c r="XG34" s="2"/>
      <c r="XH34" s="2"/>
      <c r="XI34" s="18"/>
      <c r="XJ34" s="9"/>
      <c r="XK34" s="19"/>
      <c r="XL34" s="20">
        <f t="shared" si="88"/>
        <v>0</v>
      </c>
      <c r="XN34" s="9">
        <v>40374</v>
      </c>
      <c r="XO34" s="2">
        <v>30864</v>
      </c>
      <c r="XP34" s="18">
        <v>3084.8</v>
      </c>
      <c r="XQ34" s="9">
        <v>40374</v>
      </c>
      <c r="XR34" s="19">
        <v>3084.8</v>
      </c>
      <c r="XS34" s="20">
        <f t="shared" si="89"/>
        <v>0</v>
      </c>
      <c r="XU34" s="2"/>
      <c r="XV34" s="2"/>
      <c r="XW34" s="18"/>
      <c r="XX34" s="9"/>
      <c r="XY34" s="19"/>
      <c r="XZ34" s="20">
        <f t="shared" si="90"/>
        <v>0</v>
      </c>
      <c r="YB34" s="2"/>
      <c r="YC34" s="2"/>
      <c r="YD34" s="18"/>
      <c r="YE34" s="9"/>
      <c r="YF34" s="19"/>
      <c r="YG34" s="20">
        <f t="shared" si="91"/>
        <v>0</v>
      </c>
      <c r="YI34" s="2"/>
      <c r="YJ34" s="2"/>
      <c r="YK34" s="18"/>
      <c r="YL34" s="9"/>
      <c r="YM34" s="19"/>
      <c r="YN34" s="20">
        <f t="shared" si="92"/>
        <v>0</v>
      </c>
      <c r="YP34" s="2"/>
      <c r="YQ34" s="2"/>
      <c r="YR34" s="18"/>
      <c r="YS34" s="9"/>
      <c r="YT34" s="19"/>
      <c r="YU34" s="20">
        <f t="shared" si="93"/>
        <v>0</v>
      </c>
      <c r="YW34" s="2"/>
      <c r="YX34" s="2"/>
      <c r="YY34" s="18"/>
      <c r="YZ34" s="9"/>
      <c r="ZA34" s="19"/>
      <c r="ZB34" s="20">
        <f t="shared" si="94"/>
        <v>0</v>
      </c>
      <c r="ZD34" s="2"/>
      <c r="ZE34" s="2"/>
      <c r="ZF34" s="18"/>
      <c r="ZG34" s="9"/>
      <c r="ZH34" s="19"/>
      <c r="ZI34" s="20">
        <f t="shared" si="95"/>
        <v>0</v>
      </c>
      <c r="ZK34" s="2"/>
      <c r="ZL34" s="2"/>
      <c r="ZM34" s="18"/>
      <c r="ZN34" s="9"/>
      <c r="ZO34" s="19"/>
      <c r="ZP34" s="20">
        <f t="shared" si="96"/>
        <v>0</v>
      </c>
      <c r="ZR34" s="2"/>
      <c r="ZS34" s="2"/>
      <c r="ZT34" s="18"/>
      <c r="ZU34" s="9"/>
      <c r="ZV34" s="19"/>
      <c r="ZW34" s="20">
        <f t="shared" si="97"/>
        <v>0</v>
      </c>
      <c r="ZY34" s="2"/>
      <c r="ZZ34" s="2"/>
      <c r="AAA34" s="18"/>
      <c r="AAB34" s="9"/>
      <c r="AAC34" s="19"/>
      <c r="AAD34" s="20">
        <f t="shared" si="98"/>
        <v>0</v>
      </c>
      <c r="AAF34" s="2"/>
      <c r="AAG34" s="2"/>
      <c r="AAH34" s="18"/>
      <c r="AAI34" s="9"/>
      <c r="AAJ34" s="19"/>
      <c r="AAK34" s="20">
        <f t="shared" si="99"/>
        <v>0</v>
      </c>
      <c r="AAM34" s="2"/>
      <c r="AAN34" s="2"/>
      <c r="AAO34" s="18"/>
      <c r="AAP34" s="9"/>
      <c r="AAQ34" s="19"/>
      <c r="AAR34" s="20">
        <f t="shared" si="100"/>
        <v>0</v>
      </c>
      <c r="AAT34" s="2"/>
      <c r="AAU34" s="2"/>
      <c r="AAV34" s="18"/>
      <c r="AAW34" s="9"/>
      <c r="AAX34" s="19"/>
      <c r="AAY34" s="20">
        <f t="shared" si="101"/>
        <v>0</v>
      </c>
      <c r="ABA34" s="2"/>
      <c r="ABB34" s="2"/>
      <c r="ABC34" s="18"/>
      <c r="ABD34" s="9"/>
      <c r="ABE34" s="19"/>
      <c r="ABF34" s="20">
        <f t="shared" si="102"/>
        <v>0</v>
      </c>
      <c r="ABH34" s="2"/>
      <c r="ABI34" s="2"/>
      <c r="ABJ34" s="18"/>
      <c r="ABK34" s="9"/>
      <c r="ABL34" s="19"/>
      <c r="ABM34" s="20">
        <f t="shared" si="103"/>
        <v>0</v>
      </c>
      <c r="ABO34" s="2"/>
      <c r="ABP34" s="2"/>
      <c r="ABQ34" s="18"/>
      <c r="ABR34" s="9"/>
      <c r="ABS34" s="19"/>
      <c r="ABT34" s="20">
        <f t="shared" si="104"/>
        <v>0</v>
      </c>
      <c r="ABV34" s="2"/>
      <c r="ABW34" s="2"/>
      <c r="ABX34" s="18"/>
      <c r="ABY34" s="9"/>
      <c r="ABZ34" s="19"/>
      <c r="ACA34" s="20">
        <f t="shared" si="105"/>
        <v>0</v>
      </c>
      <c r="ACC34" s="2"/>
      <c r="ACD34" s="2"/>
      <c r="ACE34" s="18"/>
      <c r="ACF34" s="9"/>
      <c r="ACG34" s="19"/>
      <c r="ACH34" s="20">
        <f t="shared" si="106"/>
        <v>0</v>
      </c>
      <c r="ACJ34" s="2"/>
      <c r="ACK34" s="2"/>
      <c r="ACL34" s="18"/>
      <c r="ACM34" s="9"/>
      <c r="ACN34" s="19"/>
      <c r="ACO34" s="20">
        <f t="shared" si="107"/>
        <v>0</v>
      </c>
      <c r="ACQ34" s="2"/>
      <c r="ACR34" s="2"/>
      <c r="ACS34" s="18"/>
      <c r="ACT34" s="9"/>
      <c r="ACU34" s="19"/>
      <c r="ACV34" s="20">
        <f t="shared" si="134"/>
        <v>0</v>
      </c>
      <c r="ACX34" s="2"/>
      <c r="ACY34" s="2"/>
      <c r="ACZ34" s="18"/>
      <c r="ADA34" s="9"/>
      <c r="ADB34" s="19"/>
      <c r="ADC34" s="20">
        <f t="shared" si="109"/>
        <v>0</v>
      </c>
      <c r="ADE34" s="2"/>
      <c r="ADF34" s="2"/>
      <c r="ADG34" s="18"/>
      <c r="ADH34" s="9"/>
      <c r="ADI34" s="19"/>
      <c r="ADJ34" s="20">
        <f t="shared" si="110"/>
        <v>0</v>
      </c>
      <c r="ADL34" s="2"/>
      <c r="ADM34" s="2"/>
      <c r="ADN34" s="18"/>
      <c r="ADO34" s="9"/>
      <c r="ADP34" s="19"/>
      <c r="ADQ34" s="20">
        <f t="shared" si="111"/>
        <v>0</v>
      </c>
      <c r="ADS34" s="2"/>
      <c r="ADT34" s="2"/>
      <c r="ADU34" s="18"/>
      <c r="ADV34" s="9"/>
      <c r="ADW34" s="19"/>
      <c r="ADX34" s="20">
        <f t="shared" si="112"/>
        <v>0</v>
      </c>
      <c r="ADZ34" s="2"/>
      <c r="AEA34" s="2"/>
      <c r="AEB34" s="18"/>
      <c r="AEC34" s="9"/>
      <c r="AED34" s="19"/>
      <c r="AEE34" s="20">
        <f t="shared" si="113"/>
        <v>0</v>
      </c>
      <c r="AEG34" s="2"/>
      <c r="AEH34" s="2"/>
      <c r="AEI34" s="18"/>
      <c r="AEJ34" s="9"/>
      <c r="AEK34" s="19"/>
      <c r="AEL34" s="20">
        <f t="shared" si="135"/>
        <v>0</v>
      </c>
      <c r="AEN34" s="2"/>
      <c r="AEO34" s="2"/>
      <c r="AEP34" s="18"/>
      <c r="AEQ34" s="9"/>
      <c r="AER34" s="19"/>
      <c r="AES34" s="20">
        <f t="shared" si="115"/>
        <v>0</v>
      </c>
      <c r="AEU34" s="2"/>
      <c r="AEV34" s="2"/>
      <c r="AEW34" s="18"/>
      <c r="AEX34" s="9"/>
      <c r="AEY34" s="19"/>
      <c r="AEZ34" s="20">
        <f t="shared" si="116"/>
        <v>0</v>
      </c>
      <c r="AFB34" s="2"/>
      <c r="AFC34" s="2"/>
      <c r="AFD34" s="18"/>
      <c r="AFE34" s="9"/>
      <c r="AFF34" s="19"/>
      <c r="AFG34" s="20">
        <f t="shared" si="117"/>
        <v>0</v>
      </c>
      <c r="AFI34" s="2"/>
      <c r="AFJ34" s="2"/>
      <c r="AFK34" s="18"/>
      <c r="AFL34" s="9"/>
      <c r="AFM34" s="19"/>
      <c r="AFN34" s="20">
        <f t="shared" si="118"/>
        <v>0</v>
      </c>
      <c r="AFP34" s="2"/>
      <c r="AFQ34" s="2"/>
      <c r="AFR34" s="18"/>
      <c r="AFS34" s="9"/>
      <c r="AFT34" s="19"/>
      <c r="AFU34" s="20">
        <f t="shared" si="119"/>
        <v>0</v>
      </c>
      <c r="AFW34" s="2"/>
      <c r="AFX34" s="2"/>
      <c r="AFY34" s="18"/>
      <c r="AFZ34" s="9"/>
      <c r="AGA34" s="19"/>
      <c r="AGB34" s="20">
        <f t="shared" si="120"/>
        <v>0</v>
      </c>
      <c r="AGD34" s="2"/>
      <c r="AGE34" s="2"/>
      <c r="AGF34" s="18"/>
      <c r="AGG34" s="9"/>
      <c r="AGH34" s="19"/>
      <c r="AGI34" s="20">
        <f t="shared" si="121"/>
        <v>0</v>
      </c>
      <c r="AGK34" s="2"/>
      <c r="AGL34" s="2"/>
      <c r="AGM34" s="18"/>
      <c r="AGN34" s="9"/>
      <c r="AGO34" s="19"/>
      <c r="AGP34" s="20">
        <f t="shared" si="122"/>
        <v>0</v>
      </c>
      <c r="AGR34" s="2"/>
      <c r="AGS34" s="2"/>
      <c r="AGT34" s="18"/>
      <c r="AGU34" s="9"/>
      <c r="AGV34" s="19"/>
      <c r="AGW34" s="20">
        <f t="shared" si="123"/>
        <v>0</v>
      </c>
      <c r="AGY34" s="2"/>
      <c r="AGZ34" s="2"/>
      <c r="AHA34" s="18"/>
      <c r="AHB34" s="9"/>
      <c r="AHC34" s="19"/>
      <c r="AHD34" s="20">
        <f t="shared" si="124"/>
        <v>0</v>
      </c>
      <c r="AHF34" s="29"/>
      <c r="AHG34" s="29"/>
      <c r="AHH34" s="27"/>
      <c r="AHI34" s="244"/>
      <c r="AHJ34" s="32"/>
      <c r="AHK34" s="20">
        <f t="shared" si="125"/>
        <v>0</v>
      </c>
      <c r="AHM34" s="29"/>
      <c r="AHN34" s="29"/>
      <c r="AHO34" s="27"/>
      <c r="AHP34" s="244"/>
      <c r="AHQ34" s="32"/>
      <c r="AHR34" s="20">
        <f t="shared" si="126"/>
        <v>0</v>
      </c>
      <c r="AHT34" s="29"/>
      <c r="AHU34" s="29"/>
      <c r="AHV34" s="27"/>
      <c r="AHW34" s="244"/>
      <c r="AHX34" s="32"/>
      <c r="AHY34" s="20">
        <f t="shared" si="127"/>
        <v>0</v>
      </c>
      <c r="AIA34" s="2"/>
      <c r="AIB34" s="2"/>
      <c r="AIC34" s="18"/>
      <c r="AID34" s="19"/>
      <c r="AIE34" s="19"/>
      <c r="AIF34" s="20">
        <f t="shared" si="128"/>
        <v>0</v>
      </c>
    </row>
    <row r="35" spans="1:916">
      <c r="A35" s="2"/>
      <c r="B35" s="2"/>
      <c r="C35" s="18"/>
      <c r="D35" s="9"/>
      <c r="E35" s="19"/>
      <c r="F35" s="20">
        <f t="shared" si="1"/>
        <v>0</v>
      </c>
      <c r="H35" s="2"/>
      <c r="I35" s="2"/>
      <c r="J35" s="18"/>
      <c r="K35" s="9"/>
      <c r="L35" s="19"/>
      <c r="M35" s="20">
        <f t="shared" si="131"/>
        <v>0</v>
      </c>
      <c r="O35" s="2"/>
      <c r="P35" s="2"/>
      <c r="Q35" s="18"/>
      <c r="R35" s="9"/>
      <c r="S35" s="19"/>
      <c r="T35" s="20">
        <f t="shared" si="3"/>
        <v>0</v>
      </c>
      <c r="V35" s="2"/>
      <c r="W35" s="2"/>
      <c r="X35" s="18"/>
      <c r="Y35" s="9"/>
      <c r="Z35" s="19"/>
      <c r="AA35" s="20">
        <f t="shared" si="4"/>
        <v>0</v>
      </c>
      <c r="AC35" s="2"/>
      <c r="AD35" s="2"/>
      <c r="AE35" s="18"/>
      <c r="AF35" s="9"/>
      <c r="AG35" s="19"/>
      <c r="AH35" s="20">
        <f t="shared" si="133"/>
        <v>0</v>
      </c>
      <c r="AJ35" s="2"/>
      <c r="AK35" s="2"/>
      <c r="AL35" s="18"/>
      <c r="AM35" s="9"/>
      <c r="AN35" s="19"/>
      <c r="AO35" s="20">
        <f t="shared" si="6"/>
        <v>0</v>
      </c>
      <c r="AQ35" s="2"/>
      <c r="AR35" s="2"/>
      <c r="AS35" s="18"/>
      <c r="AT35" s="9"/>
      <c r="AU35" s="19"/>
      <c r="AV35" s="20">
        <f t="shared" si="7"/>
        <v>0</v>
      </c>
      <c r="AX35" s="2"/>
      <c r="AY35" s="2"/>
      <c r="AZ35" s="18"/>
      <c r="BA35" s="9"/>
      <c r="BB35" s="19"/>
      <c r="BC35" s="20">
        <f t="shared" si="8"/>
        <v>0</v>
      </c>
      <c r="BE35" s="2"/>
      <c r="BF35" s="2"/>
      <c r="BG35" s="18"/>
      <c r="BH35" s="9"/>
      <c r="BI35" s="19"/>
      <c r="BJ35" s="20">
        <f t="shared" si="9"/>
        <v>0</v>
      </c>
      <c r="BL35" s="2"/>
      <c r="BM35" s="2"/>
      <c r="BN35" s="18"/>
      <c r="BO35" s="9"/>
      <c r="BP35" s="19"/>
      <c r="BQ35" s="20">
        <f t="shared" si="130"/>
        <v>0</v>
      </c>
      <c r="BS35" s="2"/>
      <c r="BT35" s="2"/>
      <c r="BU35" s="18"/>
      <c r="BV35" s="9"/>
      <c r="BW35" s="19"/>
      <c r="BX35" s="20">
        <f t="shared" si="10"/>
        <v>0</v>
      </c>
      <c r="BZ35" s="2"/>
      <c r="CA35" s="2"/>
      <c r="CB35" s="18"/>
      <c r="CC35" s="9"/>
      <c r="CD35" s="19"/>
      <c r="CE35" s="20">
        <f t="shared" si="129"/>
        <v>0</v>
      </c>
      <c r="CG35" s="2"/>
      <c r="CH35" s="2"/>
      <c r="CI35" s="18"/>
      <c r="CJ35" s="9"/>
      <c r="CK35" s="19"/>
      <c r="CL35" s="20">
        <f t="shared" si="132"/>
        <v>0</v>
      </c>
      <c r="CN35" s="2"/>
      <c r="CO35" s="2"/>
      <c r="CP35" s="18"/>
      <c r="CQ35" s="9"/>
      <c r="CR35" s="19"/>
      <c r="CS35" s="20">
        <f t="shared" si="136"/>
        <v>0</v>
      </c>
      <c r="CU35" s="2"/>
      <c r="CV35" s="2"/>
      <c r="CW35" s="18"/>
      <c r="CX35" s="9"/>
      <c r="CY35" s="19"/>
      <c r="CZ35" s="20">
        <f t="shared" si="13"/>
        <v>0</v>
      </c>
      <c r="DB35" s="2"/>
      <c r="DC35" s="2"/>
      <c r="DD35" s="18"/>
      <c r="DE35" s="9"/>
      <c r="DF35" s="19"/>
      <c r="DG35" s="20">
        <f t="shared" si="14"/>
        <v>0</v>
      </c>
      <c r="DI35" s="2"/>
      <c r="DJ35" s="2"/>
      <c r="DK35" s="18"/>
      <c r="DL35" s="9"/>
      <c r="DM35" s="19"/>
      <c r="DN35" s="20">
        <f t="shared" si="15"/>
        <v>0</v>
      </c>
      <c r="DP35" s="2"/>
      <c r="DQ35" s="2"/>
      <c r="DR35" s="18"/>
      <c r="DS35" s="9"/>
      <c r="DT35" s="19"/>
      <c r="DU35" s="20">
        <f t="shared" si="16"/>
        <v>0</v>
      </c>
      <c r="DW35" s="2"/>
      <c r="DX35" s="2"/>
      <c r="DY35" s="18"/>
      <c r="DZ35" s="9"/>
      <c r="EA35" s="19"/>
      <c r="EB35" s="20">
        <f t="shared" si="17"/>
        <v>0</v>
      </c>
      <c r="ED35" s="2"/>
      <c r="EE35" s="2"/>
      <c r="EF35" s="18"/>
      <c r="EG35" s="9"/>
      <c r="EH35" s="19"/>
      <c r="EI35" s="20">
        <f t="shared" si="18"/>
        <v>0</v>
      </c>
      <c r="EK35" s="2"/>
      <c r="EL35" s="2"/>
      <c r="EM35" s="18"/>
      <c r="EN35" s="9"/>
      <c r="EO35" s="19"/>
      <c r="EP35" s="20">
        <f t="shared" si="19"/>
        <v>0</v>
      </c>
      <c r="ER35" s="2"/>
      <c r="ES35" s="2"/>
      <c r="ET35" s="18"/>
      <c r="EU35" s="9"/>
      <c r="EV35" s="19"/>
      <c r="EW35" s="20">
        <f t="shared" si="20"/>
        <v>0</v>
      </c>
      <c r="EY35" s="2"/>
      <c r="EZ35" s="2"/>
      <c r="FA35" s="18"/>
      <c r="FB35" s="9"/>
      <c r="FC35" s="19"/>
      <c r="FD35" s="20">
        <f t="shared" si="21"/>
        <v>0</v>
      </c>
      <c r="FF35" s="2"/>
      <c r="FG35" s="2"/>
      <c r="FH35" s="325"/>
      <c r="FI35" s="38"/>
      <c r="FJ35" s="19"/>
      <c r="FK35" s="326">
        <f t="shared" si="22"/>
        <v>0</v>
      </c>
      <c r="FM35" s="2"/>
      <c r="FN35" s="2"/>
      <c r="FO35" s="18"/>
      <c r="FP35" s="9"/>
      <c r="FQ35" s="19"/>
      <c r="FR35" s="20">
        <f t="shared" si="23"/>
        <v>0</v>
      </c>
      <c r="FT35" s="2"/>
      <c r="FU35" s="2"/>
      <c r="FV35" s="18"/>
      <c r="FW35" s="9"/>
      <c r="FX35" s="19"/>
      <c r="FY35" s="20">
        <f t="shared" si="24"/>
        <v>0</v>
      </c>
      <c r="GA35" s="2"/>
      <c r="GB35" s="2"/>
      <c r="GC35" s="18"/>
      <c r="GD35" s="9"/>
      <c r="GE35" s="19"/>
      <c r="GF35" s="20">
        <f t="shared" si="25"/>
        <v>0</v>
      </c>
      <c r="GH35" s="2"/>
      <c r="GI35" s="2"/>
      <c r="GJ35" s="18"/>
      <c r="GK35" s="9"/>
      <c r="GL35" s="19"/>
      <c r="GM35" s="20">
        <f t="shared" si="26"/>
        <v>0</v>
      </c>
      <c r="GO35" s="2"/>
      <c r="GP35" s="2"/>
      <c r="GQ35" s="18"/>
      <c r="GR35" s="9"/>
      <c r="GS35" s="19"/>
      <c r="GT35" s="20">
        <f t="shared" si="27"/>
        <v>0</v>
      </c>
      <c r="GV35" s="2"/>
      <c r="GW35" s="2"/>
      <c r="GX35" s="18"/>
      <c r="GY35" s="9"/>
      <c r="GZ35" s="19"/>
      <c r="HA35" s="20">
        <f t="shared" si="28"/>
        <v>0</v>
      </c>
      <c r="HC35" s="2"/>
      <c r="HD35" s="2"/>
      <c r="HE35" s="18"/>
      <c r="HF35" s="9"/>
      <c r="HG35" s="19"/>
      <c r="HH35" s="20">
        <f t="shared" si="29"/>
        <v>0</v>
      </c>
      <c r="HJ35" s="2"/>
      <c r="HK35" s="2"/>
      <c r="HL35" s="18"/>
      <c r="HM35" s="9"/>
      <c r="HN35" s="19"/>
      <c r="HO35" s="20">
        <f t="shared" si="30"/>
        <v>0</v>
      </c>
      <c r="HQ35" s="2"/>
      <c r="HR35" s="2"/>
      <c r="HS35" s="18"/>
      <c r="HT35" s="9"/>
      <c r="HU35" s="19"/>
      <c r="HV35" s="20">
        <f t="shared" si="31"/>
        <v>0</v>
      </c>
      <c r="HX35" s="2"/>
      <c r="HY35" s="2"/>
      <c r="HZ35" s="18"/>
      <c r="IA35" s="9"/>
      <c r="IB35" s="19"/>
      <c r="IC35" s="20">
        <f t="shared" si="32"/>
        <v>0</v>
      </c>
      <c r="IE35" s="89"/>
      <c r="IF35" s="2"/>
      <c r="IG35" s="18"/>
      <c r="IH35" s="9"/>
      <c r="II35" s="19"/>
      <c r="IJ35" s="20">
        <f t="shared" si="33"/>
        <v>0</v>
      </c>
      <c r="IL35" s="89"/>
      <c r="IM35" s="2"/>
      <c r="IN35" s="18"/>
      <c r="IO35" s="9"/>
      <c r="IP35" s="19"/>
      <c r="IQ35" s="20">
        <f t="shared" si="34"/>
        <v>0</v>
      </c>
      <c r="IS35" s="89"/>
      <c r="IT35" s="2"/>
      <c r="IU35" s="18"/>
      <c r="IV35" s="9"/>
      <c r="IW35" s="19"/>
      <c r="IX35" s="20">
        <f t="shared" si="35"/>
        <v>0</v>
      </c>
      <c r="IZ35" s="89"/>
      <c r="JA35" s="2"/>
      <c r="JB35" s="18"/>
      <c r="JC35" s="9"/>
      <c r="JD35" s="19"/>
      <c r="JE35" s="20">
        <f t="shared" si="36"/>
        <v>0</v>
      </c>
      <c r="JG35" s="89"/>
      <c r="JH35" s="2"/>
      <c r="JI35" s="18"/>
      <c r="JJ35" s="9"/>
      <c r="JK35" s="19"/>
      <c r="JL35" s="20">
        <f t="shared" si="37"/>
        <v>0</v>
      </c>
      <c r="JN35" s="89"/>
      <c r="JO35" s="2"/>
      <c r="JP35" s="18"/>
      <c r="JQ35" s="9"/>
      <c r="JR35" s="19"/>
      <c r="JS35" s="20">
        <f t="shared" si="38"/>
        <v>0</v>
      </c>
      <c r="JU35" s="89"/>
      <c r="JV35" s="2"/>
      <c r="JW35" s="18"/>
      <c r="JX35" s="9"/>
      <c r="JY35" s="19"/>
      <c r="JZ35" s="20">
        <f t="shared" si="39"/>
        <v>0</v>
      </c>
      <c r="KB35" s="89"/>
      <c r="KC35" s="2"/>
      <c r="KD35" s="18"/>
      <c r="KE35" s="9"/>
      <c r="KF35" s="19"/>
      <c r="KG35" s="20">
        <f t="shared" si="40"/>
        <v>0</v>
      </c>
      <c r="KI35" s="89"/>
      <c r="KJ35" s="2"/>
      <c r="KK35" s="18"/>
      <c r="KL35" s="9"/>
      <c r="KM35" s="19"/>
      <c r="KN35" s="20">
        <f t="shared" si="41"/>
        <v>0</v>
      </c>
      <c r="KP35" s="89"/>
      <c r="KQ35" s="2"/>
      <c r="KR35" s="18"/>
      <c r="KS35" s="9"/>
      <c r="KT35" s="19"/>
      <c r="KU35" s="20">
        <f t="shared" si="42"/>
        <v>0</v>
      </c>
      <c r="KW35" s="89"/>
      <c r="KX35" s="2"/>
      <c r="KY35" s="18"/>
      <c r="KZ35" s="9"/>
      <c r="LA35" s="19"/>
      <c r="LB35" s="20">
        <f t="shared" si="43"/>
        <v>0</v>
      </c>
      <c r="LD35" s="89"/>
      <c r="LE35" s="2"/>
      <c r="LF35" s="18"/>
      <c r="LG35" s="9"/>
      <c r="LH35" s="19"/>
      <c r="LI35" s="20">
        <f t="shared" si="44"/>
        <v>0</v>
      </c>
      <c r="LK35" s="89"/>
      <c r="LL35" s="2"/>
      <c r="LM35" s="18"/>
      <c r="LN35" s="9"/>
      <c r="LO35" s="19"/>
      <c r="LP35" s="20">
        <f t="shared" si="45"/>
        <v>0</v>
      </c>
      <c r="LR35" s="2"/>
      <c r="LS35" s="2"/>
      <c r="LT35" s="18"/>
      <c r="LU35" s="9"/>
      <c r="LV35" s="19"/>
      <c r="LW35" s="20">
        <f t="shared" si="46"/>
        <v>0</v>
      </c>
      <c r="LY35" s="2"/>
      <c r="LZ35" s="2"/>
      <c r="MA35" s="18"/>
      <c r="MB35" s="9"/>
      <c r="MC35" s="19"/>
      <c r="MD35" s="20">
        <f t="shared" si="47"/>
        <v>0</v>
      </c>
      <c r="MF35" s="2"/>
      <c r="MG35" s="2"/>
      <c r="MH35" s="18"/>
      <c r="MI35" s="9"/>
      <c r="MJ35" s="19"/>
      <c r="MK35" s="20">
        <f t="shared" si="48"/>
        <v>0</v>
      </c>
      <c r="MM35" s="2"/>
      <c r="MN35" s="2"/>
      <c r="MO35" s="18"/>
      <c r="MP35" s="9"/>
      <c r="MQ35" s="19"/>
      <c r="MR35" s="20">
        <f t="shared" si="49"/>
        <v>0</v>
      </c>
      <c r="MT35" s="2"/>
      <c r="MU35" s="2"/>
      <c r="MV35" s="18"/>
      <c r="MW35" s="9"/>
      <c r="MX35" s="19"/>
      <c r="MY35" s="20">
        <f t="shared" si="50"/>
        <v>0</v>
      </c>
      <c r="NA35" s="2"/>
      <c r="NB35" s="2"/>
      <c r="NC35" s="18"/>
      <c r="ND35" s="9"/>
      <c r="NE35" s="19"/>
      <c r="NF35" s="20">
        <f t="shared" si="51"/>
        <v>0</v>
      </c>
      <c r="NH35" s="2"/>
      <c r="NI35" s="2"/>
      <c r="NJ35" s="18"/>
      <c r="NK35" s="9"/>
      <c r="NL35" s="19"/>
      <c r="NM35" s="20">
        <f t="shared" si="52"/>
        <v>0</v>
      </c>
      <c r="NO35" s="2"/>
      <c r="NP35" s="2"/>
      <c r="NQ35" s="18"/>
      <c r="NR35" s="9"/>
      <c r="NS35" s="19"/>
      <c r="NT35" s="20">
        <f t="shared" si="53"/>
        <v>0</v>
      </c>
      <c r="NV35" s="2"/>
      <c r="NW35" s="2"/>
      <c r="NX35" s="18"/>
      <c r="NY35" s="9"/>
      <c r="NZ35" s="19"/>
      <c r="OA35" s="20">
        <f t="shared" si="54"/>
        <v>0</v>
      </c>
      <c r="OC35" s="2"/>
      <c r="OD35" s="2"/>
      <c r="OE35" s="18"/>
      <c r="OF35" s="9"/>
      <c r="OG35" s="19"/>
      <c r="OH35" s="20">
        <f t="shared" si="55"/>
        <v>0</v>
      </c>
      <c r="OJ35" s="2"/>
      <c r="OK35" s="2"/>
      <c r="OL35" s="18"/>
      <c r="OM35" s="9"/>
      <c r="ON35" s="19"/>
      <c r="OO35" s="20">
        <f t="shared" si="56"/>
        <v>0</v>
      </c>
      <c r="OQ35" s="2"/>
      <c r="OR35" s="2"/>
      <c r="OS35" s="18"/>
      <c r="OT35" s="9"/>
      <c r="OU35" s="19"/>
      <c r="OV35" s="20">
        <f t="shared" si="57"/>
        <v>0</v>
      </c>
      <c r="OX35" s="2"/>
      <c r="OY35" s="2"/>
      <c r="OZ35" s="18"/>
      <c r="PA35" s="9"/>
      <c r="PB35" s="19"/>
      <c r="PC35" s="20">
        <f t="shared" si="58"/>
        <v>0</v>
      </c>
      <c r="PE35" s="2"/>
      <c r="PF35" s="2"/>
      <c r="PG35" s="18"/>
      <c r="PH35" s="9"/>
      <c r="PI35" s="19"/>
      <c r="PJ35" s="20">
        <f t="shared" si="59"/>
        <v>0</v>
      </c>
      <c r="PL35" s="2"/>
      <c r="PM35" s="2"/>
      <c r="PN35" s="18"/>
      <c r="PO35" s="9"/>
      <c r="PP35" s="19"/>
      <c r="PQ35" s="20">
        <f t="shared" si="60"/>
        <v>0</v>
      </c>
      <c r="PS35" s="2"/>
      <c r="PT35" s="2"/>
      <c r="PU35" s="18"/>
      <c r="PV35" s="9"/>
      <c r="PW35" s="19"/>
      <c r="PX35" s="20">
        <f t="shared" si="61"/>
        <v>0</v>
      </c>
      <c r="PZ35" s="2"/>
      <c r="QA35" s="2"/>
      <c r="QB35" s="18"/>
      <c r="QC35" s="9"/>
      <c r="QD35" s="19"/>
      <c r="QE35" s="20">
        <f t="shared" si="62"/>
        <v>0</v>
      </c>
      <c r="QG35" s="2"/>
      <c r="QH35" s="2"/>
      <c r="QI35" s="18"/>
      <c r="QJ35" s="9"/>
      <c r="QK35" s="19"/>
      <c r="QL35" s="20">
        <f t="shared" si="63"/>
        <v>0</v>
      </c>
      <c r="QN35" s="2"/>
      <c r="QO35" s="2"/>
      <c r="QP35" s="18"/>
      <c r="QQ35" s="9"/>
      <c r="QR35" s="19"/>
      <c r="QS35" s="20">
        <f t="shared" si="64"/>
        <v>0</v>
      </c>
      <c r="QU35" s="2"/>
      <c r="QV35" s="2"/>
      <c r="QW35" s="18"/>
      <c r="QX35" s="9"/>
      <c r="QY35" s="19"/>
      <c r="QZ35" s="20">
        <f t="shared" si="65"/>
        <v>0</v>
      </c>
      <c r="RB35" s="2"/>
      <c r="RC35" s="2"/>
      <c r="RD35" s="18"/>
      <c r="RE35" s="9"/>
      <c r="RF35" s="19"/>
      <c r="RG35" s="20">
        <f t="shared" si="66"/>
        <v>0</v>
      </c>
      <c r="RI35" s="2"/>
      <c r="RJ35" s="2"/>
      <c r="RK35" s="18"/>
      <c r="RL35" s="9"/>
      <c r="RM35" s="19"/>
      <c r="RN35" s="20">
        <f t="shared" si="67"/>
        <v>0</v>
      </c>
      <c r="RP35" s="2"/>
      <c r="RQ35" s="2"/>
      <c r="RR35" s="18"/>
      <c r="RS35" s="9"/>
      <c r="RT35" s="19"/>
      <c r="RU35" s="20">
        <f t="shared" si="68"/>
        <v>0</v>
      </c>
      <c r="RW35" s="2"/>
      <c r="RX35" s="2"/>
      <c r="RY35" s="18"/>
      <c r="RZ35" s="9"/>
      <c r="SA35" s="19"/>
      <c r="SB35" s="20">
        <f t="shared" si="69"/>
        <v>0</v>
      </c>
      <c r="SD35" s="2"/>
      <c r="SE35" s="2"/>
      <c r="SF35" s="18"/>
      <c r="SG35" s="9"/>
      <c r="SH35" s="19"/>
      <c r="SI35" s="20">
        <f t="shared" si="70"/>
        <v>0</v>
      </c>
      <c r="SK35" s="2"/>
      <c r="SL35" s="2"/>
      <c r="SM35" s="18"/>
      <c r="SN35" s="9"/>
      <c r="SO35" s="19"/>
      <c r="SP35" s="20">
        <f t="shared" si="71"/>
        <v>0</v>
      </c>
      <c r="SR35" s="9"/>
      <c r="SS35" s="2"/>
      <c r="ST35" s="18"/>
      <c r="SU35" s="9"/>
      <c r="SV35" s="19"/>
      <c r="SW35" s="20">
        <f t="shared" si="72"/>
        <v>0</v>
      </c>
      <c r="SY35" s="2"/>
      <c r="SZ35" s="2"/>
      <c r="TA35" s="18"/>
      <c r="TB35" s="9"/>
      <c r="TC35" s="19"/>
      <c r="TD35" s="20">
        <f t="shared" si="73"/>
        <v>0</v>
      </c>
      <c r="TF35" s="2"/>
      <c r="TG35" s="2"/>
      <c r="TH35" s="18"/>
      <c r="TI35" s="9"/>
      <c r="TJ35" s="19"/>
      <c r="TK35" s="20">
        <f t="shared" si="74"/>
        <v>0</v>
      </c>
      <c r="TM35" s="2"/>
      <c r="TN35" s="2"/>
      <c r="TO35" s="18"/>
      <c r="TP35" s="9"/>
      <c r="TQ35" s="19"/>
      <c r="TR35" s="20">
        <f t="shared" si="75"/>
        <v>0</v>
      </c>
      <c r="TT35" s="215"/>
      <c r="TU35" s="39"/>
      <c r="TV35" s="327"/>
      <c r="TW35" s="166"/>
      <c r="TX35" s="32"/>
      <c r="TY35" s="326">
        <f t="shared" si="76"/>
        <v>0</v>
      </c>
      <c r="UA35" s="9"/>
      <c r="UB35" s="39"/>
      <c r="UC35" s="327"/>
      <c r="UD35" s="348"/>
      <c r="UE35" s="19"/>
      <c r="UF35" s="326">
        <f t="shared" si="77"/>
        <v>0</v>
      </c>
      <c r="UH35" s="2"/>
      <c r="UI35" s="2"/>
      <c r="UJ35" s="18"/>
      <c r="UK35" s="9"/>
      <c r="UL35" s="19"/>
      <c r="UM35" s="20">
        <f t="shared" si="78"/>
        <v>0</v>
      </c>
      <c r="UO35" s="2"/>
      <c r="UP35" s="2"/>
      <c r="UQ35" s="18"/>
      <c r="UR35" s="9"/>
      <c r="US35" s="19"/>
      <c r="UT35" s="20">
        <f t="shared" si="79"/>
        <v>0</v>
      </c>
      <c r="UV35" s="9"/>
      <c r="UW35" s="2"/>
      <c r="UX35" s="27"/>
      <c r="UY35" s="9"/>
      <c r="UZ35" s="32"/>
      <c r="VA35" s="20">
        <f t="shared" si="80"/>
        <v>0</v>
      </c>
      <c r="VC35" s="2"/>
      <c r="VD35" s="2"/>
      <c r="VE35" s="18"/>
      <c r="VF35" s="9"/>
      <c r="VG35" s="19"/>
      <c r="VH35" s="20">
        <f t="shared" si="81"/>
        <v>0</v>
      </c>
      <c r="VJ35" s="2"/>
      <c r="VK35" s="2"/>
      <c r="VL35" s="18"/>
      <c r="VM35" s="9"/>
      <c r="VN35" s="19"/>
      <c r="VO35" s="20">
        <f t="shared" si="82"/>
        <v>0</v>
      </c>
      <c r="VQ35" s="2"/>
      <c r="VR35" s="2"/>
      <c r="VS35" s="18"/>
      <c r="VT35" s="9"/>
      <c r="VU35" s="19"/>
      <c r="VV35" s="20">
        <f t="shared" si="83"/>
        <v>0</v>
      </c>
      <c r="VX35" s="2"/>
      <c r="VY35" s="2"/>
      <c r="VZ35" s="18"/>
      <c r="WA35" s="9"/>
      <c r="WB35" s="19"/>
      <c r="WC35" s="20">
        <f t="shared" si="0"/>
        <v>0</v>
      </c>
      <c r="WE35" s="2"/>
      <c r="WF35" s="2"/>
      <c r="WG35" s="18"/>
      <c r="WH35" s="9"/>
      <c r="WI35" s="19"/>
      <c r="WJ35" s="20">
        <f t="shared" si="84"/>
        <v>0</v>
      </c>
      <c r="WL35" s="2"/>
      <c r="WM35" s="2"/>
      <c r="WN35" s="18"/>
      <c r="WO35" s="9"/>
      <c r="WP35" s="19"/>
      <c r="WQ35" s="20">
        <f t="shared" si="85"/>
        <v>0</v>
      </c>
      <c r="WS35" s="2"/>
      <c r="WT35" s="2"/>
      <c r="WU35" s="18"/>
      <c r="WV35" s="9"/>
      <c r="WW35" s="19"/>
      <c r="WX35" s="20">
        <f t="shared" si="86"/>
        <v>0</v>
      </c>
      <c r="WZ35" s="2"/>
      <c r="XA35" s="2"/>
      <c r="XB35" s="18"/>
      <c r="XC35" s="9"/>
      <c r="XD35" s="19"/>
      <c r="XE35" s="20">
        <f t="shared" si="87"/>
        <v>0</v>
      </c>
      <c r="XG35" s="2"/>
      <c r="XH35" s="2"/>
      <c r="XI35" s="18"/>
      <c r="XJ35" s="9"/>
      <c r="XK35" s="19"/>
      <c r="XL35" s="20">
        <f t="shared" si="88"/>
        <v>0</v>
      </c>
      <c r="XN35" s="9">
        <v>40375</v>
      </c>
      <c r="XO35" s="2">
        <v>30874</v>
      </c>
      <c r="XP35" s="18">
        <v>240</v>
      </c>
      <c r="XQ35" s="9">
        <v>40375</v>
      </c>
      <c r="XR35" s="19">
        <v>240</v>
      </c>
      <c r="XS35" s="20">
        <f t="shared" si="89"/>
        <v>0</v>
      </c>
      <c r="XU35" s="2"/>
      <c r="XV35" s="2"/>
      <c r="XW35" s="18"/>
      <c r="XX35" s="9"/>
      <c r="XY35" s="19"/>
      <c r="XZ35" s="20">
        <f t="shared" si="90"/>
        <v>0</v>
      </c>
      <c r="YB35" s="2"/>
      <c r="YC35" s="2"/>
      <c r="YD35" s="18"/>
      <c r="YE35" s="9"/>
      <c r="YF35" s="19"/>
      <c r="YG35" s="20">
        <f t="shared" si="91"/>
        <v>0</v>
      </c>
      <c r="YI35" s="2"/>
      <c r="YJ35" s="2"/>
      <c r="YK35" s="18"/>
      <c r="YL35" s="9"/>
      <c r="YM35" s="19"/>
      <c r="YN35" s="20">
        <f t="shared" si="92"/>
        <v>0</v>
      </c>
      <c r="YP35" s="2"/>
      <c r="YQ35" s="2"/>
      <c r="YR35" s="18"/>
      <c r="YS35" s="9"/>
      <c r="YT35" s="19"/>
      <c r="YU35" s="20">
        <f t="shared" si="93"/>
        <v>0</v>
      </c>
      <c r="YW35" s="2"/>
      <c r="YX35" s="2"/>
      <c r="YY35" s="18"/>
      <c r="YZ35" s="9"/>
      <c r="ZA35" s="19"/>
      <c r="ZB35" s="20">
        <f t="shared" si="94"/>
        <v>0</v>
      </c>
      <c r="ZD35" s="2"/>
      <c r="ZE35" s="2"/>
      <c r="ZF35" s="18"/>
      <c r="ZG35" s="9"/>
      <c r="ZH35" s="19"/>
      <c r="ZI35" s="20">
        <f t="shared" si="95"/>
        <v>0</v>
      </c>
      <c r="ZK35" s="2"/>
      <c r="ZL35" s="2"/>
      <c r="ZM35" s="18"/>
      <c r="ZN35" s="9"/>
      <c r="ZO35" s="19"/>
      <c r="ZP35" s="20">
        <f t="shared" si="96"/>
        <v>0</v>
      </c>
      <c r="ZR35" s="2"/>
      <c r="ZS35" s="2"/>
      <c r="ZT35" s="18"/>
      <c r="ZU35" s="9"/>
      <c r="ZV35" s="19"/>
      <c r="ZW35" s="20">
        <f t="shared" si="97"/>
        <v>0</v>
      </c>
      <c r="ZY35" s="2"/>
      <c r="ZZ35" s="2"/>
      <c r="AAA35" s="18"/>
      <c r="AAB35" s="9"/>
      <c r="AAC35" s="19"/>
      <c r="AAD35" s="20">
        <f t="shared" si="98"/>
        <v>0</v>
      </c>
      <c r="AAF35" s="2"/>
      <c r="AAG35" s="2"/>
      <c r="AAH35" s="18"/>
      <c r="AAI35" s="9"/>
      <c r="AAJ35" s="19"/>
      <c r="AAK35" s="20">
        <f t="shared" si="99"/>
        <v>0</v>
      </c>
      <c r="AAM35" s="2"/>
      <c r="AAN35" s="2"/>
      <c r="AAO35" s="18"/>
      <c r="AAP35" s="9"/>
      <c r="AAQ35" s="19"/>
      <c r="AAR35" s="20">
        <f t="shared" si="100"/>
        <v>0</v>
      </c>
      <c r="AAT35" s="2"/>
      <c r="AAU35" s="2"/>
      <c r="AAV35" s="18"/>
      <c r="AAW35" s="9"/>
      <c r="AAX35" s="19"/>
      <c r="AAY35" s="20">
        <f t="shared" si="101"/>
        <v>0</v>
      </c>
      <c r="ABA35" s="2"/>
      <c r="ABB35" s="2"/>
      <c r="ABC35" s="18"/>
      <c r="ABD35" s="9"/>
      <c r="ABE35" s="19"/>
      <c r="ABF35" s="20">
        <f t="shared" si="102"/>
        <v>0</v>
      </c>
      <c r="ABH35" s="2"/>
      <c r="ABI35" s="2"/>
      <c r="ABJ35" s="18"/>
      <c r="ABK35" s="9"/>
      <c r="ABL35" s="19"/>
      <c r="ABM35" s="20">
        <f t="shared" si="103"/>
        <v>0</v>
      </c>
      <c r="ABO35" s="2"/>
      <c r="ABP35" s="2"/>
      <c r="ABQ35" s="18"/>
      <c r="ABR35" s="9"/>
      <c r="ABS35" s="19"/>
      <c r="ABT35" s="20">
        <f t="shared" si="104"/>
        <v>0</v>
      </c>
      <c r="ABV35" s="2"/>
      <c r="ABW35" s="2"/>
      <c r="ABX35" s="18"/>
      <c r="ABY35" s="9"/>
      <c r="ABZ35" s="19"/>
      <c r="ACA35" s="20">
        <f t="shared" si="105"/>
        <v>0</v>
      </c>
      <c r="ACC35" s="2"/>
      <c r="ACD35" s="2"/>
      <c r="ACE35" s="18"/>
      <c r="ACF35" s="9"/>
      <c r="ACG35" s="19"/>
      <c r="ACH35" s="20">
        <f t="shared" si="106"/>
        <v>0</v>
      </c>
      <c r="ACJ35" s="2"/>
      <c r="ACK35" s="2"/>
      <c r="ACL35" s="18"/>
      <c r="ACM35" s="9"/>
      <c r="ACN35" s="19"/>
      <c r="ACO35" s="20">
        <f t="shared" si="107"/>
        <v>0</v>
      </c>
      <c r="ACQ35" s="2"/>
      <c r="ACR35" s="2"/>
      <c r="ACS35" s="18"/>
      <c r="ACT35" s="9"/>
      <c r="ACU35" s="19"/>
      <c r="ACV35" s="20">
        <f t="shared" si="134"/>
        <v>0</v>
      </c>
      <c r="ACX35" s="2"/>
      <c r="ACY35" s="2"/>
      <c r="ACZ35" s="18"/>
      <c r="ADA35" s="9"/>
      <c r="ADB35" s="19"/>
      <c r="ADC35" s="20">
        <f t="shared" si="109"/>
        <v>0</v>
      </c>
      <c r="ADE35" s="2"/>
      <c r="ADF35" s="2"/>
      <c r="ADG35" s="18"/>
      <c r="ADH35" s="9"/>
      <c r="ADI35" s="19"/>
      <c r="ADJ35" s="20">
        <f t="shared" si="110"/>
        <v>0</v>
      </c>
      <c r="ADL35" s="2"/>
      <c r="ADM35" s="2"/>
      <c r="ADN35" s="18"/>
      <c r="ADO35" s="9"/>
      <c r="ADP35" s="19"/>
      <c r="ADQ35" s="20">
        <f t="shared" si="111"/>
        <v>0</v>
      </c>
      <c r="ADS35" s="2"/>
      <c r="ADT35" s="2"/>
      <c r="ADU35" s="18"/>
      <c r="ADV35" s="9"/>
      <c r="ADW35" s="19"/>
      <c r="ADX35" s="20">
        <f t="shared" si="112"/>
        <v>0</v>
      </c>
      <c r="ADZ35" s="2"/>
      <c r="AEA35" s="2"/>
      <c r="AEB35" s="18"/>
      <c r="AEC35" s="9"/>
      <c r="AED35" s="19"/>
      <c r="AEE35" s="20">
        <f t="shared" si="113"/>
        <v>0</v>
      </c>
      <c r="AEG35" s="2"/>
      <c r="AEH35" s="2"/>
      <c r="AEI35" s="18"/>
      <c r="AEJ35" s="9"/>
      <c r="AEK35" s="19"/>
      <c r="AEL35" s="20">
        <f t="shared" si="135"/>
        <v>0</v>
      </c>
      <c r="AEN35" s="2"/>
      <c r="AEO35" s="2"/>
      <c r="AEP35" s="18"/>
      <c r="AEQ35" s="9"/>
      <c r="AER35" s="19"/>
      <c r="AES35" s="20">
        <f t="shared" si="115"/>
        <v>0</v>
      </c>
      <c r="AEU35" s="2"/>
      <c r="AEV35" s="2"/>
      <c r="AEW35" s="18"/>
      <c r="AEX35" s="9"/>
      <c r="AEY35" s="19"/>
      <c r="AEZ35" s="20">
        <f t="shared" si="116"/>
        <v>0</v>
      </c>
      <c r="AFB35" s="2"/>
      <c r="AFC35" s="2"/>
      <c r="AFD35" s="18"/>
      <c r="AFE35" s="9"/>
      <c r="AFF35" s="19"/>
      <c r="AFG35" s="20">
        <f t="shared" si="117"/>
        <v>0</v>
      </c>
      <c r="AFI35" s="2"/>
      <c r="AFJ35" s="2"/>
      <c r="AFK35" s="18"/>
      <c r="AFL35" s="9"/>
      <c r="AFM35" s="19"/>
      <c r="AFN35" s="20">
        <f t="shared" si="118"/>
        <v>0</v>
      </c>
      <c r="AFP35" s="2"/>
      <c r="AFQ35" s="2"/>
      <c r="AFR35" s="18"/>
      <c r="AFS35" s="9"/>
      <c r="AFT35" s="19"/>
      <c r="AFU35" s="20">
        <f t="shared" si="119"/>
        <v>0</v>
      </c>
      <c r="AFW35" s="2"/>
      <c r="AFX35" s="2"/>
      <c r="AFY35" s="18"/>
      <c r="AFZ35" s="9"/>
      <c r="AGA35" s="19"/>
      <c r="AGB35" s="20">
        <f t="shared" si="120"/>
        <v>0</v>
      </c>
      <c r="AGD35" s="2"/>
      <c r="AGE35" s="2"/>
      <c r="AGF35" s="18"/>
      <c r="AGG35" s="9"/>
      <c r="AGH35" s="19"/>
      <c r="AGI35" s="20">
        <f t="shared" si="121"/>
        <v>0</v>
      </c>
      <c r="AGK35" s="2"/>
      <c r="AGL35" s="2"/>
      <c r="AGM35" s="18"/>
      <c r="AGN35" s="9"/>
      <c r="AGO35" s="19"/>
      <c r="AGP35" s="20">
        <f t="shared" si="122"/>
        <v>0</v>
      </c>
      <c r="AGR35" s="2"/>
      <c r="AGS35" s="2"/>
      <c r="AGT35" s="18"/>
      <c r="AGU35" s="9"/>
      <c r="AGV35" s="19"/>
      <c r="AGW35" s="20">
        <f t="shared" si="123"/>
        <v>0</v>
      </c>
      <c r="AGY35" s="2"/>
      <c r="AGZ35" s="2"/>
      <c r="AHA35" s="18"/>
      <c r="AHB35" s="9"/>
      <c r="AHC35" s="19"/>
      <c r="AHD35" s="20">
        <f t="shared" si="124"/>
        <v>0</v>
      </c>
      <c r="AHF35" s="29"/>
      <c r="AHG35" s="29"/>
      <c r="AHH35" s="27"/>
      <c r="AHI35" s="244"/>
      <c r="AHJ35" s="32"/>
      <c r="AHK35" s="20">
        <f t="shared" si="125"/>
        <v>0</v>
      </c>
      <c r="AHM35" s="29"/>
      <c r="AHN35" s="29"/>
      <c r="AHO35" s="27"/>
      <c r="AHP35" s="244"/>
      <c r="AHQ35" s="32"/>
      <c r="AHR35" s="20">
        <f t="shared" si="126"/>
        <v>0</v>
      </c>
      <c r="AHT35" s="29"/>
      <c r="AHU35" s="29"/>
      <c r="AHV35" s="27"/>
      <c r="AHW35" s="244"/>
      <c r="AHX35" s="32"/>
      <c r="AHY35" s="20">
        <f t="shared" si="127"/>
        <v>0</v>
      </c>
      <c r="AIA35" s="2"/>
      <c r="AIB35" s="2"/>
      <c r="AIC35" s="18"/>
      <c r="AID35" s="19"/>
      <c r="AIE35" s="19"/>
      <c r="AIF35" s="20">
        <f t="shared" si="128"/>
        <v>0</v>
      </c>
    </row>
    <row r="36" spans="1:916">
      <c r="A36" s="2"/>
      <c r="B36" s="2"/>
      <c r="C36" s="18"/>
      <c r="D36" s="9"/>
      <c r="E36" s="19"/>
      <c r="F36" s="20">
        <f t="shared" si="1"/>
        <v>0</v>
      </c>
      <c r="H36" s="2"/>
      <c r="I36" s="2"/>
      <c r="J36" s="18"/>
      <c r="K36" s="9"/>
      <c r="L36" s="19"/>
      <c r="M36" s="20">
        <f t="shared" si="131"/>
        <v>0</v>
      </c>
      <c r="O36" s="2"/>
      <c r="P36" s="2"/>
      <c r="Q36" s="18"/>
      <c r="R36" s="9"/>
      <c r="S36" s="19"/>
      <c r="T36" s="20">
        <f t="shared" si="3"/>
        <v>0</v>
      </c>
      <c r="V36" s="2"/>
      <c r="W36" s="2"/>
      <c r="X36" s="18"/>
      <c r="Y36" s="9"/>
      <c r="Z36" s="19"/>
      <c r="AA36" s="20">
        <f t="shared" si="4"/>
        <v>0</v>
      </c>
      <c r="AC36" s="2"/>
      <c r="AD36" s="2"/>
      <c r="AE36" s="18"/>
      <c r="AF36" s="9"/>
      <c r="AG36" s="19"/>
      <c r="AH36" s="20">
        <f t="shared" si="133"/>
        <v>0</v>
      </c>
      <c r="AJ36" s="2"/>
      <c r="AK36" s="2"/>
      <c r="AL36" s="18"/>
      <c r="AM36" s="9"/>
      <c r="AN36" s="19"/>
      <c r="AO36" s="20">
        <f t="shared" si="6"/>
        <v>0</v>
      </c>
      <c r="AQ36" s="2"/>
      <c r="AR36" s="2"/>
      <c r="AS36" s="18"/>
      <c r="AT36" s="9"/>
      <c r="AU36" s="19"/>
      <c r="AV36" s="20">
        <f t="shared" si="7"/>
        <v>0</v>
      </c>
      <c r="AX36" s="2"/>
      <c r="AY36" s="2"/>
      <c r="AZ36" s="18"/>
      <c r="BA36" s="9"/>
      <c r="BB36" s="19"/>
      <c r="BC36" s="20">
        <f t="shared" si="8"/>
        <v>0</v>
      </c>
      <c r="BE36" s="2"/>
      <c r="BF36" s="2"/>
      <c r="BG36" s="18"/>
      <c r="BH36" s="9"/>
      <c r="BI36" s="19"/>
      <c r="BJ36" s="20">
        <f t="shared" si="9"/>
        <v>0</v>
      </c>
      <c r="BL36" s="2"/>
      <c r="BM36" s="2"/>
      <c r="BN36" s="18"/>
      <c r="BO36" s="9"/>
      <c r="BP36" s="19"/>
      <c r="BQ36" s="20">
        <f t="shared" si="130"/>
        <v>0</v>
      </c>
      <c r="BS36" s="2"/>
      <c r="BT36" s="2"/>
      <c r="BU36" s="18"/>
      <c r="BV36" s="9"/>
      <c r="BW36" s="19"/>
      <c r="BX36" s="20">
        <f t="shared" si="10"/>
        <v>0</v>
      </c>
      <c r="BZ36" s="2"/>
      <c r="CA36" s="2"/>
      <c r="CB36" s="18"/>
      <c r="CC36" s="9"/>
      <c r="CD36" s="19"/>
      <c r="CE36" s="20">
        <f t="shared" si="129"/>
        <v>0</v>
      </c>
      <c r="CG36" s="2"/>
      <c r="CH36" s="2"/>
      <c r="CI36" s="18"/>
      <c r="CJ36" s="9"/>
      <c r="CK36" s="19"/>
      <c r="CL36" s="20">
        <f t="shared" si="132"/>
        <v>0</v>
      </c>
      <c r="CN36" s="2"/>
      <c r="CO36" s="2"/>
      <c r="CP36" s="18"/>
      <c r="CQ36" s="9"/>
      <c r="CR36" s="19"/>
      <c r="CS36" s="20">
        <f t="shared" si="136"/>
        <v>0</v>
      </c>
      <c r="CU36" s="2"/>
      <c r="CV36" s="2"/>
      <c r="CW36" s="18"/>
      <c r="CX36" s="9"/>
      <c r="CY36" s="19"/>
      <c r="CZ36" s="20">
        <f t="shared" si="13"/>
        <v>0</v>
      </c>
      <c r="DB36" s="2"/>
      <c r="DC36" s="2"/>
      <c r="DD36" s="18"/>
      <c r="DE36" s="9"/>
      <c r="DF36" s="19"/>
      <c r="DG36" s="20">
        <f t="shared" si="14"/>
        <v>0</v>
      </c>
      <c r="DI36" s="2"/>
      <c r="DJ36" s="2"/>
      <c r="DK36" s="18"/>
      <c r="DL36" s="9"/>
      <c r="DM36" s="19"/>
      <c r="DN36" s="20">
        <f t="shared" si="15"/>
        <v>0</v>
      </c>
      <c r="DP36" s="2"/>
      <c r="DQ36" s="2"/>
      <c r="DR36" s="18"/>
      <c r="DS36" s="9"/>
      <c r="DT36" s="19"/>
      <c r="DU36" s="20">
        <f t="shared" si="16"/>
        <v>0</v>
      </c>
      <c r="DW36" s="2"/>
      <c r="DX36" s="2"/>
      <c r="DY36" s="18"/>
      <c r="DZ36" s="9"/>
      <c r="EA36" s="19"/>
      <c r="EB36" s="20">
        <f t="shared" si="17"/>
        <v>0</v>
      </c>
      <c r="ED36" s="2"/>
      <c r="EE36" s="2"/>
      <c r="EF36" s="18"/>
      <c r="EG36" s="9"/>
      <c r="EH36" s="19"/>
      <c r="EI36" s="20">
        <f t="shared" si="18"/>
        <v>0</v>
      </c>
      <c r="EK36" s="2"/>
      <c r="EL36" s="2"/>
      <c r="EM36" s="18"/>
      <c r="EN36" s="9"/>
      <c r="EO36" s="19"/>
      <c r="EP36" s="20">
        <f t="shared" si="19"/>
        <v>0</v>
      </c>
      <c r="ER36" s="2"/>
      <c r="ES36" s="2"/>
      <c r="ET36" s="18"/>
      <c r="EU36" s="9"/>
      <c r="EV36" s="19"/>
      <c r="EW36" s="20">
        <f t="shared" si="20"/>
        <v>0</v>
      </c>
      <c r="EY36" s="2"/>
      <c r="EZ36" s="2"/>
      <c r="FA36" s="18"/>
      <c r="FB36" s="9"/>
      <c r="FC36" s="19"/>
      <c r="FD36" s="20">
        <f t="shared" si="21"/>
        <v>0</v>
      </c>
      <c r="FF36" s="2"/>
      <c r="FG36" s="2"/>
      <c r="FH36" s="325"/>
      <c r="FI36" s="38"/>
      <c r="FJ36" s="19"/>
      <c r="FK36" s="326">
        <f t="shared" si="22"/>
        <v>0</v>
      </c>
      <c r="FM36" s="2"/>
      <c r="FN36" s="2"/>
      <c r="FO36" s="18"/>
      <c r="FP36" s="9"/>
      <c r="FQ36" s="19"/>
      <c r="FR36" s="20">
        <f t="shared" si="23"/>
        <v>0</v>
      </c>
      <c r="FT36" s="2"/>
      <c r="FU36" s="2"/>
      <c r="FV36" s="18"/>
      <c r="FW36" s="9"/>
      <c r="FX36" s="19"/>
      <c r="FY36" s="20">
        <f t="shared" si="24"/>
        <v>0</v>
      </c>
      <c r="GA36" s="2"/>
      <c r="GB36" s="2"/>
      <c r="GC36" s="18"/>
      <c r="GD36" s="9"/>
      <c r="GE36" s="19"/>
      <c r="GF36" s="20">
        <f t="shared" si="25"/>
        <v>0</v>
      </c>
      <c r="GH36" s="2"/>
      <c r="GI36" s="2"/>
      <c r="GJ36" s="18"/>
      <c r="GK36" s="9"/>
      <c r="GL36" s="19"/>
      <c r="GM36" s="20">
        <f t="shared" si="26"/>
        <v>0</v>
      </c>
      <c r="GO36" s="2"/>
      <c r="GP36" s="2"/>
      <c r="GQ36" s="18"/>
      <c r="GR36" s="9"/>
      <c r="GS36" s="19"/>
      <c r="GT36" s="20">
        <f t="shared" si="27"/>
        <v>0</v>
      </c>
      <c r="GV36" s="2"/>
      <c r="GW36" s="2"/>
      <c r="GX36" s="18"/>
      <c r="GY36" s="9"/>
      <c r="GZ36" s="19"/>
      <c r="HA36" s="20">
        <f t="shared" si="28"/>
        <v>0</v>
      </c>
      <c r="HC36" s="2"/>
      <c r="HD36" s="2"/>
      <c r="HE36" s="18"/>
      <c r="HF36" s="9"/>
      <c r="HG36" s="19"/>
      <c r="HH36" s="20">
        <f t="shared" si="29"/>
        <v>0</v>
      </c>
      <c r="HJ36" s="2"/>
      <c r="HK36" s="2"/>
      <c r="HL36" s="18"/>
      <c r="HM36" s="9"/>
      <c r="HN36" s="19"/>
      <c r="HO36" s="20">
        <f t="shared" si="30"/>
        <v>0</v>
      </c>
      <c r="HQ36" s="2"/>
      <c r="HR36" s="2"/>
      <c r="HS36" s="18"/>
      <c r="HT36" s="9"/>
      <c r="HU36" s="19"/>
      <c r="HV36" s="20">
        <f t="shared" si="31"/>
        <v>0</v>
      </c>
      <c r="HX36" s="2"/>
      <c r="HY36" s="2"/>
      <c r="HZ36" s="18"/>
      <c r="IA36" s="9"/>
      <c r="IB36" s="19"/>
      <c r="IC36" s="20">
        <f t="shared" si="32"/>
        <v>0</v>
      </c>
      <c r="IE36" s="9"/>
      <c r="IF36" s="2"/>
      <c r="IG36" s="18"/>
      <c r="IH36" s="9"/>
      <c r="II36" s="19"/>
      <c r="IJ36" s="20">
        <f t="shared" si="33"/>
        <v>0</v>
      </c>
      <c r="IL36" s="9"/>
      <c r="IM36" s="2"/>
      <c r="IN36" s="18"/>
      <c r="IO36" s="9"/>
      <c r="IP36" s="19"/>
      <c r="IQ36" s="20">
        <f t="shared" si="34"/>
        <v>0</v>
      </c>
      <c r="IS36" s="9"/>
      <c r="IT36" s="2"/>
      <c r="IU36" s="18"/>
      <c r="IV36" s="9"/>
      <c r="IW36" s="19"/>
      <c r="IX36" s="20">
        <f t="shared" si="35"/>
        <v>0</v>
      </c>
      <c r="IZ36" s="9"/>
      <c r="JA36" s="2"/>
      <c r="JB36" s="18"/>
      <c r="JC36" s="9"/>
      <c r="JD36" s="19"/>
      <c r="JE36" s="20">
        <f t="shared" si="36"/>
        <v>0</v>
      </c>
      <c r="JG36" s="9"/>
      <c r="JH36" s="2"/>
      <c r="JI36" s="18"/>
      <c r="JJ36" s="9"/>
      <c r="JK36" s="19"/>
      <c r="JL36" s="20">
        <f t="shared" si="37"/>
        <v>0</v>
      </c>
      <c r="JN36" s="9"/>
      <c r="JO36" s="2"/>
      <c r="JP36" s="18"/>
      <c r="JQ36" s="9"/>
      <c r="JR36" s="19"/>
      <c r="JS36" s="20">
        <f t="shared" si="38"/>
        <v>0</v>
      </c>
      <c r="JU36" s="9"/>
      <c r="JV36" s="2"/>
      <c r="JW36" s="18"/>
      <c r="JX36" s="9"/>
      <c r="JY36" s="19"/>
      <c r="JZ36" s="20">
        <f t="shared" si="39"/>
        <v>0</v>
      </c>
      <c r="KB36" s="9"/>
      <c r="KC36" s="2"/>
      <c r="KD36" s="18"/>
      <c r="KE36" s="9"/>
      <c r="KF36" s="19"/>
      <c r="KG36" s="20">
        <f t="shared" si="40"/>
        <v>0</v>
      </c>
      <c r="KI36" s="9"/>
      <c r="KJ36" s="2"/>
      <c r="KK36" s="18"/>
      <c r="KL36" s="9"/>
      <c r="KM36" s="19"/>
      <c r="KN36" s="20">
        <f t="shared" si="41"/>
        <v>0</v>
      </c>
      <c r="KP36" s="9"/>
      <c r="KQ36" s="2"/>
      <c r="KR36" s="18"/>
      <c r="KS36" s="9"/>
      <c r="KT36" s="19"/>
      <c r="KU36" s="20">
        <f t="shared" si="42"/>
        <v>0</v>
      </c>
      <c r="KW36" s="9"/>
      <c r="KX36" s="2"/>
      <c r="KY36" s="18"/>
      <c r="KZ36" s="9"/>
      <c r="LA36" s="19"/>
      <c r="LB36" s="20">
        <f t="shared" si="43"/>
        <v>0</v>
      </c>
      <c r="LD36" s="9"/>
      <c r="LE36" s="2"/>
      <c r="LF36" s="18"/>
      <c r="LG36" s="9"/>
      <c r="LH36" s="19"/>
      <c r="LI36" s="20">
        <f t="shared" si="44"/>
        <v>0</v>
      </c>
      <c r="LK36" s="9"/>
      <c r="LL36" s="2"/>
      <c r="LM36" s="18"/>
      <c r="LN36" s="9"/>
      <c r="LO36" s="19"/>
      <c r="LP36" s="20">
        <f t="shared" si="45"/>
        <v>0</v>
      </c>
      <c r="LR36" s="2"/>
      <c r="LS36" s="2"/>
      <c r="LT36" s="18"/>
      <c r="LU36" s="9"/>
      <c r="LV36" s="19"/>
      <c r="LW36" s="20">
        <f t="shared" si="46"/>
        <v>0</v>
      </c>
      <c r="LY36" s="2"/>
      <c r="LZ36" s="2"/>
      <c r="MA36" s="18"/>
      <c r="MB36" s="9"/>
      <c r="MC36" s="19"/>
      <c r="MD36" s="20">
        <f t="shared" si="47"/>
        <v>0</v>
      </c>
      <c r="MF36" s="2"/>
      <c r="MG36" s="2"/>
      <c r="MH36" s="18"/>
      <c r="MI36" s="9"/>
      <c r="MJ36" s="19"/>
      <c r="MK36" s="20">
        <f t="shared" si="48"/>
        <v>0</v>
      </c>
      <c r="MM36" s="2"/>
      <c r="MN36" s="2"/>
      <c r="MO36" s="18"/>
      <c r="MP36" s="9"/>
      <c r="MQ36" s="19"/>
      <c r="MR36" s="20">
        <f t="shared" si="49"/>
        <v>0</v>
      </c>
      <c r="MT36" s="2"/>
      <c r="MU36" s="2"/>
      <c r="MV36" s="18"/>
      <c r="MW36" s="9"/>
      <c r="MX36" s="19"/>
      <c r="MY36" s="20">
        <f t="shared" si="50"/>
        <v>0</v>
      </c>
      <c r="NA36" s="2"/>
      <c r="NB36" s="2"/>
      <c r="NC36" s="18"/>
      <c r="ND36" s="9"/>
      <c r="NE36" s="19"/>
      <c r="NF36" s="20">
        <f t="shared" si="51"/>
        <v>0</v>
      </c>
      <c r="NH36" s="2"/>
      <c r="NI36" s="2"/>
      <c r="NJ36" s="18"/>
      <c r="NK36" s="9"/>
      <c r="NL36" s="19"/>
      <c r="NM36" s="20">
        <f t="shared" si="52"/>
        <v>0</v>
      </c>
      <c r="NO36" s="2"/>
      <c r="NP36" s="2"/>
      <c r="NQ36" s="18"/>
      <c r="NR36" s="9"/>
      <c r="NS36" s="19"/>
      <c r="NT36" s="20">
        <f t="shared" si="53"/>
        <v>0</v>
      </c>
      <c r="NV36" s="2"/>
      <c r="NW36" s="2"/>
      <c r="NX36" s="18"/>
      <c r="NY36" s="9"/>
      <c r="NZ36" s="19"/>
      <c r="OA36" s="20">
        <f t="shared" si="54"/>
        <v>0</v>
      </c>
      <c r="OC36" s="2"/>
      <c r="OD36" s="2"/>
      <c r="OE36" s="18"/>
      <c r="OF36" s="9"/>
      <c r="OG36" s="19"/>
      <c r="OH36" s="20">
        <f t="shared" si="55"/>
        <v>0</v>
      </c>
      <c r="OJ36" s="2"/>
      <c r="OK36" s="2"/>
      <c r="OL36" s="18"/>
      <c r="OM36" s="9"/>
      <c r="ON36" s="19"/>
      <c r="OO36" s="20">
        <f t="shared" si="56"/>
        <v>0</v>
      </c>
      <c r="OQ36" s="2"/>
      <c r="OR36" s="2"/>
      <c r="OS36" s="18"/>
      <c r="OT36" s="9"/>
      <c r="OU36" s="19"/>
      <c r="OV36" s="20">
        <f t="shared" si="57"/>
        <v>0</v>
      </c>
      <c r="OX36" s="2"/>
      <c r="OY36" s="2"/>
      <c r="OZ36" s="18"/>
      <c r="PA36" s="9"/>
      <c r="PB36" s="19"/>
      <c r="PC36" s="20">
        <f t="shared" si="58"/>
        <v>0</v>
      </c>
      <c r="PE36" s="2"/>
      <c r="PF36" s="2"/>
      <c r="PG36" s="18"/>
      <c r="PH36" s="9"/>
      <c r="PI36" s="19"/>
      <c r="PJ36" s="20">
        <f t="shared" si="59"/>
        <v>0</v>
      </c>
      <c r="PL36" s="2"/>
      <c r="PM36" s="2"/>
      <c r="PN36" s="18"/>
      <c r="PO36" s="9"/>
      <c r="PP36" s="19"/>
      <c r="PQ36" s="20">
        <f t="shared" si="60"/>
        <v>0</v>
      </c>
      <c r="PS36" s="2"/>
      <c r="PT36" s="2"/>
      <c r="PU36" s="18"/>
      <c r="PV36" s="9"/>
      <c r="PW36" s="19"/>
      <c r="PX36" s="20">
        <f t="shared" si="61"/>
        <v>0</v>
      </c>
      <c r="PZ36" s="2"/>
      <c r="QA36" s="2"/>
      <c r="QB36" s="18"/>
      <c r="QC36" s="9"/>
      <c r="QD36" s="19"/>
      <c r="QE36" s="20">
        <f t="shared" si="62"/>
        <v>0</v>
      </c>
      <c r="QG36" s="2"/>
      <c r="QH36" s="2"/>
      <c r="QI36" s="18"/>
      <c r="QJ36" s="9"/>
      <c r="QK36" s="19"/>
      <c r="QL36" s="20">
        <f t="shared" si="63"/>
        <v>0</v>
      </c>
      <c r="QN36" s="2"/>
      <c r="QO36" s="2"/>
      <c r="QP36" s="18"/>
      <c r="QQ36" s="9"/>
      <c r="QR36" s="19"/>
      <c r="QS36" s="20">
        <f t="shared" si="64"/>
        <v>0</v>
      </c>
      <c r="QU36" s="2"/>
      <c r="QV36" s="2"/>
      <c r="QW36" s="18"/>
      <c r="QX36" s="9"/>
      <c r="QY36" s="19"/>
      <c r="QZ36" s="20">
        <f t="shared" si="65"/>
        <v>0</v>
      </c>
      <c r="RB36" s="2"/>
      <c r="RC36" s="2"/>
      <c r="RD36" s="18"/>
      <c r="RE36" s="9"/>
      <c r="RF36" s="19"/>
      <c r="RG36" s="20">
        <f t="shared" si="66"/>
        <v>0</v>
      </c>
      <c r="RI36" s="2"/>
      <c r="RJ36" s="2"/>
      <c r="RK36" s="18"/>
      <c r="RL36" s="9"/>
      <c r="RM36" s="19"/>
      <c r="RN36" s="20">
        <f t="shared" si="67"/>
        <v>0</v>
      </c>
      <c r="RP36" s="2"/>
      <c r="RQ36" s="2"/>
      <c r="RR36" s="18"/>
      <c r="RS36" s="9"/>
      <c r="RT36" s="19"/>
      <c r="RU36" s="20">
        <f t="shared" si="68"/>
        <v>0</v>
      </c>
      <c r="RW36" s="2"/>
      <c r="RX36" s="2"/>
      <c r="RY36" s="18"/>
      <c r="RZ36" s="9"/>
      <c r="SA36" s="19"/>
      <c r="SB36" s="20">
        <f t="shared" si="69"/>
        <v>0</v>
      </c>
      <c r="SD36" s="2"/>
      <c r="SE36" s="2"/>
      <c r="SF36" s="18"/>
      <c r="SG36" s="9"/>
      <c r="SH36" s="19"/>
      <c r="SI36" s="20">
        <f t="shared" si="70"/>
        <v>0</v>
      </c>
      <c r="SK36" s="2"/>
      <c r="SL36" s="2"/>
      <c r="SM36" s="18"/>
      <c r="SN36" s="9"/>
      <c r="SO36" s="19"/>
      <c r="SP36" s="20">
        <f t="shared" si="71"/>
        <v>0</v>
      </c>
      <c r="SR36" s="9"/>
      <c r="SS36" s="2"/>
      <c r="ST36" s="18"/>
      <c r="SU36" s="9"/>
      <c r="SV36" s="19"/>
      <c r="SW36" s="20">
        <f t="shared" si="72"/>
        <v>0</v>
      </c>
      <c r="SY36" s="2"/>
      <c r="SZ36" s="2"/>
      <c r="TA36" s="18"/>
      <c r="TB36" s="9"/>
      <c r="TC36" s="19"/>
      <c r="TD36" s="20">
        <f t="shared" si="73"/>
        <v>0</v>
      </c>
      <c r="TF36" s="2"/>
      <c r="TG36" s="2"/>
      <c r="TH36" s="18"/>
      <c r="TI36" s="9"/>
      <c r="TJ36" s="19"/>
      <c r="TK36" s="20">
        <f t="shared" si="74"/>
        <v>0</v>
      </c>
      <c r="TM36" s="2"/>
      <c r="TN36" s="2"/>
      <c r="TO36" s="18"/>
      <c r="TP36" s="9"/>
      <c r="TQ36" s="19"/>
      <c r="TR36" s="20">
        <f t="shared" si="75"/>
        <v>0</v>
      </c>
      <c r="TT36" s="215"/>
      <c r="TU36" s="39"/>
      <c r="TV36" s="327"/>
      <c r="TW36" s="166"/>
      <c r="TX36" s="32"/>
      <c r="TY36" s="326">
        <f t="shared" si="76"/>
        <v>0</v>
      </c>
      <c r="UA36" s="9"/>
      <c r="UB36" s="39"/>
      <c r="UC36" s="327"/>
      <c r="UD36" s="348"/>
      <c r="UE36" s="19"/>
      <c r="UF36" s="326">
        <f t="shared" si="77"/>
        <v>0</v>
      </c>
      <c r="UH36" s="2"/>
      <c r="UI36" s="2"/>
      <c r="UJ36" s="18"/>
      <c r="UK36" s="9"/>
      <c r="UL36" s="19"/>
      <c r="UM36" s="20">
        <f t="shared" si="78"/>
        <v>0</v>
      </c>
      <c r="UO36" s="2"/>
      <c r="UP36" s="2"/>
      <c r="UQ36" s="18"/>
      <c r="UR36" s="9"/>
      <c r="US36" s="19"/>
      <c r="UT36" s="20">
        <f t="shared" si="79"/>
        <v>0</v>
      </c>
      <c r="UV36" s="9"/>
      <c r="UW36" s="2"/>
      <c r="UX36" s="18"/>
      <c r="UY36" s="9"/>
      <c r="UZ36" s="19"/>
      <c r="VA36" s="20">
        <f t="shared" si="80"/>
        <v>0</v>
      </c>
      <c r="VC36" s="2"/>
      <c r="VD36" s="2"/>
      <c r="VE36" s="18"/>
      <c r="VF36" s="9"/>
      <c r="VG36" s="19"/>
      <c r="VH36" s="20">
        <f t="shared" si="81"/>
        <v>0</v>
      </c>
      <c r="VJ36" s="2"/>
      <c r="VK36" s="2"/>
      <c r="VL36" s="18"/>
      <c r="VM36" s="9"/>
      <c r="VN36" s="19"/>
      <c r="VO36" s="20">
        <f t="shared" si="82"/>
        <v>0</v>
      </c>
      <c r="VQ36" s="2"/>
      <c r="VR36" s="2"/>
      <c r="VS36" s="18"/>
      <c r="VT36" s="9"/>
      <c r="VU36" s="19"/>
      <c r="VV36" s="20">
        <f t="shared" si="83"/>
        <v>0</v>
      </c>
      <c r="VX36" s="2"/>
      <c r="VY36" s="2"/>
      <c r="VZ36" s="18"/>
      <c r="WA36" s="9"/>
      <c r="WB36" s="19"/>
      <c r="WC36" s="20">
        <f t="shared" si="0"/>
        <v>0</v>
      </c>
      <c r="WE36" s="2"/>
      <c r="WF36" s="2"/>
      <c r="WG36" s="18"/>
      <c r="WH36" s="9"/>
      <c r="WI36" s="19"/>
      <c r="WJ36" s="20">
        <f t="shared" si="84"/>
        <v>0</v>
      </c>
      <c r="WL36" s="2"/>
      <c r="WM36" s="2"/>
      <c r="WN36" s="18"/>
      <c r="WO36" s="9"/>
      <c r="WP36" s="19"/>
      <c r="WQ36" s="20">
        <f t="shared" si="85"/>
        <v>0</v>
      </c>
      <c r="WS36" s="2"/>
      <c r="WT36" s="2"/>
      <c r="WU36" s="18"/>
      <c r="WV36" s="9"/>
      <c r="WW36" s="19"/>
      <c r="WX36" s="20">
        <f t="shared" si="86"/>
        <v>0</v>
      </c>
      <c r="WZ36" s="2"/>
      <c r="XA36" s="2"/>
      <c r="XB36" s="18"/>
      <c r="XC36" s="9"/>
      <c r="XD36" s="19"/>
      <c r="XE36" s="20">
        <f t="shared" si="87"/>
        <v>0</v>
      </c>
      <c r="XG36" s="2"/>
      <c r="XH36" s="2"/>
      <c r="XI36" s="18"/>
      <c r="XJ36" s="9"/>
      <c r="XK36" s="19"/>
      <c r="XL36" s="20">
        <f t="shared" si="88"/>
        <v>0</v>
      </c>
      <c r="XN36" s="9">
        <v>40375</v>
      </c>
      <c r="XO36" s="2">
        <v>30880</v>
      </c>
      <c r="XP36" s="18">
        <v>680</v>
      </c>
      <c r="XQ36" s="9">
        <v>40375</v>
      </c>
      <c r="XR36" s="19">
        <v>680</v>
      </c>
      <c r="XS36" s="20">
        <f t="shared" si="89"/>
        <v>0</v>
      </c>
      <c r="XU36" s="2"/>
      <c r="XV36" s="2"/>
      <c r="XW36" s="18"/>
      <c r="XX36" s="9"/>
      <c r="XY36" s="19"/>
      <c r="XZ36" s="20">
        <f t="shared" si="90"/>
        <v>0</v>
      </c>
      <c r="YB36" s="2"/>
      <c r="YC36" s="2"/>
      <c r="YD36" s="18"/>
      <c r="YE36" s="9"/>
      <c r="YF36" s="19"/>
      <c r="YG36" s="20">
        <f t="shared" si="91"/>
        <v>0</v>
      </c>
      <c r="YI36" s="2"/>
      <c r="YJ36" s="2"/>
      <c r="YK36" s="18"/>
      <c r="YL36" s="9"/>
      <c r="YM36" s="19"/>
      <c r="YN36" s="20">
        <f t="shared" si="92"/>
        <v>0</v>
      </c>
      <c r="YP36" s="2"/>
      <c r="YQ36" s="2"/>
      <c r="YR36" s="18"/>
      <c r="YS36" s="9"/>
      <c r="YT36" s="19"/>
      <c r="YU36" s="20">
        <f t="shared" si="93"/>
        <v>0</v>
      </c>
      <c r="YW36" s="2"/>
      <c r="YX36" s="2"/>
      <c r="YY36" s="18"/>
      <c r="YZ36" s="9"/>
      <c r="ZA36" s="19"/>
      <c r="ZB36" s="20">
        <f t="shared" si="94"/>
        <v>0</v>
      </c>
      <c r="ZD36" s="2"/>
      <c r="ZE36" s="2"/>
      <c r="ZF36" s="18"/>
      <c r="ZG36" s="9"/>
      <c r="ZH36" s="19"/>
      <c r="ZI36" s="20">
        <f t="shared" si="95"/>
        <v>0</v>
      </c>
      <c r="ZK36" s="2"/>
      <c r="ZL36" s="2"/>
      <c r="ZM36" s="18"/>
      <c r="ZN36" s="9"/>
      <c r="ZO36" s="19"/>
      <c r="ZP36" s="20">
        <f t="shared" si="96"/>
        <v>0</v>
      </c>
      <c r="ZR36" s="2"/>
      <c r="ZS36" s="2"/>
      <c r="ZT36" s="18"/>
      <c r="ZU36" s="9"/>
      <c r="ZV36" s="19"/>
      <c r="ZW36" s="20">
        <f t="shared" si="97"/>
        <v>0</v>
      </c>
      <c r="ZY36" s="2"/>
      <c r="ZZ36" s="2"/>
      <c r="AAA36" s="18"/>
      <c r="AAB36" s="9"/>
      <c r="AAC36" s="19"/>
      <c r="AAD36" s="20">
        <f t="shared" si="98"/>
        <v>0</v>
      </c>
      <c r="AAF36" s="2"/>
      <c r="AAG36" s="2"/>
      <c r="AAH36" s="18"/>
      <c r="AAI36" s="9"/>
      <c r="AAJ36" s="19"/>
      <c r="AAK36" s="20">
        <f t="shared" si="99"/>
        <v>0</v>
      </c>
      <c r="AAM36" s="2"/>
      <c r="AAN36" s="2"/>
      <c r="AAO36" s="18"/>
      <c r="AAP36" s="9"/>
      <c r="AAQ36" s="19"/>
      <c r="AAR36" s="20">
        <f t="shared" si="100"/>
        <v>0</v>
      </c>
      <c r="AAT36" s="2"/>
      <c r="AAU36" s="2"/>
      <c r="AAV36" s="18"/>
      <c r="AAW36" s="9"/>
      <c r="AAX36" s="19"/>
      <c r="AAY36" s="20">
        <f t="shared" si="101"/>
        <v>0</v>
      </c>
      <c r="ABA36" s="2"/>
      <c r="ABB36" s="2"/>
      <c r="ABC36" s="18"/>
      <c r="ABD36" s="9"/>
      <c r="ABE36" s="19"/>
      <c r="ABF36" s="20">
        <f t="shared" si="102"/>
        <v>0</v>
      </c>
      <c r="ABH36" s="2"/>
      <c r="ABI36" s="2"/>
      <c r="ABJ36" s="18"/>
      <c r="ABK36" s="9"/>
      <c r="ABL36" s="19"/>
      <c r="ABM36" s="20">
        <f t="shared" si="103"/>
        <v>0</v>
      </c>
      <c r="ABO36" s="2"/>
      <c r="ABP36" s="2"/>
      <c r="ABQ36" s="18"/>
      <c r="ABR36" s="9"/>
      <c r="ABS36" s="19"/>
      <c r="ABT36" s="20">
        <f t="shared" si="104"/>
        <v>0</v>
      </c>
      <c r="ABV36" s="2"/>
      <c r="ABW36" s="2"/>
      <c r="ABX36" s="18"/>
      <c r="ABY36" s="9"/>
      <c r="ABZ36" s="19"/>
      <c r="ACA36" s="20">
        <f t="shared" si="105"/>
        <v>0</v>
      </c>
      <c r="ACC36" s="2"/>
      <c r="ACD36" s="2"/>
      <c r="ACE36" s="18"/>
      <c r="ACF36" s="9"/>
      <c r="ACG36" s="19"/>
      <c r="ACH36" s="20">
        <f t="shared" si="106"/>
        <v>0</v>
      </c>
      <c r="ACJ36" s="2"/>
      <c r="ACK36" s="2"/>
      <c r="ACL36" s="18"/>
      <c r="ACM36" s="9"/>
      <c r="ACN36" s="19"/>
      <c r="ACO36" s="20">
        <f t="shared" si="107"/>
        <v>0</v>
      </c>
      <c r="ACQ36" s="2"/>
      <c r="ACR36" s="2"/>
      <c r="ACS36" s="18"/>
      <c r="ACT36" s="9"/>
      <c r="ACU36" s="19"/>
      <c r="ACV36" s="20">
        <f t="shared" si="134"/>
        <v>0</v>
      </c>
      <c r="ACX36" s="2"/>
      <c r="ACY36" s="2"/>
      <c r="ACZ36" s="18"/>
      <c r="ADA36" s="9"/>
      <c r="ADB36" s="19"/>
      <c r="ADC36" s="20">
        <f t="shared" si="109"/>
        <v>0</v>
      </c>
      <c r="ADE36" s="2"/>
      <c r="ADF36" s="2"/>
      <c r="ADG36" s="18"/>
      <c r="ADH36" s="9"/>
      <c r="ADI36" s="19"/>
      <c r="ADJ36" s="20">
        <f t="shared" si="110"/>
        <v>0</v>
      </c>
      <c r="ADL36" s="2"/>
      <c r="ADM36" s="2"/>
      <c r="ADN36" s="18"/>
      <c r="ADO36" s="9"/>
      <c r="ADP36" s="19"/>
      <c r="ADQ36" s="20">
        <f t="shared" si="111"/>
        <v>0</v>
      </c>
      <c r="ADS36" s="2"/>
      <c r="ADT36" s="2"/>
      <c r="ADU36" s="18"/>
      <c r="ADV36" s="9"/>
      <c r="ADW36" s="19"/>
      <c r="ADX36" s="20">
        <f t="shared" si="112"/>
        <v>0</v>
      </c>
      <c r="ADZ36" s="2"/>
      <c r="AEA36" s="2"/>
      <c r="AEB36" s="18"/>
      <c r="AEC36" s="9"/>
      <c r="AED36" s="19"/>
      <c r="AEE36" s="20">
        <f t="shared" si="113"/>
        <v>0</v>
      </c>
      <c r="AEG36" s="2"/>
      <c r="AEH36" s="2"/>
      <c r="AEI36" s="18"/>
      <c r="AEJ36" s="9"/>
      <c r="AEK36" s="19"/>
      <c r="AEL36" s="20">
        <f t="shared" si="135"/>
        <v>0</v>
      </c>
      <c r="AEN36" s="2"/>
      <c r="AEO36" s="2"/>
      <c r="AEP36" s="18"/>
      <c r="AEQ36" s="9"/>
      <c r="AER36" s="19"/>
      <c r="AES36" s="20">
        <f t="shared" si="115"/>
        <v>0</v>
      </c>
      <c r="AEU36" s="2"/>
      <c r="AEV36" s="2"/>
      <c r="AEW36" s="18"/>
      <c r="AEX36" s="9"/>
      <c r="AEY36" s="19"/>
      <c r="AEZ36" s="20">
        <f t="shared" si="116"/>
        <v>0</v>
      </c>
      <c r="AFB36" s="2"/>
      <c r="AFC36" s="2"/>
      <c r="AFD36" s="18"/>
      <c r="AFE36" s="9"/>
      <c r="AFF36" s="19"/>
      <c r="AFG36" s="20">
        <f t="shared" si="117"/>
        <v>0</v>
      </c>
      <c r="AFI36" s="2"/>
      <c r="AFJ36" s="2"/>
      <c r="AFK36" s="18"/>
      <c r="AFL36" s="9"/>
      <c r="AFM36" s="19"/>
      <c r="AFN36" s="20">
        <f t="shared" si="118"/>
        <v>0</v>
      </c>
      <c r="AFP36" s="2"/>
      <c r="AFQ36" s="2"/>
      <c r="AFR36" s="18"/>
      <c r="AFS36" s="9"/>
      <c r="AFT36" s="19"/>
      <c r="AFU36" s="20">
        <f t="shared" si="119"/>
        <v>0</v>
      </c>
      <c r="AFW36" s="2"/>
      <c r="AFX36" s="2"/>
      <c r="AFY36" s="18"/>
      <c r="AFZ36" s="9"/>
      <c r="AGA36" s="19"/>
      <c r="AGB36" s="20">
        <f t="shared" si="120"/>
        <v>0</v>
      </c>
      <c r="AGD36" s="2"/>
      <c r="AGE36" s="2"/>
      <c r="AGF36" s="18"/>
      <c r="AGG36" s="9"/>
      <c r="AGH36" s="19"/>
      <c r="AGI36" s="20">
        <f t="shared" si="121"/>
        <v>0</v>
      </c>
      <c r="AGK36" s="2"/>
      <c r="AGL36" s="2"/>
      <c r="AGM36" s="18"/>
      <c r="AGN36" s="9"/>
      <c r="AGO36" s="19"/>
      <c r="AGP36" s="20">
        <f t="shared" si="122"/>
        <v>0</v>
      </c>
      <c r="AGR36" s="2"/>
      <c r="AGS36" s="2"/>
      <c r="AGT36" s="18"/>
      <c r="AGU36" s="9"/>
      <c r="AGV36" s="19"/>
      <c r="AGW36" s="20">
        <f t="shared" si="123"/>
        <v>0</v>
      </c>
      <c r="AGY36" s="2"/>
      <c r="AGZ36" s="2"/>
      <c r="AHA36" s="18"/>
      <c r="AHB36" s="9"/>
      <c r="AHC36" s="19"/>
      <c r="AHD36" s="20">
        <f t="shared" si="124"/>
        <v>0</v>
      </c>
      <c r="AHF36" s="29"/>
      <c r="AHG36" s="29"/>
      <c r="AHH36" s="27"/>
      <c r="AHI36" s="244"/>
      <c r="AHJ36" s="32"/>
      <c r="AHK36" s="20">
        <f t="shared" si="125"/>
        <v>0</v>
      </c>
      <c r="AHM36" s="29"/>
      <c r="AHN36" s="29"/>
      <c r="AHO36" s="27"/>
      <c r="AHP36" s="244"/>
      <c r="AHQ36" s="32"/>
      <c r="AHR36" s="20">
        <f t="shared" si="126"/>
        <v>0</v>
      </c>
      <c r="AHT36" s="29"/>
      <c r="AHU36" s="29"/>
      <c r="AHV36" s="27"/>
      <c r="AHW36" s="244"/>
      <c r="AHX36" s="32"/>
      <c r="AHY36" s="20">
        <f t="shared" si="127"/>
        <v>0</v>
      </c>
      <c r="AIA36" s="2"/>
      <c r="AIB36" s="2"/>
      <c r="AIC36" s="18"/>
      <c r="AID36" s="19"/>
      <c r="AIE36" s="19"/>
      <c r="AIF36" s="20">
        <f t="shared" si="128"/>
        <v>0</v>
      </c>
    </row>
    <row r="37" spans="1:916">
      <c r="A37" s="2"/>
      <c r="B37" s="2"/>
      <c r="C37" s="18"/>
      <c r="D37" s="9"/>
      <c r="E37" s="19"/>
      <c r="F37" s="20">
        <f t="shared" si="1"/>
        <v>0</v>
      </c>
      <c r="H37" s="2"/>
      <c r="I37" s="2"/>
      <c r="J37" s="18"/>
      <c r="K37" s="9"/>
      <c r="L37" s="19"/>
      <c r="M37" s="20">
        <f t="shared" si="131"/>
        <v>0</v>
      </c>
      <c r="O37" s="2"/>
      <c r="P37" s="2"/>
      <c r="Q37" s="18"/>
      <c r="R37" s="9"/>
      <c r="S37" s="19"/>
      <c r="T37" s="20">
        <f t="shared" si="3"/>
        <v>0</v>
      </c>
      <c r="V37" s="2"/>
      <c r="W37" s="2"/>
      <c r="X37" s="18"/>
      <c r="Y37" s="9"/>
      <c r="Z37" s="19"/>
      <c r="AA37" s="20">
        <f t="shared" si="4"/>
        <v>0</v>
      </c>
      <c r="AC37" s="2"/>
      <c r="AD37" s="2"/>
      <c r="AE37" s="18"/>
      <c r="AF37" s="9"/>
      <c r="AG37" s="19"/>
      <c r="AH37" s="20">
        <f t="shared" si="133"/>
        <v>0</v>
      </c>
      <c r="AJ37" s="2"/>
      <c r="AK37" s="2"/>
      <c r="AL37" s="18"/>
      <c r="AM37" s="9"/>
      <c r="AN37" s="19"/>
      <c r="AO37" s="20">
        <f t="shared" si="6"/>
        <v>0</v>
      </c>
      <c r="AQ37" s="2"/>
      <c r="AR37" s="2"/>
      <c r="AS37" s="18"/>
      <c r="AT37" s="9"/>
      <c r="AU37" s="19"/>
      <c r="AV37" s="20">
        <f t="shared" si="7"/>
        <v>0</v>
      </c>
      <c r="AX37" s="2"/>
      <c r="AY37" s="2"/>
      <c r="AZ37" s="18"/>
      <c r="BA37" s="9"/>
      <c r="BB37" s="19"/>
      <c r="BC37" s="20">
        <f t="shared" si="8"/>
        <v>0</v>
      </c>
      <c r="BE37" s="2"/>
      <c r="BF37" s="2"/>
      <c r="BG37" s="18"/>
      <c r="BH37" s="9"/>
      <c r="BI37" s="19"/>
      <c r="BJ37" s="20">
        <f t="shared" si="9"/>
        <v>0</v>
      </c>
      <c r="BL37" s="2"/>
      <c r="BM37" s="2"/>
      <c r="BN37" s="18"/>
      <c r="BO37" s="9"/>
      <c r="BP37" s="19"/>
      <c r="BQ37" s="20">
        <f t="shared" si="130"/>
        <v>0</v>
      </c>
      <c r="BS37" s="2"/>
      <c r="BT37" s="2"/>
      <c r="BU37" s="18"/>
      <c r="BV37" s="9"/>
      <c r="BW37" s="19"/>
      <c r="BX37" s="20">
        <f t="shared" si="10"/>
        <v>0</v>
      </c>
      <c r="BZ37" s="2"/>
      <c r="CA37" s="2"/>
      <c r="CB37" s="18"/>
      <c r="CC37" s="9"/>
      <c r="CD37" s="19"/>
      <c r="CE37" s="20">
        <f t="shared" si="129"/>
        <v>0</v>
      </c>
      <c r="CG37" s="2"/>
      <c r="CH37" s="2"/>
      <c r="CI37" s="18"/>
      <c r="CJ37" s="9"/>
      <c r="CK37" s="19"/>
      <c r="CL37" s="20">
        <f t="shared" si="132"/>
        <v>0</v>
      </c>
      <c r="CN37" s="2"/>
      <c r="CO37" s="2"/>
      <c r="CP37" s="18"/>
      <c r="CQ37" s="9"/>
      <c r="CR37" s="19"/>
      <c r="CS37" s="20">
        <f t="shared" si="136"/>
        <v>0</v>
      </c>
      <c r="CU37" s="2"/>
      <c r="CV37" s="2"/>
      <c r="CW37" s="18"/>
      <c r="CX37" s="9"/>
      <c r="CY37" s="19"/>
      <c r="CZ37" s="20">
        <f t="shared" si="13"/>
        <v>0</v>
      </c>
      <c r="DB37" s="2"/>
      <c r="DC37" s="2"/>
      <c r="DD37" s="18"/>
      <c r="DE37" s="9"/>
      <c r="DF37" s="19"/>
      <c r="DG37" s="20">
        <f t="shared" si="14"/>
        <v>0</v>
      </c>
      <c r="DI37" s="2"/>
      <c r="DJ37" s="2"/>
      <c r="DK37" s="18"/>
      <c r="DL37" s="9"/>
      <c r="DM37" s="19"/>
      <c r="DN37" s="20">
        <f t="shared" si="15"/>
        <v>0</v>
      </c>
      <c r="DP37" s="2"/>
      <c r="DQ37" s="2"/>
      <c r="DR37" s="18"/>
      <c r="DS37" s="9"/>
      <c r="DT37" s="19"/>
      <c r="DU37" s="20">
        <f t="shared" si="16"/>
        <v>0</v>
      </c>
      <c r="DW37" s="2"/>
      <c r="DX37" s="2"/>
      <c r="DY37" s="18"/>
      <c r="DZ37" s="9"/>
      <c r="EA37" s="19"/>
      <c r="EB37" s="20">
        <f t="shared" si="17"/>
        <v>0</v>
      </c>
      <c r="ED37" s="2"/>
      <c r="EE37" s="2"/>
      <c r="EF37" s="18"/>
      <c r="EG37" s="9"/>
      <c r="EH37" s="19"/>
      <c r="EI37" s="20">
        <f t="shared" si="18"/>
        <v>0</v>
      </c>
      <c r="EK37" s="2"/>
      <c r="EL37" s="2"/>
      <c r="EM37" s="18"/>
      <c r="EN37" s="9"/>
      <c r="EO37" s="19"/>
      <c r="EP37" s="20">
        <f t="shared" si="19"/>
        <v>0</v>
      </c>
      <c r="ER37" s="2"/>
      <c r="ES37" s="2"/>
      <c r="ET37" s="18"/>
      <c r="EU37" s="9"/>
      <c r="EV37" s="19"/>
      <c r="EW37" s="20">
        <f t="shared" si="20"/>
        <v>0</v>
      </c>
      <c r="EY37" s="2"/>
      <c r="EZ37" s="2"/>
      <c r="FA37" s="18"/>
      <c r="FB37" s="9"/>
      <c r="FC37" s="19"/>
      <c r="FD37" s="20">
        <f t="shared" si="21"/>
        <v>0</v>
      </c>
      <c r="FF37" s="2"/>
      <c r="FG37" s="2"/>
      <c r="FH37" s="325"/>
      <c r="FI37" s="38"/>
      <c r="FJ37" s="19"/>
      <c r="FK37" s="326">
        <f t="shared" si="22"/>
        <v>0</v>
      </c>
      <c r="FM37" s="2"/>
      <c r="FN37" s="2"/>
      <c r="FO37" s="18"/>
      <c r="FP37" s="9"/>
      <c r="FQ37" s="19"/>
      <c r="FR37" s="20">
        <f t="shared" si="23"/>
        <v>0</v>
      </c>
      <c r="FT37" s="2"/>
      <c r="FU37" s="2"/>
      <c r="FV37" s="18"/>
      <c r="FW37" s="9"/>
      <c r="FX37" s="19"/>
      <c r="FY37" s="20">
        <f t="shared" si="24"/>
        <v>0</v>
      </c>
      <c r="GA37" s="2"/>
      <c r="GB37" s="2"/>
      <c r="GC37" s="18"/>
      <c r="GD37" s="9"/>
      <c r="GE37" s="19"/>
      <c r="GF37" s="20">
        <f t="shared" si="25"/>
        <v>0</v>
      </c>
      <c r="GH37" s="2"/>
      <c r="GI37" s="2"/>
      <c r="GJ37" s="18"/>
      <c r="GK37" s="9"/>
      <c r="GL37" s="19"/>
      <c r="GM37" s="20">
        <f t="shared" si="26"/>
        <v>0</v>
      </c>
      <c r="GO37" s="2"/>
      <c r="GP37" s="2"/>
      <c r="GQ37" s="18"/>
      <c r="GR37" s="9"/>
      <c r="GS37" s="19"/>
      <c r="GT37" s="20">
        <f t="shared" si="27"/>
        <v>0</v>
      </c>
      <c r="GV37" s="2"/>
      <c r="GW37" s="2"/>
      <c r="GX37" s="18"/>
      <c r="GY37" s="9"/>
      <c r="GZ37" s="19"/>
      <c r="HA37" s="20">
        <f t="shared" si="28"/>
        <v>0</v>
      </c>
      <c r="HC37" s="2"/>
      <c r="HD37" s="2"/>
      <c r="HE37" s="18"/>
      <c r="HF37" s="9"/>
      <c r="HG37" s="19"/>
      <c r="HH37" s="20">
        <f t="shared" si="29"/>
        <v>0</v>
      </c>
      <c r="HJ37" s="2"/>
      <c r="HK37" s="2"/>
      <c r="HL37" s="18"/>
      <c r="HM37" s="9"/>
      <c r="HN37" s="19"/>
      <c r="HO37" s="20">
        <f t="shared" si="30"/>
        <v>0</v>
      </c>
      <c r="HQ37" s="2"/>
      <c r="HR37" s="2"/>
      <c r="HS37" s="18"/>
      <c r="HT37" s="9"/>
      <c r="HU37" s="19"/>
      <c r="HV37" s="20">
        <f t="shared" si="31"/>
        <v>0</v>
      </c>
      <c r="HX37" s="2"/>
      <c r="HY37" s="2"/>
      <c r="HZ37" s="18"/>
      <c r="IA37" s="9"/>
      <c r="IB37" s="19"/>
      <c r="IC37" s="20">
        <f t="shared" si="32"/>
        <v>0</v>
      </c>
      <c r="IE37" s="9"/>
      <c r="IF37" s="2"/>
      <c r="IG37" s="18"/>
      <c r="IH37" s="9"/>
      <c r="II37" s="19"/>
      <c r="IJ37" s="20">
        <f t="shared" si="33"/>
        <v>0</v>
      </c>
      <c r="IL37" s="9"/>
      <c r="IM37" s="2"/>
      <c r="IN37" s="18"/>
      <c r="IO37" s="9"/>
      <c r="IP37" s="19"/>
      <c r="IQ37" s="20">
        <f t="shared" si="34"/>
        <v>0</v>
      </c>
      <c r="IS37" s="9"/>
      <c r="IT37" s="2"/>
      <c r="IU37" s="18"/>
      <c r="IV37" s="9"/>
      <c r="IW37" s="19"/>
      <c r="IX37" s="20">
        <f t="shared" si="35"/>
        <v>0</v>
      </c>
      <c r="IZ37" s="9"/>
      <c r="JA37" s="2"/>
      <c r="JB37" s="18"/>
      <c r="JC37" s="9"/>
      <c r="JD37" s="19"/>
      <c r="JE37" s="20">
        <f t="shared" si="36"/>
        <v>0</v>
      </c>
      <c r="JG37" s="9"/>
      <c r="JH37" s="2"/>
      <c r="JI37" s="18"/>
      <c r="JJ37" s="9"/>
      <c r="JK37" s="19"/>
      <c r="JL37" s="20">
        <f t="shared" si="37"/>
        <v>0</v>
      </c>
      <c r="JN37" s="9"/>
      <c r="JO37" s="2"/>
      <c r="JP37" s="18"/>
      <c r="JQ37" s="9"/>
      <c r="JR37" s="19"/>
      <c r="JS37" s="20">
        <f t="shared" si="38"/>
        <v>0</v>
      </c>
      <c r="JU37" s="9"/>
      <c r="JV37" s="2"/>
      <c r="JW37" s="18"/>
      <c r="JX37" s="9"/>
      <c r="JY37" s="19"/>
      <c r="JZ37" s="20">
        <f t="shared" si="39"/>
        <v>0</v>
      </c>
      <c r="KB37" s="9"/>
      <c r="KC37" s="2"/>
      <c r="KD37" s="18"/>
      <c r="KE37" s="9"/>
      <c r="KF37" s="19"/>
      <c r="KG37" s="20">
        <f t="shared" si="40"/>
        <v>0</v>
      </c>
      <c r="KI37" s="9"/>
      <c r="KJ37" s="2"/>
      <c r="KK37" s="18"/>
      <c r="KL37" s="9"/>
      <c r="KM37" s="19"/>
      <c r="KN37" s="20">
        <f t="shared" si="41"/>
        <v>0</v>
      </c>
      <c r="KP37" s="9"/>
      <c r="KQ37" s="2"/>
      <c r="KR37" s="18"/>
      <c r="KS37" s="9"/>
      <c r="KT37" s="19"/>
      <c r="KU37" s="20">
        <f t="shared" si="42"/>
        <v>0</v>
      </c>
      <c r="KW37" s="9"/>
      <c r="KX37" s="2"/>
      <c r="KY37" s="18"/>
      <c r="KZ37" s="9"/>
      <c r="LA37" s="19"/>
      <c r="LB37" s="20">
        <f t="shared" si="43"/>
        <v>0</v>
      </c>
      <c r="LD37" s="9"/>
      <c r="LE37" s="2"/>
      <c r="LF37" s="18"/>
      <c r="LG37" s="9"/>
      <c r="LH37" s="19"/>
      <c r="LI37" s="20">
        <f t="shared" si="44"/>
        <v>0</v>
      </c>
      <c r="LK37" s="9"/>
      <c r="LL37" s="2"/>
      <c r="LM37" s="18"/>
      <c r="LN37" s="9"/>
      <c r="LO37" s="19"/>
      <c r="LP37" s="20">
        <f t="shared" si="45"/>
        <v>0</v>
      </c>
      <c r="LR37" s="2"/>
      <c r="LS37" s="2"/>
      <c r="LT37" s="18"/>
      <c r="LU37" s="9"/>
      <c r="LV37" s="19"/>
      <c r="LW37" s="20">
        <f t="shared" si="46"/>
        <v>0</v>
      </c>
      <c r="LY37" s="2"/>
      <c r="LZ37" s="2"/>
      <c r="MA37" s="18"/>
      <c r="MB37" s="9"/>
      <c r="MC37" s="19"/>
      <c r="MD37" s="20">
        <f t="shared" si="47"/>
        <v>0</v>
      </c>
      <c r="MF37" s="2"/>
      <c r="MG37" s="2"/>
      <c r="MH37" s="18"/>
      <c r="MI37" s="9"/>
      <c r="MJ37" s="19"/>
      <c r="MK37" s="20">
        <f t="shared" si="48"/>
        <v>0</v>
      </c>
      <c r="MM37" s="2"/>
      <c r="MN37" s="2"/>
      <c r="MO37" s="18"/>
      <c r="MP37" s="9"/>
      <c r="MQ37" s="19"/>
      <c r="MR37" s="20">
        <f t="shared" si="49"/>
        <v>0</v>
      </c>
      <c r="MT37" s="2"/>
      <c r="MU37" s="2"/>
      <c r="MV37" s="18"/>
      <c r="MW37" s="9"/>
      <c r="MX37" s="19"/>
      <c r="MY37" s="20">
        <f t="shared" si="50"/>
        <v>0</v>
      </c>
      <c r="NA37" s="2"/>
      <c r="NB37" s="2"/>
      <c r="NC37" s="18"/>
      <c r="ND37" s="9"/>
      <c r="NE37" s="19"/>
      <c r="NF37" s="20">
        <f t="shared" si="51"/>
        <v>0</v>
      </c>
      <c r="NH37" s="2"/>
      <c r="NI37" s="2"/>
      <c r="NJ37" s="18"/>
      <c r="NK37" s="9"/>
      <c r="NL37" s="19"/>
      <c r="NM37" s="20">
        <f t="shared" si="52"/>
        <v>0</v>
      </c>
      <c r="NO37" s="2"/>
      <c r="NP37" s="2"/>
      <c r="NQ37" s="18"/>
      <c r="NR37" s="9"/>
      <c r="NS37" s="19"/>
      <c r="NT37" s="20">
        <f t="shared" si="53"/>
        <v>0</v>
      </c>
      <c r="NV37" s="2"/>
      <c r="NW37" s="2"/>
      <c r="NX37" s="18"/>
      <c r="NY37" s="9"/>
      <c r="NZ37" s="19"/>
      <c r="OA37" s="20">
        <f t="shared" si="54"/>
        <v>0</v>
      </c>
      <c r="OC37" s="2"/>
      <c r="OD37" s="2"/>
      <c r="OE37" s="18"/>
      <c r="OF37" s="9"/>
      <c r="OG37" s="19"/>
      <c r="OH37" s="20">
        <f t="shared" si="55"/>
        <v>0</v>
      </c>
      <c r="OJ37" s="2"/>
      <c r="OK37" s="2"/>
      <c r="OL37" s="18"/>
      <c r="OM37" s="9"/>
      <c r="ON37" s="19"/>
      <c r="OO37" s="20">
        <f t="shared" si="56"/>
        <v>0</v>
      </c>
      <c r="OQ37" s="2"/>
      <c r="OR37" s="2"/>
      <c r="OS37" s="18"/>
      <c r="OT37" s="9"/>
      <c r="OU37" s="19"/>
      <c r="OV37" s="20">
        <f t="shared" si="57"/>
        <v>0</v>
      </c>
      <c r="OX37" s="2"/>
      <c r="OY37" s="2"/>
      <c r="OZ37" s="18"/>
      <c r="PA37" s="9"/>
      <c r="PB37" s="19"/>
      <c r="PC37" s="20">
        <f t="shared" si="58"/>
        <v>0</v>
      </c>
      <c r="PE37" s="2"/>
      <c r="PF37" s="2"/>
      <c r="PG37" s="18"/>
      <c r="PH37" s="9"/>
      <c r="PI37" s="19"/>
      <c r="PJ37" s="20">
        <f t="shared" si="59"/>
        <v>0</v>
      </c>
      <c r="PL37" s="2"/>
      <c r="PM37" s="2"/>
      <c r="PN37" s="18"/>
      <c r="PO37" s="9"/>
      <c r="PP37" s="19"/>
      <c r="PQ37" s="20">
        <f t="shared" si="60"/>
        <v>0</v>
      </c>
      <c r="PS37" s="2"/>
      <c r="PT37" s="2"/>
      <c r="PU37" s="18"/>
      <c r="PV37" s="9"/>
      <c r="PW37" s="19"/>
      <c r="PX37" s="20">
        <f t="shared" si="61"/>
        <v>0</v>
      </c>
      <c r="PZ37" s="2"/>
      <c r="QA37" s="2"/>
      <c r="QB37" s="18"/>
      <c r="QC37" s="9"/>
      <c r="QD37" s="19"/>
      <c r="QE37" s="20">
        <f t="shared" si="62"/>
        <v>0</v>
      </c>
      <c r="QG37" s="2"/>
      <c r="QH37" s="2"/>
      <c r="QI37" s="18"/>
      <c r="QJ37" s="9"/>
      <c r="QK37" s="19"/>
      <c r="QL37" s="20">
        <f t="shared" si="63"/>
        <v>0</v>
      </c>
      <c r="QN37" s="2"/>
      <c r="QO37" s="2"/>
      <c r="QP37" s="18"/>
      <c r="QQ37" s="9"/>
      <c r="QR37" s="19"/>
      <c r="QS37" s="20">
        <f t="shared" si="64"/>
        <v>0</v>
      </c>
      <c r="QU37" s="2"/>
      <c r="QV37" s="2"/>
      <c r="QW37" s="18"/>
      <c r="QX37" s="9"/>
      <c r="QY37" s="19"/>
      <c r="QZ37" s="20">
        <f t="shared" si="65"/>
        <v>0</v>
      </c>
      <c r="RB37" s="2"/>
      <c r="RC37" s="2"/>
      <c r="RD37" s="18"/>
      <c r="RE37" s="9"/>
      <c r="RF37" s="19"/>
      <c r="RG37" s="20">
        <f t="shared" si="66"/>
        <v>0</v>
      </c>
      <c r="RI37" s="2"/>
      <c r="RJ37" s="2"/>
      <c r="RK37" s="18"/>
      <c r="RL37" s="9"/>
      <c r="RM37" s="19"/>
      <c r="RN37" s="20">
        <f t="shared" si="67"/>
        <v>0</v>
      </c>
      <c r="RP37" s="2"/>
      <c r="RQ37" s="2"/>
      <c r="RR37" s="18"/>
      <c r="RS37" s="9"/>
      <c r="RT37" s="19"/>
      <c r="RU37" s="20">
        <f t="shared" si="68"/>
        <v>0</v>
      </c>
      <c r="RW37" s="2"/>
      <c r="RX37" s="2"/>
      <c r="RY37" s="18"/>
      <c r="RZ37" s="9"/>
      <c r="SA37" s="19"/>
      <c r="SB37" s="20">
        <f t="shared" si="69"/>
        <v>0</v>
      </c>
      <c r="SD37" s="2"/>
      <c r="SE37" s="2"/>
      <c r="SF37" s="18"/>
      <c r="SG37" s="9"/>
      <c r="SH37" s="19"/>
      <c r="SI37" s="20">
        <f t="shared" si="70"/>
        <v>0</v>
      </c>
      <c r="SK37" s="2"/>
      <c r="SL37" s="2"/>
      <c r="SM37" s="18"/>
      <c r="SN37" s="9"/>
      <c r="SO37" s="19"/>
      <c r="SP37" s="20">
        <f t="shared" si="71"/>
        <v>0</v>
      </c>
      <c r="SR37" s="9"/>
      <c r="SS37" s="2"/>
      <c r="ST37" s="18"/>
      <c r="SU37" s="9"/>
      <c r="SV37" s="19"/>
      <c r="SW37" s="20">
        <f t="shared" si="72"/>
        <v>0</v>
      </c>
      <c r="SY37" s="2"/>
      <c r="SZ37" s="2"/>
      <c r="TA37" s="18"/>
      <c r="TB37" s="9"/>
      <c r="TC37" s="19"/>
      <c r="TD37" s="20">
        <f t="shared" si="73"/>
        <v>0</v>
      </c>
      <c r="TF37" s="2"/>
      <c r="TG37" s="2"/>
      <c r="TH37" s="18"/>
      <c r="TI37" s="9"/>
      <c r="TJ37" s="19"/>
      <c r="TK37" s="20">
        <f t="shared" si="74"/>
        <v>0</v>
      </c>
      <c r="TM37" s="2"/>
      <c r="TN37" s="2"/>
      <c r="TO37" s="18"/>
      <c r="TP37" s="9"/>
      <c r="TQ37" s="19"/>
      <c r="TR37" s="20">
        <f t="shared" si="75"/>
        <v>0</v>
      </c>
      <c r="TT37" s="215"/>
      <c r="TU37" s="39"/>
      <c r="TV37" s="327"/>
      <c r="TW37" s="166"/>
      <c r="TX37" s="32"/>
      <c r="TY37" s="326">
        <f t="shared" si="76"/>
        <v>0</v>
      </c>
      <c r="UA37" s="9"/>
      <c r="UB37" s="39"/>
      <c r="UC37" s="327"/>
      <c r="UD37" s="348"/>
      <c r="UE37" s="19"/>
      <c r="UF37" s="326">
        <f t="shared" si="77"/>
        <v>0</v>
      </c>
      <c r="UH37" s="2"/>
      <c r="UI37" s="2"/>
      <c r="UJ37" s="18"/>
      <c r="UK37" s="9"/>
      <c r="UL37" s="19"/>
      <c r="UM37" s="20">
        <f t="shared" si="78"/>
        <v>0</v>
      </c>
      <c r="UO37" s="2"/>
      <c r="UP37" s="2"/>
      <c r="UQ37" s="18"/>
      <c r="UR37" s="9"/>
      <c r="US37" s="19"/>
      <c r="UT37" s="20">
        <f t="shared" si="79"/>
        <v>0</v>
      </c>
      <c r="UV37" s="9"/>
      <c r="UW37" s="2"/>
      <c r="UX37" s="18"/>
      <c r="UY37" s="9"/>
      <c r="UZ37" s="19"/>
      <c r="VA37" s="20">
        <f t="shared" si="80"/>
        <v>0</v>
      </c>
      <c r="VC37" s="2"/>
      <c r="VD37" s="2"/>
      <c r="VE37" s="18"/>
      <c r="VF37" s="9"/>
      <c r="VG37" s="19"/>
      <c r="VH37" s="20">
        <f t="shared" si="81"/>
        <v>0</v>
      </c>
      <c r="VJ37" s="2"/>
      <c r="VK37" s="2"/>
      <c r="VL37" s="18"/>
      <c r="VM37" s="9"/>
      <c r="VN37" s="19"/>
      <c r="VO37" s="20">
        <f t="shared" si="82"/>
        <v>0</v>
      </c>
      <c r="VQ37" s="2"/>
      <c r="VR37" s="2"/>
      <c r="VS37" s="18"/>
      <c r="VT37" s="9"/>
      <c r="VU37" s="19"/>
      <c r="VV37" s="20">
        <f t="shared" si="83"/>
        <v>0</v>
      </c>
      <c r="VX37" s="2"/>
      <c r="VY37" s="2"/>
      <c r="VZ37" s="18"/>
      <c r="WA37" s="9"/>
      <c r="WB37" s="19"/>
      <c r="WC37" s="20">
        <f t="shared" si="0"/>
        <v>0</v>
      </c>
      <c r="WE37" s="2"/>
      <c r="WF37" s="2"/>
      <c r="WG37" s="18"/>
      <c r="WH37" s="9"/>
      <c r="WI37" s="19"/>
      <c r="WJ37" s="20">
        <f t="shared" si="84"/>
        <v>0</v>
      </c>
      <c r="WL37" s="2"/>
      <c r="WM37" s="2"/>
      <c r="WN37" s="18"/>
      <c r="WO37" s="9"/>
      <c r="WP37" s="19"/>
      <c r="WQ37" s="20">
        <f t="shared" si="85"/>
        <v>0</v>
      </c>
      <c r="WS37" s="2"/>
      <c r="WT37" s="2"/>
      <c r="WU37" s="18"/>
      <c r="WV37" s="9"/>
      <c r="WW37" s="19"/>
      <c r="WX37" s="20">
        <f t="shared" si="86"/>
        <v>0</v>
      </c>
      <c r="WZ37" s="2"/>
      <c r="XA37" s="2"/>
      <c r="XB37" s="18"/>
      <c r="XC37" s="9"/>
      <c r="XD37" s="19"/>
      <c r="XE37" s="20">
        <f t="shared" si="87"/>
        <v>0</v>
      </c>
      <c r="XG37" s="2"/>
      <c r="XH37" s="2"/>
      <c r="XI37" s="18"/>
      <c r="XJ37" s="9"/>
      <c r="XK37" s="19"/>
      <c r="XL37" s="20">
        <f t="shared" si="88"/>
        <v>0</v>
      </c>
      <c r="XN37" s="9">
        <v>40376</v>
      </c>
      <c r="XO37" s="2">
        <v>30889</v>
      </c>
      <c r="XP37" s="18">
        <v>1368.56</v>
      </c>
      <c r="XQ37" s="9">
        <v>40376</v>
      </c>
      <c r="XR37" s="19">
        <v>1368.56</v>
      </c>
      <c r="XS37" s="20">
        <f t="shared" si="89"/>
        <v>0</v>
      </c>
      <c r="XU37" s="2"/>
      <c r="XV37" s="2"/>
      <c r="XW37" s="18"/>
      <c r="XX37" s="9"/>
      <c r="XY37" s="19"/>
      <c r="XZ37" s="20">
        <f t="shared" si="90"/>
        <v>0</v>
      </c>
      <c r="YB37" s="2"/>
      <c r="YC37" s="2"/>
      <c r="YD37" s="18"/>
      <c r="YE37" s="9"/>
      <c r="YF37" s="19"/>
      <c r="YG37" s="20">
        <f t="shared" si="91"/>
        <v>0</v>
      </c>
      <c r="YI37" s="2"/>
      <c r="YJ37" s="2"/>
      <c r="YK37" s="18"/>
      <c r="YL37" s="9"/>
      <c r="YM37" s="19"/>
      <c r="YN37" s="20">
        <f t="shared" si="92"/>
        <v>0</v>
      </c>
      <c r="YP37" s="2"/>
      <c r="YQ37" s="2"/>
      <c r="YR37" s="18"/>
      <c r="YS37" s="9"/>
      <c r="YT37" s="19"/>
      <c r="YU37" s="20">
        <f t="shared" si="93"/>
        <v>0</v>
      </c>
      <c r="YW37" s="2"/>
      <c r="YX37" s="2"/>
      <c r="YY37" s="18"/>
      <c r="YZ37" s="9"/>
      <c r="ZA37" s="19"/>
      <c r="ZB37" s="20">
        <f t="shared" si="94"/>
        <v>0</v>
      </c>
      <c r="ZD37" s="2"/>
      <c r="ZE37" s="2"/>
      <c r="ZF37" s="18"/>
      <c r="ZG37" s="9"/>
      <c r="ZH37" s="19"/>
      <c r="ZI37" s="20">
        <f t="shared" si="95"/>
        <v>0</v>
      </c>
      <c r="ZK37" s="2"/>
      <c r="ZL37" s="2"/>
      <c r="ZM37" s="18"/>
      <c r="ZN37" s="9"/>
      <c r="ZO37" s="19"/>
      <c r="ZP37" s="20">
        <f t="shared" si="96"/>
        <v>0</v>
      </c>
      <c r="ZR37" s="2"/>
      <c r="ZS37" s="2"/>
      <c r="ZT37" s="18"/>
      <c r="ZU37" s="9"/>
      <c r="ZV37" s="19"/>
      <c r="ZW37" s="20">
        <f t="shared" si="97"/>
        <v>0</v>
      </c>
      <c r="ZY37" s="2"/>
      <c r="ZZ37" s="2"/>
      <c r="AAA37" s="18"/>
      <c r="AAB37" s="9"/>
      <c r="AAC37" s="19"/>
      <c r="AAD37" s="20">
        <f t="shared" si="98"/>
        <v>0</v>
      </c>
      <c r="AAF37" s="2"/>
      <c r="AAG37" s="2"/>
      <c r="AAH37" s="18"/>
      <c r="AAI37" s="9"/>
      <c r="AAJ37" s="19"/>
      <c r="AAK37" s="20">
        <f t="shared" si="99"/>
        <v>0</v>
      </c>
      <c r="AAM37" s="2"/>
      <c r="AAN37" s="2"/>
      <c r="AAO37" s="18"/>
      <c r="AAP37" s="9"/>
      <c r="AAQ37" s="19"/>
      <c r="AAR37" s="20">
        <f t="shared" si="100"/>
        <v>0</v>
      </c>
      <c r="AAT37" s="2"/>
      <c r="AAU37" s="2"/>
      <c r="AAV37" s="18"/>
      <c r="AAW37" s="9"/>
      <c r="AAX37" s="19"/>
      <c r="AAY37" s="20">
        <f t="shared" si="101"/>
        <v>0</v>
      </c>
      <c r="ABA37" s="2"/>
      <c r="ABB37" s="2"/>
      <c r="ABC37" s="18"/>
      <c r="ABD37" s="9"/>
      <c r="ABE37" s="19"/>
      <c r="ABF37" s="20">
        <f t="shared" si="102"/>
        <v>0</v>
      </c>
      <c r="ABH37" s="2"/>
      <c r="ABI37" s="2"/>
      <c r="ABJ37" s="18"/>
      <c r="ABK37" s="9"/>
      <c r="ABL37" s="19"/>
      <c r="ABM37" s="20">
        <f t="shared" si="103"/>
        <v>0</v>
      </c>
      <c r="ABO37" s="2"/>
      <c r="ABP37" s="2"/>
      <c r="ABQ37" s="18"/>
      <c r="ABR37" s="9"/>
      <c r="ABS37" s="19"/>
      <c r="ABT37" s="20">
        <f t="shared" si="104"/>
        <v>0</v>
      </c>
      <c r="ABV37" s="2"/>
      <c r="ABW37" s="2"/>
      <c r="ABX37" s="18"/>
      <c r="ABY37" s="9"/>
      <c r="ABZ37" s="19"/>
      <c r="ACA37" s="20">
        <f t="shared" si="105"/>
        <v>0</v>
      </c>
      <c r="ACC37" s="2"/>
      <c r="ACD37" s="2"/>
      <c r="ACE37" s="18"/>
      <c r="ACF37" s="9"/>
      <c r="ACG37" s="19"/>
      <c r="ACH37" s="20">
        <f t="shared" si="106"/>
        <v>0</v>
      </c>
      <c r="ACJ37" s="2"/>
      <c r="ACK37" s="2"/>
      <c r="ACL37" s="18"/>
      <c r="ACM37" s="9"/>
      <c r="ACN37" s="19"/>
      <c r="ACO37" s="20">
        <f t="shared" si="107"/>
        <v>0</v>
      </c>
      <c r="ACQ37" s="2"/>
      <c r="ACR37" s="2"/>
      <c r="ACS37" s="18"/>
      <c r="ACT37" s="9"/>
      <c r="ACU37" s="19"/>
      <c r="ACV37" s="20">
        <f t="shared" si="134"/>
        <v>0</v>
      </c>
      <c r="ACX37" s="2"/>
      <c r="ACY37" s="2"/>
      <c r="ACZ37" s="18"/>
      <c r="ADA37" s="9"/>
      <c r="ADB37" s="19"/>
      <c r="ADC37" s="20">
        <f t="shared" si="109"/>
        <v>0</v>
      </c>
      <c r="ADE37" s="2"/>
      <c r="ADF37" s="2"/>
      <c r="ADG37" s="18"/>
      <c r="ADH37" s="9"/>
      <c r="ADI37" s="19"/>
      <c r="ADJ37" s="20">
        <f t="shared" si="110"/>
        <v>0</v>
      </c>
      <c r="ADL37" s="2"/>
      <c r="ADM37" s="2"/>
      <c r="ADN37" s="18"/>
      <c r="ADO37" s="9"/>
      <c r="ADP37" s="19"/>
      <c r="ADQ37" s="20">
        <f t="shared" si="111"/>
        <v>0</v>
      </c>
      <c r="ADS37" s="2"/>
      <c r="ADT37" s="2"/>
      <c r="ADU37" s="18"/>
      <c r="ADV37" s="9"/>
      <c r="ADW37" s="19"/>
      <c r="ADX37" s="20">
        <f t="shared" si="112"/>
        <v>0</v>
      </c>
      <c r="ADZ37" s="2"/>
      <c r="AEA37" s="2"/>
      <c r="AEB37" s="18"/>
      <c r="AEC37" s="9"/>
      <c r="AED37" s="19"/>
      <c r="AEE37" s="20">
        <f t="shared" si="113"/>
        <v>0</v>
      </c>
      <c r="AEG37" s="2"/>
      <c r="AEH37" s="2"/>
      <c r="AEI37" s="18"/>
      <c r="AEJ37" s="9"/>
      <c r="AEK37" s="19"/>
      <c r="AEL37" s="20">
        <f t="shared" si="135"/>
        <v>0</v>
      </c>
      <c r="AEN37" s="2"/>
      <c r="AEO37" s="2"/>
      <c r="AEP37" s="18"/>
      <c r="AEQ37" s="9"/>
      <c r="AER37" s="19"/>
      <c r="AES37" s="20">
        <f t="shared" si="115"/>
        <v>0</v>
      </c>
      <c r="AEU37" s="2"/>
      <c r="AEV37" s="2"/>
      <c r="AEW37" s="18"/>
      <c r="AEX37" s="9"/>
      <c r="AEY37" s="19"/>
      <c r="AEZ37" s="20">
        <f t="shared" si="116"/>
        <v>0</v>
      </c>
      <c r="AFB37" s="2"/>
      <c r="AFC37" s="2"/>
      <c r="AFD37" s="18"/>
      <c r="AFE37" s="9"/>
      <c r="AFF37" s="19"/>
      <c r="AFG37" s="20">
        <f t="shared" si="117"/>
        <v>0</v>
      </c>
      <c r="AFI37" s="2"/>
      <c r="AFJ37" s="2"/>
      <c r="AFK37" s="18"/>
      <c r="AFL37" s="9"/>
      <c r="AFM37" s="19"/>
      <c r="AFN37" s="20">
        <f t="shared" si="118"/>
        <v>0</v>
      </c>
      <c r="AFP37" s="2"/>
      <c r="AFQ37" s="2"/>
      <c r="AFR37" s="18"/>
      <c r="AFS37" s="9"/>
      <c r="AFT37" s="19"/>
      <c r="AFU37" s="20">
        <f t="shared" si="119"/>
        <v>0</v>
      </c>
      <c r="AFW37" s="2"/>
      <c r="AFX37" s="2"/>
      <c r="AFY37" s="18"/>
      <c r="AFZ37" s="9"/>
      <c r="AGA37" s="19"/>
      <c r="AGB37" s="20">
        <f t="shared" si="120"/>
        <v>0</v>
      </c>
      <c r="AGD37" s="2"/>
      <c r="AGE37" s="2"/>
      <c r="AGF37" s="18"/>
      <c r="AGG37" s="9"/>
      <c r="AGH37" s="19"/>
      <c r="AGI37" s="20">
        <f t="shared" si="121"/>
        <v>0</v>
      </c>
      <c r="AGK37" s="2"/>
      <c r="AGL37" s="2"/>
      <c r="AGM37" s="18"/>
      <c r="AGN37" s="9"/>
      <c r="AGO37" s="19"/>
      <c r="AGP37" s="20">
        <f t="shared" si="122"/>
        <v>0</v>
      </c>
      <c r="AGR37" s="2"/>
      <c r="AGS37" s="2"/>
      <c r="AGT37" s="18"/>
      <c r="AGU37" s="9"/>
      <c r="AGV37" s="19"/>
      <c r="AGW37" s="20">
        <f t="shared" si="123"/>
        <v>0</v>
      </c>
      <c r="AGY37" s="2"/>
      <c r="AGZ37" s="2"/>
      <c r="AHA37" s="18"/>
      <c r="AHB37" s="9"/>
      <c r="AHC37" s="19"/>
      <c r="AHD37" s="20">
        <f t="shared" si="124"/>
        <v>0</v>
      </c>
      <c r="AHG37" s="2"/>
      <c r="AHH37" s="18"/>
      <c r="AHI37" s="9"/>
      <c r="AHJ37" s="19"/>
      <c r="AHK37" s="20">
        <f t="shared" si="125"/>
        <v>0</v>
      </c>
      <c r="AHM37" s="2"/>
      <c r="AHN37" s="2"/>
      <c r="AHO37" s="18"/>
      <c r="AHP37" s="9"/>
      <c r="AHQ37" s="19"/>
      <c r="AHR37" s="20">
        <f t="shared" si="126"/>
        <v>0</v>
      </c>
      <c r="AHT37" s="2"/>
      <c r="AHU37" s="2"/>
      <c r="AHV37" s="18"/>
      <c r="AHW37" s="9"/>
      <c r="AHX37" s="19"/>
      <c r="AHY37" s="20">
        <f t="shared" si="127"/>
        <v>0</v>
      </c>
      <c r="AIA37" s="2"/>
      <c r="AIB37" s="2"/>
      <c r="AIC37" s="18"/>
      <c r="AID37" s="19"/>
      <c r="AIE37" s="19"/>
      <c r="AIF37" s="20">
        <f t="shared" si="128"/>
        <v>0</v>
      </c>
    </row>
    <row r="38" spans="1:916">
      <c r="A38" s="2"/>
      <c r="B38" s="2"/>
      <c r="C38" s="18"/>
      <c r="D38" s="9"/>
      <c r="E38" s="19"/>
      <c r="F38" s="20">
        <f t="shared" si="1"/>
        <v>0</v>
      </c>
      <c r="H38" s="2"/>
      <c r="I38" s="2"/>
      <c r="J38" s="18"/>
      <c r="K38" s="9"/>
      <c r="L38" s="19"/>
      <c r="M38" s="20">
        <f t="shared" si="131"/>
        <v>0</v>
      </c>
      <c r="O38" s="2"/>
      <c r="P38" s="2"/>
      <c r="Q38" s="18"/>
      <c r="R38" s="9"/>
      <c r="S38" s="19"/>
      <c r="T38" s="20">
        <f t="shared" si="3"/>
        <v>0</v>
      </c>
      <c r="V38" s="2"/>
      <c r="W38" s="2"/>
      <c r="X38" s="18"/>
      <c r="Y38" s="9"/>
      <c r="Z38" s="19"/>
      <c r="AA38" s="20">
        <f t="shared" si="4"/>
        <v>0</v>
      </c>
      <c r="AC38" s="2"/>
      <c r="AD38" s="2"/>
      <c r="AE38" s="18"/>
      <c r="AF38" s="9"/>
      <c r="AG38" s="19"/>
      <c r="AH38" s="20">
        <f t="shared" si="133"/>
        <v>0</v>
      </c>
      <c r="AJ38" s="2"/>
      <c r="AK38" s="2"/>
      <c r="AL38" s="18"/>
      <c r="AM38" s="9"/>
      <c r="AN38" s="19"/>
      <c r="AO38" s="20">
        <f t="shared" si="6"/>
        <v>0</v>
      </c>
      <c r="AQ38" s="2"/>
      <c r="AR38" s="2"/>
      <c r="AS38" s="18"/>
      <c r="AT38" s="9"/>
      <c r="AU38" s="19"/>
      <c r="AV38" s="20">
        <f t="shared" si="7"/>
        <v>0</v>
      </c>
      <c r="AX38" s="2"/>
      <c r="AY38" s="2"/>
      <c r="AZ38" s="18"/>
      <c r="BA38" s="9"/>
      <c r="BB38" s="19"/>
      <c r="BC38" s="20">
        <f t="shared" si="8"/>
        <v>0</v>
      </c>
      <c r="BE38" s="2"/>
      <c r="BF38" s="2"/>
      <c r="BG38" s="18"/>
      <c r="BH38" s="9"/>
      <c r="BI38" s="19"/>
      <c r="BJ38" s="20">
        <f t="shared" si="9"/>
        <v>0</v>
      </c>
      <c r="BL38" s="2"/>
      <c r="BM38" s="2"/>
      <c r="BN38" s="18"/>
      <c r="BO38" s="9"/>
      <c r="BP38" s="19"/>
      <c r="BQ38" s="20">
        <f t="shared" si="130"/>
        <v>0</v>
      </c>
      <c r="BS38" s="2"/>
      <c r="BT38" s="2"/>
      <c r="BU38" s="18"/>
      <c r="BV38" s="9"/>
      <c r="BW38" s="19"/>
      <c r="BX38" s="20">
        <f t="shared" si="10"/>
        <v>0</v>
      </c>
      <c r="BZ38" s="2"/>
      <c r="CA38" s="2"/>
      <c r="CB38" s="18"/>
      <c r="CC38" s="9"/>
      <c r="CD38" s="19"/>
      <c r="CE38" s="20">
        <f t="shared" si="129"/>
        <v>0</v>
      </c>
      <c r="CG38" s="2"/>
      <c r="CH38" s="2"/>
      <c r="CI38" s="18"/>
      <c r="CJ38" s="9"/>
      <c r="CK38" s="19"/>
      <c r="CL38" s="20">
        <f t="shared" si="132"/>
        <v>0</v>
      </c>
      <c r="CN38" s="2"/>
      <c r="CO38" s="2"/>
      <c r="CP38" s="18"/>
      <c r="CQ38" s="9"/>
      <c r="CR38" s="19"/>
      <c r="CS38" s="20">
        <f t="shared" si="136"/>
        <v>0</v>
      </c>
      <c r="CU38" s="2"/>
      <c r="CV38" s="2"/>
      <c r="CW38" s="18"/>
      <c r="CX38" s="9"/>
      <c r="CY38" s="19"/>
      <c r="CZ38" s="20">
        <f t="shared" si="13"/>
        <v>0</v>
      </c>
      <c r="DB38" s="2"/>
      <c r="DC38" s="2"/>
      <c r="DD38" s="18"/>
      <c r="DE38" s="9"/>
      <c r="DF38" s="19"/>
      <c r="DG38" s="20">
        <f t="shared" si="14"/>
        <v>0</v>
      </c>
      <c r="DI38" s="2"/>
      <c r="DJ38" s="2"/>
      <c r="DK38" s="18"/>
      <c r="DL38" s="9"/>
      <c r="DM38" s="19"/>
      <c r="DN38" s="20">
        <f t="shared" si="15"/>
        <v>0</v>
      </c>
      <c r="DP38" s="2"/>
      <c r="DQ38" s="2"/>
      <c r="DR38" s="18"/>
      <c r="DS38" s="9"/>
      <c r="DT38" s="19"/>
      <c r="DU38" s="20">
        <f t="shared" si="16"/>
        <v>0</v>
      </c>
      <c r="DW38" s="2"/>
      <c r="DX38" s="2"/>
      <c r="DY38" s="18"/>
      <c r="DZ38" s="9"/>
      <c r="EA38" s="19"/>
      <c r="EB38" s="20">
        <f t="shared" si="17"/>
        <v>0</v>
      </c>
      <c r="ED38" s="2"/>
      <c r="EE38" s="2"/>
      <c r="EF38" s="18"/>
      <c r="EG38" s="9"/>
      <c r="EH38" s="19"/>
      <c r="EI38" s="20">
        <f t="shared" si="18"/>
        <v>0</v>
      </c>
      <c r="EK38" s="2"/>
      <c r="EL38" s="2"/>
      <c r="EM38" s="18"/>
      <c r="EN38" s="9"/>
      <c r="EO38" s="19"/>
      <c r="EP38" s="20">
        <f t="shared" si="19"/>
        <v>0</v>
      </c>
      <c r="ER38" s="2"/>
      <c r="ES38" s="2"/>
      <c r="ET38" s="18"/>
      <c r="EU38" s="9"/>
      <c r="EV38" s="19"/>
      <c r="EW38" s="20">
        <f t="shared" si="20"/>
        <v>0</v>
      </c>
      <c r="EY38" s="2"/>
      <c r="EZ38" s="2"/>
      <c r="FA38" s="18"/>
      <c r="FB38" s="9"/>
      <c r="FC38" s="19"/>
      <c r="FD38" s="20">
        <f t="shared" si="21"/>
        <v>0</v>
      </c>
      <c r="FF38" s="2"/>
      <c r="FG38" s="2"/>
      <c r="FH38" s="325"/>
      <c r="FI38" s="38"/>
      <c r="FJ38" s="19"/>
      <c r="FK38" s="326">
        <f t="shared" si="22"/>
        <v>0</v>
      </c>
      <c r="FM38" s="2"/>
      <c r="FN38" s="2"/>
      <c r="FO38" s="18"/>
      <c r="FP38" s="9"/>
      <c r="FQ38" s="19"/>
      <c r="FR38" s="20">
        <f t="shared" si="23"/>
        <v>0</v>
      </c>
      <c r="FT38" s="2"/>
      <c r="FU38" s="2"/>
      <c r="FV38" s="18"/>
      <c r="FW38" s="9"/>
      <c r="FX38" s="19"/>
      <c r="FY38" s="20">
        <f t="shared" si="24"/>
        <v>0</v>
      </c>
      <c r="GA38" s="2"/>
      <c r="GB38" s="2"/>
      <c r="GC38" s="18"/>
      <c r="GD38" s="9"/>
      <c r="GE38" s="19"/>
      <c r="GF38" s="20">
        <f t="shared" si="25"/>
        <v>0</v>
      </c>
      <c r="GH38" s="2"/>
      <c r="GI38" s="2"/>
      <c r="GJ38" s="18"/>
      <c r="GK38" s="9"/>
      <c r="GL38" s="19"/>
      <c r="GM38" s="20">
        <f t="shared" si="26"/>
        <v>0</v>
      </c>
      <c r="GO38" s="2"/>
      <c r="GP38" s="2"/>
      <c r="GQ38" s="18"/>
      <c r="GR38" s="9"/>
      <c r="GS38" s="19"/>
      <c r="GT38" s="20">
        <f t="shared" si="27"/>
        <v>0</v>
      </c>
      <c r="GV38" s="2"/>
      <c r="GW38" s="2"/>
      <c r="GX38" s="18"/>
      <c r="GY38" s="9"/>
      <c r="GZ38" s="19"/>
      <c r="HA38" s="20">
        <f t="shared" si="28"/>
        <v>0</v>
      </c>
      <c r="HC38" s="2"/>
      <c r="HD38" s="2"/>
      <c r="HE38" s="18"/>
      <c r="HF38" s="9"/>
      <c r="HG38" s="19"/>
      <c r="HH38" s="20">
        <f t="shared" si="29"/>
        <v>0</v>
      </c>
      <c r="HJ38" s="2"/>
      <c r="HK38" s="2"/>
      <c r="HL38" s="18"/>
      <c r="HM38" s="9"/>
      <c r="HN38" s="19"/>
      <c r="HO38" s="20">
        <f t="shared" si="30"/>
        <v>0</v>
      </c>
      <c r="HQ38" s="2"/>
      <c r="HR38" s="2"/>
      <c r="HS38" s="18"/>
      <c r="HT38" s="9"/>
      <c r="HU38" s="19"/>
      <c r="HV38" s="20">
        <f t="shared" si="31"/>
        <v>0</v>
      </c>
      <c r="HX38" s="2"/>
      <c r="HY38" s="2"/>
      <c r="HZ38" s="18"/>
      <c r="IA38" s="9"/>
      <c r="IB38" s="19"/>
      <c r="IC38" s="20">
        <f t="shared" si="32"/>
        <v>0</v>
      </c>
      <c r="IE38" s="9"/>
      <c r="IF38" s="2"/>
      <c r="IG38" s="27"/>
      <c r="IH38" s="9"/>
      <c r="II38" s="19"/>
      <c r="IJ38" s="20">
        <f t="shared" si="33"/>
        <v>0</v>
      </c>
      <c r="IL38" s="9"/>
      <c r="IM38" s="2"/>
      <c r="IN38" s="27"/>
      <c r="IO38" s="38"/>
      <c r="IP38" s="19"/>
      <c r="IQ38" s="20">
        <f t="shared" si="34"/>
        <v>0</v>
      </c>
      <c r="IS38" s="9"/>
      <c r="IT38" s="2"/>
      <c r="IU38" s="27"/>
      <c r="IV38" s="9"/>
      <c r="IW38" s="19"/>
      <c r="IX38" s="20">
        <f t="shared" si="35"/>
        <v>0</v>
      </c>
      <c r="IZ38" s="9"/>
      <c r="JA38" s="2"/>
      <c r="JB38" s="27"/>
      <c r="JC38" s="9"/>
      <c r="JD38" s="19"/>
      <c r="JE38" s="20">
        <f t="shared" si="36"/>
        <v>0</v>
      </c>
      <c r="JG38" s="9"/>
      <c r="JH38" s="2"/>
      <c r="JI38" s="27"/>
      <c r="JJ38" s="38"/>
      <c r="JK38" s="19"/>
      <c r="JL38" s="20">
        <f t="shared" si="37"/>
        <v>0</v>
      </c>
      <c r="JN38" s="9"/>
      <c r="JO38" s="2"/>
      <c r="JP38" s="27"/>
      <c r="JQ38" s="38"/>
      <c r="JR38" s="19"/>
      <c r="JS38" s="20">
        <f t="shared" si="38"/>
        <v>0</v>
      </c>
      <c r="JU38" s="9"/>
      <c r="JV38" s="2"/>
      <c r="JW38" s="27"/>
      <c r="JX38" s="38"/>
      <c r="JY38" s="19"/>
      <c r="JZ38" s="20">
        <f t="shared" si="39"/>
        <v>0</v>
      </c>
      <c r="KB38" s="9"/>
      <c r="KC38" s="2"/>
      <c r="KD38" s="27"/>
      <c r="KE38" s="38"/>
      <c r="KF38" s="19"/>
      <c r="KG38" s="20">
        <f t="shared" si="40"/>
        <v>0</v>
      </c>
      <c r="KI38" s="9"/>
      <c r="KJ38" s="2"/>
      <c r="KK38" s="27"/>
      <c r="KL38" s="38"/>
      <c r="KM38" s="19"/>
      <c r="KN38" s="20">
        <f t="shared" si="41"/>
        <v>0</v>
      </c>
      <c r="KP38" s="9"/>
      <c r="KQ38" s="2"/>
      <c r="KR38" s="27"/>
      <c r="KS38" s="38"/>
      <c r="KT38" s="19"/>
      <c r="KU38" s="20">
        <f t="shared" si="42"/>
        <v>0</v>
      </c>
      <c r="KW38" s="9"/>
      <c r="KX38" s="2"/>
      <c r="KY38" s="27"/>
      <c r="KZ38" s="38"/>
      <c r="LA38" s="19"/>
      <c r="LB38" s="20">
        <f t="shared" si="43"/>
        <v>0</v>
      </c>
      <c r="LD38" s="9"/>
      <c r="LE38" s="2"/>
      <c r="LF38" s="27"/>
      <c r="LG38" s="38"/>
      <c r="LH38" s="19"/>
      <c r="LI38" s="20">
        <f t="shared" si="44"/>
        <v>0</v>
      </c>
      <c r="LK38" s="9"/>
      <c r="LL38" s="2"/>
      <c r="LM38" s="27"/>
      <c r="LN38" s="38"/>
      <c r="LO38" s="19"/>
      <c r="LP38" s="20">
        <f t="shared" si="45"/>
        <v>0</v>
      </c>
      <c r="LR38" s="2"/>
      <c r="LS38" s="2"/>
      <c r="LT38" s="18"/>
      <c r="LU38" s="9"/>
      <c r="LV38" s="19"/>
      <c r="LW38" s="20">
        <f t="shared" si="46"/>
        <v>0</v>
      </c>
      <c r="LY38" s="2"/>
      <c r="LZ38" s="2"/>
      <c r="MA38" s="18"/>
      <c r="MB38" s="9"/>
      <c r="MC38" s="19"/>
      <c r="MD38" s="20">
        <f t="shared" si="47"/>
        <v>0</v>
      </c>
      <c r="MF38" s="2"/>
      <c r="MG38" s="2"/>
      <c r="MH38" s="18"/>
      <c r="MI38" s="9"/>
      <c r="MJ38" s="19"/>
      <c r="MK38" s="20">
        <f t="shared" si="48"/>
        <v>0</v>
      </c>
      <c r="MM38" s="2"/>
      <c r="MN38" s="2"/>
      <c r="MO38" s="18"/>
      <c r="MP38" s="9"/>
      <c r="MQ38" s="19"/>
      <c r="MR38" s="20">
        <f t="shared" si="49"/>
        <v>0</v>
      </c>
      <c r="MT38" s="2"/>
      <c r="MU38" s="2"/>
      <c r="MV38" s="18"/>
      <c r="MW38" s="9"/>
      <c r="MX38" s="19"/>
      <c r="MY38" s="20">
        <f t="shared" si="50"/>
        <v>0</v>
      </c>
      <c r="NA38" s="2"/>
      <c r="NB38" s="2"/>
      <c r="NC38" s="18"/>
      <c r="ND38" s="9"/>
      <c r="NE38" s="19"/>
      <c r="NF38" s="20">
        <f t="shared" si="51"/>
        <v>0</v>
      </c>
      <c r="NH38" s="2"/>
      <c r="NI38" s="2"/>
      <c r="NJ38" s="18"/>
      <c r="NK38" s="9"/>
      <c r="NL38" s="19"/>
      <c r="NM38" s="20">
        <f t="shared" si="52"/>
        <v>0</v>
      </c>
      <c r="NO38" s="2"/>
      <c r="NP38" s="2"/>
      <c r="NQ38" s="18"/>
      <c r="NR38" s="9"/>
      <c r="NS38" s="19"/>
      <c r="NT38" s="20">
        <f t="shared" si="53"/>
        <v>0</v>
      </c>
      <c r="NV38" s="2"/>
      <c r="NW38" s="2"/>
      <c r="NX38" s="18"/>
      <c r="NY38" s="9"/>
      <c r="NZ38" s="19"/>
      <c r="OA38" s="20">
        <f t="shared" si="54"/>
        <v>0</v>
      </c>
      <c r="OC38" s="2"/>
      <c r="OD38" s="2"/>
      <c r="OE38" s="18"/>
      <c r="OF38" s="9"/>
      <c r="OG38" s="19"/>
      <c r="OH38" s="20">
        <f t="shared" si="55"/>
        <v>0</v>
      </c>
      <c r="OJ38" s="2"/>
      <c r="OK38" s="2"/>
      <c r="OL38" s="18"/>
      <c r="OM38" s="9"/>
      <c r="ON38" s="19"/>
      <c r="OO38" s="20">
        <f t="shared" si="56"/>
        <v>0</v>
      </c>
      <c r="OQ38" s="2"/>
      <c r="OR38" s="2"/>
      <c r="OS38" s="18"/>
      <c r="OT38" s="9"/>
      <c r="OU38" s="19"/>
      <c r="OV38" s="20">
        <f t="shared" si="57"/>
        <v>0</v>
      </c>
      <c r="OX38" s="2"/>
      <c r="OY38" s="2"/>
      <c r="OZ38" s="18"/>
      <c r="PA38" s="9"/>
      <c r="PB38" s="19"/>
      <c r="PC38" s="20">
        <f t="shared" si="58"/>
        <v>0</v>
      </c>
      <c r="PE38" s="2"/>
      <c r="PF38" s="2"/>
      <c r="PG38" s="18"/>
      <c r="PH38" s="9"/>
      <c r="PI38" s="19"/>
      <c r="PJ38" s="20">
        <f t="shared" si="59"/>
        <v>0</v>
      </c>
      <c r="PL38" s="2"/>
      <c r="PM38" s="2"/>
      <c r="PN38" s="18"/>
      <c r="PO38" s="9"/>
      <c r="PP38" s="19"/>
      <c r="PQ38" s="20">
        <f t="shared" si="60"/>
        <v>0</v>
      </c>
      <c r="PS38" s="2"/>
      <c r="PT38" s="2"/>
      <c r="PU38" s="18"/>
      <c r="PV38" s="9"/>
      <c r="PW38" s="19"/>
      <c r="PX38" s="20">
        <f t="shared" si="61"/>
        <v>0</v>
      </c>
      <c r="PZ38" s="2"/>
      <c r="QA38" s="2"/>
      <c r="QB38" s="18"/>
      <c r="QC38" s="9"/>
      <c r="QD38" s="19"/>
      <c r="QE38" s="20">
        <f t="shared" si="62"/>
        <v>0</v>
      </c>
      <c r="QG38" s="2"/>
      <c r="QH38" s="2"/>
      <c r="QI38" s="18"/>
      <c r="QJ38" s="9"/>
      <c r="QK38" s="19"/>
      <c r="QL38" s="20">
        <f t="shared" si="63"/>
        <v>0</v>
      </c>
      <c r="QN38" s="2"/>
      <c r="QO38" s="2"/>
      <c r="QP38" s="18"/>
      <c r="QQ38" s="9"/>
      <c r="QR38" s="19"/>
      <c r="QS38" s="20">
        <f t="shared" si="64"/>
        <v>0</v>
      </c>
      <c r="QU38" s="2"/>
      <c r="QV38" s="2"/>
      <c r="QW38" s="18"/>
      <c r="QX38" s="9"/>
      <c r="QY38" s="19"/>
      <c r="QZ38" s="20">
        <f t="shared" si="65"/>
        <v>0</v>
      </c>
      <c r="RB38" s="2"/>
      <c r="RC38" s="2"/>
      <c r="RD38" s="18"/>
      <c r="RE38" s="9"/>
      <c r="RF38" s="19"/>
      <c r="RG38" s="20">
        <f t="shared" si="66"/>
        <v>0</v>
      </c>
      <c r="RI38" s="2"/>
      <c r="RJ38" s="2"/>
      <c r="RK38" s="18"/>
      <c r="RL38" s="9"/>
      <c r="RM38" s="19"/>
      <c r="RN38" s="20">
        <f t="shared" si="67"/>
        <v>0</v>
      </c>
      <c r="RP38" s="2"/>
      <c r="RQ38" s="2"/>
      <c r="RR38" s="18"/>
      <c r="RS38" s="9"/>
      <c r="RT38" s="19"/>
      <c r="RU38" s="20">
        <f t="shared" si="68"/>
        <v>0</v>
      </c>
      <c r="RW38" s="2"/>
      <c r="RX38" s="2"/>
      <c r="RY38" s="18"/>
      <c r="RZ38" s="9"/>
      <c r="SA38" s="19"/>
      <c r="SB38" s="20">
        <f t="shared" si="69"/>
        <v>0</v>
      </c>
      <c r="SD38" s="2"/>
      <c r="SE38" s="2"/>
      <c r="SF38" s="18"/>
      <c r="SG38" s="9"/>
      <c r="SH38" s="19"/>
      <c r="SI38" s="20">
        <f t="shared" si="70"/>
        <v>0</v>
      </c>
      <c r="SK38" s="2"/>
      <c r="SL38" s="2"/>
      <c r="SM38" s="18"/>
      <c r="SN38" s="9"/>
      <c r="SO38" s="19"/>
      <c r="SP38" s="20">
        <f t="shared" si="71"/>
        <v>0</v>
      </c>
      <c r="SR38" s="9"/>
      <c r="SS38" s="2"/>
      <c r="ST38" s="18"/>
      <c r="SU38" s="9"/>
      <c r="SV38" s="19"/>
      <c r="SW38" s="20">
        <f t="shared" si="72"/>
        <v>0</v>
      </c>
      <c r="SY38" s="2"/>
      <c r="SZ38" s="2"/>
      <c r="TA38" s="18"/>
      <c r="TB38" s="9"/>
      <c r="TC38" s="19"/>
      <c r="TD38" s="20">
        <f t="shared" si="73"/>
        <v>0</v>
      </c>
      <c r="TF38" s="2"/>
      <c r="TG38" s="2"/>
      <c r="TH38" s="18"/>
      <c r="TI38" s="9"/>
      <c r="TJ38" s="19"/>
      <c r="TK38" s="20">
        <f t="shared" si="74"/>
        <v>0</v>
      </c>
      <c r="TM38" s="2"/>
      <c r="TN38" s="2"/>
      <c r="TO38" s="18"/>
      <c r="TP38" s="9"/>
      <c r="TQ38" s="19"/>
      <c r="TR38" s="20">
        <f t="shared" si="75"/>
        <v>0</v>
      </c>
      <c r="TT38" s="215"/>
      <c r="TU38" s="39"/>
      <c r="TV38" s="327"/>
      <c r="TW38" s="166"/>
      <c r="TX38" s="32"/>
      <c r="TY38" s="326">
        <f t="shared" si="76"/>
        <v>0</v>
      </c>
      <c r="UA38" s="9"/>
      <c r="UB38" s="39"/>
      <c r="UC38" s="327"/>
      <c r="UD38" s="348"/>
      <c r="UE38" s="19"/>
      <c r="UF38" s="326">
        <f t="shared" si="77"/>
        <v>0</v>
      </c>
      <c r="UH38" s="2"/>
      <c r="UI38" s="2"/>
      <c r="UJ38" s="18"/>
      <c r="UK38" s="9"/>
      <c r="UL38" s="19"/>
      <c r="UM38" s="20">
        <f t="shared" si="78"/>
        <v>0</v>
      </c>
      <c r="UO38" s="2"/>
      <c r="UP38" s="2"/>
      <c r="UQ38" s="18"/>
      <c r="UR38" s="9"/>
      <c r="US38" s="19"/>
      <c r="UT38" s="20">
        <f t="shared" si="79"/>
        <v>0</v>
      </c>
      <c r="UV38" s="9"/>
      <c r="UW38" s="2"/>
      <c r="UX38" s="18"/>
      <c r="UY38" s="9"/>
      <c r="UZ38" s="19"/>
      <c r="VA38" s="20">
        <f t="shared" si="80"/>
        <v>0</v>
      </c>
      <c r="VC38" s="2"/>
      <c r="VD38" s="2"/>
      <c r="VE38" s="18"/>
      <c r="VF38" s="9"/>
      <c r="VG38" s="19"/>
      <c r="VH38" s="20">
        <f t="shared" si="81"/>
        <v>0</v>
      </c>
      <c r="VJ38" s="2"/>
      <c r="VK38" s="2"/>
      <c r="VL38" s="18"/>
      <c r="VM38" s="9"/>
      <c r="VN38" s="19"/>
      <c r="VO38" s="20">
        <f t="shared" si="82"/>
        <v>0</v>
      </c>
      <c r="VQ38" s="2"/>
      <c r="VR38" s="2"/>
      <c r="VS38" s="18"/>
      <c r="VT38" s="9"/>
      <c r="VU38" s="19"/>
      <c r="VV38" s="20">
        <f t="shared" si="83"/>
        <v>0</v>
      </c>
      <c r="VX38" s="2"/>
      <c r="VY38" s="2"/>
      <c r="VZ38" s="18"/>
      <c r="WA38" s="9"/>
      <c r="WB38" s="19"/>
      <c r="WC38" s="20">
        <f t="shared" si="0"/>
        <v>0</v>
      </c>
      <c r="WE38" s="2"/>
      <c r="WF38" s="2"/>
      <c r="WG38" s="18"/>
      <c r="WH38" s="9"/>
      <c r="WI38" s="19"/>
      <c r="WJ38" s="20">
        <f t="shared" si="84"/>
        <v>0</v>
      </c>
      <c r="WL38" s="2"/>
      <c r="WM38" s="2"/>
      <c r="WN38" s="18"/>
      <c r="WO38" s="9"/>
      <c r="WP38" s="19"/>
      <c r="WQ38" s="20">
        <f t="shared" si="85"/>
        <v>0</v>
      </c>
      <c r="WS38" s="2"/>
      <c r="WT38" s="2"/>
      <c r="WU38" s="18"/>
      <c r="WV38" s="9"/>
      <c r="WW38" s="19"/>
      <c r="WX38" s="20">
        <f t="shared" si="86"/>
        <v>0</v>
      </c>
      <c r="WZ38" s="2"/>
      <c r="XA38" s="2"/>
      <c r="XB38" s="18"/>
      <c r="XC38" s="9"/>
      <c r="XD38" s="19"/>
      <c r="XE38" s="20">
        <f t="shared" si="87"/>
        <v>0</v>
      </c>
      <c r="XG38" s="2"/>
      <c r="XH38" s="2"/>
      <c r="XI38" s="18"/>
      <c r="XJ38" s="9"/>
      <c r="XK38" s="19"/>
      <c r="XL38" s="20">
        <f t="shared" si="88"/>
        <v>0</v>
      </c>
      <c r="XN38" s="9">
        <v>40377</v>
      </c>
      <c r="XO38" s="2">
        <v>30893</v>
      </c>
      <c r="XP38" s="18">
        <v>192.5</v>
      </c>
      <c r="XQ38" s="9">
        <v>40377</v>
      </c>
      <c r="XR38" s="19">
        <v>192.5</v>
      </c>
      <c r="XS38" s="20">
        <f t="shared" si="89"/>
        <v>0</v>
      </c>
      <c r="XU38" s="2"/>
      <c r="XV38" s="2"/>
      <c r="XW38" s="18"/>
      <c r="XX38" s="9"/>
      <c r="XY38" s="19"/>
      <c r="XZ38" s="20">
        <f t="shared" si="90"/>
        <v>0</v>
      </c>
      <c r="YB38" s="2"/>
      <c r="YC38" s="2"/>
      <c r="YD38" s="18"/>
      <c r="YE38" s="9"/>
      <c r="YF38" s="19"/>
      <c r="YG38" s="20">
        <f t="shared" si="91"/>
        <v>0</v>
      </c>
      <c r="YI38" s="2"/>
      <c r="YJ38" s="2"/>
      <c r="YK38" s="18"/>
      <c r="YL38" s="9"/>
      <c r="YM38" s="19"/>
      <c r="YN38" s="20">
        <f t="shared" si="92"/>
        <v>0</v>
      </c>
      <c r="YP38" s="2"/>
      <c r="YQ38" s="2"/>
      <c r="YR38" s="18"/>
      <c r="YS38" s="9"/>
      <c r="YT38" s="19"/>
      <c r="YU38" s="20">
        <f t="shared" si="93"/>
        <v>0</v>
      </c>
      <c r="YW38" s="2"/>
      <c r="YX38" s="2"/>
      <c r="YY38" s="18"/>
      <c r="YZ38" s="9"/>
      <c r="ZA38" s="19"/>
      <c r="ZB38" s="20">
        <f t="shared" si="94"/>
        <v>0</v>
      </c>
      <c r="ZD38" s="2"/>
      <c r="ZE38" s="2"/>
      <c r="ZF38" s="18"/>
      <c r="ZG38" s="9"/>
      <c r="ZH38" s="19"/>
      <c r="ZI38" s="20">
        <f t="shared" si="95"/>
        <v>0</v>
      </c>
      <c r="ZK38" s="2"/>
      <c r="ZL38" s="2"/>
      <c r="ZM38" s="18"/>
      <c r="ZN38" s="9"/>
      <c r="ZO38" s="19"/>
      <c r="ZP38" s="20">
        <f t="shared" si="96"/>
        <v>0</v>
      </c>
      <c r="ZR38" s="2"/>
      <c r="ZS38" s="2"/>
      <c r="ZT38" s="18"/>
      <c r="ZU38" s="9"/>
      <c r="ZV38" s="19"/>
      <c r="ZW38" s="20">
        <f t="shared" si="97"/>
        <v>0</v>
      </c>
      <c r="ZY38" s="2"/>
      <c r="ZZ38" s="2"/>
      <c r="AAA38" s="18"/>
      <c r="AAB38" s="9"/>
      <c r="AAC38" s="19"/>
      <c r="AAD38" s="20">
        <f t="shared" si="98"/>
        <v>0</v>
      </c>
      <c r="AAF38" s="2"/>
      <c r="AAG38" s="2"/>
      <c r="AAH38" s="18"/>
      <c r="AAI38" s="9"/>
      <c r="AAJ38" s="19"/>
      <c r="AAK38" s="20">
        <f t="shared" si="99"/>
        <v>0</v>
      </c>
      <c r="AAM38" s="2"/>
      <c r="AAN38" s="2"/>
      <c r="AAO38" s="18"/>
      <c r="AAP38" s="9"/>
      <c r="AAQ38" s="19"/>
      <c r="AAR38" s="20">
        <f t="shared" si="100"/>
        <v>0</v>
      </c>
      <c r="AAT38" s="2"/>
      <c r="AAU38" s="2"/>
      <c r="AAV38" s="18"/>
      <c r="AAW38" s="9"/>
      <c r="AAX38" s="19"/>
      <c r="AAY38" s="20">
        <f t="shared" si="101"/>
        <v>0</v>
      </c>
      <c r="ABA38" s="2"/>
      <c r="ABB38" s="2"/>
      <c r="ABC38" s="18"/>
      <c r="ABD38" s="9"/>
      <c r="ABE38" s="19"/>
      <c r="ABF38" s="20">
        <f t="shared" si="102"/>
        <v>0</v>
      </c>
      <c r="ABH38" s="2"/>
      <c r="ABI38" s="2"/>
      <c r="ABJ38" s="18"/>
      <c r="ABK38" s="9"/>
      <c r="ABL38" s="19"/>
      <c r="ABM38" s="20">
        <f t="shared" si="103"/>
        <v>0</v>
      </c>
      <c r="ABO38" s="2"/>
      <c r="ABP38" s="2"/>
      <c r="ABQ38" s="18"/>
      <c r="ABR38" s="9"/>
      <c r="ABS38" s="19"/>
      <c r="ABT38" s="20">
        <f t="shared" si="104"/>
        <v>0</v>
      </c>
      <c r="ABV38" s="2"/>
      <c r="ABW38" s="2"/>
      <c r="ABX38" s="18"/>
      <c r="ABY38" s="9"/>
      <c r="ABZ38" s="19"/>
      <c r="ACA38" s="20">
        <f t="shared" si="105"/>
        <v>0</v>
      </c>
      <c r="ACC38" s="2"/>
      <c r="ACD38" s="2"/>
      <c r="ACE38" s="18"/>
      <c r="ACF38" s="9"/>
      <c r="ACG38" s="19"/>
      <c r="ACH38" s="20">
        <f t="shared" si="106"/>
        <v>0</v>
      </c>
      <c r="ACJ38" s="2"/>
      <c r="ACK38" s="2"/>
      <c r="ACL38" s="18"/>
      <c r="ACM38" s="9"/>
      <c r="ACN38" s="19"/>
      <c r="ACO38" s="20">
        <f t="shared" si="107"/>
        <v>0</v>
      </c>
      <c r="ACQ38" s="2"/>
      <c r="ACR38" s="2"/>
      <c r="ACS38" s="18"/>
      <c r="ACT38" s="9"/>
      <c r="ACU38" s="19"/>
      <c r="ACV38" s="20">
        <f t="shared" si="134"/>
        <v>0</v>
      </c>
      <c r="ACX38" s="2"/>
      <c r="ACY38" s="2"/>
      <c r="ACZ38" s="18"/>
      <c r="ADA38" s="9"/>
      <c r="ADB38" s="19"/>
      <c r="ADC38" s="20">
        <f t="shared" si="109"/>
        <v>0</v>
      </c>
      <c r="ADE38" s="2"/>
      <c r="ADF38" s="2"/>
      <c r="ADG38" s="18"/>
      <c r="ADH38" s="9"/>
      <c r="ADI38" s="19"/>
      <c r="ADJ38" s="20">
        <f t="shared" si="110"/>
        <v>0</v>
      </c>
      <c r="ADL38" s="2"/>
      <c r="ADM38" s="2"/>
      <c r="ADN38" s="18"/>
      <c r="ADO38" s="9"/>
      <c r="ADP38" s="19"/>
      <c r="ADQ38" s="20">
        <f t="shared" si="111"/>
        <v>0</v>
      </c>
      <c r="ADS38" s="2"/>
      <c r="ADT38" s="2"/>
      <c r="ADU38" s="18"/>
      <c r="ADV38" s="9"/>
      <c r="ADW38" s="19"/>
      <c r="ADX38" s="20">
        <f t="shared" si="112"/>
        <v>0</v>
      </c>
      <c r="ADZ38" s="2"/>
      <c r="AEA38" s="2"/>
      <c r="AEB38" s="18"/>
      <c r="AEC38" s="9"/>
      <c r="AED38" s="19"/>
      <c r="AEE38" s="20">
        <f t="shared" si="113"/>
        <v>0</v>
      </c>
      <c r="AEG38" s="2"/>
      <c r="AEH38" s="2"/>
      <c r="AEI38" s="18"/>
      <c r="AEJ38" s="9"/>
      <c r="AEK38" s="19"/>
      <c r="AEL38" s="20">
        <f t="shared" si="135"/>
        <v>0</v>
      </c>
      <c r="AEN38" s="2"/>
      <c r="AEO38" s="2"/>
      <c r="AEP38" s="18"/>
      <c r="AEQ38" s="9"/>
      <c r="AER38" s="19"/>
      <c r="AES38" s="20">
        <f t="shared" si="115"/>
        <v>0</v>
      </c>
      <c r="AEU38" s="2"/>
      <c r="AEV38" s="2"/>
      <c r="AEW38" s="18"/>
      <c r="AEX38" s="9"/>
      <c r="AEY38" s="19"/>
      <c r="AEZ38" s="20">
        <f t="shared" si="116"/>
        <v>0</v>
      </c>
      <c r="AFB38" s="2"/>
      <c r="AFC38" s="2"/>
      <c r="AFD38" s="18"/>
      <c r="AFE38" s="9"/>
      <c r="AFF38" s="19"/>
      <c r="AFG38" s="20">
        <f t="shared" si="117"/>
        <v>0</v>
      </c>
      <c r="AFI38" s="2"/>
      <c r="AFJ38" s="2"/>
      <c r="AFK38" s="18"/>
      <c r="AFL38" s="9"/>
      <c r="AFM38" s="19"/>
      <c r="AFN38" s="20">
        <f t="shared" si="118"/>
        <v>0</v>
      </c>
      <c r="AFP38" s="2"/>
      <c r="AFQ38" s="2"/>
      <c r="AFR38" s="18"/>
      <c r="AFS38" s="9"/>
      <c r="AFT38" s="19"/>
      <c r="AFU38" s="20">
        <f t="shared" si="119"/>
        <v>0</v>
      </c>
      <c r="AFW38" s="2"/>
      <c r="AFX38" s="2"/>
      <c r="AFY38" s="18"/>
      <c r="AFZ38" s="9"/>
      <c r="AGA38" s="19"/>
      <c r="AGB38" s="20">
        <f t="shared" si="120"/>
        <v>0</v>
      </c>
      <c r="AGD38" s="2"/>
      <c r="AGE38" s="2"/>
      <c r="AGF38" s="18"/>
      <c r="AGG38" s="9"/>
      <c r="AGH38" s="19"/>
      <c r="AGI38" s="20">
        <f t="shared" si="121"/>
        <v>0</v>
      </c>
      <c r="AGK38" s="2"/>
      <c r="AGL38" s="2"/>
      <c r="AGM38" s="18"/>
      <c r="AGN38" s="9"/>
      <c r="AGO38" s="19"/>
      <c r="AGP38" s="20">
        <f t="shared" si="122"/>
        <v>0</v>
      </c>
      <c r="AGR38" s="2"/>
      <c r="AGS38" s="2"/>
      <c r="AGT38" s="18"/>
      <c r="AGU38" s="9"/>
      <c r="AGV38" s="19"/>
      <c r="AGW38" s="20">
        <f t="shared" si="123"/>
        <v>0</v>
      </c>
      <c r="AGY38" s="2"/>
      <c r="AGZ38" s="2"/>
      <c r="AHA38" s="18"/>
      <c r="AHB38" s="9"/>
      <c r="AHC38" s="19"/>
      <c r="AHD38" s="20">
        <f t="shared" si="124"/>
        <v>0</v>
      </c>
      <c r="AHG38" s="2"/>
      <c r="AHH38" s="18"/>
      <c r="AHI38" s="9"/>
      <c r="AHJ38" s="19"/>
      <c r="AHK38" s="20">
        <f t="shared" si="125"/>
        <v>0</v>
      </c>
      <c r="AHM38" s="2"/>
      <c r="AHN38" s="2"/>
      <c r="AHO38" s="18"/>
      <c r="AHP38" s="9"/>
      <c r="AHQ38" s="19"/>
      <c r="AHR38" s="20">
        <f t="shared" si="126"/>
        <v>0</v>
      </c>
      <c r="AHT38" s="2"/>
      <c r="AHU38" s="2"/>
      <c r="AHV38" s="18"/>
      <c r="AHW38" s="9"/>
      <c r="AHX38" s="19"/>
      <c r="AHY38" s="20">
        <f t="shared" si="127"/>
        <v>0</v>
      </c>
      <c r="AIA38" s="2"/>
      <c r="AIB38" s="2"/>
      <c r="AIC38" s="18"/>
      <c r="AID38" s="19"/>
      <c r="AIE38" s="19"/>
      <c r="AIF38" s="20">
        <f t="shared" si="128"/>
        <v>0</v>
      </c>
    </row>
    <row r="39" spans="1:916">
      <c r="A39" s="2"/>
      <c r="B39" s="2"/>
      <c r="C39" s="18"/>
      <c r="D39" s="9"/>
      <c r="E39" s="19"/>
      <c r="F39" s="20">
        <f t="shared" si="1"/>
        <v>0</v>
      </c>
      <c r="H39" s="2"/>
      <c r="I39" s="2"/>
      <c r="J39" s="18"/>
      <c r="K39" s="9"/>
      <c r="L39" s="19"/>
      <c r="M39" s="20">
        <f t="shared" si="131"/>
        <v>0</v>
      </c>
      <c r="O39" s="2"/>
      <c r="P39" s="2"/>
      <c r="Q39" s="18"/>
      <c r="R39" s="9"/>
      <c r="S39" s="19"/>
      <c r="T39" s="20">
        <f t="shared" si="3"/>
        <v>0</v>
      </c>
      <c r="V39" s="2"/>
      <c r="W39" s="2"/>
      <c r="X39" s="18"/>
      <c r="Y39" s="9"/>
      <c r="Z39" s="19"/>
      <c r="AA39" s="20">
        <f t="shared" si="4"/>
        <v>0</v>
      </c>
      <c r="AC39" s="2"/>
      <c r="AD39" s="2"/>
      <c r="AE39" s="18"/>
      <c r="AF39" s="9"/>
      <c r="AG39" s="19"/>
      <c r="AH39" s="20">
        <f t="shared" si="133"/>
        <v>0</v>
      </c>
      <c r="AJ39" s="2"/>
      <c r="AK39" s="2"/>
      <c r="AL39" s="18"/>
      <c r="AM39" s="9"/>
      <c r="AN39" s="19"/>
      <c r="AO39" s="20">
        <f t="shared" si="6"/>
        <v>0</v>
      </c>
      <c r="AQ39" s="2"/>
      <c r="AR39" s="2"/>
      <c r="AS39" s="18"/>
      <c r="AT39" s="9"/>
      <c r="AU39" s="19"/>
      <c r="AV39" s="20">
        <f t="shared" si="7"/>
        <v>0</v>
      </c>
      <c r="AX39" s="2"/>
      <c r="AY39" s="2"/>
      <c r="AZ39" s="18"/>
      <c r="BA39" s="9"/>
      <c r="BB39" s="19"/>
      <c r="BC39" s="20">
        <f t="shared" si="8"/>
        <v>0</v>
      </c>
      <c r="BE39" s="2"/>
      <c r="BF39" s="2"/>
      <c r="BG39" s="18"/>
      <c r="BH39" s="9"/>
      <c r="BI39" s="19"/>
      <c r="BJ39" s="20">
        <f t="shared" si="9"/>
        <v>0</v>
      </c>
      <c r="BL39" s="2"/>
      <c r="BM39" s="2"/>
      <c r="BN39" s="18"/>
      <c r="BO39" s="9"/>
      <c r="BP39" s="19"/>
      <c r="BQ39" s="20">
        <f t="shared" si="130"/>
        <v>0</v>
      </c>
      <c r="BS39" s="2"/>
      <c r="BT39" s="2"/>
      <c r="BU39" s="18"/>
      <c r="BV39" s="9"/>
      <c r="BW39" s="19"/>
      <c r="BX39" s="20">
        <f t="shared" si="10"/>
        <v>0</v>
      </c>
      <c r="BZ39" s="2"/>
      <c r="CA39" s="2"/>
      <c r="CB39" s="18"/>
      <c r="CC39" s="9"/>
      <c r="CD39" s="19"/>
      <c r="CE39" s="20">
        <f t="shared" si="129"/>
        <v>0</v>
      </c>
      <c r="CG39" s="2"/>
      <c r="CH39" s="2"/>
      <c r="CI39" s="18"/>
      <c r="CJ39" s="9"/>
      <c r="CK39" s="19"/>
      <c r="CL39" s="20">
        <f t="shared" si="132"/>
        <v>0</v>
      </c>
      <c r="CN39" s="2"/>
      <c r="CO39" s="2"/>
      <c r="CP39" s="18"/>
      <c r="CQ39" s="9"/>
      <c r="CR39" s="19"/>
      <c r="CS39" s="20">
        <f t="shared" si="136"/>
        <v>0</v>
      </c>
      <c r="CU39" s="2"/>
      <c r="CV39" s="2"/>
      <c r="CW39" s="18"/>
      <c r="CX39" s="9"/>
      <c r="CY39" s="19"/>
      <c r="CZ39" s="20">
        <f t="shared" si="13"/>
        <v>0</v>
      </c>
      <c r="DB39" s="2"/>
      <c r="DC39" s="2"/>
      <c r="DD39" s="18"/>
      <c r="DE39" s="9"/>
      <c r="DF39" s="19"/>
      <c r="DG39" s="20">
        <f t="shared" si="14"/>
        <v>0</v>
      </c>
      <c r="DI39" s="2"/>
      <c r="DJ39" s="2"/>
      <c r="DK39" s="18"/>
      <c r="DL39" s="9"/>
      <c r="DM39" s="19"/>
      <c r="DN39" s="20">
        <f t="shared" si="15"/>
        <v>0</v>
      </c>
      <c r="DP39" s="2"/>
      <c r="DQ39" s="2"/>
      <c r="DR39" s="18"/>
      <c r="DS39" s="9"/>
      <c r="DT39" s="19"/>
      <c r="DU39" s="20">
        <f t="shared" si="16"/>
        <v>0</v>
      </c>
      <c r="DW39" s="2"/>
      <c r="DX39" s="2"/>
      <c r="DY39" s="18"/>
      <c r="DZ39" s="9"/>
      <c r="EA39" s="19"/>
      <c r="EB39" s="20">
        <f t="shared" si="17"/>
        <v>0</v>
      </c>
      <c r="ED39" s="2"/>
      <c r="EE39" s="2"/>
      <c r="EF39" s="18"/>
      <c r="EG39" s="9"/>
      <c r="EH39" s="19"/>
      <c r="EI39" s="20">
        <f t="shared" si="18"/>
        <v>0</v>
      </c>
      <c r="EK39" s="2"/>
      <c r="EL39" s="2"/>
      <c r="EM39" s="18"/>
      <c r="EN39" s="9"/>
      <c r="EO39" s="19"/>
      <c r="EP39" s="20">
        <f t="shared" si="19"/>
        <v>0</v>
      </c>
      <c r="ER39" s="2"/>
      <c r="ES39" s="2"/>
      <c r="ET39" s="18"/>
      <c r="EU39" s="9"/>
      <c r="EV39" s="19"/>
      <c r="EW39" s="20">
        <f t="shared" si="20"/>
        <v>0</v>
      </c>
      <c r="EY39" s="2"/>
      <c r="EZ39" s="2"/>
      <c r="FA39" s="18"/>
      <c r="FB39" s="9"/>
      <c r="FC39" s="19"/>
      <c r="FD39" s="20">
        <f t="shared" si="21"/>
        <v>0</v>
      </c>
      <c r="FF39" s="2"/>
      <c r="FG39" s="2"/>
      <c r="FH39" s="325"/>
      <c r="FI39" s="38"/>
      <c r="FJ39" s="19"/>
      <c r="FK39" s="326">
        <f t="shared" si="22"/>
        <v>0</v>
      </c>
      <c r="FM39" s="2"/>
      <c r="FN39" s="2"/>
      <c r="FO39" s="18"/>
      <c r="FP39" s="9"/>
      <c r="FQ39" s="19"/>
      <c r="FR39" s="20">
        <f t="shared" si="23"/>
        <v>0</v>
      </c>
      <c r="FT39" s="2"/>
      <c r="FU39" s="2"/>
      <c r="FV39" s="18"/>
      <c r="FW39" s="9"/>
      <c r="FX39" s="19"/>
      <c r="FY39" s="20">
        <f t="shared" si="24"/>
        <v>0</v>
      </c>
      <c r="GA39" s="2"/>
      <c r="GB39" s="2"/>
      <c r="GC39" s="18"/>
      <c r="GD39" s="9"/>
      <c r="GE39" s="19"/>
      <c r="GF39" s="20">
        <f t="shared" si="25"/>
        <v>0</v>
      </c>
      <c r="GH39" s="2"/>
      <c r="GI39" s="2"/>
      <c r="GJ39" s="18"/>
      <c r="GK39" s="9"/>
      <c r="GL39" s="19"/>
      <c r="GM39" s="20">
        <f t="shared" si="26"/>
        <v>0</v>
      </c>
      <c r="GO39" s="2"/>
      <c r="GP39" s="2"/>
      <c r="GQ39" s="18"/>
      <c r="GR39" s="9"/>
      <c r="GS39" s="19"/>
      <c r="GT39" s="20">
        <f t="shared" si="27"/>
        <v>0</v>
      </c>
      <c r="GV39" s="2"/>
      <c r="GW39" s="2"/>
      <c r="GX39" s="18"/>
      <c r="GY39" s="9"/>
      <c r="GZ39" s="19"/>
      <c r="HA39" s="20">
        <f t="shared" si="28"/>
        <v>0</v>
      </c>
      <c r="HC39" s="2"/>
      <c r="HD39" s="2"/>
      <c r="HE39" s="18"/>
      <c r="HF39" s="9"/>
      <c r="HG39" s="19"/>
      <c r="HH39" s="20">
        <f t="shared" si="29"/>
        <v>0</v>
      </c>
      <c r="HJ39" s="2"/>
      <c r="HK39" s="2"/>
      <c r="HL39" s="18"/>
      <c r="HM39" s="9"/>
      <c r="HN39" s="19"/>
      <c r="HO39" s="20">
        <f t="shared" si="30"/>
        <v>0</v>
      </c>
      <c r="HQ39" s="2"/>
      <c r="HR39" s="2"/>
      <c r="HS39" s="18"/>
      <c r="HT39" s="9"/>
      <c r="HU39" s="19"/>
      <c r="HV39" s="20">
        <f t="shared" si="31"/>
        <v>0</v>
      </c>
      <c r="HX39" s="2"/>
      <c r="HY39" s="2"/>
      <c r="HZ39" s="18"/>
      <c r="IA39" s="9"/>
      <c r="IB39" s="19"/>
      <c r="IC39" s="20">
        <f t="shared" si="32"/>
        <v>0</v>
      </c>
      <c r="IE39" s="2"/>
      <c r="IF39" s="2"/>
      <c r="IG39" s="331"/>
      <c r="IH39" s="38"/>
      <c r="II39" s="19"/>
      <c r="IJ39" s="20">
        <f t="shared" si="33"/>
        <v>0</v>
      </c>
      <c r="IL39" s="2"/>
      <c r="IM39" s="2"/>
      <c r="IN39" s="331"/>
      <c r="IO39" s="38"/>
      <c r="IP39" s="19"/>
      <c r="IQ39" s="20">
        <f t="shared" si="34"/>
        <v>0</v>
      </c>
      <c r="IS39" s="2"/>
      <c r="IT39" s="2"/>
      <c r="IU39" s="331"/>
      <c r="IV39" s="38"/>
      <c r="IW39" s="19"/>
      <c r="IX39" s="20">
        <f t="shared" si="35"/>
        <v>0</v>
      </c>
      <c r="IZ39" s="2"/>
      <c r="JA39" s="2"/>
      <c r="JB39" s="331"/>
      <c r="JC39" s="38"/>
      <c r="JD39" s="19"/>
      <c r="JE39" s="20">
        <f t="shared" si="36"/>
        <v>0</v>
      </c>
      <c r="JG39" s="2"/>
      <c r="JH39" s="2"/>
      <c r="JI39" s="331"/>
      <c r="JJ39" s="38"/>
      <c r="JK39" s="19"/>
      <c r="JL39" s="20">
        <f t="shared" si="37"/>
        <v>0</v>
      </c>
      <c r="JN39" s="2"/>
      <c r="JO39" s="2"/>
      <c r="JP39" s="331"/>
      <c r="JQ39" s="38"/>
      <c r="JR39" s="19"/>
      <c r="JS39" s="20">
        <f t="shared" si="38"/>
        <v>0</v>
      </c>
      <c r="JU39" s="2"/>
      <c r="JV39" s="2"/>
      <c r="JW39" s="331"/>
      <c r="JX39" s="38"/>
      <c r="JY39" s="19"/>
      <c r="JZ39" s="20">
        <f t="shared" si="39"/>
        <v>0</v>
      </c>
      <c r="KB39" s="2"/>
      <c r="KC39" s="2"/>
      <c r="KD39" s="331"/>
      <c r="KE39" s="38"/>
      <c r="KF39" s="19"/>
      <c r="KG39" s="20">
        <f t="shared" si="40"/>
        <v>0</v>
      </c>
      <c r="KI39" s="2"/>
      <c r="KJ39" s="2"/>
      <c r="KK39" s="331"/>
      <c r="KL39" s="38"/>
      <c r="KM39" s="19"/>
      <c r="KN39" s="20">
        <f t="shared" si="41"/>
        <v>0</v>
      </c>
      <c r="KP39" s="2"/>
      <c r="KQ39" s="2"/>
      <c r="KR39" s="331"/>
      <c r="KS39" s="38"/>
      <c r="KT39" s="19"/>
      <c r="KU39" s="20">
        <f t="shared" si="42"/>
        <v>0</v>
      </c>
      <c r="KW39" s="2"/>
      <c r="KX39" s="2"/>
      <c r="KY39" s="331"/>
      <c r="KZ39" s="38"/>
      <c r="LA39" s="19"/>
      <c r="LB39" s="20">
        <f t="shared" si="43"/>
        <v>0</v>
      </c>
      <c r="LD39" s="2"/>
      <c r="LE39" s="2"/>
      <c r="LF39" s="331"/>
      <c r="LG39" s="38"/>
      <c r="LH39" s="19"/>
      <c r="LI39" s="20">
        <f t="shared" si="44"/>
        <v>0</v>
      </c>
      <c r="LK39" s="2"/>
      <c r="LL39" s="2"/>
      <c r="LM39" s="331"/>
      <c r="LN39" s="38"/>
      <c r="LO39" s="19"/>
      <c r="LP39" s="20">
        <f t="shared" si="45"/>
        <v>0</v>
      </c>
      <c r="LR39" s="2"/>
      <c r="LS39" s="2"/>
      <c r="LT39" s="18"/>
      <c r="LU39" s="9"/>
      <c r="LV39" s="19"/>
      <c r="LW39" s="20">
        <f t="shared" si="46"/>
        <v>0</v>
      </c>
      <c r="LY39" s="2"/>
      <c r="LZ39" s="2"/>
      <c r="MA39" s="18"/>
      <c r="MB39" s="9"/>
      <c r="MC39" s="19"/>
      <c r="MD39" s="20">
        <f t="shared" si="47"/>
        <v>0</v>
      </c>
      <c r="MF39" s="2"/>
      <c r="MG39" s="2"/>
      <c r="MH39" s="18"/>
      <c r="MI39" s="9"/>
      <c r="MJ39" s="19"/>
      <c r="MK39" s="20">
        <f t="shared" si="48"/>
        <v>0</v>
      </c>
      <c r="MM39" s="2"/>
      <c r="MN39" s="2"/>
      <c r="MO39" s="18"/>
      <c r="MP39" s="9"/>
      <c r="MQ39" s="19"/>
      <c r="MR39" s="20">
        <f t="shared" si="49"/>
        <v>0</v>
      </c>
      <c r="MT39" s="2"/>
      <c r="MU39" s="2"/>
      <c r="MV39" s="18"/>
      <c r="MW39" s="9"/>
      <c r="MX39" s="19"/>
      <c r="MY39" s="20">
        <f t="shared" si="50"/>
        <v>0</v>
      </c>
      <c r="NA39" s="2"/>
      <c r="NB39" s="2"/>
      <c r="NC39" s="18"/>
      <c r="ND39" s="9"/>
      <c r="NE39" s="19"/>
      <c r="NF39" s="20">
        <f t="shared" si="51"/>
        <v>0</v>
      </c>
      <c r="NH39" s="2"/>
      <c r="NI39" s="2"/>
      <c r="NJ39" s="18"/>
      <c r="NK39" s="9"/>
      <c r="NL39" s="19"/>
      <c r="NM39" s="20">
        <f t="shared" si="52"/>
        <v>0</v>
      </c>
      <c r="NO39" s="2"/>
      <c r="NP39" s="2"/>
      <c r="NQ39" s="18"/>
      <c r="NR39" s="9"/>
      <c r="NS39" s="19"/>
      <c r="NT39" s="20">
        <f t="shared" si="53"/>
        <v>0</v>
      </c>
      <c r="NV39" s="2"/>
      <c r="NW39" s="2"/>
      <c r="NX39" s="18"/>
      <c r="NY39" s="9"/>
      <c r="NZ39" s="19"/>
      <c r="OA39" s="20">
        <f t="shared" si="54"/>
        <v>0</v>
      </c>
      <c r="OC39" s="2"/>
      <c r="OD39" s="2"/>
      <c r="OE39" s="18"/>
      <c r="OF39" s="9"/>
      <c r="OG39" s="19"/>
      <c r="OH39" s="20">
        <f t="shared" si="55"/>
        <v>0</v>
      </c>
      <c r="OJ39" s="2"/>
      <c r="OK39" s="2"/>
      <c r="OL39" s="18"/>
      <c r="OM39" s="9"/>
      <c r="ON39" s="19"/>
      <c r="OO39" s="20">
        <f t="shared" si="56"/>
        <v>0</v>
      </c>
      <c r="OQ39" s="2"/>
      <c r="OR39" s="2"/>
      <c r="OS39" s="18"/>
      <c r="OT39" s="9"/>
      <c r="OU39" s="19"/>
      <c r="OV39" s="20">
        <f t="shared" si="57"/>
        <v>0</v>
      </c>
      <c r="OX39" s="2"/>
      <c r="OY39" s="2"/>
      <c r="OZ39" s="18"/>
      <c r="PA39" s="9"/>
      <c r="PB39" s="19"/>
      <c r="PC39" s="20">
        <f t="shared" si="58"/>
        <v>0</v>
      </c>
      <c r="PE39" s="2"/>
      <c r="PF39" s="2"/>
      <c r="PG39" s="18"/>
      <c r="PH39" s="9"/>
      <c r="PI39" s="19"/>
      <c r="PJ39" s="20">
        <f t="shared" si="59"/>
        <v>0</v>
      </c>
      <c r="PL39" s="2"/>
      <c r="PM39" s="2"/>
      <c r="PN39" s="18"/>
      <c r="PO39" s="9"/>
      <c r="PP39" s="19"/>
      <c r="PQ39" s="20">
        <f t="shared" si="60"/>
        <v>0</v>
      </c>
      <c r="PS39" s="2"/>
      <c r="PT39" s="2"/>
      <c r="PU39" s="18"/>
      <c r="PV39" s="9"/>
      <c r="PW39" s="19"/>
      <c r="PX39" s="20">
        <f t="shared" si="61"/>
        <v>0</v>
      </c>
      <c r="PZ39" s="2"/>
      <c r="QA39" s="2"/>
      <c r="QB39" s="18"/>
      <c r="QC39" s="9"/>
      <c r="QD39" s="19"/>
      <c r="QE39" s="20">
        <f t="shared" si="62"/>
        <v>0</v>
      </c>
      <c r="QG39" s="2"/>
      <c r="QH39" s="2"/>
      <c r="QI39" s="18"/>
      <c r="QJ39" s="9"/>
      <c r="QK39" s="19"/>
      <c r="QL39" s="20">
        <f t="shared" si="63"/>
        <v>0</v>
      </c>
      <c r="QN39" s="2"/>
      <c r="QO39" s="2"/>
      <c r="QP39" s="18"/>
      <c r="QQ39" s="9"/>
      <c r="QR39" s="19"/>
      <c r="QS39" s="20">
        <f t="shared" si="64"/>
        <v>0</v>
      </c>
      <c r="QU39" s="2"/>
      <c r="QV39" s="2"/>
      <c r="QW39" s="18"/>
      <c r="QX39" s="9"/>
      <c r="QY39" s="19"/>
      <c r="QZ39" s="20">
        <f t="shared" si="65"/>
        <v>0</v>
      </c>
      <c r="RB39" s="2"/>
      <c r="RC39" s="2"/>
      <c r="RD39" s="18"/>
      <c r="RE39" s="9"/>
      <c r="RF39" s="19"/>
      <c r="RG39" s="20">
        <f t="shared" si="66"/>
        <v>0</v>
      </c>
      <c r="RI39" s="2"/>
      <c r="RJ39" s="2"/>
      <c r="RK39" s="18"/>
      <c r="RL39" s="9"/>
      <c r="RM39" s="19"/>
      <c r="RN39" s="20">
        <f t="shared" si="67"/>
        <v>0</v>
      </c>
      <c r="RP39" s="2"/>
      <c r="RQ39" s="2"/>
      <c r="RR39" s="18"/>
      <c r="RS39" s="9"/>
      <c r="RT39" s="19"/>
      <c r="RU39" s="20">
        <f t="shared" si="68"/>
        <v>0</v>
      </c>
      <c r="RW39" s="2"/>
      <c r="RX39" s="2"/>
      <c r="RY39" s="18"/>
      <c r="RZ39" s="9"/>
      <c r="SA39" s="19"/>
      <c r="SB39" s="20">
        <f t="shared" si="69"/>
        <v>0</v>
      </c>
      <c r="SD39" s="2"/>
      <c r="SE39" s="2"/>
      <c r="SF39" s="18"/>
      <c r="SG39" s="9"/>
      <c r="SH39" s="19"/>
      <c r="SI39" s="20">
        <f t="shared" si="70"/>
        <v>0</v>
      </c>
      <c r="SK39" s="2"/>
      <c r="SL39" s="2"/>
      <c r="SM39" s="18"/>
      <c r="SN39" s="9"/>
      <c r="SO39" s="19"/>
      <c r="SP39" s="20">
        <f t="shared" si="71"/>
        <v>0</v>
      </c>
      <c r="SR39" s="9"/>
      <c r="SS39" s="2"/>
      <c r="ST39" s="18"/>
      <c r="SU39" s="9"/>
      <c r="SV39" s="19"/>
      <c r="SW39" s="20">
        <f t="shared" si="72"/>
        <v>0</v>
      </c>
      <c r="SY39" s="2"/>
      <c r="SZ39" s="2"/>
      <c r="TA39" s="18"/>
      <c r="TB39" s="9"/>
      <c r="TC39" s="19"/>
      <c r="TD39" s="20">
        <f t="shared" si="73"/>
        <v>0</v>
      </c>
      <c r="TF39" s="2"/>
      <c r="TG39" s="2"/>
      <c r="TH39" s="18"/>
      <c r="TI39" s="9"/>
      <c r="TJ39" s="19"/>
      <c r="TK39" s="20">
        <f t="shared" si="74"/>
        <v>0</v>
      </c>
      <c r="TM39" s="2"/>
      <c r="TN39" s="2"/>
      <c r="TO39" s="18"/>
      <c r="TP39" s="9"/>
      <c r="TQ39" s="19"/>
      <c r="TR39" s="20">
        <f t="shared" si="75"/>
        <v>0</v>
      </c>
      <c r="TT39" s="215"/>
      <c r="TU39" s="39"/>
      <c r="TV39" s="327"/>
      <c r="TW39" s="166"/>
      <c r="TX39" s="32"/>
      <c r="TY39" s="326">
        <f t="shared" si="76"/>
        <v>0</v>
      </c>
      <c r="UA39" s="9"/>
      <c r="UB39" s="39"/>
      <c r="UC39" s="327"/>
      <c r="UD39" s="348"/>
      <c r="UE39" s="19"/>
      <c r="UF39" s="326">
        <f t="shared" si="77"/>
        <v>0</v>
      </c>
      <c r="UH39" s="2"/>
      <c r="UI39" s="2"/>
      <c r="UJ39" s="18"/>
      <c r="UK39" s="9"/>
      <c r="UL39" s="19"/>
      <c r="UM39" s="20">
        <f t="shared" si="78"/>
        <v>0</v>
      </c>
      <c r="UO39" s="2"/>
      <c r="UP39" s="2"/>
      <c r="UQ39" s="18"/>
      <c r="UR39" s="9"/>
      <c r="US39" s="19"/>
      <c r="UT39" s="20">
        <f t="shared" si="79"/>
        <v>0</v>
      </c>
      <c r="UV39" s="9"/>
      <c r="UW39" s="2"/>
      <c r="UX39" s="18"/>
      <c r="UY39" s="9"/>
      <c r="UZ39" s="19"/>
      <c r="VA39" s="20">
        <f t="shared" si="80"/>
        <v>0</v>
      </c>
      <c r="VC39" s="2"/>
      <c r="VD39" s="2"/>
      <c r="VE39" s="18"/>
      <c r="VF39" s="9"/>
      <c r="VG39" s="19"/>
      <c r="VH39" s="20">
        <f t="shared" si="81"/>
        <v>0</v>
      </c>
      <c r="VJ39" s="2"/>
      <c r="VK39" s="2"/>
      <c r="VL39" s="18"/>
      <c r="VM39" s="9"/>
      <c r="VN39" s="19"/>
      <c r="VO39" s="20">
        <f t="shared" si="82"/>
        <v>0</v>
      </c>
      <c r="VQ39" s="2"/>
      <c r="VR39" s="2"/>
      <c r="VS39" s="18"/>
      <c r="VT39" s="9"/>
      <c r="VU39" s="19"/>
      <c r="VV39" s="20">
        <f t="shared" si="83"/>
        <v>0</v>
      </c>
      <c r="VX39" s="2"/>
      <c r="VY39" s="2"/>
      <c r="VZ39" s="18"/>
      <c r="WA39" s="9"/>
      <c r="WB39" s="19"/>
      <c r="WC39" s="20">
        <f t="shared" si="0"/>
        <v>0</v>
      </c>
      <c r="WE39" s="2"/>
      <c r="WF39" s="2"/>
      <c r="WG39" s="18"/>
      <c r="WH39" s="9"/>
      <c r="WI39" s="19"/>
      <c r="WJ39" s="20">
        <f t="shared" si="84"/>
        <v>0</v>
      </c>
      <c r="WL39" s="2"/>
      <c r="WM39" s="2"/>
      <c r="WN39" s="18"/>
      <c r="WO39" s="9"/>
      <c r="WP39" s="19"/>
      <c r="WQ39" s="20">
        <f t="shared" si="85"/>
        <v>0</v>
      </c>
      <c r="WS39" s="2"/>
      <c r="WT39" s="2"/>
      <c r="WU39" s="18"/>
      <c r="WV39" s="9"/>
      <c r="WW39" s="19"/>
      <c r="WX39" s="20">
        <f t="shared" si="86"/>
        <v>0</v>
      </c>
      <c r="WZ39" s="2"/>
      <c r="XA39" s="2"/>
      <c r="XB39" s="18"/>
      <c r="XC39" s="9"/>
      <c r="XD39" s="19"/>
      <c r="XE39" s="20">
        <f t="shared" si="87"/>
        <v>0</v>
      </c>
      <c r="XG39" s="2"/>
      <c r="XH39" s="2"/>
      <c r="XI39" s="18"/>
      <c r="XJ39" s="9"/>
      <c r="XK39" s="19"/>
      <c r="XL39" s="20">
        <f t="shared" si="88"/>
        <v>0</v>
      </c>
      <c r="XN39" s="9">
        <v>40378</v>
      </c>
      <c r="XO39" s="2">
        <v>30908</v>
      </c>
      <c r="XP39" s="18">
        <v>521.04</v>
      </c>
      <c r="XQ39" s="9">
        <v>40378</v>
      </c>
      <c r="XR39" s="19">
        <v>521.04</v>
      </c>
      <c r="XS39" s="20">
        <f t="shared" si="89"/>
        <v>0</v>
      </c>
      <c r="XU39" s="2"/>
      <c r="XV39" s="2"/>
      <c r="XW39" s="18"/>
      <c r="XX39" s="9"/>
      <c r="XY39" s="19"/>
      <c r="XZ39" s="20">
        <f t="shared" si="90"/>
        <v>0</v>
      </c>
      <c r="YB39" s="2"/>
      <c r="YC39" s="2"/>
      <c r="YD39" s="18"/>
      <c r="YE39" s="9"/>
      <c r="YF39" s="19"/>
      <c r="YG39" s="20">
        <f t="shared" si="91"/>
        <v>0</v>
      </c>
      <c r="YI39" s="2"/>
      <c r="YJ39" s="2"/>
      <c r="YK39" s="18"/>
      <c r="YL39" s="9"/>
      <c r="YM39" s="19"/>
      <c r="YN39" s="20">
        <f t="shared" si="92"/>
        <v>0</v>
      </c>
      <c r="YP39" s="2"/>
      <c r="YQ39" s="2"/>
      <c r="YR39" s="18"/>
      <c r="YS39" s="9"/>
      <c r="YT39" s="19"/>
      <c r="YU39" s="20">
        <f t="shared" si="93"/>
        <v>0</v>
      </c>
      <c r="YW39" s="2"/>
      <c r="YX39" s="2"/>
      <c r="YY39" s="18"/>
      <c r="YZ39" s="9"/>
      <c r="ZA39" s="19"/>
      <c r="ZB39" s="20">
        <f t="shared" si="94"/>
        <v>0</v>
      </c>
      <c r="ZD39" s="2"/>
      <c r="ZE39" s="2"/>
      <c r="ZF39" s="18"/>
      <c r="ZG39" s="9"/>
      <c r="ZH39" s="19"/>
      <c r="ZI39" s="20">
        <f t="shared" si="95"/>
        <v>0</v>
      </c>
      <c r="ZK39" s="2"/>
      <c r="ZL39" s="2"/>
      <c r="ZM39" s="18"/>
      <c r="ZN39" s="9"/>
      <c r="ZO39" s="19"/>
      <c r="ZP39" s="20">
        <f t="shared" si="96"/>
        <v>0</v>
      </c>
      <c r="ZR39" s="2"/>
      <c r="ZS39" s="2"/>
      <c r="ZT39" s="18"/>
      <c r="ZU39" s="9"/>
      <c r="ZV39" s="19"/>
      <c r="ZW39" s="20">
        <f t="shared" si="97"/>
        <v>0</v>
      </c>
      <c r="ZY39" s="2"/>
      <c r="ZZ39" s="2"/>
      <c r="AAA39" s="18"/>
      <c r="AAB39" s="9"/>
      <c r="AAC39" s="19"/>
      <c r="AAD39" s="20">
        <f t="shared" si="98"/>
        <v>0</v>
      </c>
      <c r="AAF39" s="2"/>
      <c r="AAG39" s="2"/>
      <c r="AAH39" s="18"/>
      <c r="AAI39" s="9"/>
      <c r="AAJ39" s="19"/>
      <c r="AAK39" s="20">
        <f t="shared" si="99"/>
        <v>0</v>
      </c>
      <c r="AAM39" s="2"/>
      <c r="AAN39" s="2"/>
      <c r="AAO39" s="18"/>
      <c r="AAP39" s="9"/>
      <c r="AAQ39" s="19"/>
      <c r="AAR39" s="20">
        <f t="shared" si="100"/>
        <v>0</v>
      </c>
      <c r="AAT39" s="2"/>
      <c r="AAU39" s="2"/>
      <c r="AAV39" s="18"/>
      <c r="AAW39" s="9"/>
      <c r="AAX39" s="19"/>
      <c r="AAY39" s="20">
        <f t="shared" si="101"/>
        <v>0</v>
      </c>
      <c r="ABA39" s="2"/>
      <c r="ABB39" s="2"/>
      <c r="ABC39" s="18"/>
      <c r="ABD39" s="9"/>
      <c r="ABE39" s="19"/>
      <c r="ABF39" s="20">
        <f t="shared" si="102"/>
        <v>0</v>
      </c>
      <c r="ABH39" s="2"/>
      <c r="ABI39" s="2"/>
      <c r="ABJ39" s="18"/>
      <c r="ABK39" s="9"/>
      <c r="ABL39" s="19"/>
      <c r="ABM39" s="20">
        <f t="shared" si="103"/>
        <v>0</v>
      </c>
      <c r="ABO39" s="2"/>
      <c r="ABP39" s="2"/>
      <c r="ABQ39" s="18"/>
      <c r="ABR39" s="9"/>
      <c r="ABS39" s="19"/>
      <c r="ABT39" s="20">
        <f t="shared" si="104"/>
        <v>0</v>
      </c>
      <c r="ABV39" s="2"/>
      <c r="ABW39" s="2"/>
      <c r="ABX39" s="18"/>
      <c r="ABY39" s="9"/>
      <c r="ABZ39" s="19"/>
      <c r="ACA39" s="20">
        <f t="shared" si="105"/>
        <v>0</v>
      </c>
      <c r="ACC39" s="2"/>
      <c r="ACD39" s="2"/>
      <c r="ACE39" s="18"/>
      <c r="ACF39" s="9"/>
      <c r="ACG39" s="19"/>
      <c r="ACH39" s="20">
        <f t="shared" si="106"/>
        <v>0</v>
      </c>
      <c r="ACJ39" s="2"/>
      <c r="ACK39" s="2"/>
      <c r="ACL39" s="18"/>
      <c r="ACM39" s="9"/>
      <c r="ACN39" s="19"/>
      <c r="ACO39" s="20">
        <f t="shared" si="107"/>
        <v>0</v>
      </c>
      <c r="ACQ39" s="2"/>
      <c r="ACR39" s="2"/>
      <c r="ACS39" s="18"/>
      <c r="ACT39" s="9"/>
      <c r="ACU39" s="19"/>
      <c r="ACV39" s="20">
        <f t="shared" si="134"/>
        <v>0</v>
      </c>
      <c r="ACX39" s="2"/>
      <c r="ACY39" s="2"/>
      <c r="ACZ39" s="18"/>
      <c r="ADA39" s="9"/>
      <c r="ADB39" s="19"/>
      <c r="ADC39" s="20">
        <f t="shared" si="109"/>
        <v>0</v>
      </c>
      <c r="ADE39" s="2"/>
      <c r="ADF39" s="2"/>
      <c r="ADG39" s="18"/>
      <c r="ADH39" s="9"/>
      <c r="ADI39" s="19"/>
      <c r="ADJ39" s="20">
        <f t="shared" si="110"/>
        <v>0</v>
      </c>
      <c r="ADL39" s="2"/>
      <c r="ADM39" s="2"/>
      <c r="ADN39" s="18"/>
      <c r="ADO39" s="9"/>
      <c r="ADP39" s="19"/>
      <c r="ADQ39" s="20">
        <f t="shared" si="111"/>
        <v>0</v>
      </c>
      <c r="ADS39" s="2"/>
      <c r="ADT39" s="2"/>
      <c r="ADU39" s="18"/>
      <c r="ADV39" s="9"/>
      <c r="ADW39" s="19"/>
      <c r="ADX39" s="20">
        <f t="shared" si="112"/>
        <v>0</v>
      </c>
      <c r="ADZ39" s="2"/>
      <c r="AEA39" s="2"/>
      <c r="AEB39" s="18"/>
      <c r="AEC39" s="9"/>
      <c r="AED39" s="19"/>
      <c r="AEE39" s="20">
        <f t="shared" si="113"/>
        <v>0</v>
      </c>
      <c r="AEG39" s="2"/>
      <c r="AEH39" s="2"/>
      <c r="AEI39" s="18"/>
      <c r="AEJ39" s="9"/>
      <c r="AEK39" s="19"/>
      <c r="AEL39" s="20">
        <f t="shared" si="135"/>
        <v>0</v>
      </c>
      <c r="AEN39" s="2"/>
      <c r="AEO39" s="2"/>
      <c r="AEP39" s="18"/>
      <c r="AEQ39" s="9"/>
      <c r="AER39" s="19"/>
      <c r="AES39" s="20">
        <f t="shared" si="115"/>
        <v>0</v>
      </c>
      <c r="AEU39" s="2"/>
      <c r="AEV39" s="2"/>
      <c r="AEW39" s="18"/>
      <c r="AEX39" s="9"/>
      <c r="AEY39" s="19"/>
      <c r="AEZ39" s="20">
        <f t="shared" si="116"/>
        <v>0</v>
      </c>
      <c r="AFB39" s="2"/>
      <c r="AFC39" s="2"/>
      <c r="AFD39" s="18"/>
      <c r="AFE39" s="9"/>
      <c r="AFF39" s="19"/>
      <c r="AFG39" s="20">
        <f t="shared" si="117"/>
        <v>0</v>
      </c>
      <c r="AFI39" s="2"/>
      <c r="AFJ39" s="2"/>
      <c r="AFK39" s="18"/>
      <c r="AFL39" s="9"/>
      <c r="AFM39" s="19"/>
      <c r="AFN39" s="20">
        <f t="shared" si="118"/>
        <v>0</v>
      </c>
      <c r="AFP39" s="2"/>
      <c r="AFQ39" s="2"/>
      <c r="AFR39" s="18"/>
      <c r="AFS39" s="9"/>
      <c r="AFT39" s="19"/>
      <c r="AFU39" s="20">
        <f t="shared" si="119"/>
        <v>0</v>
      </c>
      <c r="AFW39" s="2"/>
      <c r="AFX39" s="2"/>
      <c r="AFY39" s="18"/>
      <c r="AFZ39" s="9"/>
      <c r="AGA39" s="19"/>
      <c r="AGB39" s="20">
        <f t="shared" si="120"/>
        <v>0</v>
      </c>
      <c r="AGD39" s="2"/>
      <c r="AGE39" s="2"/>
      <c r="AGF39" s="18"/>
      <c r="AGG39" s="9"/>
      <c r="AGH39" s="19"/>
      <c r="AGI39" s="20">
        <f t="shared" si="121"/>
        <v>0</v>
      </c>
      <c r="AGK39" s="2"/>
      <c r="AGL39" s="2"/>
      <c r="AGM39" s="18"/>
      <c r="AGN39" s="9"/>
      <c r="AGO39" s="19"/>
      <c r="AGP39" s="20">
        <f t="shared" si="122"/>
        <v>0</v>
      </c>
      <c r="AGR39" s="2"/>
      <c r="AGS39" s="2"/>
      <c r="AGT39" s="18"/>
      <c r="AGU39" s="9"/>
      <c r="AGV39" s="19"/>
      <c r="AGW39" s="20">
        <f t="shared" si="123"/>
        <v>0</v>
      </c>
      <c r="AGY39" s="2"/>
      <c r="AGZ39" s="2"/>
      <c r="AHA39" s="18"/>
      <c r="AHB39" s="9"/>
      <c r="AHC39" s="19"/>
      <c r="AHD39" s="20">
        <f t="shared" si="124"/>
        <v>0</v>
      </c>
      <c r="AHG39" s="2"/>
      <c r="AHH39" s="18"/>
      <c r="AHI39" s="9"/>
      <c r="AHJ39" s="19"/>
      <c r="AHK39" s="20">
        <f t="shared" si="125"/>
        <v>0</v>
      </c>
      <c r="AHM39" s="2"/>
      <c r="AHN39" s="2"/>
      <c r="AHO39" s="18"/>
      <c r="AHP39" s="9"/>
      <c r="AHQ39" s="19"/>
      <c r="AHR39" s="20">
        <f t="shared" si="126"/>
        <v>0</v>
      </c>
      <c r="AHT39" s="2"/>
      <c r="AHU39" s="2"/>
      <c r="AHV39" s="18"/>
      <c r="AHW39" s="9"/>
      <c r="AHX39" s="19"/>
      <c r="AHY39" s="20">
        <f t="shared" si="127"/>
        <v>0</v>
      </c>
      <c r="AIA39" s="2"/>
      <c r="AIB39" s="2"/>
      <c r="AIC39" s="18"/>
      <c r="AID39" s="19"/>
      <c r="AIE39" s="19"/>
      <c r="AIF39" s="20">
        <f t="shared" si="128"/>
        <v>0</v>
      </c>
    </row>
    <row r="40" spans="1:916">
      <c r="A40" s="2"/>
      <c r="B40" s="2"/>
      <c r="C40" s="18"/>
      <c r="D40" s="9"/>
      <c r="E40" s="19"/>
      <c r="F40" s="20">
        <f t="shared" si="1"/>
        <v>0</v>
      </c>
      <c r="H40" s="2"/>
      <c r="I40" s="2"/>
      <c r="J40" s="18"/>
      <c r="K40" s="9"/>
      <c r="L40" s="19"/>
      <c r="M40" s="20">
        <f t="shared" si="131"/>
        <v>0</v>
      </c>
      <c r="O40" s="2"/>
      <c r="P40" s="2"/>
      <c r="Q40" s="18"/>
      <c r="R40" s="9"/>
      <c r="S40" s="19"/>
      <c r="T40" s="20">
        <f t="shared" si="3"/>
        <v>0</v>
      </c>
      <c r="V40" s="2"/>
      <c r="W40" s="2"/>
      <c r="X40" s="18"/>
      <c r="Y40" s="9"/>
      <c r="Z40" s="19"/>
      <c r="AA40" s="20">
        <f t="shared" si="4"/>
        <v>0</v>
      </c>
      <c r="AC40" s="2"/>
      <c r="AD40" s="2"/>
      <c r="AE40" s="18"/>
      <c r="AF40" s="9"/>
      <c r="AG40" s="19"/>
      <c r="AH40" s="20">
        <f t="shared" si="133"/>
        <v>0</v>
      </c>
      <c r="AJ40" s="2"/>
      <c r="AK40" s="2"/>
      <c r="AL40" s="18"/>
      <c r="AM40" s="9"/>
      <c r="AN40" s="19"/>
      <c r="AO40" s="20">
        <f t="shared" si="6"/>
        <v>0</v>
      </c>
      <c r="AQ40" s="2"/>
      <c r="AR40" s="2"/>
      <c r="AS40" s="18"/>
      <c r="AT40" s="9"/>
      <c r="AU40" s="19"/>
      <c r="AV40" s="20">
        <f t="shared" si="7"/>
        <v>0</v>
      </c>
      <c r="AX40" s="2"/>
      <c r="AY40" s="2"/>
      <c r="AZ40" s="18"/>
      <c r="BA40" s="9"/>
      <c r="BB40" s="19"/>
      <c r="BC40" s="20">
        <f t="shared" si="8"/>
        <v>0</v>
      </c>
      <c r="BE40" s="2"/>
      <c r="BF40" s="2"/>
      <c r="BG40" s="18"/>
      <c r="BH40" s="9"/>
      <c r="BI40" s="19"/>
      <c r="BJ40" s="20">
        <f t="shared" si="9"/>
        <v>0</v>
      </c>
      <c r="BL40" s="2"/>
      <c r="BM40" s="2"/>
      <c r="BN40" s="18"/>
      <c r="BO40" s="9"/>
      <c r="BP40" s="19"/>
      <c r="BQ40" s="20">
        <f t="shared" si="130"/>
        <v>0</v>
      </c>
      <c r="BS40" s="2"/>
      <c r="BT40" s="2"/>
      <c r="BU40" s="18"/>
      <c r="BV40" s="9"/>
      <c r="BW40" s="19"/>
      <c r="BX40" s="20">
        <f t="shared" si="10"/>
        <v>0</v>
      </c>
      <c r="BZ40" s="2"/>
      <c r="CA40" s="2"/>
      <c r="CB40" s="18"/>
      <c r="CC40" s="9"/>
      <c r="CD40" s="19"/>
      <c r="CE40" s="20">
        <f t="shared" si="129"/>
        <v>0</v>
      </c>
      <c r="CG40" s="2"/>
      <c r="CH40" s="2"/>
      <c r="CI40" s="18"/>
      <c r="CJ40" s="9"/>
      <c r="CK40" s="19"/>
      <c r="CL40" s="20">
        <f t="shared" si="132"/>
        <v>0</v>
      </c>
      <c r="CN40" s="2"/>
      <c r="CO40" s="2"/>
      <c r="CP40" s="18"/>
      <c r="CQ40" s="9"/>
      <c r="CR40" s="19"/>
      <c r="CS40" s="20">
        <f t="shared" si="136"/>
        <v>0</v>
      </c>
      <c r="CU40" s="2"/>
      <c r="CV40" s="2"/>
      <c r="CW40" s="18"/>
      <c r="CX40" s="9"/>
      <c r="CY40" s="19"/>
      <c r="CZ40" s="20">
        <f t="shared" si="13"/>
        <v>0</v>
      </c>
      <c r="DB40" s="2"/>
      <c r="DC40" s="2"/>
      <c r="DD40" s="18"/>
      <c r="DE40" s="9"/>
      <c r="DF40" s="19"/>
      <c r="DG40" s="20">
        <f t="shared" si="14"/>
        <v>0</v>
      </c>
      <c r="DI40" s="2"/>
      <c r="DJ40" s="2"/>
      <c r="DK40" s="18"/>
      <c r="DL40" s="9"/>
      <c r="DM40" s="19"/>
      <c r="DN40" s="20">
        <f t="shared" si="15"/>
        <v>0</v>
      </c>
      <c r="DP40" s="2"/>
      <c r="DQ40" s="2"/>
      <c r="DR40" s="18"/>
      <c r="DS40" s="9"/>
      <c r="DT40" s="19"/>
      <c r="DU40" s="20">
        <f t="shared" si="16"/>
        <v>0</v>
      </c>
      <c r="DW40" s="2"/>
      <c r="DX40" s="2"/>
      <c r="DY40" s="18"/>
      <c r="DZ40" s="9"/>
      <c r="EA40" s="19"/>
      <c r="EB40" s="20">
        <f t="shared" si="17"/>
        <v>0</v>
      </c>
      <c r="ED40" s="2"/>
      <c r="EE40" s="2"/>
      <c r="EF40" s="18"/>
      <c r="EG40" s="9"/>
      <c r="EH40" s="19"/>
      <c r="EI40" s="20">
        <f t="shared" si="18"/>
        <v>0</v>
      </c>
      <c r="EK40" s="2"/>
      <c r="EL40" s="2"/>
      <c r="EM40" s="18"/>
      <c r="EN40" s="9"/>
      <c r="EO40" s="19"/>
      <c r="EP40" s="20">
        <f t="shared" si="19"/>
        <v>0</v>
      </c>
      <c r="ER40" s="2"/>
      <c r="ES40" s="2"/>
      <c r="ET40" s="18"/>
      <c r="EU40" s="9"/>
      <c r="EV40" s="19"/>
      <c r="EW40" s="20">
        <f t="shared" si="20"/>
        <v>0</v>
      </c>
      <c r="EY40" s="2"/>
      <c r="EZ40" s="2"/>
      <c r="FA40" s="18"/>
      <c r="FB40" s="9"/>
      <c r="FC40" s="19"/>
      <c r="FD40" s="20">
        <f t="shared" si="21"/>
        <v>0</v>
      </c>
      <c r="FF40" s="2"/>
      <c r="FG40" s="2"/>
      <c r="FH40" s="325"/>
      <c r="FI40" s="38"/>
      <c r="FJ40" s="19"/>
      <c r="FK40" s="326">
        <f t="shared" si="22"/>
        <v>0</v>
      </c>
      <c r="FM40" s="2"/>
      <c r="FN40" s="2"/>
      <c r="FO40" s="18"/>
      <c r="FP40" s="9"/>
      <c r="FQ40" s="19"/>
      <c r="FR40" s="20">
        <f t="shared" si="23"/>
        <v>0</v>
      </c>
      <c r="FT40" s="2"/>
      <c r="FU40" s="2"/>
      <c r="FV40" s="18"/>
      <c r="FW40" s="9"/>
      <c r="FX40" s="19"/>
      <c r="FY40" s="20">
        <f t="shared" si="24"/>
        <v>0</v>
      </c>
      <c r="GA40" s="2"/>
      <c r="GB40" s="2"/>
      <c r="GC40" s="18"/>
      <c r="GD40" s="9"/>
      <c r="GE40" s="19"/>
      <c r="GF40" s="20">
        <f t="shared" si="25"/>
        <v>0</v>
      </c>
      <c r="GH40" s="2"/>
      <c r="GI40" s="2"/>
      <c r="GJ40" s="18"/>
      <c r="GK40" s="9"/>
      <c r="GL40" s="19"/>
      <c r="GM40" s="20">
        <f t="shared" si="26"/>
        <v>0</v>
      </c>
      <c r="GO40" s="2"/>
      <c r="GP40" s="2"/>
      <c r="GQ40" s="18"/>
      <c r="GR40" s="9"/>
      <c r="GS40" s="19"/>
      <c r="GT40" s="20">
        <f t="shared" si="27"/>
        <v>0</v>
      </c>
      <c r="GV40" s="2"/>
      <c r="GW40" s="2"/>
      <c r="GX40" s="18"/>
      <c r="GY40" s="9"/>
      <c r="GZ40" s="19"/>
      <c r="HA40" s="20">
        <f t="shared" si="28"/>
        <v>0</v>
      </c>
      <c r="HC40" s="2"/>
      <c r="HD40" s="2"/>
      <c r="HE40" s="18"/>
      <c r="HF40" s="9"/>
      <c r="HG40" s="19"/>
      <c r="HH40" s="20">
        <f t="shared" si="29"/>
        <v>0</v>
      </c>
      <c r="HJ40" s="2"/>
      <c r="HK40" s="2"/>
      <c r="HL40" s="18"/>
      <c r="HM40" s="9"/>
      <c r="HN40" s="19"/>
      <c r="HO40" s="20">
        <f t="shared" si="30"/>
        <v>0</v>
      </c>
      <c r="HQ40" s="2"/>
      <c r="HR40" s="2"/>
      <c r="HS40" s="18"/>
      <c r="HT40" s="9"/>
      <c r="HU40" s="19"/>
      <c r="HV40" s="20">
        <f t="shared" si="31"/>
        <v>0</v>
      </c>
      <c r="HX40" s="2"/>
      <c r="HY40" s="2"/>
      <c r="HZ40" s="18"/>
      <c r="IA40" s="9"/>
      <c r="IB40" s="19"/>
      <c r="IC40" s="20">
        <f t="shared" si="32"/>
        <v>0</v>
      </c>
      <c r="IE40" s="2"/>
      <c r="IF40" s="2"/>
      <c r="IG40" s="331"/>
      <c r="IH40" s="38"/>
      <c r="II40" s="19"/>
      <c r="IJ40" s="20">
        <f t="shared" si="33"/>
        <v>0</v>
      </c>
      <c r="IL40" s="2"/>
      <c r="IM40" s="2"/>
      <c r="IN40" s="331"/>
      <c r="IO40" s="38"/>
      <c r="IP40" s="19"/>
      <c r="IQ40" s="20">
        <f t="shared" si="34"/>
        <v>0</v>
      </c>
      <c r="IS40" s="2"/>
      <c r="IT40" s="2"/>
      <c r="IU40" s="331"/>
      <c r="IV40" s="38"/>
      <c r="IW40" s="19"/>
      <c r="IX40" s="20">
        <f t="shared" si="35"/>
        <v>0</v>
      </c>
      <c r="IZ40" s="2"/>
      <c r="JA40" s="2"/>
      <c r="JB40" s="331"/>
      <c r="JC40" s="38"/>
      <c r="JD40" s="19"/>
      <c r="JE40" s="20">
        <f t="shared" si="36"/>
        <v>0</v>
      </c>
      <c r="JG40" s="2"/>
      <c r="JH40" s="2"/>
      <c r="JI40" s="331"/>
      <c r="JJ40" s="38"/>
      <c r="JK40" s="19"/>
      <c r="JL40" s="20">
        <f t="shared" si="37"/>
        <v>0</v>
      </c>
      <c r="JN40" s="2"/>
      <c r="JO40" s="2"/>
      <c r="JP40" s="331"/>
      <c r="JQ40" s="38"/>
      <c r="JR40" s="19"/>
      <c r="JS40" s="20">
        <f t="shared" si="38"/>
        <v>0</v>
      </c>
      <c r="JU40" s="2"/>
      <c r="JV40" s="2"/>
      <c r="JW40" s="331"/>
      <c r="JX40" s="38"/>
      <c r="JY40" s="19"/>
      <c r="JZ40" s="20">
        <f t="shared" si="39"/>
        <v>0</v>
      </c>
      <c r="KB40" s="2"/>
      <c r="KC40" s="2"/>
      <c r="KD40" s="331"/>
      <c r="KE40" s="38"/>
      <c r="KF40" s="19"/>
      <c r="KG40" s="20">
        <f t="shared" si="40"/>
        <v>0</v>
      </c>
      <c r="KI40" s="2"/>
      <c r="KJ40" s="2"/>
      <c r="KK40" s="331"/>
      <c r="KL40" s="38"/>
      <c r="KM40" s="19"/>
      <c r="KN40" s="20">
        <f t="shared" si="41"/>
        <v>0</v>
      </c>
      <c r="KP40" s="2"/>
      <c r="KQ40" s="2"/>
      <c r="KR40" s="331"/>
      <c r="KS40" s="38"/>
      <c r="KT40" s="19"/>
      <c r="KU40" s="20">
        <f t="shared" si="42"/>
        <v>0</v>
      </c>
      <c r="KW40" s="2"/>
      <c r="KX40" s="2"/>
      <c r="KY40" s="331"/>
      <c r="KZ40" s="38"/>
      <c r="LA40" s="19"/>
      <c r="LB40" s="20">
        <f t="shared" si="43"/>
        <v>0</v>
      </c>
      <c r="LD40" s="2"/>
      <c r="LE40" s="2"/>
      <c r="LF40" s="331"/>
      <c r="LG40" s="38"/>
      <c r="LH40" s="19"/>
      <c r="LI40" s="20">
        <f t="shared" si="44"/>
        <v>0</v>
      </c>
      <c r="LK40" s="2"/>
      <c r="LL40" s="2"/>
      <c r="LM40" s="331"/>
      <c r="LN40" s="38"/>
      <c r="LO40" s="19"/>
      <c r="LP40" s="20">
        <f t="shared" si="45"/>
        <v>0</v>
      </c>
      <c r="LR40" s="2"/>
      <c r="LS40" s="2"/>
      <c r="LT40" s="18"/>
      <c r="LU40" s="9"/>
      <c r="LV40" s="19"/>
      <c r="LW40" s="20">
        <f t="shared" si="46"/>
        <v>0</v>
      </c>
      <c r="LY40" s="2"/>
      <c r="LZ40" s="2"/>
      <c r="MA40" s="18"/>
      <c r="MB40" s="9"/>
      <c r="MC40" s="19"/>
      <c r="MD40" s="20">
        <f t="shared" si="47"/>
        <v>0</v>
      </c>
      <c r="MF40" s="2"/>
      <c r="MG40" s="2"/>
      <c r="MH40" s="18"/>
      <c r="MI40" s="9"/>
      <c r="MJ40" s="19"/>
      <c r="MK40" s="20">
        <f t="shared" si="48"/>
        <v>0</v>
      </c>
      <c r="MM40" s="2"/>
      <c r="MN40" s="2"/>
      <c r="MO40" s="18"/>
      <c r="MP40" s="9"/>
      <c r="MQ40" s="19"/>
      <c r="MR40" s="20">
        <f t="shared" si="49"/>
        <v>0</v>
      </c>
      <c r="MT40" s="2"/>
      <c r="MU40" s="2"/>
      <c r="MV40" s="18"/>
      <c r="MW40" s="9"/>
      <c r="MX40" s="19"/>
      <c r="MY40" s="20">
        <f t="shared" si="50"/>
        <v>0</v>
      </c>
      <c r="NA40" s="2"/>
      <c r="NB40" s="2"/>
      <c r="NC40" s="18"/>
      <c r="ND40" s="9"/>
      <c r="NE40" s="19"/>
      <c r="NF40" s="20">
        <f t="shared" si="51"/>
        <v>0</v>
      </c>
      <c r="NH40" s="2"/>
      <c r="NI40" s="2"/>
      <c r="NJ40" s="18"/>
      <c r="NK40" s="9"/>
      <c r="NL40" s="19"/>
      <c r="NM40" s="20">
        <f t="shared" si="52"/>
        <v>0</v>
      </c>
      <c r="NO40" s="2"/>
      <c r="NP40" s="2"/>
      <c r="NQ40" s="18"/>
      <c r="NR40" s="9"/>
      <c r="NS40" s="19"/>
      <c r="NT40" s="20">
        <f t="shared" si="53"/>
        <v>0</v>
      </c>
      <c r="NV40" s="2"/>
      <c r="NW40" s="2"/>
      <c r="NX40" s="18"/>
      <c r="NY40" s="9"/>
      <c r="NZ40" s="19"/>
      <c r="OA40" s="20">
        <f t="shared" si="54"/>
        <v>0</v>
      </c>
      <c r="OC40" s="2"/>
      <c r="OD40" s="2"/>
      <c r="OE40" s="18"/>
      <c r="OF40" s="9"/>
      <c r="OG40" s="19"/>
      <c r="OH40" s="20">
        <f t="shared" si="55"/>
        <v>0</v>
      </c>
      <c r="OJ40" s="2"/>
      <c r="OK40" s="2"/>
      <c r="OL40" s="18"/>
      <c r="OM40" s="9"/>
      <c r="ON40" s="19"/>
      <c r="OO40" s="20">
        <f t="shared" si="56"/>
        <v>0</v>
      </c>
      <c r="OQ40" s="2"/>
      <c r="OR40" s="2"/>
      <c r="OS40" s="18"/>
      <c r="OT40" s="9"/>
      <c r="OU40" s="19"/>
      <c r="OV40" s="20">
        <f t="shared" si="57"/>
        <v>0</v>
      </c>
      <c r="OX40" s="2"/>
      <c r="OY40" s="2"/>
      <c r="OZ40" s="18"/>
      <c r="PA40" s="9"/>
      <c r="PB40" s="19"/>
      <c r="PC40" s="20">
        <f t="shared" si="58"/>
        <v>0</v>
      </c>
      <c r="PE40" s="2"/>
      <c r="PF40" s="2"/>
      <c r="PG40" s="18"/>
      <c r="PH40" s="9"/>
      <c r="PI40" s="19"/>
      <c r="PJ40" s="20">
        <f t="shared" si="59"/>
        <v>0</v>
      </c>
      <c r="PL40" s="2"/>
      <c r="PM40" s="2"/>
      <c r="PN40" s="18"/>
      <c r="PO40" s="9"/>
      <c r="PP40" s="19"/>
      <c r="PQ40" s="20">
        <f t="shared" si="60"/>
        <v>0</v>
      </c>
      <c r="PS40" s="2"/>
      <c r="PT40" s="2"/>
      <c r="PU40" s="18"/>
      <c r="PV40" s="9"/>
      <c r="PW40" s="19"/>
      <c r="PX40" s="20">
        <f t="shared" si="61"/>
        <v>0</v>
      </c>
      <c r="PZ40" s="2"/>
      <c r="QA40" s="2"/>
      <c r="QB40" s="18"/>
      <c r="QC40" s="9"/>
      <c r="QD40" s="19"/>
      <c r="QE40" s="20">
        <f t="shared" si="62"/>
        <v>0</v>
      </c>
      <c r="QG40" s="2"/>
      <c r="QH40" s="2"/>
      <c r="QI40" s="18"/>
      <c r="QJ40" s="9"/>
      <c r="QK40" s="19"/>
      <c r="QL40" s="20">
        <f t="shared" si="63"/>
        <v>0</v>
      </c>
      <c r="QN40" s="2"/>
      <c r="QO40" s="2"/>
      <c r="QP40" s="18"/>
      <c r="QQ40" s="9"/>
      <c r="QR40" s="19"/>
      <c r="QS40" s="20">
        <f t="shared" si="64"/>
        <v>0</v>
      </c>
      <c r="QU40" s="2"/>
      <c r="QV40" s="2"/>
      <c r="QW40" s="18"/>
      <c r="QX40" s="9"/>
      <c r="QY40" s="19"/>
      <c r="QZ40" s="20">
        <f t="shared" si="65"/>
        <v>0</v>
      </c>
      <c r="RB40" s="2"/>
      <c r="RC40" s="2"/>
      <c r="RD40" s="18"/>
      <c r="RE40" s="9"/>
      <c r="RF40" s="19"/>
      <c r="RG40" s="20">
        <f t="shared" si="66"/>
        <v>0</v>
      </c>
      <c r="RI40" s="2"/>
      <c r="RJ40" s="2"/>
      <c r="RK40" s="18"/>
      <c r="RL40" s="9"/>
      <c r="RM40" s="19"/>
      <c r="RN40" s="20">
        <f t="shared" si="67"/>
        <v>0</v>
      </c>
      <c r="RP40" s="2"/>
      <c r="RQ40" s="2"/>
      <c r="RR40" s="18"/>
      <c r="RS40" s="9"/>
      <c r="RT40" s="19"/>
      <c r="RU40" s="20">
        <f t="shared" si="68"/>
        <v>0</v>
      </c>
      <c r="RW40" s="2"/>
      <c r="RX40" s="2"/>
      <c r="RY40" s="18"/>
      <c r="RZ40" s="9"/>
      <c r="SA40" s="19"/>
      <c r="SB40" s="20">
        <f t="shared" si="69"/>
        <v>0</v>
      </c>
      <c r="SD40" s="2"/>
      <c r="SE40" s="2"/>
      <c r="SF40" s="18"/>
      <c r="SG40" s="9"/>
      <c r="SH40" s="19"/>
      <c r="SI40" s="20">
        <f t="shared" si="70"/>
        <v>0</v>
      </c>
      <c r="SK40" s="2"/>
      <c r="SL40" s="2"/>
      <c r="SM40" s="18"/>
      <c r="SN40" s="9"/>
      <c r="SO40" s="19"/>
      <c r="SP40" s="20">
        <f t="shared" si="71"/>
        <v>0</v>
      </c>
      <c r="SR40" s="2"/>
      <c r="SS40" s="2"/>
      <c r="ST40" s="18"/>
      <c r="SU40" s="9"/>
      <c r="SV40" s="19"/>
      <c r="SW40" s="20">
        <f t="shared" si="72"/>
        <v>0</v>
      </c>
      <c r="SY40" s="2"/>
      <c r="SZ40" s="2"/>
      <c r="TA40" s="18"/>
      <c r="TB40" s="9"/>
      <c r="TC40" s="19"/>
      <c r="TD40" s="20">
        <f t="shared" si="73"/>
        <v>0</v>
      </c>
      <c r="TF40" s="2"/>
      <c r="TG40" s="2"/>
      <c r="TH40" s="18"/>
      <c r="TI40" s="9"/>
      <c r="TJ40" s="19"/>
      <c r="TK40" s="20">
        <f t="shared" si="74"/>
        <v>0</v>
      </c>
      <c r="TM40" s="2"/>
      <c r="TN40" s="2"/>
      <c r="TO40" s="18"/>
      <c r="TP40" s="9"/>
      <c r="TQ40" s="19"/>
      <c r="TR40" s="20">
        <f t="shared" si="75"/>
        <v>0</v>
      </c>
      <c r="TT40" s="215"/>
      <c r="TU40" s="39"/>
      <c r="TV40" s="327"/>
      <c r="TW40" s="166"/>
      <c r="TX40" s="32"/>
      <c r="TY40" s="326">
        <f t="shared" si="76"/>
        <v>0</v>
      </c>
      <c r="UA40" s="9"/>
      <c r="UB40" s="39"/>
      <c r="UC40" s="327"/>
      <c r="UD40" s="348"/>
      <c r="UE40" s="19"/>
      <c r="UF40" s="326">
        <f t="shared" si="77"/>
        <v>0</v>
      </c>
      <c r="UH40" s="2"/>
      <c r="UI40" s="2"/>
      <c r="UJ40" s="18"/>
      <c r="UK40" s="9"/>
      <c r="UL40" s="19"/>
      <c r="UM40" s="20">
        <f t="shared" si="78"/>
        <v>0</v>
      </c>
      <c r="UO40" s="2"/>
      <c r="UP40" s="2"/>
      <c r="UQ40" s="18"/>
      <c r="UR40" s="9"/>
      <c r="US40" s="19"/>
      <c r="UT40" s="20">
        <f t="shared" si="79"/>
        <v>0</v>
      </c>
      <c r="UV40" s="9"/>
      <c r="UW40" s="2"/>
      <c r="UX40" s="18"/>
      <c r="UY40" s="9"/>
      <c r="UZ40" s="19"/>
      <c r="VA40" s="20">
        <f t="shared" si="80"/>
        <v>0</v>
      </c>
      <c r="VC40" s="2"/>
      <c r="VD40" s="2"/>
      <c r="VE40" s="18"/>
      <c r="VF40" s="9"/>
      <c r="VG40" s="19"/>
      <c r="VH40" s="20">
        <f t="shared" si="81"/>
        <v>0</v>
      </c>
      <c r="VJ40" s="2"/>
      <c r="VK40" s="2"/>
      <c r="VL40" s="18"/>
      <c r="VM40" s="9"/>
      <c r="VN40" s="19"/>
      <c r="VO40" s="20">
        <f t="shared" si="82"/>
        <v>0</v>
      </c>
      <c r="VQ40" s="2"/>
      <c r="VR40" s="2"/>
      <c r="VS40" s="18"/>
      <c r="VT40" s="9"/>
      <c r="VU40" s="19"/>
      <c r="VV40" s="20">
        <f t="shared" si="83"/>
        <v>0</v>
      </c>
      <c r="VX40" s="2"/>
      <c r="VY40" s="2"/>
      <c r="VZ40" s="18"/>
      <c r="WA40" s="9"/>
      <c r="WB40" s="19"/>
      <c r="WC40" s="20">
        <f t="shared" si="0"/>
        <v>0</v>
      </c>
      <c r="WE40" s="2"/>
      <c r="WF40" s="2"/>
      <c r="WG40" s="18"/>
      <c r="WH40" s="9"/>
      <c r="WI40" s="19"/>
      <c r="WJ40" s="20">
        <f t="shared" si="84"/>
        <v>0</v>
      </c>
      <c r="WL40" s="2"/>
      <c r="WM40" s="2"/>
      <c r="WN40" s="18"/>
      <c r="WO40" s="9"/>
      <c r="WP40" s="19"/>
      <c r="WQ40" s="20">
        <f t="shared" si="85"/>
        <v>0</v>
      </c>
      <c r="WS40" s="2"/>
      <c r="WT40" s="2"/>
      <c r="WU40" s="18"/>
      <c r="WV40" s="9"/>
      <c r="WW40" s="19"/>
      <c r="WX40" s="20">
        <f t="shared" si="86"/>
        <v>0</v>
      </c>
      <c r="WZ40" s="2"/>
      <c r="XA40" s="2"/>
      <c r="XB40" s="18"/>
      <c r="XC40" s="9"/>
      <c r="XD40" s="19"/>
      <c r="XE40" s="20">
        <f t="shared" si="87"/>
        <v>0</v>
      </c>
      <c r="XG40" s="2"/>
      <c r="XH40" s="2"/>
      <c r="XI40" s="18"/>
      <c r="XJ40" s="9"/>
      <c r="XK40" s="19"/>
      <c r="XL40" s="20">
        <f t="shared" si="88"/>
        <v>0</v>
      </c>
      <c r="XN40" s="9"/>
      <c r="XO40" s="2"/>
      <c r="XP40" s="18"/>
      <c r="XQ40" s="9"/>
      <c r="XR40" s="19"/>
      <c r="XS40" s="20">
        <f t="shared" si="89"/>
        <v>0</v>
      </c>
      <c r="XU40" s="2"/>
      <c r="XV40" s="2"/>
      <c r="XW40" s="18"/>
      <c r="XX40" s="9"/>
      <c r="XY40" s="19"/>
      <c r="XZ40" s="20">
        <f t="shared" si="90"/>
        <v>0</v>
      </c>
      <c r="YB40" s="2"/>
      <c r="YC40" s="2"/>
      <c r="YD40" s="18"/>
      <c r="YE40" s="9"/>
      <c r="YF40" s="19"/>
      <c r="YG40" s="20">
        <f t="shared" si="91"/>
        <v>0</v>
      </c>
      <c r="YI40" s="2"/>
      <c r="YJ40" s="2"/>
      <c r="YK40" s="18"/>
      <c r="YL40" s="9"/>
      <c r="YM40" s="19"/>
      <c r="YN40" s="20">
        <f t="shared" si="92"/>
        <v>0</v>
      </c>
      <c r="YP40" s="2"/>
      <c r="YQ40" s="2"/>
      <c r="YR40" s="18"/>
      <c r="YS40" s="9"/>
      <c r="YT40" s="19"/>
      <c r="YU40" s="20">
        <f t="shared" si="93"/>
        <v>0</v>
      </c>
      <c r="YW40" s="2"/>
      <c r="YX40" s="2"/>
      <c r="YY40" s="18"/>
      <c r="YZ40" s="9"/>
      <c r="ZA40" s="19"/>
      <c r="ZB40" s="20">
        <f t="shared" si="94"/>
        <v>0</v>
      </c>
      <c r="ZD40" s="2"/>
      <c r="ZE40" s="2"/>
      <c r="ZF40" s="18"/>
      <c r="ZG40" s="9"/>
      <c r="ZH40" s="19"/>
      <c r="ZI40" s="20">
        <f t="shared" si="95"/>
        <v>0</v>
      </c>
      <c r="ZK40" s="2"/>
      <c r="ZL40" s="2"/>
      <c r="ZM40" s="18"/>
      <c r="ZN40" s="9"/>
      <c r="ZO40" s="19"/>
      <c r="ZP40" s="20">
        <f t="shared" si="96"/>
        <v>0</v>
      </c>
      <c r="ZR40" s="2"/>
      <c r="ZS40" s="2"/>
      <c r="ZT40" s="18"/>
      <c r="ZU40" s="9"/>
      <c r="ZV40" s="19"/>
      <c r="ZW40" s="20">
        <f t="shared" si="97"/>
        <v>0</v>
      </c>
      <c r="ZY40" s="2"/>
      <c r="ZZ40" s="2"/>
      <c r="AAA40" s="18"/>
      <c r="AAB40" s="9"/>
      <c r="AAC40" s="19"/>
      <c r="AAD40" s="20">
        <f t="shared" si="98"/>
        <v>0</v>
      </c>
      <c r="AAF40" s="2"/>
      <c r="AAG40" s="2"/>
      <c r="AAH40" s="18"/>
      <c r="AAI40" s="9"/>
      <c r="AAJ40" s="19"/>
      <c r="AAK40" s="20">
        <f t="shared" si="99"/>
        <v>0</v>
      </c>
      <c r="AAM40" s="2"/>
      <c r="AAN40" s="2"/>
      <c r="AAO40" s="18"/>
      <c r="AAP40" s="9"/>
      <c r="AAQ40" s="19"/>
      <c r="AAR40" s="20">
        <f t="shared" si="100"/>
        <v>0</v>
      </c>
      <c r="AAT40" s="2"/>
      <c r="AAU40" s="2"/>
      <c r="AAV40" s="18"/>
      <c r="AAW40" s="9"/>
      <c r="AAX40" s="19"/>
      <c r="AAY40" s="20">
        <f t="shared" si="101"/>
        <v>0</v>
      </c>
      <c r="ABA40" s="2"/>
      <c r="ABB40" s="2"/>
      <c r="ABC40" s="18"/>
      <c r="ABD40" s="9"/>
      <c r="ABE40" s="19"/>
      <c r="ABF40" s="20">
        <f t="shared" si="102"/>
        <v>0</v>
      </c>
      <c r="ABH40" s="2"/>
      <c r="ABI40" s="2"/>
      <c r="ABJ40" s="18"/>
      <c r="ABK40" s="9"/>
      <c r="ABL40" s="19"/>
      <c r="ABM40" s="20">
        <f t="shared" si="103"/>
        <v>0</v>
      </c>
      <c r="ABO40" s="2"/>
      <c r="ABP40" s="2"/>
      <c r="ABQ40" s="18"/>
      <c r="ABR40" s="9"/>
      <c r="ABS40" s="19"/>
      <c r="ABT40" s="20">
        <f t="shared" si="104"/>
        <v>0</v>
      </c>
      <c r="ABV40" s="2"/>
      <c r="ABW40" s="2"/>
      <c r="ABX40" s="18"/>
      <c r="ABY40" s="9"/>
      <c r="ABZ40" s="19"/>
      <c r="ACA40" s="20">
        <f t="shared" si="105"/>
        <v>0</v>
      </c>
      <c r="ACC40" s="2"/>
      <c r="ACD40" s="2"/>
      <c r="ACE40" s="18"/>
      <c r="ACF40" s="9"/>
      <c r="ACG40" s="19"/>
      <c r="ACH40" s="20">
        <f t="shared" si="106"/>
        <v>0</v>
      </c>
      <c r="ACJ40" s="2"/>
      <c r="ACK40" s="2"/>
      <c r="ACL40" s="18"/>
      <c r="ACM40" s="9"/>
      <c r="ACN40" s="19"/>
      <c r="ACO40" s="20">
        <f t="shared" si="107"/>
        <v>0</v>
      </c>
      <c r="ACQ40" s="2"/>
      <c r="ACR40" s="2"/>
      <c r="ACS40" s="18"/>
      <c r="ACT40" s="9"/>
      <c r="ACU40" s="19"/>
      <c r="ACV40" s="20">
        <f t="shared" si="134"/>
        <v>0</v>
      </c>
      <c r="ACX40" s="2"/>
      <c r="ACY40" s="2"/>
      <c r="ACZ40" s="18"/>
      <c r="ADA40" s="9"/>
      <c r="ADB40" s="19"/>
      <c r="ADC40" s="20">
        <f t="shared" si="109"/>
        <v>0</v>
      </c>
      <c r="ADE40" s="2"/>
      <c r="ADF40" s="2"/>
      <c r="ADG40" s="18"/>
      <c r="ADH40" s="9"/>
      <c r="ADI40" s="19"/>
      <c r="ADJ40" s="20">
        <f t="shared" si="110"/>
        <v>0</v>
      </c>
      <c r="ADL40" s="2"/>
      <c r="ADM40" s="2"/>
      <c r="ADN40" s="18"/>
      <c r="ADO40" s="9"/>
      <c r="ADP40" s="19"/>
      <c r="ADQ40" s="20">
        <f t="shared" si="111"/>
        <v>0</v>
      </c>
      <c r="ADS40" s="2"/>
      <c r="ADT40" s="2"/>
      <c r="ADU40" s="18"/>
      <c r="ADV40" s="9"/>
      <c r="ADW40" s="19"/>
      <c r="ADX40" s="20">
        <f t="shared" si="112"/>
        <v>0</v>
      </c>
      <c r="ADZ40" s="2"/>
      <c r="AEA40" s="2"/>
      <c r="AEB40" s="18"/>
      <c r="AEC40" s="9"/>
      <c r="AED40" s="19"/>
      <c r="AEE40" s="20">
        <f t="shared" si="113"/>
        <v>0</v>
      </c>
      <c r="AEG40" s="2"/>
      <c r="AEH40" s="2"/>
      <c r="AEI40" s="18"/>
      <c r="AEJ40" s="9"/>
      <c r="AEK40" s="19"/>
      <c r="AEL40" s="20">
        <f t="shared" si="135"/>
        <v>0</v>
      </c>
      <c r="AEN40" s="2"/>
      <c r="AEO40" s="2"/>
      <c r="AEP40" s="18"/>
      <c r="AEQ40" s="9"/>
      <c r="AER40" s="19"/>
      <c r="AES40" s="20">
        <f t="shared" si="115"/>
        <v>0</v>
      </c>
      <c r="AEU40" s="2"/>
      <c r="AEV40" s="2"/>
      <c r="AEW40" s="18"/>
      <c r="AEX40" s="9"/>
      <c r="AEY40" s="19"/>
      <c r="AEZ40" s="20">
        <f t="shared" si="116"/>
        <v>0</v>
      </c>
      <c r="AFB40" s="2"/>
      <c r="AFC40" s="2"/>
      <c r="AFD40" s="18"/>
      <c r="AFE40" s="9"/>
      <c r="AFF40" s="19"/>
      <c r="AFG40" s="20">
        <f t="shared" si="117"/>
        <v>0</v>
      </c>
      <c r="AFI40" s="2"/>
      <c r="AFJ40" s="2"/>
      <c r="AFK40" s="18"/>
      <c r="AFL40" s="9"/>
      <c r="AFM40" s="19"/>
      <c r="AFN40" s="20">
        <f t="shared" si="118"/>
        <v>0</v>
      </c>
      <c r="AFP40" s="2"/>
      <c r="AFQ40" s="2"/>
      <c r="AFR40" s="18"/>
      <c r="AFS40" s="9"/>
      <c r="AFT40" s="19"/>
      <c r="AFU40" s="20">
        <f t="shared" si="119"/>
        <v>0</v>
      </c>
      <c r="AFW40" s="2"/>
      <c r="AFX40" s="2"/>
      <c r="AFY40" s="18"/>
      <c r="AFZ40" s="9"/>
      <c r="AGA40" s="19"/>
      <c r="AGB40" s="20">
        <f t="shared" si="120"/>
        <v>0</v>
      </c>
      <c r="AGD40" s="2"/>
      <c r="AGE40" s="2"/>
      <c r="AGF40" s="18"/>
      <c r="AGG40" s="9"/>
      <c r="AGH40" s="19"/>
      <c r="AGI40" s="20">
        <f t="shared" si="121"/>
        <v>0</v>
      </c>
      <c r="AGK40" s="2"/>
      <c r="AGL40" s="2"/>
      <c r="AGM40" s="18"/>
      <c r="AGN40" s="9"/>
      <c r="AGO40" s="19"/>
      <c r="AGP40" s="20">
        <f t="shared" si="122"/>
        <v>0</v>
      </c>
      <c r="AGR40" s="2"/>
      <c r="AGS40" s="2"/>
      <c r="AGT40" s="18"/>
      <c r="AGU40" s="9"/>
      <c r="AGV40" s="19"/>
      <c r="AGW40" s="20">
        <f t="shared" si="123"/>
        <v>0</v>
      </c>
      <c r="AGY40" s="2"/>
      <c r="AGZ40" s="2"/>
      <c r="AHA40" s="18"/>
      <c r="AHB40" s="9"/>
      <c r="AHC40" s="19"/>
      <c r="AHD40" s="20">
        <f t="shared" si="124"/>
        <v>0</v>
      </c>
      <c r="AHG40" s="2"/>
      <c r="AHH40" s="18"/>
      <c r="AHI40" s="9"/>
      <c r="AHJ40" s="19"/>
      <c r="AHK40" s="20">
        <f t="shared" si="125"/>
        <v>0</v>
      </c>
      <c r="AHM40" s="2"/>
      <c r="AHN40" s="2"/>
      <c r="AHO40" s="18"/>
      <c r="AHP40" s="9"/>
      <c r="AHQ40" s="19"/>
      <c r="AHR40" s="20">
        <f t="shared" si="126"/>
        <v>0</v>
      </c>
      <c r="AHT40" s="2"/>
      <c r="AHU40" s="2"/>
      <c r="AHV40" s="18"/>
      <c r="AHW40" s="9"/>
      <c r="AHX40" s="19"/>
      <c r="AHY40" s="20">
        <f t="shared" si="127"/>
        <v>0</v>
      </c>
      <c r="AIA40" s="2"/>
      <c r="AIB40" s="2"/>
      <c r="AIC40" s="18"/>
      <c r="AID40" s="19"/>
      <c r="AIE40" s="19"/>
      <c r="AIF40" s="20">
        <f t="shared" si="128"/>
        <v>0</v>
      </c>
    </row>
    <row r="41" spans="1:916">
      <c r="A41" s="2"/>
      <c r="B41" s="2"/>
      <c r="C41" s="18"/>
      <c r="D41" s="9"/>
      <c r="E41" s="19"/>
      <c r="F41" s="20">
        <f t="shared" si="1"/>
        <v>0</v>
      </c>
      <c r="H41" s="2"/>
      <c r="I41" s="2"/>
      <c r="J41" s="18"/>
      <c r="K41" s="9"/>
      <c r="L41" s="19"/>
      <c r="M41" s="20">
        <f t="shared" si="131"/>
        <v>0</v>
      </c>
      <c r="O41" s="2"/>
      <c r="P41" s="2"/>
      <c r="Q41" s="18"/>
      <c r="R41" s="9"/>
      <c r="S41" s="19"/>
      <c r="T41" s="20">
        <f t="shared" si="3"/>
        <v>0</v>
      </c>
      <c r="V41" s="2"/>
      <c r="W41" s="2"/>
      <c r="X41" s="18"/>
      <c r="Y41" s="9"/>
      <c r="Z41" s="19"/>
      <c r="AA41" s="20">
        <f t="shared" si="4"/>
        <v>0</v>
      </c>
      <c r="AC41" s="2"/>
      <c r="AD41" s="2"/>
      <c r="AE41" s="18"/>
      <c r="AF41" s="9"/>
      <c r="AG41" s="19"/>
      <c r="AH41" s="20">
        <f t="shared" si="133"/>
        <v>0</v>
      </c>
      <c r="AJ41" s="2"/>
      <c r="AK41" s="2"/>
      <c r="AL41" s="18"/>
      <c r="AM41" s="9"/>
      <c r="AN41" s="19"/>
      <c r="AO41" s="20">
        <f t="shared" si="6"/>
        <v>0</v>
      </c>
      <c r="AQ41" s="2"/>
      <c r="AR41" s="2"/>
      <c r="AS41" s="18"/>
      <c r="AT41" s="9"/>
      <c r="AU41" s="19"/>
      <c r="AV41" s="20">
        <f t="shared" si="7"/>
        <v>0</v>
      </c>
      <c r="AX41" s="2"/>
      <c r="AY41" s="2"/>
      <c r="AZ41" s="18"/>
      <c r="BA41" s="9"/>
      <c r="BB41" s="19"/>
      <c r="BC41" s="20">
        <f t="shared" si="8"/>
        <v>0</v>
      </c>
      <c r="BE41" s="2"/>
      <c r="BF41" s="2"/>
      <c r="BG41" s="18"/>
      <c r="BH41" s="9"/>
      <c r="BI41" s="19"/>
      <c r="BJ41" s="20">
        <f t="shared" si="9"/>
        <v>0</v>
      </c>
      <c r="BL41" s="2"/>
      <c r="BM41" s="2"/>
      <c r="BN41" s="18"/>
      <c r="BO41" s="9"/>
      <c r="BP41" s="19"/>
      <c r="BQ41" s="20">
        <f t="shared" si="130"/>
        <v>0</v>
      </c>
      <c r="BS41" s="2"/>
      <c r="BT41" s="2"/>
      <c r="BU41" s="18"/>
      <c r="BV41" s="9"/>
      <c r="BW41" s="19"/>
      <c r="BX41" s="20">
        <f t="shared" si="10"/>
        <v>0</v>
      </c>
      <c r="BZ41" s="2"/>
      <c r="CA41" s="2"/>
      <c r="CB41" s="18"/>
      <c r="CC41" s="9"/>
      <c r="CD41" s="19"/>
      <c r="CE41" s="20">
        <f t="shared" si="129"/>
        <v>0</v>
      </c>
      <c r="CG41" s="2"/>
      <c r="CH41" s="2"/>
      <c r="CI41" s="18"/>
      <c r="CJ41" s="9"/>
      <c r="CK41" s="19"/>
      <c r="CL41" s="20">
        <f t="shared" si="132"/>
        <v>0</v>
      </c>
      <c r="CN41" s="2"/>
      <c r="CO41" s="2"/>
      <c r="CP41" s="18"/>
      <c r="CQ41" s="9"/>
      <c r="CR41" s="19"/>
      <c r="CS41" s="20">
        <f t="shared" si="136"/>
        <v>0</v>
      </c>
      <c r="CU41" s="2"/>
      <c r="CV41" s="2"/>
      <c r="CW41" s="18"/>
      <c r="CX41" s="9"/>
      <c r="CY41" s="19"/>
      <c r="CZ41" s="20">
        <f t="shared" si="13"/>
        <v>0</v>
      </c>
      <c r="DB41" s="2"/>
      <c r="DC41" s="2"/>
      <c r="DD41" s="18"/>
      <c r="DE41" s="9"/>
      <c r="DF41" s="19"/>
      <c r="DG41" s="20">
        <f t="shared" si="14"/>
        <v>0</v>
      </c>
      <c r="DI41" s="2"/>
      <c r="DJ41" s="2"/>
      <c r="DK41" s="18"/>
      <c r="DL41" s="9"/>
      <c r="DM41" s="19"/>
      <c r="DN41" s="20">
        <f t="shared" si="15"/>
        <v>0</v>
      </c>
      <c r="DP41" s="2"/>
      <c r="DQ41" s="2"/>
      <c r="DR41" s="18"/>
      <c r="DS41" s="9"/>
      <c r="DT41" s="19"/>
      <c r="DU41" s="20">
        <f t="shared" si="16"/>
        <v>0</v>
      </c>
      <c r="DW41" s="2"/>
      <c r="DX41" s="2"/>
      <c r="DY41" s="18"/>
      <c r="DZ41" s="9"/>
      <c r="EA41" s="19"/>
      <c r="EB41" s="20">
        <f t="shared" si="17"/>
        <v>0</v>
      </c>
      <c r="ED41" s="2"/>
      <c r="EE41" s="2"/>
      <c r="EF41" s="18"/>
      <c r="EG41" s="9"/>
      <c r="EH41" s="19"/>
      <c r="EI41" s="20">
        <f t="shared" si="18"/>
        <v>0</v>
      </c>
      <c r="EK41" s="2"/>
      <c r="EL41" s="2"/>
      <c r="EM41" s="18"/>
      <c r="EN41" s="9"/>
      <c r="EO41" s="19"/>
      <c r="EP41" s="20">
        <f t="shared" si="19"/>
        <v>0</v>
      </c>
      <c r="ER41" s="2"/>
      <c r="ES41" s="2"/>
      <c r="ET41" s="18"/>
      <c r="EU41" s="9"/>
      <c r="EV41" s="19"/>
      <c r="EW41" s="20">
        <f t="shared" si="20"/>
        <v>0</v>
      </c>
      <c r="EY41" s="2"/>
      <c r="EZ41" s="2"/>
      <c r="FA41" s="18"/>
      <c r="FB41" s="9"/>
      <c r="FC41" s="19"/>
      <c r="FD41" s="20">
        <f t="shared" si="21"/>
        <v>0</v>
      </c>
      <c r="FF41" s="2"/>
      <c r="FG41" s="2"/>
      <c r="FH41" s="325"/>
      <c r="FI41" s="38"/>
      <c r="FJ41" s="19"/>
      <c r="FK41" s="326">
        <f t="shared" si="22"/>
        <v>0</v>
      </c>
      <c r="FM41" s="2"/>
      <c r="FN41" s="2"/>
      <c r="FO41" s="18"/>
      <c r="FP41" s="9"/>
      <c r="FQ41" s="19"/>
      <c r="FR41" s="20">
        <f t="shared" si="23"/>
        <v>0</v>
      </c>
      <c r="FT41" s="2"/>
      <c r="FU41" s="2"/>
      <c r="FV41" s="18"/>
      <c r="FW41" s="9"/>
      <c r="FX41" s="19"/>
      <c r="FY41" s="20">
        <f t="shared" si="24"/>
        <v>0</v>
      </c>
      <c r="GA41" s="2"/>
      <c r="GB41" s="2"/>
      <c r="GC41" s="18"/>
      <c r="GD41" s="9"/>
      <c r="GE41" s="19"/>
      <c r="GF41" s="20">
        <f t="shared" si="25"/>
        <v>0</v>
      </c>
      <c r="GH41" s="2"/>
      <c r="GI41" s="2"/>
      <c r="GJ41" s="18"/>
      <c r="GK41" s="9"/>
      <c r="GL41" s="19"/>
      <c r="GM41" s="20">
        <f t="shared" si="26"/>
        <v>0</v>
      </c>
      <c r="GO41" s="2"/>
      <c r="GP41" s="2"/>
      <c r="GQ41" s="18"/>
      <c r="GR41" s="9"/>
      <c r="GS41" s="19"/>
      <c r="GT41" s="20">
        <f t="shared" si="27"/>
        <v>0</v>
      </c>
      <c r="GV41" s="2"/>
      <c r="GW41" s="2"/>
      <c r="GX41" s="18"/>
      <c r="GY41" s="9"/>
      <c r="GZ41" s="19"/>
      <c r="HA41" s="20">
        <f t="shared" si="28"/>
        <v>0</v>
      </c>
      <c r="HC41" s="2"/>
      <c r="HD41" s="2"/>
      <c r="HE41" s="18"/>
      <c r="HF41" s="9"/>
      <c r="HG41" s="19"/>
      <c r="HH41" s="20">
        <f t="shared" si="29"/>
        <v>0</v>
      </c>
      <c r="HJ41" s="2"/>
      <c r="HK41" s="2"/>
      <c r="HL41" s="18"/>
      <c r="HM41" s="9"/>
      <c r="HN41" s="19"/>
      <c r="HO41" s="20">
        <f t="shared" si="30"/>
        <v>0</v>
      </c>
      <c r="HQ41" s="2"/>
      <c r="HR41" s="2"/>
      <c r="HS41" s="18"/>
      <c r="HT41" s="9"/>
      <c r="HU41" s="19"/>
      <c r="HV41" s="20">
        <f t="shared" si="31"/>
        <v>0</v>
      </c>
      <c r="HX41" s="2"/>
      <c r="HY41" s="2"/>
      <c r="HZ41" s="18"/>
      <c r="IA41" s="9"/>
      <c r="IB41" s="19"/>
      <c r="IC41" s="20">
        <f t="shared" si="32"/>
        <v>0</v>
      </c>
      <c r="IE41" s="2"/>
      <c r="IF41" s="2"/>
      <c r="IG41" s="331"/>
      <c r="IH41" s="38"/>
      <c r="II41" s="19"/>
      <c r="IJ41" s="20">
        <f t="shared" si="33"/>
        <v>0</v>
      </c>
      <c r="IL41" s="2"/>
      <c r="IM41" s="2"/>
      <c r="IN41" s="331"/>
      <c r="IO41" s="38"/>
      <c r="IP41" s="19"/>
      <c r="IQ41" s="20">
        <f t="shared" si="34"/>
        <v>0</v>
      </c>
      <c r="IS41" s="2"/>
      <c r="IT41" s="2"/>
      <c r="IU41" s="331"/>
      <c r="IV41" s="38"/>
      <c r="IW41" s="19"/>
      <c r="IX41" s="20">
        <f t="shared" si="35"/>
        <v>0</v>
      </c>
      <c r="IZ41" s="2"/>
      <c r="JA41" s="2"/>
      <c r="JB41" s="331"/>
      <c r="JC41" s="38"/>
      <c r="JD41" s="19"/>
      <c r="JE41" s="20">
        <f t="shared" si="36"/>
        <v>0</v>
      </c>
      <c r="JG41" s="2"/>
      <c r="JH41" s="2"/>
      <c r="JI41" s="331"/>
      <c r="JJ41" s="38"/>
      <c r="JK41" s="19"/>
      <c r="JL41" s="20">
        <f t="shared" si="37"/>
        <v>0</v>
      </c>
      <c r="JN41" s="2"/>
      <c r="JO41" s="2"/>
      <c r="JP41" s="331"/>
      <c r="JQ41" s="38"/>
      <c r="JR41" s="19"/>
      <c r="JS41" s="20">
        <f t="shared" si="38"/>
        <v>0</v>
      </c>
      <c r="JU41" s="2"/>
      <c r="JV41" s="2"/>
      <c r="JW41" s="331"/>
      <c r="JX41" s="38"/>
      <c r="JY41" s="19"/>
      <c r="JZ41" s="20">
        <f t="shared" si="39"/>
        <v>0</v>
      </c>
      <c r="KB41" s="2"/>
      <c r="KC41" s="2"/>
      <c r="KD41" s="331"/>
      <c r="KE41" s="38"/>
      <c r="KF41" s="19"/>
      <c r="KG41" s="20">
        <f t="shared" si="40"/>
        <v>0</v>
      </c>
      <c r="KI41" s="2"/>
      <c r="KJ41" s="2"/>
      <c r="KK41" s="331"/>
      <c r="KL41" s="38"/>
      <c r="KM41" s="19"/>
      <c r="KN41" s="20">
        <f t="shared" si="41"/>
        <v>0</v>
      </c>
      <c r="KP41" s="2"/>
      <c r="KQ41" s="2"/>
      <c r="KR41" s="331"/>
      <c r="KS41" s="38"/>
      <c r="KT41" s="19"/>
      <c r="KU41" s="20">
        <f t="shared" si="42"/>
        <v>0</v>
      </c>
      <c r="KW41" s="2"/>
      <c r="KX41" s="2"/>
      <c r="KY41" s="331"/>
      <c r="KZ41" s="38"/>
      <c r="LA41" s="19"/>
      <c r="LB41" s="20">
        <f t="shared" si="43"/>
        <v>0</v>
      </c>
      <c r="LD41" s="2"/>
      <c r="LE41" s="2"/>
      <c r="LF41" s="331"/>
      <c r="LG41" s="38"/>
      <c r="LH41" s="19"/>
      <c r="LI41" s="20">
        <f t="shared" si="44"/>
        <v>0</v>
      </c>
      <c r="LK41" s="2"/>
      <c r="LL41" s="2"/>
      <c r="LM41" s="331"/>
      <c r="LN41" s="38"/>
      <c r="LO41" s="19"/>
      <c r="LP41" s="20">
        <f t="shared" si="45"/>
        <v>0</v>
      </c>
      <c r="LR41" s="2"/>
      <c r="LS41" s="2"/>
      <c r="LT41" s="18"/>
      <c r="LU41" s="9"/>
      <c r="LV41" s="19"/>
      <c r="LW41" s="20">
        <f t="shared" si="46"/>
        <v>0</v>
      </c>
      <c r="LY41" s="2"/>
      <c r="LZ41" s="2"/>
      <c r="MA41" s="18"/>
      <c r="MB41" s="9"/>
      <c r="MC41" s="19"/>
      <c r="MD41" s="20">
        <f t="shared" si="47"/>
        <v>0</v>
      </c>
      <c r="MF41" s="2"/>
      <c r="MG41" s="2"/>
      <c r="MH41" s="18"/>
      <c r="MI41" s="9"/>
      <c r="MJ41" s="19"/>
      <c r="MK41" s="20">
        <f t="shared" si="48"/>
        <v>0</v>
      </c>
      <c r="MM41" s="2"/>
      <c r="MN41" s="2"/>
      <c r="MO41" s="18"/>
      <c r="MP41" s="9"/>
      <c r="MQ41" s="19"/>
      <c r="MR41" s="20">
        <f t="shared" si="49"/>
        <v>0</v>
      </c>
      <c r="MT41" s="2"/>
      <c r="MU41" s="2"/>
      <c r="MV41" s="18"/>
      <c r="MW41" s="9"/>
      <c r="MX41" s="19"/>
      <c r="MY41" s="20">
        <f t="shared" si="50"/>
        <v>0</v>
      </c>
      <c r="NA41" s="2"/>
      <c r="NB41" s="2"/>
      <c r="NC41" s="18"/>
      <c r="ND41" s="9"/>
      <c r="NE41" s="19"/>
      <c r="NF41" s="20">
        <f t="shared" si="51"/>
        <v>0</v>
      </c>
      <c r="NH41" s="2"/>
      <c r="NI41" s="2"/>
      <c r="NJ41" s="18"/>
      <c r="NK41" s="9"/>
      <c r="NL41" s="19"/>
      <c r="NM41" s="20">
        <f t="shared" si="52"/>
        <v>0</v>
      </c>
      <c r="NO41" s="2"/>
      <c r="NP41" s="2"/>
      <c r="NQ41" s="18"/>
      <c r="NR41" s="9"/>
      <c r="NS41" s="19"/>
      <c r="NT41" s="20">
        <f t="shared" si="53"/>
        <v>0</v>
      </c>
      <c r="NV41" s="2"/>
      <c r="NW41" s="2"/>
      <c r="NX41" s="18"/>
      <c r="NY41" s="9"/>
      <c r="NZ41" s="19"/>
      <c r="OA41" s="20">
        <f t="shared" si="54"/>
        <v>0</v>
      </c>
      <c r="OC41" s="2"/>
      <c r="OD41" s="2"/>
      <c r="OE41" s="18"/>
      <c r="OF41" s="9"/>
      <c r="OG41" s="19"/>
      <c r="OH41" s="20">
        <f t="shared" si="55"/>
        <v>0</v>
      </c>
      <c r="OJ41" s="2"/>
      <c r="OK41" s="2"/>
      <c r="OL41" s="18"/>
      <c r="OM41" s="9"/>
      <c r="ON41" s="19"/>
      <c r="OO41" s="20">
        <f t="shared" si="56"/>
        <v>0</v>
      </c>
      <c r="OQ41" s="2"/>
      <c r="OR41" s="2"/>
      <c r="OS41" s="18"/>
      <c r="OT41" s="9"/>
      <c r="OU41" s="19"/>
      <c r="OV41" s="20">
        <f t="shared" si="57"/>
        <v>0</v>
      </c>
      <c r="OX41" s="2"/>
      <c r="OY41" s="2"/>
      <c r="OZ41" s="18"/>
      <c r="PA41" s="9"/>
      <c r="PB41" s="19"/>
      <c r="PC41" s="20">
        <f t="shared" si="58"/>
        <v>0</v>
      </c>
      <c r="PE41" s="2"/>
      <c r="PF41" s="2"/>
      <c r="PG41" s="18"/>
      <c r="PH41" s="9"/>
      <c r="PI41" s="19"/>
      <c r="PJ41" s="20">
        <f t="shared" si="59"/>
        <v>0</v>
      </c>
      <c r="PL41" s="2"/>
      <c r="PM41" s="2"/>
      <c r="PN41" s="18"/>
      <c r="PO41" s="9"/>
      <c r="PP41" s="19"/>
      <c r="PQ41" s="20">
        <f t="shared" si="60"/>
        <v>0</v>
      </c>
      <c r="PS41" s="2"/>
      <c r="PT41" s="2"/>
      <c r="PU41" s="18"/>
      <c r="PV41" s="9"/>
      <c r="PW41" s="19"/>
      <c r="PX41" s="20">
        <f t="shared" si="61"/>
        <v>0</v>
      </c>
      <c r="PZ41" s="2"/>
      <c r="QA41" s="2"/>
      <c r="QB41" s="18"/>
      <c r="QC41" s="9"/>
      <c r="QD41" s="19"/>
      <c r="QE41" s="20">
        <f t="shared" si="62"/>
        <v>0</v>
      </c>
      <c r="QG41" s="2"/>
      <c r="QH41" s="2"/>
      <c r="QI41" s="18"/>
      <c r="QJ41" s="9"/>
      <c r="QK41" s="19"/>
      <c r="QL41" s="20">
        <f t="shared" si="63"/>
        <v>0</v>
      </c>
      <c r="QN41" s="2"/>
      <c r="QO41" s="2"/>
      <c r="QP41" s="18"/>
      <c r="QQ41" s="9"/>
      <c r="QR41" s="19"/>
      <c r="QS41" s="20">
        <f t="shared" si="64"/>
        <v>0</v>
      </c>
      <c r="QU41" s="2"/>
      <c r="QV41" s="2"/>
      <c r="QW41" s="18"/>
      <c r="QX41" s="9"/>
      <c r="QY41" s="19"/>
      <c r="QZ41" s="20">
        <f t="shared" si="65"/>
        <v>0</v>
      </c>
      <c r="RB41" s="2"/>
      <c r="RC41" s="2"/>
      <c r="RD41" s="18"/>
      <c r="RE41" s="9"/>
      <c r="RF41" s="19"/>
      <c r="RG41" s="20">
        <f t="shared" si="66"/>
        <v>0</v>
      </c>
      <c r="RI41" s="2"/>
      <c r="RJ41" s="2"/>
      <c r="RK41" s="18"/>
      <c r="RL41" s="9"/>
      <c r="RM41" s="19"/>
      <c r="RN41" s="20">
        <f t="shared" si="67"/>
        <v>0</v>
      </c>
      <c r="RP41" s="2"/>
      <c r="RQ41" s="2"/>
      <c r="RR41" s="18"/>
      <c r="RS41" s="9"/>
      <c r="RT41" s="19"/>
      <c r="RU41" s="20">
        <f t="shared" si="68"/>
        <v>0</v>
      </c>
      <c r="RW41" s="2"/>
      <c r="RX41" s="2"/>
      <c r="RY41" s="18"/>
      <c r="RZ41" s="9"/>
      <c r="SA41" s="19"/>
      <c r="SB41" s="20">
        <f t="shared" si="69"/>
        <v>0</v>
      </c>
      <c r="SD41" s="2"/>
      <c r="SE41" s="2"/>
      <c r="SF41" s="18"/>
      <c r="SG41" s="9"/>
      <c r="SH41" s="19"/>
      <c r="SI41" s="20">
        <f t="shared" si="70"/>
        <v>0</v>
      </c>
      <c r="SK41" s="2"/>
      <c r="SL41" s="2"/>
      <c r="SM41" s="18"/>
      <c r="SN41" s="9"/>
      <c r="SO41" s="19"/>
      <c r="SP41" s="20">
        <f t="shared" si="71"/>
        <v>0</v>
      </c>
      <c r="SR41" s="2"/>
      <c r="SS41" s="2"/>
      <c r="ST41" s="18"/>
      <c r="SU41" s="9"/>
      <c r="SV41" s="19"/>
      <c r="SW41" s="20">
        <f t="shared" si="72"/>
        <v>0</v>
      </c>
      <c r="SY41" s="2"/>
      <c r="SZ41" s="2"/>
      <c r="TA41" s="18"/>
      <c r="TB41" s="9"/>
      <c r="TC41" s="19"/>
      <c r="TD41" s="20">
        <f t="shared" si="73"/>
        <v>0</v>
      </c>
      <c r="TF41" s="2"/>
      <c r="TG41" s="2"/>
      <c r="TH41" s="18"/>
      <c r="TI41" s="9"/>
      <c r="TJ41" s="19"/>
      <c r="TK41" s="20">
        <f t="shared" si="74"/>
        <v>0</v>
      </c>
      <c r="TM41" s="2"/>
      <c r="TN41" s="2"/>
      <c r="TO41" s="18"/>
      <c r="TP41" s="9"/>
      <c r="TQ41" s="19"/>
      <c r="TR41" s="20">
        <f t="shared" si="75"/>
        <v>0</v>
      </c>
      <c r="TT41" s="215"/>
      <c r="TU41" s="39"/>
      <c r="TV41" s="327"/>
      <c r="TW41" s="166"/>
      <c r="TX41" s="32"/>
      <c r="TY41" s="326">
        <f t="shared" si="76"/>
        <v>0</v>
      </c>
      <c r="UA41" s="9"/>
      <c r="UB41" s="39"/>
      <c r="UC41" s="327"/>
      <c r="UD41" s="348"/>
      <c r="UE41" s="19"/>
      <c r="UF41" s="326">
        <f t="shared" si="77"/>
        <v>0</v>
      </c>
      <c r="UH41" s="2"/>
      <c r="UI41" s="2"/>
      <c r="UJ41" s="18"/>
      <c r="UK41" s="9"/>
      <c r="UL41" s="19"/>
      <c r="UM41" s="20">
        <f t="shared" si="78"/>
        <v>0</v>
      </c>
      <c r="UO41" s="2"/>
      <c r="UP41" s="2"/>
      <c r="UQ41" s="18"/>
      <c r="UR41" s="9"/>
      <c r="US41" s="19"/>
      <c r="UT41" s="20">
        <f t="shared" si="79"/>
        <v>0</v>
      </c>
      <c r="UV41" s="9"/>
      <c r="UW41" s="2"/>
      <c r="UX41" s="18"/>
      <c r="UY41" s="9"/>
      <c r="UZ41" s="19"/>
      <c r="VA41" s="20">
        <f t="shared" si="80"/>
        <v>0</v>
      </c>
      <c r="VC41" s="2"/>
      <c r="VD41" s="2"/>
      <c r="VE41" s="18"/>
      <c r="VF41" s="9"/>
      <c r="VG41" s="19"/>
      <c r="VH41" s="20">
        <f t="shared" si="81"/>
        <v>0</v>
      </c>
      <c r="VJ41" s="2"/>
      <c r="VK41" s="2"/>
      <c r="VL41" s="18"/>
      <c r="VM41" s="9"/>
      <c r="VN41" s="19"/>
      <c r="VO41" s="20">
        <f t="shared" si="82"/>
        <v>0</v>
      </c>
      <c r="VQ41" s="2"/>
      <c r="VR41" s="2"/>
      <c r="VS41" s="18"/>
      <c r="VT41" s="9"/>
      <c r="VU41" s="19"/>
      <c r="VV41" s="20">
        <f t="shared" si="83"/>
        <v>0</v>
      </c>
      <c r="VX41" s="2"/>
      <c r="VY41" s="2"/>
      <c r="VZ41" s="18"/>
      <c r="WA41" s="9"/>
      <c r="WB41" s="19"/>
      <c r="WC41" s="20">
        <f t="shared" si="0"/>
        <v>0</v>
      </c>
      <c r="WE41" s="2"/>
      <c r="WF41" s="2"/>
      <c r="WG41" s="18"/>
      <c r="WH41" s="9"/>
      <c r="WI41" s="19"/>
      <c r="WJ41" s="20">
        <f t="shared" si="84"/>
        <v>0</v>
      </c>
      <c r="WL41" s="2"/>
      <c r="WM41" s="2"/>
      <c r="WN41" s="18"/>
      <c r="WO41" s="9"/>
      <c r="WP41" s="19"/>
      <c r="WQ41" s="20">
        <f t="shared" si="85"/>
        <v>0</v>
      </c>
      <c r="WS41" s="2"/>
      <c r="WT41" s="2"/>
      <c r="WU41" s="18"/>
      <c r="WV41" s="9"/>
      <c r="WW41" s="19"/>
      <c r="WX41" s="20">
        <f t="shared" si="86"/>
        <v>0</v>
      </c>
      <c r="WZ41" s="2"/>
      <c r="XA41" s="2"/>
      <c r="XB41" s="18"/>
      <c r="XC41" s="9"/>
      <c r="XD41" s="19"/>
      <c r="XE41" s="20">
        <f t="shared" si="87"/>
        <v>0</v>
      </c>
      <c r="XG41" s="2"/>
      <c r="XH41" s="2"/>
      <c r="XI41" s="18"/>
      <c r="XJ41" s="9"/>
      <c r="XK41" s="19"/>
      <c r="XL41" s="20">
        <f t="shared" si="88"/>
        <v>0</v>
      </c>
      <c r="XN41" s="9"/>
      <c r="XO41" s="2"/>
      <c r="XP41" s="18"/>
      <c r="XQ41" s="9"/>
      <c r="XR41" s="19"/>
      <c r="XS41" s="20">
        <f t="shared" si="89"/>
        <v>0</v>
      </c>
      <c r="XU41" s="2"/>
      <c r="XV41" s="2"/>
      <c r="XW41" s="18"/>
      <c r="XX41" s="9"/>
      <c r="XY41" s="19"/>
      <c r="XZ41" s="20">
        <f t="shared" si="90"/>
        <v>0</v>
      </c>
      <c r="YB41" s="2"/>
      <c r="YC41" s="2"/>
      <c r="YD41" s="18"/>
      <c r="YE41" s="9"/>
      <c r="YF41" s="19"/>
      <c r="YG41" s="20">
        <f t="shared" si="91"/>
        <v>0</v>
      </c>
      <c r="YI41" s="2"/>
      <c r="YJ41" s="2"/>
      <c r="YK41" s="18"/>
      <c r="YL41" s="9"/>
      <c r="YM41" s="19"/>
      <c r="YN41" s="20">
        <f t="shared" si="92"/>
        <v>0</v>
      </c>
      <c r="YP41" s="2"/>
      <c r="YQ41" s="2"/>
      <c r="YR41" s="18"/>
      <c r="YS41" s="9"/>
      <c r="YT41" s="19"/>
      <c r="YU41" s="20">
        <f t="shared" si="93"/>
        <v>0</v>
      </c>
      <c r="YW41" s="2"/>
      <c r="YX41" s="2"/>
      <c r="YY41" s="18"/>
      <c r="YZ41" s="9"/>
      <c r="ZA41" s="19"/>
      <c r="ZB41" s="20">
        <f t="shared" si="94"/>
        <v>0</v>
      </c>
      <c r="ZD41" s="2"/>
      <c r="ZE41" s="2"/>
      <c r="ZF41" s="18"/>
      <c r="ZG41" s="9"/>
      <c r="ZH41" s="19"/>
      <c r="ZI41" s="20">
        <f t="shared" si="95"/>
        <v>0</v>
      </c>
      <c r="ZK41" s="2"/>
      <c r="ZL41" s="2"/>
      <c r="ZM41" s="18"/>
      <c r="ZN41" s="9"/>
      <c r="ZO41" s="19"/>
      <c r="ZP41" s="20">
        <f t="shared" si="96"/>
        <v>0</v>
      </c>
      <c r="ZR41" s="2"/>
      <c r="ZS41" s="2"/>
      <c r="ZT41" s="18"/>
      <c r="ZU41" s="9"/>
      <c r="ZV41" s="19"/>
      <c r="ZW41" s="20">
        <f t="shared" si="97"/>
        <v>0</v>
      </c>
      <c r="ZY41" s="2"/>
      <c r="ZZ41" s="2"/>
      <c r="AAA41" s="18"/>
      <c r="AAB41" s="9"/>
      <c r="AAC41" s="19"/>
      <c r="AAD41" s="20">
        <f t="shared" si="98"/>
        <v>0</v>
      </c>
      <c r="AAF41" s="2"/>
      <c r="AAG41" s="2"/>
      <c r="AAH41" s="18"/>
      <c r="AAI41" s="9"/>
      <c r="AAJ41" s="19"/>
      <c r="AAK41" s="20">
        <f t="shared" si="99"/>
        <v>0</v>
      </c>
      <c r="AAM41" s="2"/>
      <c r="AAN41" s="2"/>
      <c r="AAO41" s="18"/>
      <c r="AAP41" s="9"/>
      <c r="AAQ41" s="19"/>
      <c r="AAR41" s="20">
        <f t="shared" si="100"/>
        <v>0</v>
      </c>
      <c r="AAT41" s="2"/>
      <c r="AAU41" s="2"/>
      <c r="AAV41" s="18"/>
      <c r="AAW41" s="9"/>
      <c r="AAX41" s="19"/>
      <c r="AAY41" s="20">
        <f t="shared" si="101"/>
        <v>0</v>
      </c>
      <c r="ABA41" s="2"/>
      <c r="ABB41" s="2"/>
      <c r="ABC41" s="18"/>
      <c r="ABD41" s="9"/>
      <c r="ABE41" s="19"/>
      <c r="ABF41" s="20">
        <f t="shared" si="102"/>
        <v>0</v>
      </c>
      <c r="ABH41" s="2"/>
      <c r="ABI41" s="2"/>
      <c r="ABJ41" s="18"/>
      <c r="ABK41" s="9"/>
      <c r="ABL41" s="19"/>
      <c r="ABM41" s="20">
        <f t="shared" si="103"/>
        <v>0</v>
      </c>
      <c r="ABO41" s="2"/>
      <c r="ABP41" s="2"/>
      <c r="ABQ41" s="18"/>
      <c r="ABR41" s="9"/>
      <c r="ABS41" s="19"/>
      <c r="ABT41" s="20">
        <f t="shared" si="104"/>
        <v>0</v>
      </c>
      <c r="ABV41" s="2"/>
      <c r="ABW41" s="2"/>
      <c r="ABX41" s="18"/>
      <c r="ABY41" s="9"/>
      <c r="ABZ41" s="19"/>
      <c r="ACA41" s="20">
        <f t="shared" si="105"/>
        <v>0</v>
      </c>
      <c r="ACC41" s="2"/>
      <c r="ACD41" s="2"/>
      <c r="ACE41" s="18"/>
      <c r="ACF41" s="9"/>
      <c r="ACG41" s="19"/>
      <c r="ACH41" s="20">
        <f t="shared" si="106"/>
        <v>0</v>
      </c>
      <c r="ACJ41" s="2"/>
      <c r="ACK41" s="2"/>
      <c r="ACL41" s="18"/>
      <c r="ACM41" s="9"/>
      <c r="ACN41" s="19"/>
      <c r="ACO41" s="20">
        <f t="shared" si="107"/>
        <v>0</v>
      </c>
      <c r="ACQ41" s="2"/>
      <c r="ACR41" s="2"/>
      <c r="ACS41" s="18"/>
      <c r="ACT41" s="9"/>
      <c r="ACU41" s="19"/>
      <c r="ACV41" s="20">
        <f t="shared" si="134"/>
        <v>0</v>
      </c>
      <c r="ACX41" s="2"/>
      <c r="ACY41" s="2"/>
      <c r="ACZ41" s="18"/>
      <c r="ADA41" s="9"/>
      <c r="ADB41" s="19"/>
      <c r="ADC41" s="20">
        <f t="shared" si="109"/>
        <v>0</v>
      </c>
      <c r="ADE41" s="2"/>
      <c r="ADF41" s="2"/>
      <c r="ADG41" s="18"/>
      <c r="ADH41" s="9"/>
      <c r="ADI41" s="19"/>
      <c r="ADJ41" s="20">
        <f t="shared" si="110"/>
        <v>0</v>
      </c>
      <c r="ADL41" s="2"/>
      <c r="ADM41" s="2"/>
      <c r="ADN41" s="18"/>
      <c r="ADO41" s="9"/>
      <c r="ADP41" s="19"/>
      <c r="ADQ41" s="20">
        <f t="shared" si="111"/>
        <v>0</v>
      </c>
      <c r="ADS41" s="2"/>
      <c r="ADT41" s="2"/>
      <c r="ADU41" s="18"/>
      <c r="ADV41" s="9"/>
      <c r="ADW41" s="19"/>
      <c r="ADX41" s="20">
        <f t="shared" si="112"/>
        <v>0</v>
      </c>
      <c r="ADZ41" s="2"/>
      <c r="AEA41" s="2"/>
      <c r="AEB41" s="18"/>
      <c r="AEC41" s="9"/>
      <c r="AED41" s="19"/>
      <c r="AEE41" s="20">
        <f t="shared" si="113"/>
        <v>0</v>
      </c>
      <c r="AEG41" s="2"/>
      <c r="AEH41" s="2"/>
      <c r="AEI41" s="18"/>
      <c r="AEJ41" s="9"/>
      <c r="AEK41" s="19"/>
      <c r="AEL41" s="20">
        <f t="shared" si="135"/>
        <v>0</v>
      </c>
      <c r="AEN41" s="2"/>
      <c r="AEO41" s="2"/>
      <c r="AEP41" s="18"/>
      <c r="AEQ41" s="9"/>
      <c r="AER41" s="19"/>
      <c r="AES41" s="20">
        <f t="shared" si="115"/>
        <v>0</v>
      </c>
      <c r="AEU41" s="2"/>
      <c r="AEV41" s="2"/>
      <c r="AEW41" s="18"/>
      <c r="AEX41" s="9"/>
      <c r="AEY41" s="19"/>
      <c r="AEZ41" s="20">
        <f t="shared" si="116"/>
        <v>0</v>
      </c>
      <c r="AFB41" s="2"/>
      <c r="AFC41" s="2"/>
      <c r="AFD41" s="18"/>
      <c r="AFE41" s="9"/>
      <c r="AFF41" s="19"/>
      <c r="AFG41" s="20">
        <f t="shared" si="117"/>
        <v>0</v>
      </c>
      <c r="AFI41" s="2"/>
      <c r="AFJ41" s="2"/>
      <c r="AFK41" s="18"/>
      <c r="AFL41" s="9"/>
      <c r="AFM41" s="19"/>
      <c r="AFN41" s="20">
        <f t="shared" si="118"/>
        <v>0</v>
      </c>
      <c r="AFP41" s="2"/>
      <c r="AFQ41" s="2"/>
      <c r="AFR41" s="18"/>
      <c r="AFS41" s="9"/>
      <c r="AFT41" s="19"/>
      <c r="AFU41" s="20">
        <f t="shared" si="119"/>
        <v>0</v>
      </c>
      <c r="AFW41" s="2"/>
      <c r="AFX41" s="2"/>
      <c r="AFY41" s="18"/>
      <c r="AFZ41" s="9"/>
      <c r="AGA41" s="19"/>
      <c r="AGB41" s="20">
        <f t="shared" si="120"/>
        <v>0</v>
      </c>
      <c r="AGD41" s="2"/>
      <c r="AGE41" s="2"/>
      <c r="AGF41" s="18"/>
      <c r="AGG41" s="9"/>
      <c r="AGH41" s="19"/>
      <c r="AGI41" s="20">
        <f t="shared" si="121"/>
        <v>0</v>
      </c>
      <c r="AGK41" s="2"/>
      <c r="AGL41" s="2"/>
      <c r="AGM41" s="18"/>
      <c r="AGN41" s="9"/>
      <c r="AGO41" s="19"/>
      <c r="AGP41" s="20">
        <f t="shared" si="122"/>
        <v>0</v>
      </c>
      <c r="AGR41" s="2"/>
      <c r="AGS41" s="2"/>
      <c r="AGT41" s="18"/>
      <c r="AGU41" s="9"/>
      <c r="AGV41" s="19"/>
      <c r="AGW41" s="20">
        <f t="shared" si="123"/>
        <v>0</v>
      </c>
      <c r="AGY41" s="2"/>
      <c r="AGZ41" s="2"/>
      <c r="AHA41" s="18"/>
      <c r="AHB41" s="9"/>
      <c r="AHC41" s="19"/>
      <c r="AHD41" s="20">
        <f t="shared" si="124"/>
        <v>0</v>
      </c>
      <c r="AHG41" s="2"/>
      <c r="AHH41" s="18"/>
      <c r="AHI41" s="9"/>
      <c r="AHJ41" s="19"/>
      <c r="AHK41" s="20">
        <f t="shared" si="125"/>
        <v>0</v>
      </c>
      <c r="AHM41" s="2"/>
      <c r="AHN41" s="2"/>
      <c r="AHO41" s="18"/>
      <c r="AHP41" s="9"/>
      <c r="AHQ41" s="19"/>
      <c r="AHR41" s="20">
        <f t="shared" si="126"/>
        <v>0</v>
      </c>
      <c r="AHT41" s="2"/>
      <c r="AHU41" s="2"/>
      <c r="AHV41" s="18"/>
      <c r="AHW41" s="9"/>
      <c r="AHX41" s="19"/>
      <c r="AHY41" s="20">
        <f t="shared" si="127"/>
        <v>0</v>
      </c>
      <c r="AIA41" s="2"/>
      <c r="AIB41" s="2"/>
      <c r="AIC41" s="18"/>
      <c r="AID41" s="19"/>
      <c r="AIE41" s="19"/>
      <c r="AIF41" s="20">
        <f t="shared" si="128"/>
        <v>0</v>
      </c>
    </row>
    <row r="42" spans="1:916">
      <c r="A42" s="2"/>
      <c r="B42" s="2"/>
      <c r="C42" s="18"/>
      <c r="D42" s="9"/>
      <c r="E42" s="19"/>
      <c r="F42" s="20">
        <f t="shared" si="1"/>
        <v>0</v>
      </c>
      <c r="H42" s="2"/>
      <c r="I42" s="2"/>
      <c r="J42" s="18"/>
      <c r="K42" s="9"/>
      <c r="L42" s="19"/>
      <c r="M42" s="20">
        <f t="shared" si="131"/>
        <v>0</v>
      </c>
      <c r="O42" s="2"/>
      <c r="P42" s="2"/>
      <c r="Q42" s="18"/>
      <c r="R42" s="9"/>
      <c r="S42" s="19"/>
      <c r="T42" s="20">
        <f t="shared" si="3"/>
        <v>0</v>
      </c>
      <c r="V42" s="2"/>
      <c r="W42" s="2"/>
      <c r="X42" s="18"/>
      <c r="Y42" s="9"/>
      <c r="Z42" s="19"/>
      <c r="AA42" s="20">
        <f t="shared" si="4"/>
        <v>0</v>
      </c>
      <c r="AC42" s="2"/>
      <c r="AD42" s="2"/>
      <c r="AE42" s="18"/>
      <c r="AF42" s="9"/>
      <c r="AG42" s="19"/>
      <c r="AH42" s="20">
        <f t="shared" si="133"/>
        <v>0</v>
      </c>
      <c r="AJ42" s="2"/>
      <c r="AK42" s="2"/>
      <c r="AL42" s="18"/>
      <c r="AM42" s="9"/>
      <c r="AN42" s="19"/>
      <c r="AO42" s="20">
        <f t="shared" si="6"/>
        <v>0</v>
      </c>
      <c r="AQ42" s="2"/>
      <c r="AR42" s="2"/>
      <c r="AS42" s="18"/>
      <c r="AT42" s="9"/>
      <c r="AU42" s="19"/>
      <c r="AV42" s="20">
        <f t="shared" si="7"/>
        <v>0</v>
      </c>
      <c r="AX42" s="2"/>
      <c r="AY42" s="2"/>
      <c r="AZ42" s="18"/>
      <c r="BA42" s="9"/>
      <c r="BB42" s="19"/>
      <c r="BC42" s="20">
        <f t="shared" si="8"/>
        <v>0</v>
      </c>
      <c r="BE42" s="2"/>
      <c r="BF42" s="2"/>
      <c r="BG42" s="18"/>
      <c r="BH42" s="9"/>
      <c r="BI42" s="19"/>
      <c r="BJ42" s="20">
        <f t="shared" si="9"/>
        <v>0</v>
      </c>
      <c r="BL42" s="2"/>
      <c r="BM42" s="2"/>
      <c r="BN42" s="18"/>
      <c r="BO42" s="9"/>
      <c r="BP42" s="19"/>
      <c r="BQ42" s="20">
        <f t="shared" si="130"/>
        <v>0</v>
      </c>
      <c r="BS42" s="2"/>
      <c r="BT42" s="2"/>
      <c r="BU42" s="18"/>
      <c r="BV42" s="9"/>
      <c r="BW42" s="19"/>
      <c r="BX42" s="20">
        <f t="shared" si="10"/>
        <v>0</v>
      </c>
      <c r="BZ42" s="2"/>
      <c r="CA42" s="2"/>
      <c r="CB42" s="18"/>
      <c r="CC42" s="9"/>
      <c r="CD42" s="19"/>
      <c r="CE42" s="20">
        <f t="shared" si="129"/>
        <v>0</v>
      </c>
      <c r="CG42" s="2"/>
      <c r="CH42" s="2"/>
      <c r="CI42" s="18"/>
      <c r="CJ42" s="9"/>
      <c r="CK42" s="19"/>
      <c r="CL42" s="20">
        <f t="shared" si="132"/>
        <v>0</v>
      </c>
      <c r="CN42" s="2"/>
      <c r="CO42" s="2"/>
      <c r="CP42" s="18"/>
      <c r="CQ42" s="9"/>
      <c r="CR42" s="19"/>
      <c r="CS42" s="20">
        <f t="shared" si="136"/>
        <v>0</v>
      </c>
      <c r="CU42" s="2"/>
      <c r="CV42" s="2"/>
      <c r="CW42" s="18"/>
      <c r="CX42" s="9"/>
      <c r="CY42" s="19"/>
      <c r="CZ42" s="20">
        <f t="shared" si="13"/>
        <v>0</v>
      </c>
      <c r="DB42" s="2"/>
      <c r="DC42" s="2"/>
      <c r="DD42" s="18"/>
      <c r="DE42" s="9"/>
      <c r="DF42" s="19"/>
      <c r="DG42" s="20">
        <f t="shared" si="14"/>
        <v>0</v>
      </c>
      <c r="DI42" s="2"/>
      <c r="DJ42" s="2"/>
      <c r="DK42" s="18"/>
      <c r="DL42" s="9"/>
      <c r="DM42" s="19"/>
      <c r="DN42" s="20">
        <f t="shared" si="15"/>
        <v>0</v>
      </c>
      <c r="DP42" s="2"/>
      <c r="DQ42" s="2"/>
      <c r="DR42" s="18"/>
      <c r="DS42" s="9"/>
      <c r="DT42" s="19"/>
      <c r="DU42" s="20">
        <f t="shared" si="16"/>
        <v>0</v>
      </c>
      <c r="DW42" s="2"/>
      <c r="DX42" s="2"/>
      <c r="DY42" s="18"/>
      <c r="DZ42" s="9"/>
      <c r="EA42" s="19"/>
      <c r="EB42" s="20">
        <f t="shared" si="17"/>
        <v>0</v>
      </c>
      <c r="ED42" s="2"/>
      <c r="EE42" s="2"/>
      <c r="EF42" s="18"/>
      <c r="EG42" s="9"/>
      <c r="EH42" s="19"/>
      <c r="EI42" s="20">
        <f t="shared" si="18"/>
        <v>0</v>
      </c>
      <c r="EK42" s="2"/>
      <c r="EL42" s="2"/>
      <c r="EM42" s="18"/>
      <c r="EN42" s="9"/>
      <c r="EO42" s="19"/>
      <c r="EP42" s="20">
        <f t="shared" si="19"/>
        <v>0</v>
      </c>
      <c r="ER42" s="2"/>
      <c r="ES42" s="2"/>
      <c r="ET42" s="18"/>
      <c r="EU42" s="9"/>
      <c r="EV42" s="19"/>
      <c r="EW42" s="20">
        <f t="shared" si="20"/>
        <v>0</v>
      </c>
      <c r="EY42" s="2"/>
      <c r="EZ42" s="2"/>
      <c r="FA42" s="18"/>
      <c r="FB42" s="9"/>
      <c r="FC42" s="19"/>
      <c r="FD42" s="20">
        <f t="shared" si="21"/>
        <v>0</v>
      </c>
      <c r="FF42" s="2"/>
      <c r="FG42" s="2"/>
      <c r="FH42" s="325"/>
      <c r="FI42" s="38"/>
      <c r="FJ42" s="19"/>
      <c r="FK42" s="326">
        <f t="shared" si="22"/>
        <v>0</v>
      </c>
      <c r="FM42" s="2"/>
      <c r="FN42" s="2"/>
      <c r="FO42" s="18"/>
      <c r="FP42" s="9"/>
      <c r="FQ42" s="19"/>
      <c r="FR42" s="20">
        <f t="shared" si="23"/>
        <v>0</v>
      </c>
      <c r="FT42" s="2"/>
      <c r="FU42" s="2"/>
      <c r="FV42" s="18"/>
      <c r="FW42" s="9"/>
      <c r="FX42" s="19"/>
      <c r="FY42" s="20">
        <f t="shared" si="24"/>
        <v>0</v>
      </c>
      <c r="GA42" s="2"/>
      <c r="GB42" s="2"/>
      <c r="GC42" s="18"/>
      <c r="GD42" s="9"/>
      <c r="GE42" s="19"/>
      <c r="GF42" s="20">
        <f t="shared" si="25"/>
        <v>0</v>
      </c>
      <c r="GH42" s="2"/>
      <c r="GI42" s="2"/>
      <c r="GJ42" s="18"/>
      <c r="GK42" s="9"/>
      <c r="GL42" s="19"/>
      <c r="GM42" s="20">
        <f t="shared" si="26"/>
        <v>0</v>
      </c>
      <c r="GO42" s="2"/>
      <c r="GP42" s="2"/>
      <c r="GQ42" s="18"/>
      <c r="GR42" s="9"/>
      <c r="GS42" s="19"/>
      <c r="GT42" s="20">
        <f t="shared" si="27"/>
        <v>0</v>
      </c>
      <c r="GV42" s="2"/>
      <c r="GW42" s="2"/>
      <c r="GX42" s="18"/>
      <c r="GY42" s="9"/>
      <c r="GZ42" s="19"/>
      <c r="HA42" s="20">
        <f t="shared" si="28"/>
        <v>0</v>
      </c>
      <c r="HC42" s="2"/>
      <c r="HD42" s="2"/>
      <c r="HE42" s="18"/>
      <c r="HF42" s="9"/>
      <c r="HG42" s="19"/>
      <c r="HH42" s="20">
        <f t="shared" si="29"/>
        <v>0</v>
      </c>
      <c r="HJ42" s="2"/>
      <c r="HK42" s="2"/>
      <c r="HL42" s="18"/>
      <c r="HM42" s="9"/>
      <c r="HN42" s="19"/>
      <c r="HO42" s="20">
        <f t="shared" si="30"/>
        <v>0</v>
      </c>
      <c r="HQ42" s="2"/>
      <c r="HR42" s="2"/>
      <c r="HS42" s="18"/>
      <c r="HT42" s="9"/>
      <c r="HU42" s="19"/>
      <c r="HV42" s="20">
        <f t="shared" si="31"/>
        <v>0</v>
      </c>
      <c r="HX42" s="2"/>
      <c r="HY42" s="2"/>
      <c r="HZ42" s="18"/>
      <c r="IA42" s="9"/>
      <c r="IB42" s="19"/>
      <c r="IC42" s="20">
        <f t="shared" si="32"/>
        <v>0</v>
      </c>
      <c r="IE42" s="2"/>
      <c r="IF42" s="2"/>
      <c r="IG42" s="331"/>
      <c r="IH42" s="38"/>
      <c r="II42" s="19"/>
      <c r="IJ42" s="20">
        <f t="shared" si="33"/>
        <v>0</v>
      </c>
      <c r="IL42" s="2"/>
      <c r="IM42" s="2"/>
      <c r="IN42" s="331"/>
      <c r="IO42" s="38"/>
      <c r="IP42" s="19"/>
      <c r="IQ42" s="20">
        <f t="shared" si="34"/>
        <v>0</v>
      </c>
      <c r="IS42" s="2"/>
      <c r="IT42" s="2"/>
      <c r="IU42" s="331"/>
      <c r="IV42" s="38"/>
      <c r="IW42" s="19"/>
      <c r="IX42" s="20">
        <f t="shared" si="35"/>
        <v>0</v>
      </c>
      <c r="IZ42" s="2"/>
      <c r="JA42" s="2"/>
      <c r="JB42" s="331"/>
      <c r="JC42" s="38"/>
      <c r="JD42" s="19"/>
      <c r="JE42" s="20">
        <f t="shared" si="36"/>
        <v>0</v>
      </c>
      <c r="JG42" s="2"/>
      <c r="JH42" s="2"/>
      <c r="JI42" s="331"/>
      <c r="JJ42" s="38"/>
      <c r="JK42" s="19"/>
      <c r="JL42" s="20">
        <f t="shared" si="37"/>
        <v>0</v>
      </c>
      <c r="JN42" s="2"/>
      <c r="JO42" s="2"/>
      <c r="JP42" s="331"/>
      <c r="JQ42" s="38"/>
      <c r="JR42" s="19"/>
      <c r="JS42" s="20">
        <f t="shared" si="38"/>
        <v>0</v>
      </c>
      <c r="JU42" s="2"/>
      <c r="JV42" s="2"/>
      <c r="JW42" s="331"/>
      <c r="JX42" s="38"/>
      <c r="JY42" s="19"/>
      <c r="JZ42" s="20">
        <f t="shared" si="39"/>
        <v>0</v>
      </c>
      <c r="KB42" s="2"/>
      <c r="KC42" s="2"/>
      <c r="KD42" s="331"/>
      <c r="KE42" s="38"/>
      <c r="KF42" s="19"/>
      <c r="KG42" s="20">
        <f t="shared" si="40"/>
        <v>0</v>
      </c>
      <c r="KI42" s="2"/>
      <c r="KJ42" s="2"/>
      <c r="KK42" s="331"/>
      <c r="KL42" s="38"/>
      <c r="KM42" s="19"/>
      <c r="KN42" s="20">
        <f t="shared" si="41"/>
        <v>0</v>
      </c>
      <c r="KP42" s="2"/>
      <c r="KQ42" s="2"/>
      <c r="KR42" s="331"/>
      <c r="KS42" s="38"/>
      <c r="KT42" s="19"/>
      <c r="KU42" s="20">
        <f t="shared" si="42"/>
        <v>0</v>
      </c>
      <c r="KW42" s="2"/>
      <c r="KX42" s="2"/>
      <c r="KY42" s="331"/>
      <c r="KZ42" s="38"/>
      <c r="LA42" s="19"/>
      <c r="LB42" s="20">
        <f t="shared" si="43"/>
        <v>0</v>
      </c>
      <c r="LD42" s="2"/>
      <c r="LE42" s="2"/>
      <c r="LF42" s="331"/>
      <c r="LG42" s="38"/>
      <c r="LH42" s="19"/>
      <c r="LI42" s="20">
        <f t="shared" si="44"/>
        <v>0</v>
      </c>
      <c r="LK42" s="2"/>
      <c r="LL42" s="2"/>
      <c r="LM42" s="331"/>
      <c r="LN42" s="38"/>
      <c r="LO42" s="19"/>
      <c r="LP42" s="20">
        <f t="shared" si="45"/>
        <v>0</v>
      </c>
      <c r="LR42" s="2"/>
      <c r="LS42" s="2"/>
      <c r="LT42" s="18"/>
      <c r="LU42" s="9"/>
      <c r="LV42" s="19"/>
      <c r="LW42" s="20">
        <f t="shared" si="46"/>
        <v>0</v>
      </c>
      <c r="LY42" s="2"/>
      <c r="LZ42" s="2"/>
      <c r="MA42" s="18"/>
      <c r="MB42" s="9"/>
      <c r="MC42" s="19"/>
      <c r="MD42" s="20">
        <f t="shared" si="47"/>
        <v>0</v>
      </c>
      <c r="MF42" s="2"/>
      <c r="MG42" s="2"/>
      <c r="MH42" s="18"/>
      <c r="MI42" s="9"/>
      <c r="MJ42" s="19"/>
      <c r="MK42" s="20">
        <f t="shared" si="48"/>
        <v>0</v>
      </c>
      <c r="MM42" s="2"/>
      <c r="MN42" s="2"/>
      <c r="MO42" s="18"/>
      <c r="MP42" s="9"/>
      <c r="MQ42" s="19"/>
      <c r="MR42" s="20">
        <f t="shared" si="49"/>
        <v>0</v>
      </c>
      <c r="MT42" s="2"/>
      <c r="MU42" s="2"/>
      <c r="MV42" s="18"/>
      <c r="MW42" s="9"/>
      <c r="MX42" s="19"/>
      <c r="MY42" s="20">
        <f t="shared" si="50"/>
        <v>0</v>
      </c>
      <c r="NA42" s="2"/>
      <c r="NB42" s="2"/>
      <c r="NC42" s="18"/>
      <c r="ND42" s="9"/>
      <c r="NE42" s="19"/>
      <c r="NF42" s="20">
        <f t="shared" si="51"/>
        <v>0</v>
      </c>
      <c r="NH42" s="2"/>
      <c r="NI42" s="2"/>
      <c r="NJ42" s="18"/>
      <c r="NK42" s="9"/>
      <c r="NL42" s="19"/>
      <c r="NM42" s="20">
        <f t="shared" si="52"/>
        <v>0</v>
      </c>
      <c r="NO42" s="2"/>
      <c r="NP42" s="2"/>
      <c r="NQ42" s="18"/>
      <c r="NR42" s="9"/>
      <c r="NS42" s="19"/>
      <c r="NT42" s="20">
        <f t="shared" si="53"/>
        <v>0</v>
      </c>
      <c r="NV42" s="2"/>
      <c r="NW42" s="2"/>
      <c r="NX42" s="18"/>
      <c r="NY42" s="9"/>
      <c r="NZ42" s="19"/>
      <c r="OA42" s="20">
        <f t="shared" si="54"/>
        <v>0</v>
      </c>
      <c r="OC42" s="2"/>
      <c r="OD42" s="2"/>
      <c r="OE42" s="18"/>
      <c r="OF42" s="9"/>
      <c r="OG42" s="19"/>
      <c r="OH42" s="20">
        <f t="shared" si="55"/>
        <v>0</v>
      </c>
      <c r="OJ42" s="2"/>
      <c r="OK42" s="2"/>
      <c r="OL42" s="18"/>
      <c r="OM42" s="9"/>
      <c r="ON42" s="19"/>
      <c r="OO42" s="20">
        <f t="shared" si="56"/>
        <v>0</v>
      </c>
      <c r="OQ42" s="2"/>
      <c r="OR42" s="2"/>
      <c r="OS42" s="18"/>
      <c r="OT42" s="9"/>
      <c r="OU42" s="19"/>
      <c r="OV42" s="20">
        <f t="shared" si="57"/>
        <v>0</v>
      </c>
      <c r="OX42" s="2"/>
      <c r="OY42" s="2"/>
      <c r="OZ42" s="18"/>
      <c r="PA42" s="9"/>
      <c r="PB42" s="19"/>
      <c r="PC42" s="20">
        <f t="shared" si="58"/>
        <v>0</v>
      </c>
      <c r="PE42" s="2"/>
      <c r="PF42" s="2"/>
      <c r="PG42" s="18"/>
      <c r="PH42" s="9"/>
      <c r="PI42" s="19"/>
      <c r="PJ42" s="20">
        <f t="shared" si="59"/>
        <v>0</v>
      </c>
      <c r="PL42" s="2"/>
      <c r="PM42" s="2"/>
      <c r="PN42" s="18"/>
      <c r="PO42" s="9"/>
      <c r="PP42" s="19"/>
      <c r="PQ42" s="20">
        <f t="shared" si="60"/>
        <v>0</v>
      </c>
      <c r="PS42" s="2"/>
      <c r="PT42" s="2"/>
      <c r="PU42" s="18"/>
      <c r="PV42" s="9"/>
      <c r="PW42" s="19"/>
      <c r="PX42" s="20">
        <f t="shared" si="61"/>
        <v>0</v>
      </c>
      <c r="PZ42" s="2"/>
      <c r="QA42" s="2"/>
      <c r="QB42" s="18"/>
      <c r="QC42" s="9"/>
      <c r="QD42" s="19"/>
      <c r="QE42" s="20">
        <f t="shared" si="62"/>
        <v>0</v>
      </c>
      <c r="QG42" s="2"/>
      <c r="QH42" s="2"/>
      <c r="QI42" s="18"/>
      <c r="QJ42" s="9"/>
      <c r="QK42" s="19"/>
      <c r="QL42" s="20">
        <f t="shared" si="63"/>
        <v>0</v>
      </c>
      <c r="QN42" s="2"/>
      <c r="QO42" s="2"/>
      <c r="QP42" s="18"/>
      <c r="QQ42" s="9"/>
      <c r="QR42" s="19"/>
      <c r="QS42" s="20">
        <f t="shared" si="64"/>
        <v>0</v>
      </c>
      <c r="QU42" s="2"/>
      <c r="QV42" s="2"/>
      <c r="QW42" s="18"/>
      <c r="QX42" s="9"/>
      <c r="QY42" s="19"/>
      <c r="QZ42" s="20">
        <f t="shared" si="65"/>
        <v>0</v>
      </c>
      <c r="RB42" s="2"/>
      <c r="RC42" s="2"/>
      <c r="RD42" s="18"/>
      <c r="RE42" s="9"/>
      <c r="RF42" s="19"/>
      <c r="RG42" s="20">
        <f t="shared" si="66"/>
        <v>0</v>
      </c>
      <c r="RI42" s="2"/>
      <c r="RJ42" s="2"/>
      <c r="RK42" s="18"/>
      <c r="RL42" s="9"/>
      <c r="RM42" s="19"/>
      <c r="RN42" s="20">
        <f t="shared" si="67"/>
        <v>0</v>
      </c>
      <c r="RP42" s="2"/>
      <c r="RQ42" s="2"/>
      <c r="RR42" s="18"/>
      <c r="RS42" s="9"/>
      <c r="RT42" s="19"/>
      <c r="RU42" s="20">
        <f t="shared" si="68"/>
        <v>0</v>
      </c>
      <c r="RW42" s="2"/>
      <c r="RX42" s="2"/>
      <c r="RY42" s="18"/>
      <c r="RZ42" s="9"/>
      <c r="SA42" s="19"/>
      <c r="SB42" s="20">
        <f t="shared" si="69"/>
        <v>0</v>
      </c>
      <c r="SD42" s="2"/>
      <c r="SE42" s="2"/>
      <c r="SF42" s="18"/>
      <c r="SG42" s="9"/>
      <c r="SH42" s="19"/>
      <c r="SI42" s="20">
        <f t="shared" si="70"/>
        <v>0</v>
      </c>
      <c r="SK42" s="2"/>
      <c r="SL42" s="2"/>
      <c r="SM42" s="18"/>
      <c r="SN42" s="9"/>
      <c r="SO42" s="19"/>
      <c r="SP42" s="20">
        <f t="shared" si="71"/>
        <v>0</v>
      </c>
      <c r="SR42" s="2"/>
      <c r="SS42" s="2"/>
      <c r="ST42" s="18"/>
      <c r="SU42" s="9"/>
      <c r="SV42" s="19"/>
      <c r="SW42" s="20">
        <f t="shared" si="72"/>
        <v>0</v>
      </c>
      <c r="SY42" s="2"/>
      <c r="SZ42" s="2"/>
      <c r="TA42" s="18"/>
      <c r="TB42" s="9"/>
      <c r="TC42" s="19"/>
      <c r="TD42" s="20">
        <f t="shared" si="73"/>
        <v>0</v>
      </c>
      <c r="TF42" s="2"/>
      <c r="TG42" s="2"/>
      <c r="TH42" s="18"/>
      <c r="TI42" s="9"/>
      <c r="TJ42" s="19"/>
      <c r="TK42" s="20">
        <f t="shared" si="74"/>
        <v>0</v>
      </c>
      <c r="TM42" s="2"/>
      <c r="TN42" s="2"/>
      <c r="TO42" s="18"/>
      <c r="TP42" s="9"/>
      <c r="TQ42" s="19"/>
      <c r="TR42" s="20">
        <f t="shared" si="75"/>
        <v>0</v>
      </c>
      <c r="TT42" s="215"/>
      <c r="TU42" s="39"/>
      <c r="TV42" s="327"/>
      <c r="TW42" s="166"/>
      <c r="TX42" s="32"/>
      <c r="TY42" s="326">
        <f t="shared" si="76"/>
        <v>0</v>
      </c>
      <c r="UA42" s="9"/>
      <c r="UB42" s="39"/>
      <c r="UC42" s="327"/>
      <c r="UD42" s="348"/>
      <c r="UE42" s="19"/>
      <c r="UF42" s="326">
        <f t="shared" si="77"/>
        <v>0</v>
      </c>
      <c r="UH42" s="2"/>
      <c r="UI42" s="2"/>
      <c r="UJ42" s="18"/>
      <c r="UK42" s="9"/>
      <c r="UL42" s="19"/>
      <c r="UM42" s="20">
        <f t="shared" si="78"/>
        <v>0</v>
      </c>
      <c r="UO42" s="2"/>
      <c r="UP42" s="2"/>
      <c r="UQ42" s="18"/>
      <c r="UR42" s="9"/>
      <c r="US42" s="19"/>
      <c r="UT42" s="20">
        <f t="shared" si="79"/>
        <v>0</v>
      </c>
      <c r="UV42" s="9"/>
      <c r="UW42" s="2"/>
      <c r="UX42" s="18"/>
      <c r="UY42" s="9"/>
      <c r="UZ42" s="19"/>
      <c r="VA42" s="20">
        <f t="shared" si="80"/>
        <v>0</v>
      </c>
      <c r="VC42" s="2"/>
      <c r="VD42" s="2"/>
      <c r="VE42" s="18"/>
      <c r="VF42" s="9"/>
      <c r="VG42" s="19"/>
      <c r="VH42" s="20">
        <f t="shared" si="81"/>
        <v>0</v>
      </c>
      <c r="VJ42" s="2"/>
      <c r="VK42" s="2"/>
      <c r="VL42" s="18"/>
      <c r="VM42" s="9"/>
      <c r="VN42" s="19"/>
      <c r="VO42" s="20">
        <f t="shared" si="82"/>
        <v>0</v>
      </c>
      <c r="VQ42" s="2"/>
      <c r="VR42" s="2"/>
      <c r="VS42" s="18"/>
      <c r="VT42" s="9"/>
      <c r="VU42" s="19"/>
      <c r="VV42" s="20">
        <f t="shared" si="83"/>
        <v>0</v>
      </c>
      <c r="VX42" s="2"/>
      <c r="VY42" s="2"/>
      <c r="VZ42" s="18"/>
      <c r="WA42" s="9"/>
      <c r="WB42" s="19"/>
      <c r="WC42" s="20">
        <f t="shared" si="0"/>
        <v>0</v>
      </c>
      <c r="WE42" s="2"/>
      <c r="WF42" s="2"/>
      <c r="WG42" s="18"/>
      <c r="WH42" s="9"/>
      <c r="WI42" s="19"/>
      <c r="WJ42" s="20">
        <f t="shared" si="84"/>
        <v>0</v>
      </c>
      <c r="WL42" s="2"/>
      <c r="WM42" s="2"/>
      <c r="WN42" s="18"/>
      <c r="WO42" s="9"/>
      <c r="WP42" s="19"/>
      <c r="WQ42" s="20">
        <f t="shared" si="85"/>
        <v>0</v>
      </c>
      <c r="WS42" s="2"/>
      <c r="WT42" s="2"/>
      <c r="WU42" s="18"/>
      <c r="WV42" s="9"/>
      <c r="WW42" s="19"/>
      <c r="WX42" s="20">
        <f t="shared" si="86"/>
        <v>0</v>
      </c>
      <c r="WZ42" s="2"/>
      <c r="XA42" s="2"/>
      <c r="XB42" s="18"/>
      <c r="XC42" s="9"/>
      <c r="XD42" s="19"/>
      <c r="XE42" s="20">
        <f t="shared" si="87"/>
        <v>0</v>
      </c>
      <c r="XG42" s="2"/>
      <c r="XH42" s="2"/>
      <c r="XI42" s="18"/>
      <c r="XJ42" s="9"/>
      <c r="XK42" s="19"/>
      <c r="XL42" s="20">
        <f t="shared" si="88"/>
        <v>0</v>
      </c>
      <c r="XN42" s="9"/>
      <c r="XO42" s="2"/>
      <c r="XP42" s="18"/>
      <c r="XQ42" s="9"/>
      <c r="XR42" s="19"/>
      <c r="XS42" s="20">
        <f t="shared" si="89"/>
        <v>0</v>
      </c>
      <c r="XU42" s="2"/>
      <c r="XV42" s="2"/>
      <c r="XW42" s="18"/>
      <c r="XX42" s="9"/>
      <c r="XY42" s="19"/>
      <c r="XZ42" s="20">
        <f t="shared" si="90"/>
        <v>0</v>
      </c>
      <c r="YB42" s="2"/>
      <c r="YC42" s="2"/>
      <c r="YD42" s="18"/>
      <c r="YE42" s="9"/>
      <c r="YF42" s="19"/>
      <c r="YG42" s="20">
        <f t="shared" si="91"/>
        <v>0</v>
      </c>
      <c r="YI42" s="2"/>
      <c r="YJ42" s="2"/>
      <c r="YK42" s="18"/>
      <c r="YL42" s="9"/>
      <c r="YM42" s="19"/>
      <c r="YN42" s="20">
        <f t="shared" si="92"/>
        <v>0</v>
      </c>
      <c r="YP42" s="2"/>
      <c r="YQ42" s="2"/>
      <c r="YR42" s="18"/>
      <c r="YS42" s="9"/>
      <c r="YT42" s="19"/>
      <c r="YU42" s="20">
        <f t="shared" si="93"/>
        <v>0</v>
      </c>
      <c r="YW42" s="2"/>
      <c r="YX42" s="2"/>
      <c r="YY42" s="18"/>
      <c r="YZ42" s="9"/>
      <c r="ZA42" s="19"/>
      <c r="ZB42" s="20">
        <f t="shared" si="94"/>
        <v>0</v>
      </c>
      <c r="ZD42" s="2"/>
      <c r="ZE42" s="2"/>
      <c r="ZF42" s="18"/>
      <c r="ZG42" s="9"/>
      <c r="ZH42" s="19"/>
      <c r="ZI42" s="20">
        <f t="shared" si="95"/>
        <v>0</v>
      </c>
      <c r="ZK42" s="2"/>
      <c r="ZL42" s="2"/>
      <c r="ZM42" s="18"/>
      <c r="ZN42" s="9"/>
      <c r="ZO42" s="19"/>
      <c r="ZP42" s="20">
        <f t="shared" si="96"/>
        <v>0</v>
      </c>
      <c r="ZR42" s="2"/>
      <c r="ZS42" s="2"/>
      <c r="ZT42" s="18"/>
      <c r="ZU42" s="9"/>
      <c r="ZV42" s="19"/>
      <c r="ZW42" s="20">
        <f t="shared" si="97"/>
        <v>0</v>
      </c>
      <c r="ZY42" s="2"/>
      <c r="ZZ42" s="2"/>
      <c r="AAA42" s="18"/>
      <c r="AAB42" s="9"/>
      <c r="AAC42" s="19"/>
      <c r="AAD42" s="20">
        <f t="shared" si="98"/>
        <v>0</v>
      </c>
      <c r="AAF42" s="2"/>
      <c r="AAG42" s="2"/>
      <c r="AAH42" s="18"/>
      <c r="AAI42" s="9"/>
      <c r="AAJ42" s="19"/>
      <c r="AAK42" s="20">
        <f t="shared" si="99"/>
        <v>0</v>
      </c>
      <c r="AAM42" s="2"/>
      <c r="AAN42" s="2"/>
      <c r="AAO42" s="18"/>
      <c r="AAP42" s="9"/>
      <c r="AAQ42" s="19"/>
      <c r="AAR42" s="20">
        <f t="shared" si="100"/>
        <v>0</v>
      </c>
      <c r="AAT42" s="2"/>
      <c r="AAU42" s="2"/>
      <c r="AAV42" s="18"/>
      <c r="AAW42" s="9"/>
      <c r="AAX42" s="19"/>
      <c r="AAY42" s="20">
        <f t="shared" si="101"/>
        <v>0</v>
      </c>
      <c r="ABA42" s="2"/>
      <c r="ABB42" s="2"/>
      <c r="ABC42" s="18"/>
      <c r="ABD42" s="9"/>
      <c r="ABE42" s="19"/>
      <c r="ABF42" s="20">
        <f t="shared" si="102"/>
        <v>0</v>
      </c>
      <c r="ABH42" s="2"/>
      <c r="ABI42" s="2"/>
      <c r="ABJ42" s="18"/>
      <c r="ABK42" s="9"/>
      <c r="ABL42" s="19"/>
      <c r="ABM42" s="20">
        <f t="shared" si="103"/>
        <v>0</v>
      </c>
      <c r="ABO42" s="2"/>
      <c r="ABP42" s="2"/>
      <c r="ABQ42" s="18"/>
      <c r="ABR42" s="9"/>
      <c r="ABS42" s="19"/>
      <c r="ABT42" s="20">
        <f t="shared" si="104"/>
        <v>0</v>
      </c>
      <c r="ABV42" s="2"/>
      <c r="ABW42" s="2"/>
      <c r="ABX42" s="18"/>
      <c r="ABY42" s="9"/>
      <c r="ABZ42" s="19"/>
      <c r="ACA42" s="20">
        <f t="shared" si="105"/>
        <v>0</v>
      </c>
      <c r="ACC42" s="2"/>
      <c r="ACD42" s="2"/>
      <c r="ACE42" s="18"/>
      <c r="ACF42" s="9"/>
      <c r="ACG42" s="19"/>
      <c r="ACH42" s="20">
        <f t="shared" si="106"/>
        <v>0</v>
      </c>
      <c r="ACJ42" s="2"/>
      <c r="ACK42" s="2"/>
      <c r="ACL42" s="18"/>
      <c r="ACM42" s="9"/>
      <c r="ACN42" s="19"/>
      <c r="ACO42" s="20">
        <f t="shared" si="107"/>
        <v>0</v>
      </c>
      <c r="ACQ42" s="2"/>
      <c r="ACR42" s="2"/>
      <c r="ACS42" s="18"/>
      <c r="ACT42" s="9"/>
      <c r="ACU42" s="19"/>
      <c r="ACV42" s="20">
        <f t="shared" si="134"/>
        <v>0</v>
      </c>
      <c r="ACX42" s="2"/>
      <c r="ACY42" s="2"/>
      <c r="ACZ42" s="18"/>
      <c r="ADA42" s="9"/>
      <c r="ADB42" s="19"/>
      <c r="ADC42" s="20">
        <f t="shared" si="109"/>
        <v>0</v>
      </c>
      <c r="ADE42" s="2"/>
      <c r="ADF42" s="2"/>
      <c r="ADG42" s="18"/>
      <c r="ADH42" s="9"/>
      <c r="ADI42" s="19"/>
      <c r="ADJ42" s="20">
        <f t="shared" si="110"/>
        <v>0</v>
      </c>
      <c r="ADL42" s="2"/>
      <c r="ADM42" s="2"/>
      <c r="ADN42" s="18"/>
      <c r="ADO42" s="9"/>
      <c r="ADP42" s="19"/>
      <c r="ADQ42" s="20">
        <f t="shared" si="111"/>
        <v>0</v>
      </c>
      <c r="ADS42" s="2"/>
      <c r="ADT42" s="2"/>
      <c r="ADU42" s="18"/>
      <c r="ADV42" s="9"/>
      <c r="ADW42" s="19"/>
      <c r="ADX42" s="20">
        <f t="shared" si="112"/>
        <v>0</v>
      </c>
      <c r="ADZ42" s="2"/>
      <c r="AEA42" s="2"/>
      <c r="AEB42" s="18"/>
      <c r="AEC42" s="9"/>
      <c r="AED42" s="19"/>
      <c r="AEE42" s="20">
        <f t="shared" si="113"/>
        <v>0</v>
      </c>
      <c r="AEG42" s="2"/>
      <c r="AEH42" s="2"/>
      <c r="AEI42" s="18"/>
      <c r="AEJ42" s="9"/>
      <c r="AEK42" s="19"/>
      <c r="AEL42" s="20">
        <f t="shared" si="135"/>
        <v>0</v>
      </c>
      <c r="AEN42" s="2"/>
      <c r="AEO42" s="2"/>
      <c r="AEP42" s="18"/>
      <c r="AEQ42" s="9"/>
      <c r="AER42" s="19"/>
      <c r="AES42" s="20">
        <f t="shared" si="115"/>
        <v>0</v>
      </c>
      <c r="AEU42" s="2"/>
      <c r="AEV42" s="2"/>
      <c r="AEW42" s="18"/>
      <c r="AEX42" s="9"/>
      <c r="AEY42" s="19"/>
      <c r="AEZ42" s="20">
        <f t="shared" si="116"/>
        <v>0</v>
      </c>
      <c r="AFB42" s="2"/>
      <c r="AFC42" s="2"/>
      <c r="AFD42" s="18"/>
      <c r="AFE42" s="9"/>
      <c r="AFF42" s="19"/>
      <c r="AFG42" s="20">
        <f t="shared" si="117"/>
        <v>0</v>
      </c>
      <c r="AFI42" s="2"/>
      <c r="AFJ42" s="2"/>
      <c r="AFK42" s="18"/>
      <c r="AFL42" s="9"/>
      <c r="AFM42" s="19"/>
      <c r="AFN42" s="20">
        <f t="shared" si="118"/>
        <v>0</v>
      </c>
      <c r="AFP42" s="2"/>
      <c r="AFQ42" s="2"/>
      <c r="AFR42" s="18"/>
      <c r="AFS42" s="9"/>
      <c r="AFT42" s="19"/>
      <c r="AFU42" s="20">
        <f t="shared" si="119"/>
        <v>0</v>
      </c>
      <c r="AFW42" s="2"/>
      <c r="AFX42" s="2"/>
      <c r="AFY42" s="18"/>
      <c r="AFZ42" s="9"/>
      <c r="AGA42" s="19"/>
      <c r="AGB42" s="20">
        <f t="shared" si="120"/>
        <v>0</v>
      </c>
      <c r="AGD42" s="2"/>
      <c r="AGE42" s="2"/>
      <c r="AGF42" s="18"/>
      <c r="AGG42" s="9"/>
      <c r="AGH42" s="19"/>
      <c r="AGI42" s="20">
        <f t="shared" si="121"/>
        <v>0</v>
      </c>
      <c r="AGK42" s="2"/>
      <c r="AGL42" s="2"/>
      <c r="AGM42" s="18"/>
      <c r="AGN42" s="9"/>
      <c r="AGO42" s="19"/>
      <c r="AGP42" s="20">
        <f t="shared" si="122"/>
        <v>0</v>
      </c>
      <c r="AGR42" s="2"/>
      <c r="AGS42" s="2"/>
      <c r="AGT42" s="18"/>
      <c r="AGU42" s="9"/>
      <c r="AGV42" s="19"/>
      <c r="AGW42" s="20">
        <f t="shared" si="123"/>
        <v>0</v>
      </c>
      <c r="AGY42" s="2"/>
      <c r="AGZ42" s="2"/>
      <c r="AHA42" s="18"/>
      <c r="AHB42" s="9"/>
      <c r="AHC42" s="19"/>
      <c r="AHD42" s="20">
        <f t="shared" si="124"/>
        <v>0</v>
      </c>
      <c r="AHG42" s="2"/>
      <c r="AHH42" s="18"/>
      <c r="AHI42" s="9"/>
      <c r="AHJ42" s="19"/>
      <c r="AHK42" s="20">
        <f t="shared" si="125"/>
        <v>0</v>
      </c>
      <c r="AHM42" s="2"/>
      <c r="AHN42" s="2"/>
      <c r="AHO42" s="18"/>
      <c r="AHP42" s="9"/>
      <c r="AHQ42" s="19"/>
      <c r="AHR42" s="20">
        <f t="shared" si="126"/>
        <v>0</v>
      </c>
      <c r="AHT42" s="2"/>
      <c r="AHU42" s="2"/>
      <c r="AHV42" s="18"/>
      <c r="AHW42" s="9"/>
      <c r="AHX42" s="19"/>
      <c r="AHY42" s="20">
        <f t="shared" si="127"/>
        <v>0</v>
      </c>
      <c r="AIA42" s="2"/>
      <c r="AIB42" s="2"/>
      <c r="AIC42" s="18"/>
      <c r="AID42" s="19"/>
      <c r="AIE42" s="19"/>
      <c r="AIF42" s="20">
        <f t="shared" si="128"/>
        <v>0</v>
      </c>
    </row>
    <row r="43" spans="1:916">
      <c r="A43" s="2"/>
      <c r="B43" s="2"/>
      <c r="C43" s="18"/>
      <c r="D43" s="9"/>
      <c r="E43" s="19"/>
      <c r="F43" s="20">
        <f>F42+C43-E43</f>
        <v>0</v>
      </c>
      <c r="H43" s="2"/>
      <c r="I43" s="2"/>
      <c r="J43" s="18"/>
      <c r="K43" s="9"/>
      <c r="L43" s="19"/>
      <c r="M43" s="20">
        <f t="shared" si="131"/>
        <v>0</v>
      </c>
      <c r="O43" s="2"/>
      <c r="P43" s="2"/>
      <c r="Q43" s="18"/>
      <c r="R43" s="9"/>
      <c r="S43" s="19"/>
      <c r="T43" s="20">
        <f t="shared" si="3"/>
        <v>0</v>
      </c>
      <c r="V43" s="2"/>
      <c r="W43" s="2"/>
      <c r="X43" s="18"/>
      <c r="Y43" s="9"/>
      <c r="Z43" s="19"/>
      <c r="AA43" s="20">
        <f t="shared" si="4"/>
        <v>0</v>
      </c>
      <c r="AC43" s="2"/>
      <c r="AD43" s="2"/>
      <c r="AE43" s="18"/>
      <c r="AF43" s="9"/>
      <c r="AG43" s="19"/>
      <c r="AH43" s="20">
        <f t="shared" si="133"/>
        <v>0</v>
      </c>
      <c r="AJ43" s="2"/>
      <c r="AK43" s="2"/>
      <c r="AL43" s="18"/>
      <c r="AM43" s="9"/>
      <c r="AN43" s="19"/>
      <c r="AO43" s="20">
        <f t="shared" si="6"/>
        <v>0</v>
      </c>
      <c r="AQ43" s="2"/>
      <c r="AR43" s="2"/>
      <c r="AS43" s="18"/>
      <c r="AT43" s="9"/>
      <c r="AU43" s="19"/>
      <c r="AV43" s="20">
        <f t="shared" si="7"/>
        <v>0</v>
      </c>
      <c r="AX43" s="2"/>
      <c r="AY43" s="2"/>
      <c r="AZ43" s="18"/>
      <c r="BA43" s="9"/>
      <c r="BB43" s="19"/>
      <c r="BC43" s="20">
        <f t="shared" si="8"/>
        <v>0</v>
      </c>
      <c r="BE43" s="2"/>
      <c r="BF43" s="2"/>
      <c r="BG43" s="18"/>
      <c r="BH43" s="9"/>
      <c r="BI43" s="19"/>
      <c r="BJ43" s="20">
        <f t="shared" si="9"/>
        <v>0</v>
      </c>
      <c r="BL43" s="2"/>
      <c r="BM43" s="2"/>
      <c r="BN43" s="18"/>
      <c r="BO43" s="9"/>
      <c r="BP43" s="19"/>
      <c r="BQ43" s="20">
        <f t="shared" si="130"/>
        <v>0</v>
      </c>
      <c r="BS43" s="2"/>
      <c r="BT43" s="2"/>
      <c r="BU43" s="18"/>
      <c r="BV43" s="9"/>
      <c r="BW43" s="19"/>
      <c r="BX43" s="20">
        <f t="shared" si="10"/>
        <v>0</v>
      </c>
      <c r="BZ43" s="2"/>
      <c r="CA43" s="2"/>
      <c r="CB43" s="18"/>
      <c r="CC43" s="9"/>
      <c r="CD43" s="19"/>
      <c r="CE43" s="20">
        <f t="shared" si="129"/>
        <v>0</v>
      </c>
      <c r="CG43" s="2"/>
      <c r="CH43" s="2"/>
      <c r="CI43" s="18"/>
      <c r="CJ43" s="9"/>
      <c r="CK43" s="19"/>
      <c r="CL43" s="20">
        <f t="shared" si="132"/>
        <v>0</v>
      </c>
      <c r="CN43" s="2"/>
      <c r="CO43" s="2"/>
      <c r="CP43" s="18"/>
      <c r="CQ43" s="9"/>
      <c r="CR43" s="19"/>
      <c r="CS43" s="20">
        <f t="shared" si="136"/>
        <v>0</v>
      </c>
      <c r="CU43" s="2"/>
      <c r="CV43" s="2"/>
      <c r="CW43" s="18"/>
      <c r="CX43" s="9"/>
      <c r="CY43" s="19"/>
      <c r="CZ43" s="20">
        <f t="shared" si="13"/>
        <v>0</v>
      </c>
      <c r="DB43" s="2"/>
      <c r="DC43" s="2"/>
      <c r="DD43" s="18"/>
      <c r="DE43" s="9"/>
      <c r="DF43" s="19"/>
      <c r="DG43" s="20">
        <f t="shared" si="14"/>
        <v>0</v>
      </c>
      <c r="DI43" s="2"/>
      <c r="DJ43" s="2"/>
      <c r="DK43" s="18"/>
      <c r="DL43" s="9"/>
      <c r="DM43" s="19"/>
      <c r="DN43" s="20">
        <f t="shared" si="15"/>
        <v>0</v>
      </c>
      <c r="DP43" s="2"/>
      <c r="DQ43" s="2"/>
      <c r="DR43" s="18"/>
      <c r="DS43" s="9"/>
      <c r="DT43" s="19"/>
      <c r="DU43" s="20">
        <f t="shared" si="16"/>
        <v>0</v>
      </c>
      <c r="DW43" s="2"/>
      <c r="DX43" s="2"/>
      <c r="DY43" s="18"/>
      <c r="DZ43" s="9"/>
      <c r="EA43" s="19"/>
      <c r="EB43" s="20">
        <f t="shared" si="17"/>
        <v>0</v>
      </c>
      <c r="ED43" s="2"/>
      <c r="EE43" s="2"/>
      <c r="EF43" s="18"/>
      <c r="EG43" s="9"/>
      <c r="EH43" s="19"/>
      <c r="EI43" s="20">
        <f t="shared" si="18"/>
        <v>0</v>
      </c>
      <c r="EK43" s="2"/>
      <c r="EL43" s="2"/>
      <c r="EM43" s="18"/>
      <c r="EN43" s="9"/>
      <c r="EO43" s="19"/>
      <c r="EP43" s="20">
        <f t="shared" si="19"/>
        <v>0</v>
      </c>
      <c r="ER43" s="2"/>
      <c r="ES43" s="2"/>
      <c r="ET43" s="18"/>
      <c r="EU43" s="9"/>
      <c r="EV43" s="19"/>
      <c r="EW43" s="20">
        <f t="shared" si="20"/>
        <v>0</v>
      </c>
      <c r="EY43" s="2"/>
      <c r="EZ43" s="2"/>
      <c r="FA43" s="18"/>
      <c r="FB43" s="9"/>
      <c r="FC43" s="19"/>
      <c r="FD43" s="20">
        <f t="shared" si="21"/>
        <v>0</v>
      </c>
      <c r="FF43" s="2"/>
      <c r="FG43" s="2"/>
      <c r="FH43" s="325"/>
      <c r="FI43" s="38"/>
      <c r="FJ43" s="19"/>
      <c r="FK43" s="326">
        <f t="shared" si="22"/>
        <v>0</v>
      </c>
      <c r="FM43" s="2"/>
      <c r="FN43" s="2"/>
      <c r="FO43" s="18"/>
      <c r="FP43" s="9"/>
      <c r="FQ43" s="19"/>
      <c r="FR43" s="20">
        <f t="shared" si="23"/>
        <v>0</v>
      </c>
      <c r="FT43" s="2"/>
      <c r="FU43" s="2"/>
      <c r="FV43" s="18"/>
      <c r="FW43" s="9"/>
      <c r="FX43" s="19"/>
      <c r="FY43" s="20">
        <f t="shared" si="24"/>
        <v>0</v>
      </c>
      <c r="GA43" s="2"/>
      <c r="GB43" s="2"/>
      <c r="GC43" s="18"/>
      <c r="GD43" s="9"/>
      <c r="GE43" s="19"/>
      <c r="GF43" s="20">
        <f t="shared" si="25"/>
        <v>0</v>
      </c>
      <c r="GH43" s="2"/>
      <c r="GI43" s="2"/>
      <c r="GJ43" s="18"/>
      <c r="GK43" s="9"/>
      <c r="GL43" s="19"/>
      <c r="GM43" s="20">
        <f t="shared" si="26"/>
        <v>0</v>
      </c>
      <c r="GO43" s="2"/>
      <c r="GP43" s="2"/>
      <c r="GQ43" s="18"/>
      <c r="GR43" s="9"/>
      <c r="GS43" s="19"/>
      <c r="GT43" s="20">
        <f t="shared" si="27"/>
        <v>0</v>
      </c>
      <c r="GV43" s="2"/>
      <c r="GW43" s="2"/>
      <c r="GX43" s="18"/>
      <c r="GY43" s="9"/>
      <c r="GZ43" s="19"/>
      <c r="HA43" s="20">
        <f t="shared" si="28"/>
        <v>0</v>
      </c>
      <c r="HC43" s="2"/>
      <c r="HD43" s="2"/>
      <c r="HE43" s="18"/>
      <c r="HF43" s="9"/>
      <c r="HG43" s="19"/>
      <c r="HH43" s="20">
        <f t="shared" si="29"/>
        <v>0</v>
      </c>
      <c r="HJ43" s="2"/>
      <c r="HK43" s="2"/>
      <c r="HL43" s="18"/>
      <c r="HM43" s="9"/>
      <c r="HN43" s="19"/>
      <c r="HO43" s="20">
        <f t="shared" si="30"/>
        <v>0</v>
      </c>
      <c r="HQ43" s="2"/>
      <c r="HR43" s="2"/>
      <c r="HS43" s="18"/>
      <c r="HT43" s="9"/>
      <c r="HU43" s="19"/>
      <c r="HV43" s="20">
        <f t="shared" si="31"/>
        <v>0</v>
      </c>
      <c r="HX43" s="2"/>
      <c r="HY43" s="2"/>
      <c r="HZ43" s="18"/>
      <c r="IA43" s="9"/>
      <c r="IB43" s="19"/>
      <c r="IC43" s="20">
        <f t="shared" si="32"/>
        <v>0</v>
      </c>
      <c r="IE43" s="9"/>
      <c r="IF43" s="2"/>
      <c r="IG43" s="18"/>
      <c r="IH43" s="38"/>
      <c r="II43" s="19"/>
      <c r="IJ43" s="20">
        <f t="shared" si="33"/>
        <v>0</v>
      </c>
      <c r="IL43" s="9"/>
      <c r="IM43" s="2"/>
      <c r="IN43" s="18"/>
      <c r="IO43" s="38"/>
      <c r="IP43" s="19"/>
      <c r="IQ43" s="20">
        <f t="shared" si="34"/>
        <v>0</v>
      </c>
      <c r="IS43" s="9"/>
      <c r="IT43" s="2"/>
      <c r="IU43" s="18"/>
      <c r="IV43" s="38"/>
      <c r="IW43" s="19"/>
      <c r="IX43" s="20">
        <f t="shared" si="35"/>
        <v>0</v>
      </c>
      <c r="IZ43" s="9"/>
      <c r="JA43" s="2"/>
      <c r="JB43" s="18"/>
      <c r="JC43" s="38"/>
      <c r="JD43" s="19"/>
      <c r="JE43" s="20">
        <f t="shared" si="36"/>
        <v>0</v>
      </c>
      <c r="JG43" s="9"/>
      <c r="JH43" s="2"/>
      <c r="JI43" s="18"/>
      <c r="JJ43" s="38"/>
      <c r="JK43" s="19"/>
      <c r="JL43" s="20">
        <f t="shared" si="37"/>
        <v>0</v>
      </c>
      <c r="JN43" s="9"/>
      <c r="JO43" s="2"/>
      <c r="JP43" s="18"/>
      <c r="JQ43" s="38"/>
      <c r="JR43" s="19"/>
      <c r="JS43" s="20">
        <f t="shared" si="38"/>
        <v>0</v>
      </c>
      <c r="JU43" s="9"/>
      <c r="JV43" s="2"/>
      <c r="JW43" s="18"/>
      <c r="JX43" s="38"/>
      <c r="JY43" s="19"/>
      <c r="JZ43" s="20">
        <f t="shared" si="39"/>
        <v>0</v>
      </c>
      <c r="KB43" s="9"/>
      <c r="KC43" s="2"/>
      <c r="KD43" s="18"/>
      <c r="KE43" s="38"/>
      <c r="KF43" s="19"/>
      <c r="KG43" s="20">
        <f t="shared" si="40"/>
        <v>0</v>
      </c>
      <c r="KI43" s="9"/>
      <c r="KJ43" s="2"/>
      <c r="KK43" s="18"/>
      <c r="KL43" s="38"/>
      <c r="KM43" s="19"/>
      <c r="KN43" s="20">
        <f t="shared" si="41"/>
        <v>0</v>
      </c>
      <c r="KP43" s="9"/>
      <c r="KQ43" s="2"/>
      <c r="KR43" s="18"/>
      <c r="KS43" s="38"/>
      <c r="KT43" s="19"/>
      <c r="KU43" s="20">
        <f t="shared" si="42"/>
        <v>0</v>
      </c>
      <c r="KW43" s="9"/>
      <c r="KX43" s="2"/>
      <c r="KY43" s="18"/>
      <c r="KZ43" s="38"/>
      <c r="LA43" s="19"/>
      <c r="LB43" s="20">
        <f t="shared" si="43"/>
        <v>0</v>
      </c>
      <c r="LD43" s="9"/>
      <c r="LE43" s="2"/>
      <c r="LF43" s="18"/>
      <c r="LG43" s="38"/>
      <c r="LH43" s="19"/>
      <c r="LI43" s="20">
        <f t="shared" si="44"/>
        <v>0</v>
      </c>
      <c r="LK43" s="9"/>
      <c r="LL43" s="2"/>
      <c r="LM43" s="18"/>
      <c r="LN43" s="38"/>
      <c r="LO43" s="19"/>
      <c r="LP43" s="20">
        <f t="shared" si="45"/>
        <v>0</v>
      </c>
      <c r="LR43" s="2"/>
      <c r="LS43" s="2"/>
      <c r="LT43" s="18"/>
      <c r="LU43" s="9"/>
      <c r="LV43" s="19"/>
      <c r="LW43" s="20">
        <f t="shared" si="46"/>
        <v>0</v>
      </c>
      <c r="LY43" s="2"/>
      <c r="LZ43" s="2"/>
      <c r="MA43" s="18"/>
      <c r="MB43" s="9"/>
      <c r="MC43" s="19"/>
      <c r="MD43" s="20">
        <f t="shared" si="47"/>
        <v>0</v>
      </c>
      <c r="MF43" s="2"/>
      <c r="MG43" s="2"/>
      <c r="MH43" s="18"/>
      <c r="MI43" s="9"/>
      <c r="MJ43" s="19"/>
      <c r="MK43" s="20">
        <f t="shared" si="48"/>
        <v>0</v>
      </c>
      <c r="MM43" s="2"/>
      <c r="MN43" s="2"/>
      <c r="MO43" s="18"/>
      <c r="MP43" s="9"/>
      <c r="MQ43" s="19"/>
      <c r="MR43" s="20">
        <f t="shared" si="49"/>
        <v>0</v>
      </c>
      <c r="MT43" s="2"/>
      <c r="MU43" s="2"/>
      <c r="MV43" s="18"/>
      <c r="MW43" s="9"/>
      <c r="MX43" s="19"/>
      <c r="MY43" s="20">
        <f t="shared" si="50"/>
        <v>0</v>
      </c>
      <c r="NA43" s="2"/>
      <c r="NB43" s="2"/>
      <c r="NC43" s="18"/>
      <c r="ND43" s="9"/>
      <c r="NE43" s="19"/>
      <c r="NF43" s="20">
        <f t="shared" si="51"/>
        <v>0</v>
      </c>
      <c r="NH43" s="2"/>
      <c r="NI43" s="2"/>
      <c r="NJ43" s="18"/>
      <c r="NK43" s="9"/>
      <c r="NL43" s="19"/>
      <c r="NM43" s="20">
        <f t="shared" si="52"/>
        <v>0</v>
      </c>
      <c r="NO43" s="2"/>
      <c r="NP43" s="2"/>
      <c r="NQ43" s="18"/>
      <c r="NR43" s="9"/>
      <c r="NS43" s="19"/>
      <c r="NT43" s="20">
        <f t="shared" si="53"/>
        <v>0</v>
      </c>
      <c r="NV43" s="2"/>
      <c r="NW43" s="2"/>
      <c r="NX43" s="18"/>
      <c r="NY43" s="9"/>
      <c r="NZ43" s="19"/>
      <c r="OA43" s="20">
        <f t="shared" si="54"/>
        <v>0</v>
      </c>
      <c r="OC43" s="2"/>
      <c r="OD43" s="2"/>
      <c r="OE43" s="18"/>
      <c r="OF43" s="9"/>
      <c r="OG43" s="19"/>
      <c r="OH43" s="20">
        <f t="shared" si="55"/>
        <v>0</v>
      </c>
      <c r="OJ43" s="2"/>
      <c r="OK43" s="2"/>
      <c r="OL43" s="18"/>
      <c r="OM43" s="9"/>
      <c r="ON43" s="19"/>
      <c r="OO43" s="20">
        <f t="shared" si="56"/>
        <v>0</v>
      </c>
      <c r="OQ43" s="2"/>
      <c r="OR43" s="2"/>
      <c r="OS43" s="18"/>
      <c r="OT43" s="9"/>
      <c r="OU43" s="19"/>
      <c r="OV43" s="20">
        <f t="shared" si="57"/>
        <v>0</v>
      </c>
      <c r="OX43" s="2"/>
      <c r="OY43" s="2"/>
      <c r="OZ43" s="18"/>
      <c r="PA43" s="9"/>
      <c r="PB43" s="19"/>
      <c r="PC43" s="20">
        <f t="shared" si="58"/>
        <v>0</v>
      </c>
      <c r="PE43" s="2"/>
      <c r="PF43" s="2"/>
      <c r="PG43" s="18"/>
      <c r="PH43" s="9"/>
      <c r="PI43" s="19"/>
      <c r="PJ43" s="20">
        <f t="shared" si="59"/>
        <v>0</v>
      </c>
      <c r="PL43" s="2"/>
      <c r="PM43" s="2"/>
      <c r="PN43" s="18"/>
      <c r="PO43" s="9"/>
      <c r="PP43" s="19"/>
      <c r="PQ43" s="20">
        <f t="shared" si="60"/>
        <v>0</v>
      </c>
      <c r="PS43" s="2"/>
      <c r="PT43" s="2"/>
      <c r="PU43" s="18"/>
      <c r="PV43" s="9"/>
      <c r="PW43" s="19"/>
      <c r="PX43" s="20">
        <f t="shared" si="61"/>
        <v>0</v>
      </c>
      <c r="PZ43" s="2"/>
      <c r="QA43" s="2"/>
      <c r="QB43" s="18"/>
      <c r="QC43" s="9"/>
      <c r="QD43" s="19"/>
      <c r="QE43" s="20">
        <f t="shared" si="62"/>
        <v>0</v>
      </c>
      <c r="QG43" s="2"/>
      <c r="QH43" s="2"/>
      <c r="QI43" s="18"/>
      <c r="QJ43" s="9"/>
      <c r="QK43" s="19"/>
      <c r="QL43" s="20">
        <f t="shared" si="63"/>
        <v>0</v>
      </c>
      <c r="QN43" s="2"/>
      <c r="QO43" s="2"/>
      <c r="QP43" s="18"/>
      <c r="QQ43" s="9"/>
      <c r="QR43" s="19"/>
      <c r="QS43" s="20">
        <f t="shared" si="64"/>
        <v>0</v>
      </c>
      <c r="QU43" s="2"/>
      <c r="QV43" s="2"/>
      <c r="QW43" s="18"/>
      <c r="QX43" s="9"/>
      <c r="QY43" s="19"/>
      <c r="QZ43" s="20">
        <f t="shared" si="65"/>
        <v>0</v>
      </c>
      <c r="RB43" s="2"/>
      <c r="RC43" s="2"/>
      <c r="RD43" s="18"/>
      <c r="RE43" s="9"/>
      <c r="RF43" s="19"/>
      <c r="RG43" s="20">
        <f t="shared" si="66"/>
        <v>0</v>
      </c>
      <c r="RI43" s="2"/>
      <c r="RJ43" s="2"/>
      <c r="RK43" s="18"/>
      <c r="RL43" s="9"/>
      <c r="RM43" s="19"/>
      <c r="RN43" s="20">
        <f t="shared" si="67"/>
        <v>0</v>
      </c>
      <c r="RP43" s="2"/>
      <c r="RQ43" s="2"/>
      <c r="RR43" s="18"/>
      <c r="RS43" s="9"/>
      <c r="RT43" s="19"/>
      <c r="RU43" s="20">
        <f t="shared" si="68"/>
        <v>0</v>
      </c>
      <c r="RW43" s="2"/>
      <c r="RX43" s="2"/>
      <c r="RY43" s="18"/>
      <c r="RZ43" s="9"/>
      <c r="SA43" s="19"/>
      <c r="SB43" s="20">
        <f t="shared" si="69"/>
        <v>0</v>
      </c>
      <c r="SD43" s="2"/>
      <c r="SE43" s="2"/>
      <c r="SF43" s="18"/>
      <c r="SG43" s="9"/>
      <c r="SH43" s="19"/>
      <c r="SI43" s="20">
        <f t="shared" si="70"/>
        <v>0</v>
      </c>
      <c r="SK43" s="2"/>
      <c r="SL43" s="2"/>
      <c r="SM43" s="18"/>
      <c r="SN43" s="9"/>
      <c r="SO43" s="19"/>
      <c r="SP43" s="20">
        <f t="shared" si="71"/>
        <v>0</v>
      </c>
      <c r="SR43" s="2"/>
      <c r="SS43" s="2"/>
      <c r="ST43" s="18"/>
      <c r="SU43" s="9"/>
      <c r="SV43" s="19"/>
      <c r="SW43" s="20">
        <f t="shared" si="72"/>
        <v>0</v>
      </c>
      <c r="SY43" s="2"/>
      <c r="SZ43" s="2"/>
      <c r="TA43" s="18"/>
      <c r="TB43" s="9"/>
      <c r="TC43" s="19"/>
      <c r="TD43" s="20">
        <f t="shared" si="73"/>
        <v>0</v>
      </c>
      <c r="TF43" s="2"/>
      <c r="TG43" s="2"/>
      <c r="TH43" s="18"/>
      <c r="TI43" s="9"/>
      <c r="TJ43" s="19"/>
      <c r="TK43" s="20">
        <f t="shared" si="74"/>
        <v>0</v>
      </c>
      <c r="TM43" s="2"/>
      <c r="TN43" s="2"/>
      <c r="TO43" s="18"/>
      <c r="TP43" s="9"/>
      <c r="TQ43" s="19"/>
      <c r="TR43" s="20">
        <f t="shared" si="75"/>
        <v>0</v>
      </c>
      <c r="TT43" s="215"/>
      <c r="TU43" s="39"/>
      <c r="TV43" s="327"/>
      <c r="TW43" s="166"/>
      <c r="TX43" s="32"/>
      <c r="TY43" s="326">
        <f t="shared" si="76"/>
        <v>0</v>
      </c>
      <c r="UA43" s="9"/>
      <c r="UB43" s="39"/>
      <c r="UC43" s="327"/>
      <c r="UD43" s="348"/>
      <c r="UE43" s="19"/>
      <c r="UF43" s="326">
        <f t="shared" si="77"/>
        <v>0</v>
      </c>
      <c r="UH43" s="2"/>
      <c r="UI43" s="2"/>
      <c r="UJ43" s="18"/>
      <c r="UK43" s="9"/>
      <c r="UL43" s="19"/>
      <c r="UM43" s="20">
        <f t="shared" si="78"/>
        <v>0</v>
      </c>
      <c r="UO43" s="2"/>
      <c r="UP43" s="2"/>
      <c r="UQ43" s="18"/>
      <c r="UR43" s="9"/>
      <c r="US43" s="19"/>
      <c r="UT43" s="20">
        <f t="shared" si="79"/>
        <v>0</v>
      </c>
      <c r="UV43" s="9"/>
      <c r="UW43" s="2"/>
      <c r="UX43" s="18"/>
      <c r="UY43" s="9"/>
      <c r="UZ43" s="19"/>
      <c r="VA43" s="20">
        <f t="shared" si="80"/>
        <v>0</v>
      </c>
      <c r="VC43" s="2"/>
      <c r="VD43" s="2"/>
      <c r="VE43" s="18"/>
      <c r="VF43" s="9"/>
      <c r="VG43" s="19"/>
      <c r="VH43" s="20">
        <f t="shared" si="81"/>
        <v>0</v>
      </c>
      <c r="VJ43" s="2"/>
      <c r="VK43" s="2"/>
      <c r="VL43" s="18"/>
      <c r="VM43" s="9"/>
      <c r="VN43" s="19"/>
      <c r="VO43" s="20">
        <f t="shared" si="82"/>
        <v>0</v>
      </c>
      <c r="VQ43" s="2"/>
      <c r="VR43" s="2"/>
      <c r="VS43" s="18"/>
      <c r="VT43" s="9"/>
      <c r="VU43" s="19"/>
      <c r="VV43" s="20">
        <f t="shared" si="83"/>
        <v>0</v>
      </c>
      <c r="VX43" s="2"/>
      <c r="VY43" s="2"/>
      <c r="VZ43" s="18"/>
      <c r="WA43" s="9"/>
      <c r="WB43" s="19"/>
      <c r="WC43" s="20">
        <f t="shared" si="0"/>
        <v>0</v>
      </c>
      <c r="WE43" s="2"/>
      <c r="WF43" s="2"/>
      <c r="WG43" s="18"/>
      <c r="WH43" s="9"/>
      <c r="WI43" s="19"/>
      <c r="WJ43" s="20">
        <f t="shared" si="84"/>
        <v>0</v>
      </c>
      <c r="WL43" s="2"/>
      <c r="WM43" s="2"/>
      <c r="WN43" s="18"/>
      <c r="WO43" s="9"/>
      <c r="WP43" s="19"/>
      <c r="WQ43" s="20">
        <f t="shared" si="85"/>
        <v>0</v>
      </c>
      <c r="WS43" s="2"/>
      <c r="WT43" s="2"/>
      <c r="WU43" s="18"/>
      <c r="WV43" s="9"/>
      <c r="WW43" s="19"/>
      <c r="WX43" s="20">
        <f t="shared" si="86"/>
        <v>0</v>
      </c>
      <c r="WZ43" s="2"/>
      <c r="XA43" s="2"/>
      <c r="XB43" s="18"/>
      <c r="XC43" s="9"/>
      <c r="XD43" s="19"/>
      <c r="XE43" s="20">
        <f t="shared" si="87"/>
        <v>0</v>
      </c>
      <c r="XG43" s="2"/>
      <c r="XH43" s="2"/>
      <c r="XI43" s="18"/>
      <c r="XJ43" s="9"/>
      <c r="XK43" s="19"/>
      <c r="XL43" s="20">
        <f t="shared" si="88"/>
        <v>0</v>
      </c>
      <c r="XN43" s="9"/>
      <c r="XO43" s="2"/>
      <c r="XP43" s="325"/>
      <c r="XQ43" s="9"/>
      <c r="XR43" s="19"/>
      <c r="XS43" s="20">
        <f t="shared" si="89"/>
        <v>0</v>
      </c>
      <c r="XU43" s="2"/>
      <c r="XV43" s="2"/>
      <c r="XW43" s="18"/>
      <c r="XX43" s="9"/>
      <c r="XY43" s="19"/>
      <c r="XZ43" s="20">
        <f t="shared" si="90"/>
        <v>0</v>
      </c>
      <c r="YB43" s="2"/>
      <c r="YC43" s="2"/>
      <c r="YD43" s="18"/>
      <c r="YE43" s="9"/>
      <c r="YF43" s="19"/>
      <c r="YG43" s="20">
        <f t="shared" si="91"/>
        <v>0</v>
      </c>
      <c r="YI43" s="2"/>
      <c r="YJ43" s="2"/>
      <c r="YK43" s="18"/>
      <c r="YL43" s="9"/>
      <c r="YM43" s="19"/>
      <c r="YN43" s="20">
        <f t="shared" si="92"/>
        <v>0</v>
      </c>
      <c r="YP43" s="2"/>
      <c r="YQ43" s="2"/>
      <c r="YR43" s="18"/>
      <c r="YS43" s="9"/>
      <c r="YT43" s="19"/>
      <c r="YU43" s="20">
        <f t="shared" si="93"/>
        <v>0</v>
      </c>
      <c r="YW43" s="2"/>
      <c r="YX43" s="2"/>
      <c r="YY43" s="18"/>
      <c r="YZ43" s="9"/>
      <c r="ZA43" s="19"/>
      <c r="ZB43" s="20">
        <f t="shared" si="94"/>
        <v>0</v>
      </c>
      <c r="ZD43" s="2"/>
      <c r="ZE43" s="2"/>
      <c r="ZF43" s="18"/>
      <c r="ZG43" s="9"/>
      <c r="ZH43" s="19"/>
      <c r="ZI43" s="20">
        <f t="shared" si="95"/>
        <v>0</v>
      </c>
      <c r="ZK43" s="2"/>
      <c r="ZL43" s="2"/>
      <c r="ZM43" s="18"/>
      <c r="ZN43" s="9"/>
      <c r="ZO43" s="19"/>
      <c r="ZP43" s="20">
        <f t="shared" si="96"/>
        <v>0</v>
      </c>
      <c r="ZR43" s="2"/>
      <c r="ZS43" s="2"/>
      <c r="ZT43" s="18"/>
      <c r="ZU43" s="9"/>
      <c r="ZV43" s="19"/>
      <c r="ZW43" s="20">
        <f t="shared" si="97"/>
        <v>0</v>
      </c>
      <c r="ZY43" s="2"/>
      <c r="ZZ43" s="2"/>
      <c r="AAA43" s="18"/>
      <c r="AAB43" s="9"/>
      <c r="AAC43" s="19"/>
      <c r="AAD43" s="20">
        <f t="shared" si="98"/>
        <v>0</v>
      </c>
      <c r="AAF43" s="2"/>
      <c r="AAG43" s="2"/>
      <c r="AAH43" s="18"/>
      <c r="AAI43" s="9"/>
      <c r="AAJ43" s="19"/>
      <c r="AAK43" s="20">
        <f t="shared" si="99"/>
        <v>0</v>
      </c>
      <c r="AAM43" s="2"/>
      <c r="AAN43" s="2"/>
      <c r="AAO43" s="18"/>
      <c r="AAP43" s="9"/>
      <c r="AAQ43" s="19"/>
      <c r="AAR43" s="20">
        <f t="shared" si="100"/>
        <v>0</v>
      </c>
      <c r="AAT43" s="2"/>
      <c r="AAU43" s="2"/>
      <c r="AAV43" s="18"/>
      <c r="AAW43" s="9"/>
      <c r="AAX43" s="19"/>
      <c r="AAY43" s="20">
        <f t="shared" si="101"/>
        <v>0</v>
      </c>
      <c r="ABA43" s="2"/>
      <c r="ABB43" s="2"/>
      <c r="ABC43" s="18"/>
      <c r="ABD43" s="9"/>
      <c r="ABE43" s="19"/>
      <c r="ABF43" s="20">
        <f t="shared" si="102"/>
        <v>0</v>
      </c>
      <c r="ABH43" s="2"/>
      <c r="ABI43" s="2"/>
      <c r="ABJ43" s="18"/>
      <c r="ABK43" s="9"/>
      <c r="ABL43" s="19"/>
      <c r="ABM43" s="20">
        <f t="shared" si="103"/>
        <v>0</v>
      </c>
      <c r="ABO43" s="2"/>
      <c r="ABP43" s="2"/>
      <c r="ABQ43" s="18"/>
      <c r="ABR43" s="9"/>
      <c r="ABS43" s="19"/>
      <c r="ABT43" s="20">
        <f t="shared" si="104"/>
        <v>0</v>
      </c>
      <c r="ABV43" s="2"/>
      <c r="ABW43" s="2"/>
      <c r="ABX43" s="18"/>
      <c r="ABY43" s="9"/>
      <c r="ABZ43" s="19"/>
      <c r="ACA43" s="20">
        <f t="shared" si="105"/>
        <v>0</v>
      </c>
      <c r="ACC43" s="2"/>
      <c r="ACD43" s="2"/>
      <c r="ACE43" s="18"/>
      <c r="ACF43" s="9"/>
      <c r="ACG43" s="19"/>
      <c r="ACH43" s="20">
        <f t="shared" si="106"/>
        <v>0</v>
      </c>
      <c r="ACJ43" s="2"/>
      <c r="ACK43" s="2"/>
      <c r="ACL43" s="18"/>
      <c r="ACM43" s="9"/>
      <c r="ACN43" s="19"/>
      <c r="ACO43" s="20">
        <f t="shared" si="107"/>
        <v>0</v>
      </c>
      <c r="ACQ43" s="2"/>
      <c r="ACR43" s="2"/>
      <c r="ACS43" s="18"/>
      <c r="ACT43" s="9"/>
      <c r="ACU43" s="19"/>
      <c r="ACV43" s="20">
        <f t="shared" si="134"/>
        <v>0</v>
      </c>
      <c r="ACX43" s="2"/>
      <c r="ACY43" s="2"/>
      <c r="ACZ43" s="18"/>
      <c r="ADA43" s="9"/>
      <c r="ADB43" s="19"/>
      <c r="ADC43" s="20">
        <f t="shared" si="109"/>
        <v>0</v>
      </c>
      <c r="ADE43" s="2"/>
      <c r="ADF43" s="2"/>
      <c r="ADG43" s="18"/>
      <c r="ADH43" s="9"/>
      <c r="ADI43" s="19"/>
      <c r="ADJ43" s="20">
        <f t="shared" si="110"/>
        <v>0</v>
      </c>
      <c r="ADL43" s="2"/>
      <c r="ADM43" s="2"/>
      <c r="ADN43" s="18"/>
      <c r="ADO43" s="9"/>
      <c r="ADP43" s="19"/>
      <c r="ADQ43" s="20">
        <f t="shared" si="111"/>
        <v>0</v>
      </c>
      <c r="ADS43" s="2"/>
      <c r="ADT43" s="2"/>
      <c r="ADU43" s="18"/>
      <c r="ADV43" s="9"/>
      <c r="ADW43" s="19"/>
      <c r="ADX43" s="20">
        <f t="shared" si="112"/>
        <v>0</v>
      </c>
      <c r="ADZ43" s="2"/>
      <c r="AEA43" s="2"/>
      <c r="AEB43" s="18"/>
      <c r="AEC43" s="9"/>
      <c r="AED43" s="19"/>
      <c r="AEE43" s="20">
        <f t="shared" si="113"/>
        <v>0</v>
      </c>
      <c r="AEG43" s="2"/>
      <c r="AEH43" s="2"/>
      <c r="AEI43" s="18"/>
      <c r="AEJ43" s="9"/>
      <c r="AEK43" s="19"/>
      <c r="AEL43" s="20">
        <f t="shared" si="135"/>
        <v>0</v>
      </c>
      <c r="AEN43" s="2"/>
      <c r="AEO43" s="2"/>
      <c r="AEP43" s="18"/>
      <c r="AEQ43" s="9"/>
      <c r="AER43" s="19"/>
      <c r="AES43" s="20">
        <f t="shared" si="115"/>
        <v>0</v>
      </c>
      <c r="AEU43" s="2"/>
      <c r="AEV43" s="2"/>
      <c r="AEW43" s="18"/>
      <c r="AEX43" s="9"/>
      <c r="AEY43" s="19"/>
      <c r="AEZ43" s="20">
        <f t="shared" si="116"/>
        <v>0</v>
      </c>
      <c r="AFB43" s="2"/>
      <c r="AFC43" s="2"/>
      <c r="AFD43" s="18"/>
      <c r="AFE43" s="9"/>
      <c r="AFF43" s="19"/>
      <c r="AFG43" s="20">
        <f t="shared" si="117"/>
        <v>0</v>
      </c>
      <c r="AFI43" s="2"/>
      <c r="AFJ43" s="2"/>
      <c r="AFK43" s="18"/>
      <c r="AFL43" s="9"/>
      <c r="AFM43" s="19"/>
      <c r="AFN43" s="20">
        <f t="shared" si="118"/>
        <v>0</v>
      </c>
      <c r="AFP43" s="2"/>
      <c r="AFQ43" s="2"/>
      <c r="AFR43" s="18"/>
      <c r="AFS43" s="9"/>
      <c r="AFT43" s="19"/>
      <c r="AFU43" s="20">
        <f t="shared" si="119"/>
        <v>0</v>
      </c>
      <c r="AFW43" s="2"/>
      <c r="AFX43" s="2"/>
      <c r="AFY43" s="18"/>
      <c r="AFZ43" s="9"/>
      <c r="AGA43" s="19"/>
      <c r="AGB43" s="20">
        <f t="shared" si="120"/>
        <v>0</v>
      </c>
      <c r="AGD43" s="2"/>
      <c r="AGE43" s="2"/>
      <c r="AGF43" s="18"/>
      <c r="AGG43" s="9"/>
      <c r="AGH43" s="19"/>
      <c r="AGI43" s="20">
        <f t="shared" si="121"/>
        <v>0</v>
      </c>
      <c r="AGK43" s="2"/>
      <c r="AGL43" s="2"/>
      <c r="AGM43" s="18"/>
      <c r="AGN43" s="9"/>
      <c r="AGO43" s="19"/>
      <c r="AGP43" s="20">
        <f t="shared" si="122"/>
        <v>0</v>
      </c>
      <c r="AGR43" s="2"/>
      <c r="AGS43" s="2"/>
      <c r="AGT43" s="18"/>
      <c r="AGU43" s="9"/>
      <c r="AGV43" s="19"/>
      <c r="AGW43" s="20">
        <f t="shared" si="123"/>
        <v>0</v>
      </c>
      <c r="AGY43" s="2"/>
      <c r="AGZ43" s="2"/>
      <c r="AHA43" s="18"/>
      <c r="AHB43" s="9"/>
      <c r="AHC43" s="19"/>
      <c r="AHD43" s="20">
        <f t="shared" si="124"/>
        <v>0</v>
      </c>
      <c r="AHG43" s="2"/>
      <c r="AHH43" s="18"/>
      <c r="AHI43" s="9"/>
      <c r="AHJ43" s="19"/>
      <c r="AHK43" s="20">
        <f t="shared" si="125"/>
        <v>0</v>
      </c>
      <c r="AHM43" s="2"/>
      <c r="AHN43" s="2"/>
      <c r="AHO43" s="18"/>
      <c r="AHP43" s="9"/>
      <c r="AHQ43" s="19"/>
      <c r="AHR43" s="20">
        <f t="shared" si="126"/>
        <v>0</v>
      </c>
      <c r="AHT43" s="2"/>
      <c r="AHU43" s="2"/>
      <c r="AHV43" s="18"/>
      <c r="AHW43" s="9"/>
      <c r="AHX43" s="19"/>
      <c r="AHY43" s="20">
        <f t="shared" si="127"/>
        <v>0</v>
      </c>
      <c r="AIA43" s="2"/>
      <c r="AIB43" s="2"/>
      <c r="AIC43" s="18"/>
      <c r="AID43" s="19"/>
      <c r="AIE43" s="19"/>
      <c r="AIF43" s="20">
        <f t="shared" si="128"/>
        <v>0</v>
      </c>
    </row>
    <row r="44" spans="1:916" ht="15.75" thickBot="1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328"/>
      <c r="FI44" s="329"/>
      <c r="FJ44" s="329"/>
      <c r="FK44" s="330"/>
      <c r="FM44" s="2"/>
      <c r="FN44" s="2"/>
      <c r="FO44" s="21"/>
      <c r="FP44" s="22"/>
      <c r="FQ44" s="22"/>
      <c r="FR44" s="23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332"/>
      <c r="IH44" s="333"/>
      <c r="II44" s="333"/>
      <c r="IJ44" s="334"/>
      <c r="IL44" s="2"/>
      <c r="IM44" s="2"/>
      <c r="IN44" s="332"/>
      <c r="IO44" s="333"/>
      <c r="IP44" s="333"/>
      <c r="IQ44" s="334"/>
      <c r="IS44" s="2"/>
      <c r="IT44" s="2"/>
      <c r="IU44" s="332"/>
      <c r="IV44" s="333"/>
      <c r="IW44" s="333"/>
      <c r="IX44" s="334"/>
      <c r="IZ44" s="2"/>
      <c r="JA44" s="2"/>
      <c r="JB44" s="332"/>
      <c r="JC44" s="333"/>
      <c r="JD44" s="333"/>
      <c r="JE44" s="334"/>
      <c r="JG44" s="2"/>
      <c r="JH44" s="2"/>
      <c r="JI44" s="332"/>
      <c r="JJ44" s="333"/>
      <c r="JK44" s="333"/>
      <c r="JL44" s="334"/>
      <c r="JN44" s="2"/>
      <c r="JO44" s="2"/>
      <c r="JP44" s="332"/>
      <c r="JQ44" s="333"/>
      <c r="JR44" s="333"/>
      <c r="JS44" s="334"/>
      <c r="JU44" s="2"/>
      <c r="JV44" s="2"/>
      <c r="JW44" s="332"/>
      <c r="JX44" s="333"/>
      <c r="JY44" s="333"/>
      <c r="JZ44" s="334"/>
      <c r="KB44" s="2"/>
      <c r="KC44" s="2"/>
      <c r="KD44" s="332"/>
      <c r="KE44" s="333"/>
      <c r="KF44" s="333"/>
      <c r="KG44" s="334"/>
      <c r="KI44" s="2"/>
      <c r="KJ44" s="2"/>
      <c r="KK44" s="332"/>
      <c r="KL44" s="333"/>
      <c r="KM44" s="333"/>
      <c r="KN44" s="334"/>
      <c r="KP44" s="2"/>
      <c r="KQ44" s="2"/>
      <c r="KR44" s="332"/>
      <c r="KS44" s="333"/>
      <c r="KT44" s="333"/>
      <c r="KU44" s="334"/>
      <c r="KW44" s="2"/>
      <c r="KX44" s="2"/>
      <c r="KY44" s="332"/>
      <c r="KZ44" s="333"/>
      <c r="LA44" s="333"/>
      <c r="LB44" s="334"/>
      <c r="LD44" s="2"/>
      <c r="LE44" s="2"/>
      <c r="LF44" s="332"/>
      <c r="LG44" s="333"/>
      <c r="LH44" s="333"/>
      <c r="LI44" s="334"/>
      <c r="LK44" s="2"/>
      <c r="LL44" s="2"/>
      <c r="LM44" s="332"/>
      <c r="LN44" s="333"/>
      <c r="LO44" s="333"/>
      <c r="LP44" s="334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343"/>
      <c r="TU44" s="344"/>
      <c r="TV44" s="340"/>
      <c r="TW44" s="341"/>
      <c r="TX44" s="342"/>
      <c r="TY44" s="330"/>
      <c r="UA44" s="9"/>
      <c r="UB44" s="39"/>
      <c r="UC44" s="340"/>
      <c r="UD44" s="349"/>
      <c r="UE44" s="329"/>
      <c r="UF44" s="330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9"/>
      <c r="UW44" s="2"/>
      <c r="UX44" s="325"/>
      <c r="UY44" s="9"/>
      <c r="UZ44" s="19"/>
      <c r="VA44" s="326">
        <f t="shared" si="80"/>
        <v>0</v>
      </c>
      <c r="VC44" s="2"/>
      <c r="VD44" s="2"/>
      <c r="VE44" s="21"/>
      <c r="VF44" s="22"/>
      <c r="VG44" s="22"/>
      <c r="VH44" s="23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2"/>
      <c r="VY44" s="2"/>
      <c r="VZ44" s="21"/>
      <c r="WA44" s="22"/>
      <c r="WB44" s="22"/>
      <c r="WC44" s="23"/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9"/>
      <c r="XO44" s="2"/>
      <c r="XP44" s="325"/>
      <c r="XQ44" s="9"/>
      <c r="XR44" s="19"/>
      <c r="XS44" s="20">
        <f t="shared" si="89"/>
        <v>0</v>
      </c>
      <c r="XU44" s="2"/>
      <c r="XV44" s="2"/>
      <c r="XW44" s="21"/>
      <c r="XX44" s="22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2"/>
      <c r="YQ44" s="2"/>
      <c r="YR44" s="21"/>
      <c r="YS44" s="22"/>
      <c r="YT44" s="22"/>
      <c r="YU44" s="23"/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  <c r="AHG44" s="2"/>
      <c r="AHH44" s="21"/>
      <c r="AHI44" s="22"/>
      <c r="AHJ44" s="22"/>
      <c r="AHK44" s="23"/>
      <c r="AHM44" s="2"/>
      <c r="AHN44" s="2"/>
      <c r="AHO44" s="21"/>
      <c r="AHP44" s="22"/>
      <c r="AHQ44" s="22"/>
      <c r="AHR44" s="23"/>
      <c r="AHT44" s="2"/>
      <c r="AHU44" s="2"/>
      <c r="AHV44" s="21"/>
      <c r="AHW44" s="22"/>
      <c r="AHX44" s="22"/>
      <c r="AHY44" s="23"/>
      <c r="AIA44" s="2"/>
      <c r="AIB44" s="2"/>
      <c r="AIC44" s="21"/>
      <c r="AID44" s="22"/>
      <c r="AIE44" s="22"/>
      <c r="AIF44" s="23"/>
    </row>
    <row r="45" spans="1:916" ht="15.75" thickTop="1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HQ45" s="2"/>
      <c r="HR45" s="2"/>
      <c r="HX45" s="2"/>
      <c r="HY45" s="2"/>
      <c r="IE45" s="9"/>
      <c r="IF45" s="2"/>
      <c r="IG45" s="32"/>
      <c r="IH45" s="95"/>
      <c r="II45" s="3"/>
      <c r="IJ45" s="335"/>
      <c r="IL45" s="9"/>
      <c r="IM45" s="2"/>
      <c r="IN45" s="32"/>
      <c r="IO45" s="95"/>
      <c r="IP45" s="3"/>
      <c r="IQ45" s="19"/>
      <c r="IS45" s="9"/>
      <c r="IT45" s="2"/>
      <c r="IU45" s="32"/>
      <c r="IV45" s="95"/>
      <c r="IW45" s="3"/>
      <c r="IX45" s="19"/>
      <c r="IZ45" s="9"/>
      <c r="JA45" s="2"/>
      <c r="JB45" s="32"/>
      <c r="JC45" s="95"/>
      <c r="JD45" s="3"/>
      <c r="JE45" s="19"/>
      <c r="JG45" s="9"/>
      <c r="JH45" s="2"/>
      <c r="JI45" s="32"/>
      <c r="JJ45" s="95"/>
      <c r="JK45" s="3"/>
      <c r="JL45" s="19"/>
      <c r="JN45" s="9"/>
      <c r="JO45" s="2"/>
      <c r="JP45" s="32"/>
      <c r="JQ45" s="95"/>
      <c r="JR45" s="3"/>
      <c r="JS45" s="19"/>
      <c r="JU45" s="9"/>
      <c r="JV45" s="2"/>
      <c r="JW45" s="32"/>
      <c r="JX45" s="95"/>
      <c r="JY45" s="3"/>
      <c r="JZ45" s="19"/>
      <c r="KB45" s="9"/>
      <c r="KC45" s="2"/>
      <c r="KD45" s="32"/>
      <c r="KE45" s="95"/>
      <c r="KF45" s="3"/>
      <c r="KG45" s="19"/>
      <c r="KI45" s="9"/>
      <c r="KJ45" s="2"/>
      <c r="KK45" s="32"/>
      <c r="KL45" s="95"/>
      <c r="KM45" s="3"/>
      <c r="KN45" s="19"/>
      <c r="KP45" s="9"/>
      <c r="KQ45" s="2"/>
      <c r="KR45" s="32"/>
      <c r="KS45" s="95"/>
      <c r="KT45" s="3"/>
      <c r="KU45" s="19"/>
      <c r="KW45" s="9"/>
      <c r="KX45" s="2"/>
      <c r="KY45" s="32"/>
      <c r="KZ45" s="95"/>
      <c r="LA45" s="3"/>
      <c r="LB45" s="19"/>
      <c r="LD45" s="9"/>
      <c r="LE45" s="2"/>
      <c r="LF45" s="32"/>
      <c r="LG45" s="95"/>
      <c r="LH45" s="3"/>
      <c r="LI45" s="19"/>
      <c r="LK45" s="9"/>
      <c r="LL45" s="2"/>
      <c r="LM45" s="32"/>
      <c r="LN45" s="95"/>
      <c r="LO45" s="3"/>
      <c r="LP45" s="19"/>
      <c r="SR45" s="2"/>
      <c r="SS45" s="2"/>
      <c r="SY45" s="2"/>
      <c r="SZ45" s="2"/>
      <c r="TF45" s="2"/>
      <c r="TG45" s="2"/>
      <c r="TM45" s="2"/>
      <c r="TN45" s="2"/>
      <c r="TT45" s="39"/>
      <c r="TU45" s="284"/>
      <c r="TV45" s="32"/>
      <c r="TW45" s="32"/>
      <c r="TX45" s="32"/>
      <c r="TY45" s="19"/>
      <c r="UA45" s="9"/>
      <c r="UB45" s="39"/>
      <c r="UC45" s="32"/>
      <c r="UF45" s="19"/>
      <c r="UH45" s="2"/>
      <c r="UI45" s="2"/>
      <c r="UO45" s="2"/>
      <c r="UP45" s="2"/>
      <c r="UV45" s="9"/>
      <c r="UW45" s="2"/>
      <c r="UX45" s="325"/>
      <c r="UY45" s="38"/>
      <c r="UZ45" s="32"/>
      <c r="VA45" s="326">
        <f t="shared" si="80"/>
        <v>0</v>
      </c>
      <c r="VC45" s="2"/>
      <c r="VD45" s="2"/>
      <c r="XN45" s="9"/>
      <c r="XO45" s="39"/>
      <c r="XP45" s="771"/>
      <c r="XQ45" s="9"/>
      <c r="XR45" s="32"/>
      <c r="XS45" s="20">
        <f t="shared" si="89"/>
        <v>0</v>
      </c>
      <c r="ZD45" s="2"/>
      <c r="ZE45" s="2"/>
      <c r="ZK45" s="2"/>
      <c r="ZL45" s="2"/>
      <c r="ZR45" s="2"/>
      <c r="ZS45" s="2"/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2"/>
      <c r="ABI45" s="2"/>
      <c r="ACQ45" s="2"/>
      <c r="ACR45" s="2"/>
      <c r="ACX45" s="2"/>
      <c r="ACY45" s="2"/>
      <c r="ADL45" s="2"/>
      <c r="ADM45" s="2"/>
      <c r="ADS45" s="2"/>
      <c r="ADT45" s="2"/>
      <c r="AEG45" s="2"/>
      <c r="AEH45" s="2"/>
      <c r="AEN45" s="2"/>
      <c r="AEO45" s="2"/>
      <c r="AEU45" s="2"/>
      <c r="AEV45" s="2"/>
      <c r="AFB45" s="2"/>
      <c r="AFC45" s="2"/>
      <c r="AFI45" s="2"/>
      <c r="AFJ45" s="2"/>
      <c r="AHG45" s="2"/>
      <c r="AHM45" s="2"/>
      <c r="AHN45" s="2"/>
      <c r="AHT45" s="2"/>
      <c r="AHU45" s="2"/>
      <c r="AIA45" s="2"/>
      <c r="AIB45" s="2"/>
    </row>
    <row r="46" spans="1:916">
      <c r="CU46" s="2"/>
      <c r="CV46" s="2"/>
      <c r="DB46" s="2"/>
      <c r="DC46" s="2"/>
      <c r="DI46" s="2"/>
      <c r="DJ46" s="2"/>
      <c r="DP46" s="2"/>
      <c r="DQ46" s="2"/>
      <c r="DW46" s="2"/>
      <c r="DX46" s="2"/>
      <c r="HQ46" s="2"/>
      <c r="HR46" s="2"/>
      <c r="HX46" s="2"/>
      <c r="HY46" s="2"/>
      <c r="IE46" s="2"/>
      <c r="IF46" s="2"/>
      <c r="II46" s="3"/>
      <c r="IJ46" s="19"/>
      <c r="IL46" s="2"/>
      <c r="IM46" s="2"/>
      <c r="IP46" s="3"/>
      <c r="IQ46" s="19"/>
      <c r="IS46" s="2"/>
      <c r="IT46" s="2"/>
      <c r="IW46" s="3"/>
      <c r="IX46" s="19"/>
      <c r="IZ46" s="2"/>
      <c r="JA46" s="2"/>
      <c r="JD46" s="3"/>
      <c r="JE46" s="19"/>
      <c r="JG46" s="2"/>
      <c r="JH46" s="2"/>
      <c r="JK46" s="3"/>
      <c r="JL46" s="19"/>
      <c r="JN46" s="2"/>
      <c r="JO46" s="2"/>
      <c r="JR46" s="3"/>
      <c r="JS46" s="19"/>
      <c r="JU46" s="2"/>
      <c r="JV46" s="2"/>
      <c r="JY46" s="3"/>
      <c r="JZ46" s="19"/>
      <c r="KB46" s="2"/>
      <c r="KC46" s="2"/>
      <c r="KF46" s="3"/>
      <c r="KG46" s="19"/>
      <c r="KI46" s="2"/>
      <c r="KJ46" s="2"/>
      <c r="KM46" s="3"/>
      <c r="KN46" s="19"/>
      <c r="KP46" s="2"/>
      <c r="KQ46" s="2"/>
      <c r="KT46" s="3"/>
      <c r="KU46" s="19"/>
      <c r="TT46" s="166"/>
      <c r="TU46" s="39"/>
      <c r="TV46" s="32"/>
      <c r="TW46" s="285"/>
      <c r="TX46" s="284"/>
      <c r="TY46" s="19"/>
      <c r="UA46" s="9"/>
      <c r="UB46" s="39"/>
      <c r="UC46" s="32"/>
      <c r="UF46" s="19"/>
      <c r="UH46" s="2"/>
      <c r="UI46" s="2"/>
      <c r="UO46" s="2"/>
      <c r="UP46" s="2"/>
      <c r="UX46" s="261"/>
      <c r="UY46" s="116"/>
      <c r="UZ46" s="116"/>
      <c r="VA46" s="326">
        <f t="shared" si="80"/>
        <v>0</v>
      </c>
      <c r="XN46" s="9"/>
      <c r="XO46" s="39"/>
      <c r="XP46" s="771"/>
      <c r="XQ46" s="9"/>
      <c r="XR46" s="32"/>
      <c r="XS46" s="20">
        <f t="shared" si="89"/>
        <v>0</v>
      </c>
      <c r="AHG46" s="2"/>
      <c r="AHM46" s="2"/>
      <c r="AHN46" s="2"/>
    </row>
    <row r="47" spans="1:916">
      <c r="IE47" s="9"/>
      <c r="IF47" s="39"/>
      <c r="IG47" s="32"/>
      <c r="IH47" s="1"/>
      <c r="II47" s="3"/>
      <c r="IJ47" s="19"/>
      <c r="IL47" s="9"/>
      <c r="IM47" s="39"/>
      <c r="IN47" s="32"/>
      <c r="IO47" s="1"/>
      <c r="IP47" s="3"/>
      <c r="IQ47" s="19"/>
      <c r="IS47" s="9"/>
      <c r="IT47" s="39"/>
      <c r="IU47" s="32"/>
      <c r="IV47" s="1"/>
      <c r="IW47" s="3"/>
      <c r="IX47" s="19"/>
      <c r="JG47" s="9"/>
      <c r="JH47" s="39"/>
      <c r="JI47" s="32"/>
      <c r="JJ47" s="1"/>
      <c r="JK47" s="3"/>
      <c r="JL47" s="19"/>
      <c r="JN47" s="9"/>
      <c r="JO47" s="39"/>
      <c r="JP47" s="32"/>
      <c r="JQ47" s="1"/>
      <c r="JR47" s="3"/>
      <c r="JS47" s="19"/>
      <c r="KB47" s="9"/>
      <c r="KC47" s="39"/>
      <c r="KD47" s="32"/>
      <c r="KE47" s="1"/>
      <c r="KF47" s="3"/>
      <c r="KG47" s="19"/>
      <c r="TT47" s="166"/>
      <c r="TU47" s="39"/>
      <c r="TV47" s="32"/>
      <c r="TW47" s="285"/>
      <c r="TX47" s="284"/>
      <c r="TY47" s="19"/>
      <c r="UF47" s="19"/>
      <c r="UX47" s="261"/>
      <c r="UY47" s="116"/>
      <c r="UZ47" s="116"/>
      <c r="VA47" s="326">
        <f t="shared" si="80"/>
        <v>0</v>
      </c>
      <c r="XN47" s="9"/>
      <c r="XO47" s="39"/>
      <c r="XP47" s="771"/>
      <c r="XQ47" s="9"/>
      <c r="XR47" s="32"/>
      <c r="XS47" s="20">
        <f t="shared" si="89"/>
        <v>0</v>
      </c>
    </row>
    <row r="48" spans="1:916" ht="15.75" thickBot="1">
      <c r="IE48" s="2"/>
      <c r="IF48" s="2"/>
      <c r="II48" s="3"/>
      <c r="IJ48" s="19"/>
      <c r="IL48" s="2"/>
      <c r="IM48" s="2"/>
      <c r="IP48" s="3"/>
      <c r="IQ48" s="19"/>
      <c r="IS48" s="2"/>
      <c r="IT48" s="2"/>
      <c r="IW48" s="3"/>
      <c r="IX48" s="19"/>
      <c r="JG48" s="2"/>
      <c r="JH48" s="2"/>
      <c r="JK48" s="3"/>
      <c r="JL48" s="19"/>
      <c r="KB48" s="2"/>
      <c r="KC48" s="2"/>
      <c r="KF48" s="3"/>
      <c r="KG48" s="19"/>
      <c r="TT48" s="166"/>
      <c r="TU48" s="39"/>
      <c r="TV48" s="32"/>
      <c r="TW48" s="285"/>
      <c r="TX48" s="284"/>
      <c r="TY48" s="19"/>
      <c r="UF48" s="19"/>
      <c r="UX48" s="576"/>
      <c r="UY48" s="577"/>
      <c r="UZ48" s="577"/>
      <c r="VA48" s="133"/>
      <c r="XN48" s="9"/>
      <c r="XO48" s="39"/>
      <c r="XP48" s="771"/>
      <c r="XQ48" s="9"/>
      <c r="XR48" s="32"/>
      <c r="XS48" s="20">
        <f t="shared" si="89"/>
        <v>0</v>
      </c>
    </row>
    <row r="49" spans="10:643" ht="15.75" thickTop="1">
      <c r="J49" s="37"/>
      <c r="IE49" s="2"/>
      <c r="IF49" s="2"/>
      <c r="II49" s="3"/>
      <c r="IJ49" s="19"/>
      <c r="IL49" s="2"/>
      <c r="IM49" s="2"/>
      <c r="IP49" s="3"/>
      <c r="IQ49" s="19"/>
      <c r="IS49" s="2"/>
      <c r="IT49" s="2"/>
      <c r="IW49" s="3"/>
      <c r="IX49" s="19"/>
      <c r="JG49" s="2"/>
      <c r="JH49" s="2"/>
      <c r="JK49" s="3"/>
      <c r="JL49" s="19"/>
      <c r="KB49" s="2"/>
      <c r="KC49" s="2"/>
      <c r="KF49" s="3"/>
      <c r="KG49" s="19"/>
      <c r="TT49" s="166"/>
      <c r="TU49" s="39"/>
      <c r="TV49" s="32"/>
      <c r="TW49" s="285"/>
      <c r="TX49" s="284"/>
      <c r="TY49" s="19"/>
      <c r="UF49" s="19"/>
      <c r="XN49" s="9"/>
      <c r="XO49" s="39"/>
      <c r="XP49" s="771"/>
      <c r="XQ49" s="9"/>
      <c r="XR49" s="32"/>
      <c r="XS49" s="20">
        <f t="shared" si="89"/>
        <v>0</v>
      </c>
    </row>
    <row r="50" spans="10:643">
      <c r="J50" s="37"/>
      <c r="IE50" s="2"/>
      <c r="IF50" s="2"/>
      <c r="II50" s="3"/>
      <c r="IJ50" s="19"/>
      <c r="IL50" s="2"/>
      <c r="IM50" s="2"/>
      <c r="IP50" s="3"/>
      <c r="IQ50" s="19"/>
      <c r="IS50" s="2"/>
      <c r="IT50" s="2"/>
      <c r="IW50" s="3"/>
      <c r="IX50" s="19"/>
      <c r="JG50" s="2"/>
      <c r="JH50" s="2"/>
      <c r="JK50" s="3"/>
      <c r="JL50" s="19"/>
      <c r="KB50" s="2"/>
      <c r="KC50" s="2"/>
      <c r="KF50" s="3"/>
      <c r="KG50" s="19"/>
      <c r="TT50" s="166"/>
      <c r="TU50" s="39"/>
      <c r="TV50" s="32"/>
      <c r="TW50" s="285"/>
      <c r="TX50" s="284"/>
      <c r="TY50" s="19"/>
      <c r="UF50" s="19"/>
      <c r="XN50" s="9"/>
      <c r="XO50" s="39"/>
      <c r="XP50" s="771"/>
      <c r="XQ50" s="9"/>
      <c r="XR50" s="32"/>
      <c r="XS50" s="20">
        <f t="shared" si="89"/>
        <v>0</v>
      </c>
    </row>
    <row r="51" spans="10:643">
      <c r="IE51" s="2"/>
      <c r="IF51" s="2"/>
      <c r="II51" s="3"/>
      <c r="IJ51" s="19"/>
      <c r="IL51" s="2"/>
      <c r="IM51" s="2"/>
      <c r="IP51" s="3"/>
      <c r="IQ51" s="19"/>
      <c r="IS51" s="2"/>
      <c r="IT51" s="2"/>
      <c r="IW51" s="3"/>
      <c r="IX51" s="19"/>
      <c r="JG51" s="2"/>
      <c r="JH51" s="2"/>
      <c r="JK51" s="3"/>
      <c r="JL51" s="19"/>
      <c r="KB51" s="2"/>
      <c r="KC51" s="2"/>
      <c r="KF51" s="3"/>
      <c r="KG51" s="19"/>
      <c r="TT51" s="166"/>
      <c r="TU51" s="39"/>
      <c r="TV51" s="32"/>
      <c r="TW51" s="285"/>
      <c r="TX51" s="284"/>
      <c r="TY51" s="19"/>
      <c r="UF51" s="19"/>
      <c r="XN51" s="9"/>
      <c r="XO51" s="39"/>
      <c r="XP51" s="771"/>
      <c r="XQ51" s="9"/>
      <c r="XR51" s="32"/>
      <c r="XS51" s="20">
        <f t="shared" si="89"/>
        <v>0</v>
      </c>
    </row>
    <row r="52" spans="10:643">
      <c r="IE52" s="2"/>
      <c r="IF52" s="2"/>
      <c r="II52" s="3"/>
      <c r="IJ52" s="19"/>
      <c r="IL52" s="2"/>
      <c r="IM52" s="2"/>
      <c r="IP52" s="3"/>
      <c r="IQ52" s="19"/>
      <c r="IS52" s="2"/>
      <c r="IT52" s="2"/>
      <c r="IW52" s="3"/>
      <c r="IX52" s="19"/>
      <c r="JG52" s="2"/>
      <c r="JH52" s="2"/>
      <c r="JK52" s="3"/>
      <c r="JL52" s="19"/>
      <c r="KB52" s="2"/>
      <c r="KC52" s="2"/>
      <c r="KF52" s="3"/>
      <c r="KG52" s="19"/>
      <c r="TT52" s="166"/>
      <c r="TU52" s="39"/>
      <c r="TV52" s="32"/>
      <c r="TW52" s="285"/>
      <c r="TX52" s="284"/>
      <c r="TY52" s="19"/>
      <c r="UF52" s="19"/>
      <c r="XN52" s="9"/>
      <c r="XO52" s="39"/>
      <c r="XP52" s="771"/>
      <c r="XQ52" s="9"/>
      <c r="XR52" s="32"/>
      <c r="XS52" s="20">
        <f t="shared" si="89"/>
        <v>0</v>
      </c>
    </row>
    <row r="53" spans="10:643">
      <c r="IE53" s="2"/>
      <c r="IF53" s="2"/>
      <c r="II53" s="3"/>
      <c r="IJ53" s="19"/>
      <c r="IL53" s="2"/>
      <c r="IM53" s="2"/>
      <c r="IP53" s="3"/>
      <c r="IQ53" s="19"/>
      <c r="IS53" s="2"/>
      <c r="IT53" s="2"/>
      <c r="IW53" s="3"/>
      <c r="IX53" s="19"/>
      <c r="JG53" s="2"/>
      <c r="JH53" s="2"/>
      <c r="JK53" s="3"/>
      <c r="JL53" s="19"/>
      <c r="KB53" s="2"/>
      <c r="KC53" s="2"/>
      <c r="KF53" s="3"/>
      <c r="KG53" s="19"/>
      <c r="TT53" s="166"/>
      <c r="TU53" s="39"/>
      <c r="TV53" s="32"/>
      <c r="TW53" s="285"/>
      <c r="TX53" s="284"/>
      <c r="TY53" s="19"/>
      <c r="UF53" s="19"/>
      <c r="XN53" s="9"/>
      <c r="XO53" s="39"/>
      <c r="XP53" s="771"/>
      <c r="XQ53" s="9"/>
      <c r="XR53" s="32"/>
      <c r="XS53" s="20">
        <f t="shared" si="89"/>
        <v>0</v>
      </c>
    </row>
    <row r="54" spans="10:643">
      <c r="IE54" s="2"/>
      <c r="IF54" s="2"/>
      <c r="II54" s="3"/>
      <c r="IJ54" s="19"/>
      <c r="IL54" s="2"/>
      <c r="IM54" s="2"/>
      <c r="IP54" s="3"/>
      <c r="IQ54" s="19"/>
      <c r="IS54" s="2"/>
      <c r="IT54" s="2"/>
      <c r="IW54" s="3"/>
      <c r="IX54" s="19"/>
      <c r="JG54" s="2"/>
      <c r="JH54" s="2"/>
      <c r="JK54" s="3"/>
      <c r="JL54" s="19"/>
      <c r="KB54" s="2"/>
      <c r="KC54" s="2"/>
      <c r="KF54" s="3"/>
      <c r="KG54" s="19"/>
      <c r="TT54" s="166"/>
      <c r="TU54" s="39"/>
      <c r="TV54" s="32"/>
      <c r="TW54" s="285"/>
      <c r="TX54" s="284"/>
      <c r="TY54" s="19"/>
      <c r="UF54" s="19"/>
      <c r="XN54" s="9"/>
      <c r="XO54" s="39"/>
      <c r="XP54" s="771"/>
      <c r="XQ54" s="9"/>
      <c r="XR54" s="32"/>
      <c r="XS54" s="20">
        <f t="shared" si="89"/>
        <v>0</v>
      </c>
    </row>
    <row r="55" spans="10:643">
      <c r="IE55" s="2"/>
      <c r="IF55" s="2"/>
      <c r="II55" s="3"/>
      <c r="IJ55" s="19"/>
      <c r="IL55" s="2"/>
      <c r="IM55" s="2"/>
      <c r="IP55" s="3"/>
      <c r="IQ55" s="19"/>
      <c r="IS55" s="2"/>
      <c r="IT55" s="2"/>
      <c r="IW55" s="3"/>
      <c r="IX55" s="19"/>
      <c r="JG55" s="2"/>
      <c r="JH55" s="2"/>
      <c r="JK55" s="3"/>
      <c r="JL55" s="19"/>
      <c r="KB55" s="2"/>
      <c r="KC55" s="2"/>
      <c r="KF55" s="3"/>
      <c r="KG55" s="19"/>
      <c r="TT55" s="166"/>
      <c r="TU55" s="39"/>
      <c r="TV55" s="32"/>
      <c r="TW55" s="285"/>
      <c r="TX55" s="284"/>
      <c r="TY55" s="19"/>
      <c r="UF55" s="19"/>
      <c r="XN55" s="9"/>
      <c r="XO55" s="39"/>
      <c r="XP55" s="771"/>
      <c r="XQ55" s="9"/>
      <c r="XR55" s="32"/>
      <c r="XS55" s="20">
        <f t="shared" si="89"/>
        <v>0</v>
      </c>
    </row>
    <row r="56" spans="10:643" ht="15.75" thickBot="1">
      <c r="IE56" s="2"/>
      <c r="IF56" s="2"/>
      <c r="II56" s="3"/>
      <c r="IJ56" s="19"/>
      <c r="IL56" s="2"/>
      <c r="IM56" s="2"/>
      <c r="IP56" s="3"/>
      <c r="IQ56" s="19"/>
      <c r="IS56" s="2"/>
      <c r="IT56" s="2"/>
      <c r="IW56" s="3"/>
      <c r="IX56" s="19"/>
      <c r="JG56" s="2"/>
      <c r="JH56" s="2"/>
      <c r="JK56" s="3"/>
      <c r="JL56" s="19"/>
      <c r="KB56" s="2"/>
      <c r="KC56" s="2"/>
      <c r="KF56" s="3"/>
      <c r="KG56" s="19"/>
      <c r="TT56" s="166"/>
      <c r="TU56" s="39"/>
      <c r="TV56" s="32"/>
      <c r="TW56" s="285"/>
      <c r="TX56" s="284"/>
      <c r="TY56" s="19"/>
      <c r="UF56" s="19"/>
      <c r="XN56" s="2"/>
      <c r="XP56" s="772"/>
      <c r="XQ56" s="405"/>
      <c r="XR56" s="577"/>
      <c r="XS56" s="23">
        <f t="shared" si="89"/>
        <v>0</v>
      </c>
    </row>
    <row r="57" spans="10:643" ht="15.75" thickTop="1">
      <c r="IE57" s="2"/>
      <c r="IF57" s="2"/>
      <c r="II57" s="3"/>
      <c r="IJ57" s="19"/>
      <c r="IL57" s="2"/>
      <c r="IM57" s="2"/>
      <c r="IP57" s="3"/>
      <c r="IQ57" s="19"/>
      <c r="IS57" s="2"/>
      <c r="IT57" s="2"/>
      <c r="IW57" s="3"/>
      <c r="IX57" s="19"/>
      <c r="JG57" s="2"/>
      <c r="JH57" s="2"/>
      <c r="JK57" s="3"/>
      <c r="JL57" s="19"/>
      <c r="KB57" s="2"/>
      <c r="KC57" s="2"/>
      <c r="KF57" s="3"/>
      <c r="KG57" s="19"/>
      <c r="TT57" s="166"/>
      <c r="TU57" s="39"/>
      <c r="TV57" s="32"/>
      <c r="TW57" s="285"/>
      <c r="TX57" s="284"/>
      <c r="TY57" s="19"/>
      <c r="UF57" s="19"/>
    </row>
    <row r="58" spans="10:643">
      <c r="IE58" s="2"/>
      <c r="IF58" s="2"/>
      <c r="II58" s="3"/>
      <c r="IJ58" s="19"/>
      <c r="IL58" s="2"/>
      <c r="IM58" s="2"/>
      <c r="IP58" s="3"/>
      <c r="IQ58" s="19"/>
      <c r="IS58" s="2"/>
      <c r="IT58" s="2"/>
      <c r="IW58" s="3"/>
      <c r="IX58" s="19"/>
      <c r="JG58" s="2"/>
      <c r="JH58" s="2"/>
      <c r="JK58" s="3"/>
      <c r="JL58" s="19"/>
      <c r="KB58" s="2"/>
      <c r="KC58" s="2"/>
      <c r="KF58" s="3"/>
      <c r="KG58" s="19"/>
      <c r="TT58" s="166"/>
      <c r="TU58" s="39"/>
      <c r="TV58" s="32"/>
      <c r="TW58" s="285"/>
      <c r="TX58" s="284"/>
      <c r="TY58" s="19"/>
      <c r="UF58" s="19"/>
    </row>
    <row r="59" spans="10:643">
      <c r="IE59" s="2"/>
      <c r="IF59" s="2"/>
      <c r="II59" s="3"/>
      <c r="IJ59" s="19"/>
      <c r="IL59" s="2"/>
      <c r="IM59" s="2"/>
      <c r="IP59" s="3"/>
      <c r="IQ59" s="19"/>
      <c r="IS59" s="2"/>
      <c r="IT59" s="2"/>
      <c r="IW59" s="3"/>
      <c r="IX59" s="19"/>
      <c r="JG59" s="2"/>
      <c r="JH59" s="2"/>
      <c r="JK59" s="3"/>
      <c r="JL59" s="19"/>
      <c r="KB59" s="2"/>
      <c r="KC59" s="2"/>
      <c r="KF59" s="3"/>
      <c r="KG59" s="19"/>
      <c r="TT59" s="166"/>
      <c r="TU59" s="39"/>
      <c r="TV59" s="32"/>
      <c r="TW59" s="285"/>
      <c r="TX59" s="284"/>
      <c r="TY59" s="19"/>
      <c r="UF59" s="19"/>
    </row>
    <row r="60" spans="10:643">
      <c r="IE60" s="2"/>
      <c r="IF60" s="2"/>
      <c r="II60" s="3"/>
      <c r="IJ60" s="19"/>
      <c r="IL60" s="2"/>
      <c r="IM60" s="2"/>
      <c r="IP60" s="3"/>
      <c r="IQ60" s="19"/>
      <c r="IS60" s="2"/>
      <c r="IT60" s="2"/>
      <c r="IW60" s="3"/>
      <c r="IX60" s="19"/>
      <c r="JG60" s="2"/>
      <c r="JH60" s="2"/>
      <c r="JK60" s="3"/>
      <c r="JL60" s="19"/>
      <c r="KB60" s="2"/>
      <c r="KC60" s="2"/>
      <c r="KF60" s="3"/>
      <c r="KG60" s="19"/>
      <c r="TT60" s="166"/>
      <c r="TU60" s="39"/>
      <c r="TV60" s="32"/>
      <c r="TW60" s="285"/>
      <c r="TX60" s="284"/>
      <c r="TY60" s="19"/>
      <c r="UF60" s="19"/>
    </row>
    <row r="61" spans="10:643">
      <c r="IE61" s="2"/>
      <c r="IF61" s="2"/>
      <c r="II61" s="3"/>
      <c r="IJ61" s="19"/>
      <c r="IL61" s="2"/>
      <c r="IM61" s="2"/>
      <c r="IP61" s="3"/>
      <c r="IQ61" s="19"/>
      <c r="IS61" s="2"/>
      <c r="IT61" s="2"/>
      <c r="IW61" s="3"/>
      <c r="IX61" s="19"/>
      <c r="JG61" s="2"/>
      <c r="JH61" s="2"/>
      <c r="JK61" s="3"/>
      <c r="JL61" s="19"/>
      <c r="KB61" s="2"/>
      <c r="KC61" s="2"/>
      <c r="KF61" s="3"/>
      <c r="KG61" s="19"/>
      <c r="TT61" s="166"/>
      <c r="TU61" s="39"/>
      <c r="TV61" s="32"/>
      <c r="TW61" s="285"/>
      <c r="TX61" s="284"/>
      <c r="TY61" s="19"/>
      <c r="UA61" s="2"/>
      <c r="UF61" s="19"/>
    </row>
    <row r="62" spans="10:643">
      <c r="IE62" s="2"/>
      <c r="IF62" s="2"/>
      <c r="II62" s="3"/>
      <c r="IJ62" s="19"/>
      <c r="IL62" s="2"/>
      <c r="IM62" s="2"/>
      <c r="IP62" s="3"/>
      <c r="IQ62" s="19"/>
      <c r="IS62" s="2"/>
      <c r="IT62" s="2"/>
      <c r="IW62" s="3"/>
      <c r="IX62" s="19"/>
      <c r="JG62" s="2"/>
      <c r="JH62" s="2"/>
      <c r="JK62" s="3"/>
      <c r="JL62" s="19"/>
      <c r="KB62" s="2"/>
      <c r="KC62" s="2"/>
      <c r="KF62" s="3"/>
      <c r="KG62" s="19"/>
      <c r="TT62" s="166"/>
      <c r="TU62" s="39"/>
      <c r="TV62" s="32"/>
      <c r="TW62" s="32"/>
      <c r="TX62" s="284"/>
      <c r="TY62" s="19"/>
      <c r="UA62" s="2"/>
      <c r="UF62" s="19"/>
    </row>
    <row r="63" spans="10:643">
      <c r="IE63" s="2"/>
      <c r="IF63" s="2"/>
      <c r="II63" s="3"/>
      <c r="IJ63" s="19"/>
      <c r="IL63" s="2"/>
      <c r="IM63" s="2"/>
      <c r="IP63" s="3"/>
      <c r="IQ63" s="19"/>
      <c r="IS63" s="2"/>
      <c r="IT63" s="2"/>
      <c r="IW63" s="3"/>
      <c r="IX63" s="19"/>
      <c r="JG63" s="2"/>
      <c r="JH63" s="2"/>
      <c r="JK63" s="3"/>
      <c r="JL63" s="19"/>
      <c r="KB63" s="2"/>
      <c r="KC63" s="2"/>
      <c r="KF63" s="3"/>
      <c r="KG63" s="19"/>
      <c r="TT63" s="166"/>
      <c r="TU63" s="39"/>
      <c r="TV63" s="32"/>
      <c r="TW63" s="284"/>
      <c r="TX63" s="284"/>
      <c r="TY63" s="19"/>
      <c r="UF63" s="19"/>
    </row>
    <row r="64" spans="10:643">
      <c r="IE64" s="2"/>
      <c r="IF64" s="2"/>
      <c r="II64" s="3"/>
      <c r="IJ64" s="19"/>
      <c r="IL64" s="2"/>
      <c r="IM64" s="2"/>
      <c r="IP64" s="3"/>
      <c r="IQ64" s="19"/>
      <c r="IS64" s="2"/>
      <c r="IT64" s="2"/>
      <c r="IW64" s="3"/>
      <c r="IX64" s="19"/>
      <c r="JG64" s="2"/>
      <c r="JH64" s="2"/>
      <c r="JK64" s="3"/>
      <c r="JL64" s="19"/>
      <c r="KB64" s="2"/>
      <c r="KC64" s="2"/>
      <c r="KF64" s="3"/>
      <c r="KG64" s="19"/>
      <c r="TT64" s="166"/>
      <c r="TU64" s="39"/>
      <c r="TV64" s="32"/>
      <c r="TW64" s="284"/>
      <c r="TX64" s="284"/>
      <c r="TY64" s="19"/>
      <c r="UF64" s="19"/>
    </row>
    <row r="65" spans="1:552" ht="18.75">
      <c r="F65" s="1118">
        <f>F43+M43+AH43+BQ43+CZ43+FK43+FR43+HV43+IJ43+IQ43+IX43+JL43+KG43+LW43+NF43+OA43+PJ43+QZ43+SI43+SW43+TR43+TY43+UF43+UM43+UT43+VA43+VH43+VO43+YG43+ZI43+ABT43+ACA43+ACV43+AEE43+AEL43+AFU43+AGP43+AHK43+AIF43+XL43+TD43+ACO43+CE43+EI43+KN43+LI43+LP43+MR43+YN43+AAK43+AEZ43+VV43+AAR43+WQ43+QL43+AFG43+AGI43+KU43+LB43+ADQ43+AAY43+NT43+AAD43+ABM43+AA43+ADC43+ADJ43+WC43+BJ43+BX43+ACH43+OH43+EP43+GT43+QE43+PX43+TK43+XE43+PQ43+MD43+T43+GF43+MK43+XZ43+AHR43+DG43+ADX43+DU43+ZP43+ABF43+RU43+GM43+JS43+JZ43+EW43+WX43+ZB43+YU43+WJ43+NM43+RG43+AES43+FD43+AO43+BC43+CS43+DN43+HA43+HH43+IC43+JE43+MY43+OO43+RN43+SP43+AGB43+AHD43+AV43+AHY43+AGW43+CL43+SB43+QS43+FY43+HO43+ZW43+XS56</f>
        <v>0</v>
      </c>
      <c r="G65" s="1118"/>
      <c r="IE65" s="2"/>
      <c r="IF65" s="2"/>
      <c r="II65" s="3"/>
      <c r="IJ65" s="19"/>
      <c r="IL65" s="2"/>
      <c r="IM65" s="2"/>
      <c r="IP65" s="3"/>
      <c r="IQ65" s="19"/>
      <c r="IS65" s="2"/>
      <c r="IT65" s="2"/>
      <c r="IW65" s="3"/>
      <c r="IX65" s="19"/>
      <c r="JG65" s="2"/>
      <c r="JH65" s="2"/>
      <c r="JK65" s="3"/>
      <c r="JL65" s="19"/>
      <c r="KB65" s="2"/>
      <c r="KC65" s="2"/>
      <c r="KF65" s="3"/>
      <c r="KG65" s="19"/>
      <c r="TT65" s="166"/>
      <c r="TU65" s="39"/>
      <c r="TV65" s="32"/>
      <c r="TW65" s="284"/>
      <c r="TX65" s="284"/>
      <c r="TY65" s="19"/>
      <c r="UF65" s="19"/>
    </row>
    <row r="66" spans="1:552">
      <c r="CY66" t="s">
        <v>88</v>
      </c>
      <c r="IE66" s="2"/>
      <c r="IF66" s="2"/>
      <c r="II66" s="3"/>
      <c r="IJ66" s="19"/>
      <c r="IL66" s="2"/>
      <c r="IM66" s="2"/>
      <c r="IP66" s="3"/>
      <c r="IQ66" s="19"/>
      <c r="IS66" s="2"/>
      <c r="IT66" s="2"/>
      <c r="IW66" s="3"/>
      <c r="IX66" s="19"/>
      <c r="JG66" s="2"/>
      <c r="JH66" s="2"/>
      <c r="JK66" s="3"/>
      <c r="JL66" s="19"/>
      <c r="KB66" s="2"/>
      <c r="KC66" s="2"/>
      <c r="KF66" s="3"/>
      <c r="KG66" s="19"/>
      <c r="NC66" s="43"/>
      <c r="TT66" s="166"/>
      <c r="TU66" s="39"/>
      <c r="TV66" s="32"/>
      <c r="TW66" s="284"/>
      <c r="TX66" s="284"/>
      <c r="TY66" s="19"/>
      <c r="UF66" s="19"/>
    </row>
    <row r="67" spans="1:552">
      <c r="IE67" s="2"/>
      <c r="IF67" s="2"/>
      <c r="II67" s="3"/>
      <c r="IJ67" s="19"/>
      <c r="IL67" s="2"/>
      <c r="IM67" s="2"/>
      <c r="IP67" s="3"/>
      <c r="IQ67" s="19"/>
      <c r="IS67" s="2"/>
      <c r="IT67" s="2"/>
      <c r="IW67" s="3"/>
      <c r="IX67" s="19"/>
      <c r="JG67" s="2"/>
      <c r="JH67" s="2"/>
      <c r="JK67" s="3"/>
      <c r="JL67" s="19"/>
      <c r="KB67" s="2"/>
      <c r="KC67" s="2"/>
      <c r="KF67" s="3"/>
      <c r="KG67" s="19"/>
      <c r="NC67" s="43"/>
      <c r="TT67" s="166"/>
      <c r="TU67" s="39"/>
      <c r="TV67" s="32"/>
      <c r="TW67" s="284"/>
      <c r="TX67" s="284"/>
      <c r="TY67" s="19"/>
      <c r="UF67" s="19"/>
    </row>
    <row r="68" spans="1:552">
      <c r="IE68" s="2"/>
      <c r="IF68" s="2"/>
      <c r="II68" s="3"/>
      <c r="IJ68" s="19"/>
      <c r="IL68" s="2"/>
      <c r="IM68" s="2"/>
      <c r="IP68" s="3"/>
      <c r="IQ68" s="19"/>
      <c r="IS68" s="2"/>
      <c r="IT68" s="2"/>
      <c r="IW68" s="3"/>
      <c r="IX68" s="19"/>
      <c r="JG68" s="2"/>
      <c r="JH68" s="2"/>
      <c r="JK68" s="3"/>
      <c r="JL68" s="19"/>
      <c r="KB68" s="2"/>
      <c r="KC68" s="2"/>
      <c r="KF68" s="3"/>
      <c r="KG68" s="19"/>
      <c r="NC68" s="59"/>
      <c r="TT68" s="166"/>
      <c r="TU68" s="39"/>
      <c r="TV68" s="32"/>
      <c r="TW68" s="284"/>
      <c r="TX68" s="284"/>
      <c r="TY68" s="19"/>
      <c r="UF68" s="19"/>
    </row>
    <row r="69" spans="1:552">
      <c r="II69" s="3"/>
      <c r="IJ69" s="19"/>
      <c r="IP69" s="3"/>
      <c r="IQ69" s="19"/>
      <c r="IW69" s="3"/>
      <c r="IX69" s="19"/>
      <c r="JK69" s="3"/>
      <c r="JL69" s="19"/>
      <c r="KF69" s="3"/>
      <c r="KG69" s="19"/>
      <c r="NC69" s="59"/>
      <c r="TT69" s="166"/>
      <c r="TU69" s="39"/>
      <c r="TV69" s="32"/>
      <c r="TW69" s="284"/>
      <c r="TX69" s="284"/>
      <c r="TY69" s="19"/>
      <c r="UF69" s="19"/>
    </row>
    <row r="70" spans="1:552">
      <c r="IJ70" s="19"/>
      <c r="IQ70" s="19"/>
      <c r="IX70" s="116"/>
      <c r="JL70" s="116"/>
      <c r="KG70" s="116"/>
      <c r="NC70" s="59"/>
      <c r="TT70" s="166"/>
      <c r="TU70" s="39"/>
      <c r="TV70" s="32"/>
      <c r="TW70" s="284"/>
      <c r="TX70" s="284"/>
      <c r="TY70" s="19"/>
      <c r="UF70" s="19"/>
    </row>
    <row r="71" spans="1:552">
      <c r="KG71" s="116"/>
      <c r="NC71" s="43"/>
      <c r="TT71" s="166"/>
      <c r="TU71" s="39"/>
      <c r="TV71" s="32"/>
      <c r="TW71" s="284"/>
      <c r="TX71" s="284"/>
      <c r="TY71" s="19"/>
      <c r="UF71" s="19"/>
    </row>
    <row r="72" spans="1:552">
      <c r="KG72" s="116"/>
      <c r="TT72" s="166"/>
      <c r="TU72" s="39"/>
      <c r="TV72" s="32"/>
      <c r="TW72" s="284"/>
      <c r="TX72" s="284"/>
      <c r="TY72" s="19"/>
      <c r="UF72" s="19"/>
    </row>
    <row r="73" spans="1:552">
      <c r="A73" s="1138" t="s">
        <v>229</v>
      </c>
      <c r="B73" s="1138"/>
      <c r="C73" s="1138"/>
      <c r="D73" s="1138"/>
      <c r="E73" s="1138"/>
      <c r="F73" s="740"/>
      <c r="TT73" s="39"/>
      <c r="TU73" s="284"/>
      <c r="TV73" s="284"/>
      <c r="TW73" s="284"/>
      <c r="TX73" s="284"/>
      <c r="TY73" s="19"/>
    </row>
    <row r="74" spans="1:552">
      <c r="A74" s="43" t="s">
        <v>689</v>
      </c>
      <c r="D74" s="754"/>
      <c r="E74" s="754"/>
      <c r="F74" s="740"/>
      <c r="TT74" s="39"/>
      <c r="TU74" s="284"/>
      <c r="TV74" s="284"/>
      <c r="TW74" s="284"/>
      <c r="TX74" s="284"/>
      <c r="TY74" s="19"/>
    </row>
    <row r="75" spans="1:552">
      <c r="A75" s="43" t="s">
        <v>608</v>
      </c>
      <c r="B75" s="43"/>
      <c r="C75" s="43"/>
      <c r="F75" s="740"/>
      <c r="TT75" s="39"/>
      <c r="TU75" s="284"/>
      <c r="TV75" s="284"/>
      <c r="TW75" s="284"/>
      <c r="TX75" s="284"/>
    </row>
    <row r="76" spans="1:552">
      <c r="A76" s="43" t="s">
        <v>588</v>
      </c>
      <c r="D76" s="292"/>
      <c r="F76" s="740"/>
      <c r="TT76" s="39"/>
      <c r="TU76" s="284"/>
      <c r="TV76" s="284"/>
      <c r="TW76" s="284"/>
      <c r="TX76" s="284"/>
    </row>
    <row r="77" spans="1:552">
      <c r="A77" s="43" t="s">
        <v>257</v>
      </c>
      <c r="F77" s="740"/>
      <c r="TT77" s="39"/>
      <c r="TU77" s="284"/>
      <c r="TV77" s="284"/>
      <c r="TW77" s="284"/>
      <c r="TX77" s="284"/>
    </row>
    <row r="78" spans="1:552">
      <c r="A78" s="43" t="s">
        <v>300</v>
      </c>
      <c r="F78" s="740"/>
      <c r="TT78" s="39"/>
      <c r="TU78" s="284"/>
      <c r="TV78" s="284"/>
      <c r="TW78" s="284"/>
      <c r="TX78" s="284"/>
    </row>
    <row r="79" spans="1:552">
      <c r="A79" s="43" t="s">
        <v>846</v>
      </c>
      <c r="F79" s="740"/>
      <c r="TT79" s="39"/>
      <c r="TU79" s="284"/>
      <c r="TV79" s="284"/>
      <c r="TW79" s="284"/>
      <c r="TX79" s="284"/>
    </row>
    <row r="80" spans="1:552">
      <c r="A80" s="43" t="s">
        <v>550</v>
      </c>
      <c r="F80" s="740"/>
    </row>
    <row r="81" spans="1:6">
      <c r="A81" s="43" t="s">
        <v>658</v>
      </c>
      <c r="F81" s="740"/>
    </row>
    <row r="82" spans="1:6">
      <c r="A82" s="43" t="s">
        <v>364</v>
      </c>
      <c r="F82" s="740"/>
    </row>
    <row r="83" spans="1:6">
      <c r="A83" s="43" t="s">
        <v>251</v>
      </c>
      <c r="F83" s="740"/>
    </row>
    <row r="84" spans="1:6">
      <c r="A84" s="43" t="s">
        <v>650</v>
      </c>
      <c r="F84" s="740"/>
    </row>
    <row r="85" spans="1:6" ht="15" customHeight="1">
      <c r="A85" s="43" t="s">
        <v>984</v>
      </c>
      <c r="F85" s="740"/>
    </row>
    <row r="86" spans="1:6">
      <c r="A86" s="43" t="s">
        <v>701</v>
      </c>
      <c r="F86" s="740"/>
    </row>
    <row r="87" spans="1:6">
      <c r="A87" s="43" t="s">
        <v>376</v>
      </c>
      <c r="F87" s="740"/>
    </row>
    <row r="88" spans="1:6">
      <c r="A88" s="43" t="s">
        <v>975</v>
      </c>
      <c r="F88" s="740"/>
    </row>
    <row r="89" spans="1:6">
      <c r="A89" t="s">
        <v>706</v>
      </c>
      <c r="F89" s="740"/>
    </row>
    <row r="90" spans="1:6">
      <c r="A90" s="43" t="s">
        <v>369</v>
      </c>
      <c r="F90" s="740"/>
    </row>
    <row r="91" spans="1:6">
      <c r="A91" s="43" t="s">
        <v>732</v>
      </c>
      <c r="F91" s="740"/>
    </row>
    <row r="92" spans="1:6">
      <c r="A92" s="43" t="s">
        <v>436</v>
      </c>
      <c r="F92" s="740"/>
    </row>
    <row r="93" spans="1:6">
      <c r="A93" s="43" t="s">
        <v>572</v>
      </c>
      <c r="F93" s="740"/>
    </row>
    <row r="94" spans="1:6">
      <c r="A94" s="43" t="s">
        <v>641</v>
      </c>
      <c r="C94" s="754"/>
      <c r="F94" s="740"/>
    </row>
    <row r="95" spans="1:6">
      <c r="A95" s="43" t="s">
        <v>238</v>
      </c>
      <c r="F95" s="740"/>
    </row>
    <row r="96" spans="1:6">
      <c r="A96" t="s">
        <v>878</v>
      </c>
      <c r="B96" s="869"/>
      <c r="F96" s="740"/>
    </row>
    <row r="97" spans="1:6">
      <c r="A97" s="43" t="s">
        <v>576</v>
      </c>
      <c r="F97" s="740"/>
    </row>
    <row r="98" spans="1:6">
      <c r="A98" s="43" t="s">
        <v>940</v>
      </c>
      <c r="F98" s="740"/>
    </row>
    <row r="99" spans="1:6">
      <c r="A99" s="43" t="s">
        <v>877</v>
      </c>
      <c r="E99" s="37"/>
      <c r="F99" s="740"/>
    </row>
    <row r="100" spans="1:6">
      <c r="A100" s="43" t="s">
        <v>543</v>
      </c>
      <c r="F100" s="740"/>
    </row>
    <row r="101" spans="1:6">
      <c r="A101" s="43" t="s">
        <v>370</v>
      </c>
      <c r="F101" s="740"/>
    </row>
    <row r="102" spans="1:6">
      <c r="A102" s="43" t="s">
        <v>294</v>
      </c>
      <c r="F102" s="740"/>
    </row>
    <row r="103" spans="1:6">
      <c r="A103" s="43" t="s">
        <v>748</v>
      </c>
      <c r="F103" s="740"/>
    </row>
    <row r="104" spans="1:6">
      <c r="A104" s="43" t="s">
        <v>316</v>
      </c>
      <c r="F104" s="740"/>
    </row>
    <row r="105" spans="1:6">
      <c r="A105" s="43" t="s">
        <v>869</v>
      </c>
      <c r="F105" s="740"/>
    </row>
    <row r="106" spans="1:6">
      <c r="A106" s="43" t="s">
        <v>457</v>
      </c>
      <c r="F106" s="740"/>
    </row>
    <row r="107" spans="1:6">
      <c r="A107" s="43" t="s">
        <v>372</v>
      </c>
      <c r="F107" s="740"/>
    </row>
    <row r="108" spans="1:6">
      <c r="A108" s="43" t="s">
        <v>573</v>
      </c>
      <c r="F108" s="740"/>
    </row>
    <row r="109" spans="1:6">
      <c r="A109" s="43" t="s">
        <v>887</v>
      </c>
      <c r="F109" s="740"/>
    </row>
    <row r="110" spans="1:6">
      <c r="A110" s="43" t="s">
        <v>366</v>
      </c>
      <c r="F110" s="740"/>
    </row>
    <row r="111" spans="1:6">
      <c r="A111" s="43" t="s">
        <v>228</v>
      </c>
      <c r="F111" s="740"/>
    </row>
    <row r="112" spans="1:6">
      <c r="A112" s="43" t="s">
        <v>324</v>
      </c>
      <c r="F112" s="740"/>
    </row>
    <row r="113" spans="1:6">
      <c r="A113" s="707" t="s">
        <v>768</v>
      </c>
      <c r="B113" s="707"/>
      <c r="F113" s="740"/>
    </row>
    <row r="114" spans="1:6">
      <c r="A114" s="43" t="s">
        <v>870</v>
      </c>
      <c r="F114" s="740"/>
    </row>
    <row r="115" spans="1:6">
      <c r="A115" s="43" t="s">
        <v>1867</v>
      </c>
      <c r="F115" s="740"/>
    </row>
    <row r="116" spans="1:6">
      <c r="A116" s="43" t="s">
        <v>643</v>
      </c>
      <c r="F116" s="740"/>
    </row>
    <row r="117" spans="1:6">
      <c r="A117" s="43" t="s">
        <v>867</v>
      </c>
      <c r="F117" s="740"/>
    </row>
    <row r="118" spans="1:6">
      <c r="A118" s="43" t="s">
        <v>292</v>
      </c>
      <c r="F118" s="740"/>
    </row>
    <row r="119" spans="1:6">
      <c r="A119" s="43" t="s">
        <v>315</v>
      </c>
      <c r="F119" s="740"/>
    </row>
    <row r="120" spans="1:6">
      <c r="A120" s="43" t="s">
        <v>848</v>
      </c>
      <c r="F120" s="740"/>
    </row>
    <row r="121" spans="1:6">
      <c r="A121" s="43" t="s">
        <v>468</v>
      </c>
      <c r="F121" s="740"/>
    </row>
    <row r="122" spans="1:6">
      <c r="A122" s="43" t="s">
        <v>563</v>
      </c>
      <c r="F122" s="740"/>
    </row>
    <row r="123" spans="1:6">
      <c r="A123" s="43" t="s">
        <v>478</v>
      </c>
      <c r="F123" s="740"/>
    </row>
    <row r="124" spans="1:6">
      <c r="A124" s="43" t="s">
        <v>463</v>
      </c>
      <c r="F124" s="740"/>
    </row>
    <row r="125" spans="1:6">
      <c r="A125" s="43" t="s">
        <v>452</v>
      </c>
      <c r="F125" s="740"/>
    </row>
    <row r="126" spans="1:6">
      <c r="A126" s="43" t="s">
        <v>581</v>
      </c>
      <c r="F126" s="740"/>
    </row>
    <row r="127" spans="1:6">
      <c r="A127" s="43" t="s">
        <v>591</v>
      </c>
      <c r="F127" s="740"/>
    </row>
    <row r="128" spans="1:6">
      <c r="A128" s="43" t="s">
        <v>629</v>
      </c>
      <c r="F128" s="740"/>
    </row>
    <row r="129" spans="1:6">
      <c r="A129" s="43" t="s">
        <v>246</v>
      </c>
      <c r="F129" s="740"/>
    </row>
    <row r="130" spans="1:6">
      <c r="A130" s="43" t="s">
        <v>245</v>
      </c>
      <c r="F130" s="740"/>
    </row>
    <row r="131" spans="1:6">
      <c r="A131" s="43" t="s">
        <v>803</v>
      </c>
      <c r="F131" s="740"/>
    </row>
    <row r="132" spans="1:6">
      <c r="A132" s="43" t="s">
        <v>2191</v>
      </c>
      <c r="F132" s="740"/>
    </row>
    <row r="133" spans="1:6">
      <c r="A133" s="43" t="s">
        <v>607</v>
      </c>
      <c r="F133" s="740"/>
    </row>
    <row r="134" spans="1:6">
      <c r="A134" s="43" t="s">
        <v>544</v>
      </c>
      <c r="F134" s="740"/>
    </row>
    <row r="135" spans="1:6">
      <c r="A135" s="43" t="s">
        <v>827</v>
      </c>
      <c r="F135" s="740"/>
    </row>
    <row r="136" spans="1:6">
      <c r="A136" s="43" t="s">
        <v>559</v>
      </c>
      <c r="F136" s="740"/>
    </row>
    <row r="137" spans="1:6">
      <c r="A137" s="43" t="s">
        <v>580</v>
      </c>
      <c r="F137" s="740"/>
    </row>
    <row r="138" spans="1:6">
      <c r="A138" s="43" t="s">
        <v>438</v>
      </c>
      <c r="F138" s="740"/>
    </row>
    <row r="139" spans="1:6">
      <c r="A139" s="43" t="s">
        <v>393</v>
      </c>
      <c r="F139" s="740"/>
    </row>
    <row r="140" spans="1:6">
      <c r="A140" s="43" t="s">
        <v>950</v>
      </c>
      <c r="F140" s="740"/>
    </row>
    <row r="141" spans="1:6">
      <c r="A141" s="43" t="s">
        <v>510</v>
      </c>
      <c r="F141" s="740"/>
    </row>
    <row r="142" spans="1:6">
      <c r="A142" s="43" t="s">
        <v>772</v>
      </c>
      <c r="F142" s="740"/>
    </row>
    <row r="143" spans="1:6">
      <c r="A143" s="43" t="s">
        <v>312</v>
      </c>
      <c r="F143" s="740"/>
    </row>
    <row r="144" spans="1:6">
      <c r="A144" s="43" t="s">
        <v>311</v>
      </c>
      <c r="F144" s="740"/>
    </row>
    <row r="145" spans="1:6">
      <c r="A145" s="43" t="s">
        <v>884</v>
      </c>
      <c r="F145" s="740"/>
    </row>
    <row r="146" spans="1:6">
      <c r="A146" s="43" t="s">
        <v>236</v>
      </c>
      <c r="F146" s="740"/>
    </row>
    <row r="147" spans="1:6">
      <c r="A147" s="43" t="s">
        <v>951</v>
      </c>
      <c r="F147" s="740"/>
    </row>
    <row r="148" spans="1:6">
      <c r="A148" s="43" t="s">
        <v>1115</v>
      </c>
      <c r="F148" s="740"/>
    </row>
    <row r="149" spans="1:6">
      <c r="A149" s="43" t="s">
        <v>852</v>
      </c>
      <c r="F149" s="740"/>
    </row>
    <row r="150" spans="1:6">
      <c r="A150" s="43" t="s">
        <v>584</v>
      </c>
      <c r="F150" s="740"/>
    </row>
    <row r="151" spans="1:6">
      <c r="A151" s="43" t="s">
        <v>980</v>
      </c>
      <c r="F151" s="740"/>
    </row>
    <row r="152" spans="1:6">
      <c r="A152" s="43" t="s">
        <v>227</v>
      </c>
      <c r="F152" s="740"/>
    </row>
    <row r="153" spans="1:6">
      <c r="A153" s="43" t="s">
        <v>686</v>
      </c>
      <c r="F153" s="740"/>
    </row>
    <row r="154" spans="1:6">
      <c r="A154" s="43" t="s">
        <v>262</v>
      </c>
      <c r="F154" s="740"/>
    </row>
    <row r="155" spans="1:6">
      <c r="A155" s="43" t="s">
        <v>247</v>
      </c>
      <c r="F155" s="740"/>
    </row>
    <row r="156" spans="1:6">
      <c r="A156" s="43" t="s">
        <v>1048</v>
      </c>
      <c r="F156" s="740"/>
    </row>
    <row r="157" spans="1:6">
      <c r="A157" s="43" t="s">
        <v>692</v>
      </c>
      <c r="F157" s="740"/>
    </row>
    <row r="158" spans="1:6">
      <c r="A158" s="43" t="s">
        <v>517</v>
      </c>
      <c r="F158" s="740"/>
    </row>
    <row r="159" spans="1:6">
      <c r="A159" s="43" t="s">
        <v>285</v>
      </c>
      <c r="F159" s="740"/>
    </row>
    <row r="160" spans="1:6">
      <c r="A160" s="43" t="s">
        <v>586</v>
      </c>
      <c r="F160" s="740"/>
    </row>
    <row r="161" spans="1:6">
      <c r="A161" s="43" t="s">
        <v>590</v>
      </c>
      <c r="F161" s="740"/>
    </row>
    <row r="162" spans="1:6">
      <c r="A162" s="43" t="s">
        <v>614</v>
      </c>
      <c r="F162" s="740"/>
    </row>
    <row r="163" spans="1:6">
      <c r="A163" s="43" t="s">
        <v>708</v>
      </c>
      <c r="F163" s="740"/>
    </row>
    <row r="164" spans="1:6">
      <c r="A164" s="43" t="s">
        <v>824</v>
      </c>
      <c r="F164" s="740"/>
    </row>
    <row r="165" spans="1:6">
      <c r="A165" s="43" t="s">
        <v>578</v>
      </c>
      <c r="F165" s="740"/>
    </row>
    <row r="166" spans="1:6">
      <c r="A166" s="43" t="s">
        <v>264</v>
      </c>
      <c r="F166" s="740"/>
    </row>
    <row r="167" spans="1:6">
      <c r="A167" s="43" t="s">
        <v>798</v>
      </c>
      <c r="F167" s="740"/>
    </row>
    <row r="168" spans="1:6">
      <c r="A168" s="43" t="s">
        <v>736</v>
      </c>
      <c r="F168" s="740"/>
    </row>
    <row r="169" spans="1:6">
      <c r="A169" s="43" t="s">
        <v>920</v>
      </c>
      <c r="F169" s="740"/>
    </row>
    <row r="170" spans="1:6">
      <c r="A170" s="43" t="s">
        <v>1212</v>
      </c>
      <c r="F170" s="740"/>
    </row>
    <row r="171" spans="1:6">
      <c r="A171" s="43" t="s">
        <v>291</v>
      </c>
      <c r="F171" s="740"/>
    </row>
    <row r="172" spans="1:6">
      <c r="A172" s="43" t="s">
        <v>335</v>
      </c>
      <c r="F172" s="740"/>
    </row>
    <row r="173" spans="1:6">
      <c r="A173" s="43" t="s">
        <v>627</v>
      </c>
      <c r="F173" s="740"/>
    </row>
    <row r="174" spans="1:6">
      <c r="A174" s="43" t="s">
        <v>337</v>
      </c>
      <c r="F174" s="740"/>
    </row>
    <row r="175" spans="1:6">
      <c r="A175" s="43" t="s">
        <v>1246</v>
      </c>
      <c r="F175" s="740"/>
    </row>
    <row r="176" spans="1:6">
      <c r="A176" s="43" t="s">
        <v>674</v>
      </c>
      <c r="F176" s="740"/>
    </row>
    <row r="177" spans="1:6">
      <c r="A177" s="43" t="s">
        <v>754</v>
      </c>
      <c r="F177" s="740"/>
    </row>
    <row r="178" spans="1:6">
      <c r="A178" s="43" t="s">
        <v>528</v>
      </c>
      <c r="F178" s="740"/>
    </row>
    <row r="179" spans="1:6">
      <c r="A179" s="43" t="s">
        <v>280</v>
      </c>
      <c r="F179" s="740"/>
    </row>
    <row r="180" spans="1:6">
      <c r="A180" s="43" t="s">
        <v>978</v>
      </c>
      <c r="F180" s="740"/>
    </row>
    <row r="181" spans="1:6" s="700" customFormat="1">
      <c r="A181" s="43" t="s">
        <v>511</v>
      </c>
      <c r="B181"/>
      <c r="C181"/>
      <c r="F181" s="741"/>
    </row>
    <row r="182" spans="1:6">
      <c r="A182" s="43" t="s">
        <v>909</v>
      </c>
      <c r="C182" s="700"/>
      <c r="F182" s="740"/>
    </row>
    <row r="183" spans="1:6">
      <c r="A183" s="43" t="s">
        <v>410</v>
      </c>
      <c r="F183" s="740"/>
    </row>
    <row r="184" spans="1:6">
      <c r="A184" s="43" t="s">
        <v>293</v>
      </c>
      <c r="F184" s="740"/>
    </row>
    <row r="185" spans="1:6">
      <c r="A185" s="43" t="s">
        <v>350</v>
      </c>
      <c r="F185" s="740"/>
    </row>
    <row r="186" spans="1:6">
      <c r="A186" s="43" t="s">
        <v>442</v>
      </c>
      <c r="F186" s="740"/>
    </row>
    <row r="187" spans="1:6">
      <c r="A187" s="43" t="s">
        <v>440</v>
      </c>
      <c r="F187" s="740"/>
    </row>
    <row r="188" spans="1:6">
      <c r="A188" s="43" t="s">
        <v>796</v>
      </c>
      <c r="F188" s="740"/>
    </row>
    <row r="189" spans="1:6">
      <c r="A189" s="43" t="s">
        <v>226</v>
      </c>
      <c r="F189" s="740"/>
    </row>
    <row r="190" spans="1:6">
      <c r="A190" s="43" t="s">
        <v>593</v>
      </c>
      <c r="F190" s="740"/>
    </row>
    <row r="191" spans="1:6">
      <c r="A191" s="43" t="s">
        <v>983</v>
      </c>
      <c r="F191" s="740"/>
    </row>
    <row r="192" spans="1:6">
      <c r="A192" s="43" t="s">
        <v>693</v>
      </c>
      <c r="F192" s="740"/>
    </row>
    <row r="193" spans="1:6">
      <c r="A193" s="43" t="s">
        <v>396</v>
      </c>
      <c r="F193" s="740"/>
    </row>
    <row r="194" spans="1:6">
      <c r="A194" s="43" t="s">
        <v>2192</v>
      </c>
      <c r="F194" s="740"/>
    </row>
    <row r="195" spans="1:6">
      <c r="A195" s="43" t="s">
        <v>823</v>
      </c>
      <c r="F195" s="740"/>
    </row>
    <row r="196" spans="1:6">
      <c r="A196" s="43" t="s">
        <v>266</v>
      </c>
      <c r="F196" s="740"/>
    </row>
    <row r="197" spans="1:6">
      <c r="A197" s="43" t="s">
        <v>547</v>
      </c>
      <c r="F197" s="740"/>
    </row>
    <row r="198" spans="1:6">
      <c r="A198" s="43" t="s">
        <v>691</v>
      </c>
      <c r="F198" s="740"/>
    </row>
    <row r="199" spans="1:6">
      <c r="A199" s="43" t="s">
        <v>375</v>
      </c>
      <c r="F199" s="740"/>
    </row>
    <row r="200" spans="1:6">
      <c r="A200" s="43" t="s">
        <v>484</v>
      </c>
      <c r="F200" s="740"/>
    </row>
    <row r="201" spans="1:6">
      <c r="A201" s="43" t="s">
        <v>259</v>
      </c>
      <c r="F201" s="740"/>
    </row>
    <row r="202" spans="1:6">
      <c r="A202" s="43" t="s">
        <v>621</v>
      </c>
      <c r="F202" s="740"/>
    </row>
    <row r="203" spans="1:6">
      <c r="A203" s="43" t="s">
        <v>843</v>
      </c>
      <c r="F203" s="740"/>
    </row>
    <row r="204" spans="1:6">
      <c r="A204" s="43" t="s">
        <v>397</v>
      </c>
      <c r="F204" s="740"/>
    </row>
    <row r="205" spans="1:6">
      <c r="A205" s="43" t="s">
        <v>703</v>
      </c>
      <c r="F205" s="740"/>
    </row>
    <row r="206" spans="1:6">
      <c r="A206" s="43" t="s">
        <v>687</v>
      </c>
      <c r="F206" s="740"/>
    </row>
    <row r="207" spans="1:6">
      <c r="A207" s="43" t="s">
        <v>705</v>
      </c>
      <c r="F207" s="740"/>
    </row>
    <row r="208" spans="1:6">
      <c r="A208" s="43" t="s">
        <v>657</v>
      </c>
      <c r="F208" s="740"/>
    </row>
    <row r="209" spans="1:6">
      <c r="A209" s="43" t="s">
        <v>398</v>
      </c>
      <c r="F209" s="740"/>
    </row>
    <row r="210" spans="1:6">
      <c r="A210" s="43" t="s">
        <v>318</v>
      </c>
      <c r="F210" s="740"/>
    </row>
    <row r="211" spans="1:6">
      <c r="A211" s="43" t="s">
        <v>427</v>
      </c>
      <c r="F211" s="740"/>
    </row>
    <row r="212" spans="1:6">
      <c r="A212" s="43" t="s">
        <v>230</v>
      </c>
      <c r="F212" s="740"/>
    </row>
    <row r="213" spans="1:6">
      <c r="A213" s="43" t="s">
        <v>1209</v>
      </c>
      <c r="F213" s="740"/>
    </row>
    <row r="214" spans="1:6">
      <c r="A214" s="43" t="s">
        <v>290</v>
      </c>
      <c r="F214" s="740"/>
    </row>
    <row r="215" spans="1:6">
      <c r="A215" s="43" t="s">
        <v>967</v>
      </c>
      <c r="F215" s="740"/>
    </row>
    <row r="216" spans="1:6">
      <c r="A216" s="43" t="s">
        <v>797</v>
      </c>
      <c r="F216" s="740"/>
    </row>
    <row r="217" spans="1:6">
      <c r="A217" s="43" t="s">
        <v>346</v>
      </c>
      <c r="F217" s="740"/>
    </row>
    <row r="218" spans="1:6">
      <c r="A218" s="700" t="s">
        <v>750</v>
      </c>
      <c r="B218" s="700"/>
      <c r="F218" s="740"/>
    </row>
    <row r="219" spans="1:6">
      <c r="A219" s="43" t="s">
        <v>770</v>
      </c>
      <c r="F219" s="740"/>
    </row>
    <row r="220" spans="1:6">
      <c r="A220" s="43" t="s">
        <v>305</v>
      </c>
      <c r="F220" s="740"/>
    </row>
    <row r="221" spans="1:6">
      <c r="A221" s="43" t="s">
        <v>237</v>
      </c>
      <c r="F221" s="740"/>
    </row>
    <row r="222" spans="1:6">
      <c r="A222" s="43" t="s">
        <v>879</v>
      </c>
      <c r="F222" s="740"/>
    </row>
    <row r="223" spans="1:6">
      <c r="A223" s="43" t="s">
        <v>256</v>
      </c>
      <c r="F223" s="740"/>
    </row>
    <row r="224" spans="1:6">
      <c r="A224" s="43" t="s">
        <v>1193</v>
      </c>
      <c r="F224" s="740"/>
    </row>
    <row r="225" spans="1:6">
      <c r="A225" s="43" t="s">
        <v>520</v>
      </c>
      <c r="F225" s="740"/>
    </row>
    <row r="226" spans="1:6">
      <c r="A226" s="43" t="s">
        <v>728</v>
      </c>
      <c r="F226" s="740"/>
    </row>
    <row r="227" spans="1:6">
      <c r="A227" s="43" t="s">
        <v>583</v>
      </c>
      <c r="F227" s="740"/>
    </row>
    <row r="228" spans="1:6">
      <c r="A228" s="43" t="s">
        <v>532</v>
      </c>
      <c r="F228" s="740"/>
    </row>
    <row r="229" spans="1:6">
      <c r="A229" s="43" t="s">
        <v>558</v>
      </c>
      <c r="F229" s="740"/>
    </row>
    <row r="230" spans="1:6">
      <c r="A230" s="43" t="s">
        <v>253</v>
      </c>
      <c r="F230" s="740"/>
    </row>
    <row r="231" spans="1:6">
      <c r="A231" s="43" t="s">
        <v>304</v>
      </c>
      <c r="F231" s="740"/>
    </row>
    <row r="232" spans="1:6">
      <c r="A232" s="43" t="s">
        <v>421</v>
      </c>
      <c r="F232" s="740"/>
    </row>
    <row r="233" spans="1:6">
      <c r="A233" s="43" t="s">
        <v>649</v>
      </c>
      <c r="F233" s="740"/>
    </row>
    <row r="234" spans="1:6">
      <c r="A234" s="43" t="s">
        <v>368</v>
      </c>
      <c r="F234" s="740"/>
    </row>
    <row r="235" spans="1:6">
      <c r="A235" s="43" t="s">
        <v>1189</v>
      </c>
      <c r="F235" s="740"/>
    </row>
    <row r="236" spans="1:6">
      <c r="A236" s="43" t="s">
        <v>317</v>
      </c>
      <c r="F236" s="740"/>
    </row>
    <row r="237" spans="1:6">
      <c r="A237" s="43" t="s">
        <v>592</v>
      </c>
      <c r="F237" s="740"/>
    </row>
    <row r="238" spans="1:6">
      <c r="A238" s="43" t="s">
        <v>714</v>
      </c>
      <c r="F238" s="740"/>
    </row>
    <row r="239" spans="1:6">
      <c r="A239" s="43" t="s">
        <v>412</v>
      </c>
      <c r="F239" s="740"/>
    </row>
    <row r="240" spans="1:6">
      <c r="A240" s="43" t="s">
        <v>287</v>
      </c>
      <c r="F240" s="740"/>
    </row>
    <row r="241" spans="1:6">
      <c r="A241" s="43" t="s">
        <v>802</v>
      </c>
      <c r="F241" s="740"/>
    </row>
    <row r="242" spans="1:6">
      <c r="A242" s="43" t="s">
        <v>1114</v>
      </c>
      <c r="F242" s="740"/>
    </row>
    <row r="243" spans="1:6">
      <c r="A243" s="43" t="s">
        <v>441</v>
      </c>
      <c r="F243" s="740"/>
    </row>
    <row r="244" spans="1:6">
      <c r="A244" s="43" t="s">
        <v>475</v>
      </c>
      <c r="F244" s="740"/>
    </row>
    <row r="245" spans="1:6">
      <c r="A245" s="43" t="s">
        <v>582</v>
      </c>
      <c r="F245" s="740"/>
    </row>
    <row r="246" spans="1:6">
      <c r="A246" s="43" t="s">
        <v>847</v>
      </c>
      <c r="F246" s="740"/>
    </row>
    <row r="247" spans="1:6">
      <c r="A247" s="43" t="s">
        <v>634</v>
      </c>
      <c r="F247" s="740"/>
    </row>
    <row r="248" spans="1:6">
      <c r="A248" s="43" t="s">
        <v>833</v>
      </c>
      <c r="F248" s="740"/>
    </row>
    <row r="249" spans="1:6">
      <c r="A249" s="43" t="s">
        <v>719</v>
      </c>
      <c r="F249" s="740"/>
    </row>
    <row r="250" spans="1:6">
      <c r="A250" s="43" t="s">
        <v>265</v>
      </c>
      <c r="F250" s="740"/>
    </row>
    <row r="251" spans="1:6">
      <c r="A251" s="43" t="s">
        <v>422</v>
      </c>
      <c r="F251" s="740"/>
    </row>
    <row r="252" spans="1:6">
      <c r="A252" s="43" t="s">
        <v>281</v>
      </c>
      <c r="F252" s="740"/>
    </row>
    <row r="253" spans="1:6">
      <c r="A253" s="43" t="s">
        <v>328</v>
      </c>
      <c r="F253" s="740"/>
    </row>
    <row r="254" spans="1:6">
      <c r="A254" s="43" t="s">
        <v>250</v>
      </c>
      <c r="F254" s="740"/>
    </row>
    <row r="255" spans="1:6">
      <c r="A255" s="43" t="s">
        <v>939</v>
      </c>
      <c r="F255" s="740"/>
    </row>
    <row r="256" spans="1:6">
      <c r="A256" s="43" t="s">
        <v>594</v>
      </c>
      <c r="F256" s="740"/>
    </row>
    <row r="257" spans="1:6">
      <c r="A257" s="43" t="s">
        <v>327</v>
      </c>
      <c r="F257" s="740"/>
    </row>
    <row r="258" spans="1:6">
      <c r="A258" s="43" t="s">
        <v>880</v>
      </c>
      <c r="F258" s="740"/>
    </row>
    <row r="259" spans="1:6">
      <c r="A259" s="43" t="s">
        <v>540</v>
      </c>
      <c r="F259" s="740"/>
    </row>
    <row r="260" spans="1:6">
      <c r="A260" s="43" t="s">
        <v>642</v>
      </c>
      <c r="F260" s="740"/>
    </row>
    <row r="261" spans="1:6">
      <c r="A261" s="43" t="s">
        <v>261</v>
      </c>
      <c r="F261" s="740"/>
    </row>
    <row r="262" spans="1:6">
      <c r="A262" s="43" t="s">
        <v>632</v>
      </c>
      <c r="F262" s="740"/>
    </row>
    <row r="263" spans="1:6">
      <c r="A263" s="43" t="s">
        <v>546</v>
      </c>
      <c r="F263" s="740"/>
    </row>
    <row r="264" spans="1:6">
      <c r="A264" s="43" t="s">
        <v>700</v>
      </c>
      <c r="F264" s="740"/>
    </row>
    <row r="265" spans="1:6">
      <c r="A265" s="43" t="s">
        <v>1058</v>
      </c>
      <c r="F265" s="740"/>
    </row>
    <row r="266" spans="1:6">
      <c r="A266" s="43" t="s">
        <v>477</v>
      </c>
      <c r="F266" s="740"/>
    </row>
    <row r="267" spans="1:6">
      <c r="A267" s="43" t="s">
        <v>908</v>
      </c>
      <c r="F267" s="740"/>
    </row>
    <row r="268" spans="1:6">
      <c r="A268" s="43" t="s">
        <v>610</v>
      </c>
      <c r="F268" s="740"/>
    </row>
    <row r="269" spans="1:6">
      <c r="A269" s="43" t="s">
        <v>1065</v>
      </c>
      <c r="F269" s="740"/>
    </row>
    <row r="270" spans="1:6">
      <c r="A270" s="43" t="s">
        <v>225</v>
      </c>
      <c r="F270" s="740"/>
    </row>
    <row r="271" spans="1:6">
      <c r="A271" s="43" t="s">
        <v>655</v>
      </c>
      <c r="F271" s="740"/>
    </row>
    <row r="272" spans="1:6">
      <c r="A272" s="43" t="s">
        <v>800</v>
      </c>
      <c r="F272" s="740"/>
    </row>
    <row r="273" spans="1:6">
      <c r="A273" s="43" t="s">
        <v>288</v>
      </c>
      <c r="F273" s="740"/>
    </row>
    <row r="274" spans="1:6">
      <c r="A274" s="43" t="s">
        <v>401</v>
      </c>
      <c r="F274" s="740"/>
    </row>
    <row r="275" spans="1:6">
      <c r="A275" s="43" t="s">
        <v>260</v>
      </c>
      <c r="F275" s="740"/>
    </row>
    <row r="276" spans="1:6">
      <c r="A276" s="43" t="s">
        <v>575</v>
      </c>
      <c r="F276" s="740"/>
    </row>
    <row r="277" spans="1:6">
      <c r="A277" s="43" t="s">
        <v>1094</v>
      </c>
      <c r="F277" s="740"/>
    </row>
    <row r="278" spans="1:6">
      <c r="A278" s="43" t="s">
        <v>795</v>
      </c>
      <c r="F278" s="740"/>
    </row>
    <row r="279" spans="1:6">
      <c r="A279" s="43" t="s">
        <v>363</v>
      </c>
      <c r="F279" s="740"/>
    </row>
    <row r="280" spans="1:6">
      <c r="A280" s="43" t="s">
        <v>479</v>
      </c>
      <c r="F280" s="740"/>
    </row>
    <row r="281" spans="1:6">
      <c r="A281" s="43" t="s">
        <v>374</v>
      </c>
      <c r="F281" s="740"/>
    </row>
    <row r="282" spans="1:6">
      <c r="A282" s="43" t="s">
        <v>585</v>
      </c>
      <c r="F282" s="740"/>
    </row>
    <row r="283" spans="1:6">
      <c r="A283" s="43" t="s">
        <v>338</v>
      </c>
      <c r="F283" s="740"/>
    </row>
    <row r="284" spans="1:6">
      <c r="A284" s="43" t="s">
        <v>352</v>
      </c>
      <c r="F284" s="740"/>
    </row>
    <row r="285" spans="1:6" ht="20.25" customHeight="1">
      <c r="A285" s="43" t="s">
        <v>459</v>
      </c>
      <c r="F285" s="740"/>
    </row>
    <row r="286" spans="1:6">
      <c r="A286" s="43" t="s">
        <v>851</v>
      </c>
      <c r="F286" s="740"/>
    </row>
    <row r="287" spans="1:6">
      <c r="A287" s="60" t="s">
        <v>420</v>
      </c>
      <c r="D287" s="707"/>
      <c r="F287" s="740"/>
    </row>
    <row r="288" spans="1:6">
      <c r="A288" s="588" t="s">
        <v>560</v>
      </c>
      <c r="F288" s="740"/>
    </row>
    <row r="289" spans="1:6">
      <c r="A289" s="43" t="s">
        <v>235</v>
      </c>
      <c r="C289" s="312"/>
      <c r="F289" s="740"/>
    </row>
    <row r="290" spans="1:6">
      <c r="A290" s="43" t="s">
        <v>895</v>
      </c>
      <c r="F290" s="740"/>
    </row>
    <row r="291" spans="1:6">
      <c r="A291" s="43" t="s">
        <v>483</v>
      </c>
      <c r="C291" s="707"/>
      <c r="F291" s="740"/>
    </row>
    <row r="292" spans="1:6">
      <c r="A292" s="43" t="s">
        <v>353</v>
      </c>
      <c r="F292" s="740"/>
    </row>
    <row r="293" spans="1:6">
      <c r="A293" s="43" t="s">
        <v>302</v>
      </c>
      <c r="F293" s="740"/>
    </row>
    <row r="294" spans="1:6">
      <c r="A294" s="43" t="s">
        <v>310</v>
      </c>
      <c r="F294" s="740"/>
    </row>
    <row r="295" spans="1:6">
      <c r="A295" s="43" t="s">
        <v>349</v>
      </c>
      <c r="F295" s="740"/>
    </row>
    <row r="296" spans="1:6">
      <c r="A296" s="43" t="s">
        <v>709</v>
      </c>
      <c r="F296" s="740"/>
    </row>
    <row r="297" spans="1:6">
      <c r="A297" s="43" t="s">
        <v>450</v>
      </c>
      <c r="F297" s="740"/>
    </row>
    <row r="298" spans="1:6">
      <c r="A298" s="43" t="s">
        <v>864</v>
      </c>
      <c r="F298" s="740"/>
    </row>
    <row r="299" spans="1:6">
      <c r="A299" s="43" t="s">
        <v>358</v>
      </c>
      <c r="F299" s="740"/>
    </row>
    <row r="300" spans="1:6">
      <c r="A300" s="43" t="s">
        <v>596</v>
      </c>
      <c r="F300" s="740"/>
    </row>
    <row r="301" spans="1:6">
      <c r="A301" s="43" t="s">
        <v>568</v>
      </c>
      <c r="F301" s="740"/>
    </row>
    <row r="302" spans="1:6">
      <c r="A302" s="43" t="s">
        <v>487</v>
      </c>
      <c r="F302" s="740"/>
    </row>
    <row r="303" spans="1:6">
      <c r="A303" s="43" t="s">
        <v>952</v>
      </c>
      <c r="F303" s="740"/>
    </row>
    <row r="304" spans="1:6">
      <c r="A304" s="43" t="s">
        <v>771</v>
      </c>
      <c r="F304" s="740"/>
    </row>
    <row r="305" spans="1:6">
      <c r="A305" s="43" t="s">
        <v>276</v>
      </c>
      <c r="F305" s="740"/>
    </row>
    <row r="306" spans="1:6">
      <c r="A306" s="43" t="s">
        <v>467</v>
      </c>
      <c r="F306" s="740"/>
    </row>
    <row r="307" spans="1:6">
      <c r="A307" s="43" t="s">
        <v>255</v>
      </c>
      <c r="F307" s="740"/>
    </row>
    <row r="308" spans="1:6">
      <c r="A308" s="43" t="s">
        <v>819</v>
      </c>
      <c r="F308" s="740"/>
    </row>
    <row r="309" spans="1:6">
      <c r="A309" s="43" t="s">
        <v>263</v>
      </c>
      <c r="F309" s="740"/>
    </row>
    <row r="310" spans="1:6">
      <c r="A310" s="43" t="s">
        <v>289</v>
      </c>
      <c r="F310" s="740"/>
    </row>
    <row r="311" spans="1:6">
      <c r="A311" s="43" t="s">
        <v>541</v>
      </c>
      <c r="F311" s="740"/>
    </row>
    <row r="312" spans="1:6">
      <c r="A312" s="43" t="s">
        <v>234</v>
      </c>
      <c r="F312" s="740"/>
    </row>
    <row r="313" spans="1:6">
      <c r="A313" s="43" t="s">
        <v>348</v>
      </c>
      <c r="F313" s="740"/>
    </row>
    <row r="314" spans="1:6">
      <c r="A314" s="43" t="s">
        <v>332</v>
      </c>
      <c r="F314" s="740"/>
    </row>
    <row r="315" spans="1:6">
      <c r="A315" s="43" t="s">
        <v>866</v>
      </c>
      <c r="F315" s="740"/>
    </row>
    <row r="316" spans="1:6">
      <c r="A316" s="43" t="s">
        <v>367</v>
      </c>
      <c r="F316" s="740"/>
    </row>
    <row r="317" spans="1:6">
      <c r="A317" s="43" t="s">
        <v>681</v>
      </c>
      <c r="F317" s="740"/>
    </row>
    <row r="318" spans="1:6">
      <c r="A318" s="43" t="s">
        <v>347</v>
      </c>
      <c r="F318" s="740"/>
    </row>
    <row r="319" spans="1:6">
      <c r="A319" s="43" t="s">
        <v>451</v>
      </c>
      <c r="F319" s="740"/>
    </row>
    <row r="320" spans="1:6">
      <c r="A320" s="43" t="s">
        <v>460</v>
      </c>
      <c r="F320" s="740"/>
    </row>
    <row r="321" spans="1:6">
      <c r="A321" s="43" t="s">
        <v>14</v>
      </c>
      <c r="F321" s="740"/>
    </row>
    <row r="322" spans="1:6">
      <c r="A322" s="43" t="s">
        <v>244</v>
      </c>
      <c r="F322" s="740"/>
    </row>
    <row r="323" spans="1:6">
      <c r="A323" s="43" t="s">
        <v>799</v>
      </c>
      <c r="F323" s="740"/>
    </row>
    <row r="324" spans="1:6">
      <c r="A324" s="43" t="s">
        <v>1227</v>
      </c>
      <c r="F324" s="740"/>
    </row>
    <row r="325" spans="1:6">
      <c r="A325" s="43" t="s">
        <v>612</v>
      </c>
      <c r="F325" s="740"/>
    </row>
    <row r="326" spans="1:6">
      <c r="A326" s="43" t="s">
        <v>284</v>
      </c>
      <c r="F326" s="740"/>
    </row>
    <row r="327" spans="1:6">
      <c r="A327" s="43" t="s">
        <v>889</v>
      </c>
      <c r="F327" s="740"/>
    </row>
    <row r="328" spans="1:6">
      <c r="A328" s="43" t="s">
        <v>323</v>
      </c>
      <c r="F328" s="740"/>
    </row>
    <row r="329" spans="1:6">
      <c r="A329" s="43" t="s">
        <v>704</v>
      </c>
      <c r="F329" s="740"/>
    </row>
    <row r="330" spans="1:6">
      <c r="A330" s="43" t="s">
        <v>832</v>
      </c>
      <c r="F330" s="740"/>
    </row>
    <row r="331" spans="1:6">
      <c r="A331" s="43" t="s">
        <v>357</v>
      </c>
      <c r="F331" s="740"/>
    </row>
    <row r="332" spans="1:6">
      <c r="A332" s="43" t="s">
        <v>286</v>
      </c>
      <c r="F332" s="740"/>
    </row>
    <row r="333" spans="1:6">
      <c r="A333" s="43" t="s">
        <v>574</v>
      </c>
      <c r="F333" s="740"/>
    </row>
    <row r="334" spans="1:6">
      <c r="A334" s="43" t="s">
        <v>883</v>
      </c>
      <c r="F334" s="740"/>
    </row>
    <row r="335" spans="1:6">
      <c r="A335" s="43" t="s">
        <v>424</v>
      </c>
      <c r="F335" s="740"/>
    </row>
    <row r="336" spans="1:6">
      <c r="A336" s="43" t="s">
        <v>917</v>
      </c>
      <c r="F336" s="740"/>
    </row>
    <row r="337" spans="1:6">
      <c r="A337" s="43" t="s">
        <v>557</v>
      </c>
      <c r="F337" s="740"/>
    </row>
    <row r="338" spans="1:6">
      <c r="A338" s="43" t="s">
        <v>849</v>
      </c>
      <c r="F338" s="740"/>
    </row>
    <row r="339" spans="1:6">
      <c r="A339" s="43" t="s">
        <v>685</v>
      </c>
      <c r="F339" s="740"/>
    </row>
    <row r="340" spans="1:6">
      <c r="A340" s="43" t="s">
        <v>458</v>
      </c>
      <c r="F340" s="740"/>
    </row>
    <row r="341" spans="1:6">
      <c r="A341" s="43" t="s">
        <v>1774</v>
      </c>
      <c r="F341" s="740"/>
    </row>
    <row r="342" spans="1:6">
      <c r="A342" s="43" t="s">
        <v>334</v>
      </c>
      <c r="F342" s="740"/>
    </row>
    <row r="343" spans="1:6">
      <c r="A343" s="43" t="s">
        <v>254</v>
      </c>
      <c r="F343" s="740"/>
    </row>
    <row r="344" spans="1:6">
      <c r="A344" s="43" t="s">
        <v>252</v>
      </c>
      <c r="F344" s="740"/>
    </row>
    <row r="345" spans="1:6">
      <c r="A345" s="43" t="s">
        <v>654</v>
      </c>
      <c r="F345" s="740"/>
    </row>
    <row r="346" spans="1:6">
      <c r="A346" s="43" t="s">
        <v>443</v>
      </c>
      <c r="F346" s="740"/>
    </row>
    <row r="347" spans="1:6">
      <c r="A347" s="43" t="s">
        <v>1281</v>
      </c>
      <c r="F347" s="740"/>
    </row>
    <row r="348" spans="1:6">
      <c r="A348" s="43" t="s">
        <v>435</v>
      </c>
      <c r="F348" s="740"/>
    </row>
    <row r="349" spans="1:6">
      <c r="A349" s="43" t="s">
        <v>321</v>
      </c>
      <c r="F349" s="740"/>
    </row>
    <row r="350" spans="1:6">
      <c r="A350" s="43" t="s">
        <v>679</v>
      </c>
      <c r="F350" s="740"/>
    </row>
    <row r="351" spans="1:6">
      <c r="A351" s="43" t="s">
        <v>677</v>
      </c>
      <c r="F351" s="740"/>
    </row>
    <row r="352" spans="1:6">
      <c r="A352" s="43" t="s">
        <v>343</v>
      </c>
      <c r="F352" s="740"/>
    </row>
    <row r="353" spans="6:6">
      <c r="F353" s="740"/>
    </row>
    <row r="354" spans="6:6">
      <c r="F354" s="740"/>
    </row>
    <row r="355" spans="6:6">
      <c r="F355" s="740"/>
    </row>
    <row r="356" spans="6:6">
      <c r="F356" s="740"/>
    </row>
    <row r="357" spans="6:6">
      <c r="F357" s="740"/>
    </row>
    <row r="358" spans="6:6">
      <c r="F358" s="740"/>
    </row>
    <row r="359" spans="6:6">
      <c r="F359" s="740"/>
    </row>
    <row r="360" spans="6:6">
      <c r="F360" s="740"/>
    </row>
    <row r="361" spans="6:6">
      <c r="F361" s="740"/>
    </row>
    <row r="362" spans="6:6">
      <c r="F362" s="740"/>
    </row>
    <row r="363" spans="6:6">
      <c r="F363" s="740"/>
    </row>
    <row r="364" spans="6:6">
      <c r="F364" s="740"/>
    </row>
    <row r="365" spans="6:6">
      <c r="F365" s="740"/>
    </row>
    <row r="366" spans="6:6">
      <c r="F366" s="740"/>
    </row>
    <row r="367" spans="6:6">
      <c r="F367" s="740"/>
    </row>
    <row r="368" spans="6:6">
      <c r="F368" s="740"/>
    </row>
    <row r="369" spans="6:6">
      <c r="F369" s="740"/>
    </row>
    <row r="370" spans="6:6">
      <c r="F370" s="740"/>
    </row>
    <row r="371" spans="6:6">
      <c r="F371" s="740"/>
    </row>
    <row r="372" spans="6:6">
      <c r="F372" s="740"/>
    </row>
    <row r="373" spans="6:6">
      <c r="F373" s="740"/>
    </row>
    <row r="374" spans="6:6">
      <c r="F374" s="740"/>
    </row>
    <row r="375" spans="6:6">
      <c r="F375" s="740"/>
    </row>
    <row r="376" spans="6:6">
      <c r="F376" s="740"/>
    </row>
    <row r="377" spans="6:6">
      <c r="F377" s="740"/>
    </row>
    <row r="378" spans="6:6">
      <c r="F378" s="740"/>
    </row>
    <row r="379" spans="6:6">
      <c r="F379" s="740"/>
    </row>
    <row r="380" spans="6:6">
      <c r="F380" s="740"/>
    </row>
    <row r="381" spans="6:6">
      <c r="F381" s="740"/>
    </row>
    <row r="382" spans="6:6">
      <c r="F382" s="740"/>
    </row>
    <row r="383" spans="6:6">
      <c r="F383" s="740"/>
    </row>
    <row r="384" spans="6:6">
      <c r="F384" s="740"/>
    </row>
    <row r="385" spans="6:6">
      <c r="F385" s="740"/>
    </row>
    <row r="386" spans="6:6">
      <c r="F386" s="740"/>
    </row>
    <row r="387" spans="6:6">
      <c r="F387" s="740"/>
    </row>
    <row r="388" spans="6:6">
      <c r="F388" s="740"/>
    </row>
    <row r="389" spans="6:6">
      <c r="F389" s="740"/>
    </row>
    <row r="390" spans="6:6">
      <c r="F390" s="740"/>
    </row>
    <row r="391" spans="6:6">
      <c r="F391" s="740"/>
    </row>
    <row r="392" spans="6:6">
      <c r="F392" s="740"/>
    </row>
    <row r="393" spans="6:6">
      <c r="F393" s="740"/>
    </row>
    <row r="394" spans="6:6">
      <c r="F394" s="740"/>
    </row>
    <row r="395" spans="6:6">
      <c r="F395" s="740"/>
    </row>
    <row r="396" spans="6:6">
      <c r="F396" s="740"/>
    </row>
    <row r="397" spans="6:6">
      <c r="F397" s="740"/>
    </row>
  </sheetData>
  <sortState ref="A82:B352">
    <sortCondition ref="A352"/>
  </sortState>
  <mergeCells count="395">
    <mergeCell ref="LD1:LI1"/>
    <mergeCell ref="NJ3:NM3"/>
    <mergeCell ref="XW3:XZ3"/>
    <mergeCell ref="TA3:TD3"/>
    <mergeCell ref="SF3:SI3"/>
    <mergeCell ref="QB3:QE3"/>
    <mergeCell ref="NX3:OA3"/>
    <mergeCell ref="NQ3:NT3"/>
    <mergeCell ref="QG1:QL1"/>
    <mergeCell ref="QH2:QL2"/>
    <mergeCell ref="PT2:PX2"/>
    <mergeCell ref="QI3:QL3"/>
    <mergeCell ref="PE1:PJ1"/>
    <mergeCell ref="QU1:QZ1"/>
    <mergeCell ref="SM3:SP3"/>
    <mergeCell ref="ST3:SW3"/>
    <mergeCell ref="QW3:QZ3"/>
    <mergeCell ref="RD3:RG3"/>
    <mergeCell ref="OQ1:OV1"/>
    <mergeCell ref="OR2:OV2"/>
    <mergeCell ref="OS3:OV3"/>
    <mergeCell ref="PN3:PQ3"/>
    <mergeCell ref="MN2:MR2"/>
    <mergeCell ref="SL2:SP2"/>
    <mergeCell ref="AHT1:AHY1"/>
    <mergeCell ref="AHT2:AHY2"/>
    <mergeCell ref="AHV3:AHY3"/>
    <mergeCell ref="OK2:OO2"/>
    <mergeCell ref="OJ1:OO1"/>
    <mergeCell ref="NA1:NF1"/>
    <mergeCell ref="WL1:WQ1"/>
    <mergeCell ref="TV3:TY3"/>
    <mergeCell ref="PU3:PX3"/>
    <mergeCell ref="OD2:OH2"/>
    <mergeCell ref="NV1:OA1"/>
    <mergeCell ref="RB1:RG1"/>
    <mergeCell ref="NW2:OA2"/>
    <mergeCell ref="AAA3:AAD3"/>
    <mergeCell ref="ZK1:ZP1"/>
    <mergeCell ref="ZL2:ZP2"/>
    <mergeCell ref="YJ2:YN2"/>
    <mergeCell ref="AFK3:AFN3"/>
    <mergeCell ref="AFI2:AFN2"/>
    <mergeCell ref="ADS1:ADX1"/>
    <mergeCell ref="ADT2:ADX2"/>
    <mergeCell ref="TG2:TK2"/>
    <mergeCell ref="TU2:TY2"/>
    <mergeCell ref="SD1:SI1"/>
    <mergeCell ref="PL1:PQ1"/>
    <mergeCell ref="PZ1:QE1"/>
    <mergeCell ref="SE2:SI2"/>
    <mergeCell ref="RI1:RN1"/>
    <mergeCell ref="AEG2:AEL2"/>
    <mergeCell ref="YI1:YN1"/>
    <mergeCell ref="UA1:UF1"/>
    <mergeCell ref="TT1:TY1"/>
    <mergeCell ref="VQ1:VV1"/>
    <mergeCell ref="VJ1:VO1"/>
    <mergeCell ref="VD2:VH2"/>
    <mergeCell ref="RQ2:RU2"/>
    <mergeCell ref="SK1:SP1"/>
    <mergeCell ref="RJ2:RN2"/>
    <mergeCell ref="QV2:QZ2"/>
    <mergeCell ref="RC2:RG2"/>
    <mergeCell ref="SR1:SW1"/>
    <mergeCell ref="RW1:SB1"/>
    <mergeCell ref="RX2:SB2"/>
    <mergeCell ref="XN1:XS1"/>
    <mergeCell ref="XO2:XS2"/>
    <mergeCell ref="ZR1:ZW1"/>
    <mergeCell ref="ZS2:ZW2"/>
    <mergeCell ref="YK3:YN3"/>
    <mergeCell ref="WZ1:XE1"/>
    <mergeCell ref="XA2:XE2"/>
    <mergeCell ref="ACZ3:ADC3"/>
    <mergeCell ref="AAO3:AAR3"/>
    <mergeCell ref="YP1:YU1"/>
    <mergeCell ref="ABC3:ABF3"/>
    <mergeCell ref="ZZ2:AAD2"/>
    <mergeCell ref="YY3:ZB3"/>
    <mergeCell ref="XU1:XZ1"/>
    <mergeCell ref="XP3:XS3"/>
    <mergeCell ref="ZT3:ZW3"/>
    <mergeCell ref="ADU3:ADX3"/>
    <mergeCell ref="AAT1:AAY1"/>
    <mergeCell ref="ZY1:AAD1"/>
    <mergeCell ref="AAF1:AAK1"/>
    <mergeCell ref="ACY2:ADC2"/>
    <mergeCell ref="ACJ1:ACO1"/>
    <mergeCell ref="ABO1:ABT1"/>
    <mergeCell ref="JN1:JS1"/>
    <mergeCell ref="JO2:JS2"/>
    <mergeCell ref="LE2:LI2"/>
    <mergeCell ref="MO3:MR3"/>
    <mergeCell ref="MF1:MK1"/>
    <mergeCell ref="OC1:OH1"/>
    <mergeCell ref="NB2:NF2"/>
    <mergeCell ref="NH1:NM1"/>
    <mergeCell ref="NI2:NM2"/>
    <mergeCell ref="JU1:JZ1"/>
    <mergeCell ref="ACD2:ACH2"/>
    <mergeCell ref="ABA1:ABF1"/>
    <mergeCell ref="ABH1:ABM1"/>
    <mergeCell ref="ABB2:ABF2"/>
    <mergeCell ref="KI1:KN1"/>
    <mergeCell ref="KJ2:KN2"/>
    <mergeCell ref="KD3:KG3"/>
    <mergeCell ref="OL3:OO3"/>
    <mergeCell ref="QA2:QE2"/>
    <mergeCell ref="PF2:PJ2"/>
    <mergeCell ref="RK3:RN3"/>
    <mergeCell ref="PG3:PJ3"/>
    <mergeCell ref="SS2:SW2"/>
    <mergeCell ref="TM1:TR1"/>
    <mergeCell ref="WT2:WX2"/>
    <mergeCell ref="UH1:UM1"/>
    <mergeCell ref="WE1:WJ1"/>
    <mergeCell ref="WF2:WJ2"/>
    <mergeCell ref="UV1:VA1"/>
    <mergeCell ref="TF1:TK1"/>
    <mergeCell ref="SZ2:TD2"/>
    <mergeCell ref="TH3:TK3"/>
    <mergeCell ref="VY2:WC2"/>
    <mergeCell ref="WU3:WX3"/>
    <mergeCell ref="WG3:WJ3"/>
    <mergeCell ref="VS3:VV3"/>
    <mergeCell ref="TO3:TR3"/>
    <mergeCell ref="UQ3:UT3"/>
    <mergeCell ref="SY1:TD1"/>
    <mergeCell ref="VK2:VO2"/>
    <mergeCell ref="TN2:TR2"/>
    <mergeCell ref="AHA3:AHD3"/>
    <mergeCell ref="UC3:UF3"/>
    <mergeCell ref="UJ3:UM3"/>
    <mergeCell ref="UI2:UM2"/>
    <mergeCell ref="UP2:UT2"/>
    <mergeCell ref="UO1:UT1"/>
    <mergeCell ref="ABQ3:ABT3"/>
    <mergeCell ref="AAH3:AAK3"/>
    <mergeCell ref="ZF3:ZI3"/>
    <mergeCell ref="AGF3:AGI3"/>
    <mergeCell ref="ACS3:ACV3"/>
    <mergeCell ref="ACX1:ADC1"/>
    <mergeCell ref="ACQ1:ACV1"/>
    <mergeCell ref="ACE3:ACH3"/>
    <mergeCell ref="AGD2:AGI2"/>
    <mergeCell ref="AFR3:AFU3"/>
    <mergeCell ref="AGR1:AGW1"/>
    <mergeCell ref="AGR2:AGW2"/>
    <mergeCell ref="AGT3:AGW3"/>
    <mergeCell ref="UX3:VA3"/>
    <mergeCell ref="VE3:VH3"/>
    <mergeCell ref="VX1:WC1"/>
    <mergeCell ref="VC1:VH1"/>
    <mergeCell ref="WS1:WX1"/>
    <mergeCell ref="Q3:T3"/>
    <mergeCell ref="GA1:GF1"/>
    <mergeCell ref="GA2:GE2"/>
    <mergeCell ref="GC3:GF3"/>
    <mergeCell ref="O1:T1"/>
    <mergeCell ref="GH2:GL2"/>
    <mergeCell ref="LR1:LW1"/>
    <mergeCell ref="V1:AA1"/>
    <mergeCell ref="V2:Z2"/>
    <mergeCell ref="X3:AA3"/>
    <mergeCell ref="EF3:EI3"/>
    <mergeCell ref="KY3:LB3"/>
    <mergeCell ref="AE3:AH3"/>
    <mergeCell ref="DD3:DG3"/>
    <mergeCell ref="HX1:IC1"/>
    <mergeCell ref="HX2:IB2"/>
    <mergeCell ref="AJ1:AO1"/>
    <mergeCell ref="AJ2:AN2"/>
    <mergeCell ref="AL3:AO3"/>
    <mergeCell ref="KB1:KG1"/>
    <mergeCell ref="CU2:CY2"/>
    <mergeCell ref="DY3:EB3"/>
    <mergeCell ref="ED2:EH2"/>
    <mergeCell ref="KK3:KN3"/>
    <mergeCell ref="A73:E73"/>
    <mergeCell ref="JG1:JL1"/>
    <mergeCell ref="JH2:JL2"/>
    <mergeCell ref="JI3:JL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GV1:HA1"/>
    <mergeCell ref="ED1:EI1"/>
    <mergeCell ref="O2:S2"/>
    <mergeCell ref="IS1:IX1"/>
    <mergeCell ref="DK3:DN3"/>
    <mergeCell ref="CU1:CZ1"/>
    <mergeCell ref="AZ3:BC3"/>
    <mergeCell ref="AX1:BC1"/>
    <mergeCell ref="AX2:BB2"/>
    <mergeCell ref="AGK1:AGP1"/>
    <mergeCell ref="XV2:XZ2"/>
    <mergeCell ref="AEW3:AEZ3"/>
    <mergeCell ref="AFI1:AFN1"/>
    <mergeCell ref="AEU1:AEZ1"/>
    <mergeCell ref="AFB2:AFG2"/>
    <mergeCell ref="AFD3:AFG3"/>
    <mergeCell ref="AEU2:AEZ2"/>
    <mergeCell ref="ADL1:ADQ1"/>
    <mergeCell ref="ADZ1:AEE1"/>
    <mergeCell ref="AEA2:AEE2"/>
    <mergeCell ref="AEN1:AES1"/>
    <mergeCell ref="AEN2:AES2"/>
    <mergeCell ref="AEB3:AEE3"/>
    <mergeCell ref="AEI3:AEL3"/>
    <mergeCell ref="AEG1:AEL1"/>
    <mergeCell ref="AEP3:AES3"/>
    <mergeCell ref="YR3:YU3"/>
    <mergeCell ref="AAN2:AAR2"/>
    <mergeCell ref="ZM3:ZP3"/>
    <mergeCell ref="YW1:ZB1"/>
    <mergeCell ref="YX2:ZB2"/>
    <mergeCell ref="ZE2:ZI2"/>
    <mergeCell ref="ZD1:ZI1"/>
    <mergeCell ref="AHO3:AHR3"/>
    <mergeCell ref="XB3:XE3"/>
    <mergeCell ref="C3:F3"/>
    <mergeCell ref="IL1:IQ1"/>
    <mergeCell ref="BL1:BQ1"/>
    <mergeCell ref="BL2:BP2"/>
    <mergeCell ref="BN3:BQ3"/>
    <mergeCell ref="FM1:FR1"/>
    <mergeCell ref="FM2:FQ2"/>
    <mergeCell ref="FO3:FR3"/>
    <mergeCell ref="BZ2:CD2"/>
    <mergeCell ref="CB3:CE3"/>
    <mergeCell ref="HC1:HH1"/>
    <mergeCell ref="HC2:HG2"/>
    <mergeCell ref="HE3:HH3"/>
    <mergeCell ref="BS1:BX1"/>
    <mergeCell ref="BS2:BW2"/>
    <mergeCell ref="BU3:BX3"/>
    <mergeCell ref="FF1:FK1"/>
    <mergeCell ref="AFW1:AGB1"/>
    <mergeCell ref="AFW2:AGB2"/>
    <mergeCell ref="AHH3:AHK3"/>
    <mergeCell ref="KP1:KU1"/>
    <mergeCell ref="AFY3:AGB3"/>
    <mergeCell ref="AIC3:AIF3"/>
    <mergeCell ref="ACK2:ACO2"/>
    <mergeCell ref="ACL3:ACO3"/>
    <mergeCell ref="UB2:UF2"/>
    <mergeCell ref="AGK2:AGP2"/>
    <mergeCell ref="AGM3:AGP3"/>
    <mergeCell ref="ABP2:ABT2"/>
    <mergeCell ref="AHF2:AHK2"/>
    <mergeCell ref="WN3:WQ3"/>
    <mergeCell ref="ABJ3:ABM3"/>
    <mergeCell ref="ADG3:ADJ3"/>
    <mergeCell ref="YD3:YG3"/>
    <mergeCell ref="XI3:XL3"/>
    <mergeCell ref="ABX3:ACA3"/>
    <mergeCell ref="ADM2:ADQ2"/>
    <mergeCell ref="ADN3:ADQ3"/>
    <mergeCell ref="AAV3:AAY3"/>
    <mergeCell ref="VL3:VO3"/>
    <mergeCell ref="AIA2:AIF2"/>
    <mergeCell ref="UW2:VA2"/>
    <mergeCell ref="VR2:VV2"/>
    <mergeCell ref="WM2:WQ2"/>
    <mergeCell ref="VZ3:WC3"/>
    <mergeCell ref="AHM2:AHR2"/>
    <mergeCell ref="AIA1:AIF1"/>
    <mergeCell ref="AHF1:AHK1"/>
    <mergeCell ref="AFP1:AFU1"/>
    <mergeCell ref="AFP2:AFU2"/>
    <mergeCell ref="AHM1:AHR1"/>
    <mergeCell ref="ADE1:ADJ1"/>
    <mergeCell ref="ADF2:ADJ2"/>
    <mergeCell ref="XH2:XL2"/>
    <mergeCell ref="ABV1:ACA1"/>
    <mergeCell ref="ABW2:ACA2"/>
    <mergeCell ref="YB1:YG1"/>
    <mergeCell ref="YC2:YG2"/>
    <mergeCell ref="XG1:XL1"/>
    <mergeCell ref="ACC1:ACH1"/>
    <mergeCell ref="AGD1:AGI1"/>
    <mergeCell ref="AAM1:AAR1"/>
    <mergeCell ref="AAU2:AAY2"/>
    <mergeCell ref="AGY1:AHD1"/>
    <mergeCell ref="AGY2:AHD2"/>
    <mergeCell ref="ACR2:ACV2"/>
    <mergeCell ref="YQ2:YU2"/>
    <mergeCell ref="ABI2:ABM2"/>
    <mergeCell ref="AAG2:AAK2"/>
    <mergeCell ref="AFB1:AFG1"/>
    <mergeCell ref="BE1:BJ1"/>
    <mergeCell ref="DP1:DU1"/>
    <mergeCell ref="EM3:EP3"/>
    <mergeCell ref="DI1:DN1"/>
    <mergeCell ref="GO1:GT1"/>
    <mergeCell ref="BZ1:CE1"/>
    <mergeCell ref="EK1:EP1"/>
    <mergeCell ref="ET3:EW3"/>
    <mergeCell ref="GH1:GM1"/>
    <mergeCell ref="EK2:EO2"/>
    <mergeCell ref="DR3:DU3"/>
    <mergeCell ref="GO2:GS2"/>
    <mergeCell ref="GQ3:GT3"/>
    <mergeCell ref="BG3:BJ3"/>
    <mergeCell ref="CW3:CZ3"/>
    <mergeCell ref="CG1:CL1"/>
    <mergeCell ref="CG2:CK2"/>
    <mergeCell ref="CI3:CL3"/>
    <mergeCell ref="DB1:DG1"/>
    <mergeCell ref="EY1:FD1"/>
    <mergeCell ref="ER2:EV2"/>
    <mergeCell ref="EY2:FC2"/>
    <mergeCell ref="FT1:FY1"/>
    <mergeCell ref="FT2:FX2"/>
    <mergeCell ref="MU2:MY2"/>
    <mergeCell ref="LL2:LP2"/>
    <mergeCell ref="MM1:MR1"/>
    <mergeCell ref="NP2:NT2"/>
    <mergeCell ref="LY1:MD1"/>
    <mergeCell ref="LZ2:MD2"/>
    <mergeCell ref="MT1:MY1"/>
    <mergeCell ref="LS2:LW2"/>
    <mergeCell ref="NO1:NT1"/>
    <mergeCell ref="KW1:LB1"/>
    <mergeCell ref="JP3:JS3"/>
    <mergeCell ref="DI2:DM2"/>
    <mergeCell ref="FA3:FD3"/>
    <mergeCell ref="FH3:FK3"/>
    <mergeCell ref="IU3:IX3"/>
    <mergeCell ref="IZ1:JE1"/>
    <mergeCell ref="RR3:RU3"/>
    <mergeCell ref="PS1:PX1"/>
    <mergeCell ref="RP1:RU1"/>
    <mergeCell ref="GV2:GZ2"/>
    <mergeCell ref="GX3:HA3"/>
    <mergeCell ref="OX1:PC1"/>
    <mergeCell ref="OY2:PC2"/>
    <mergeCell ref="OZ3:PC3"/>
    <mergeCell ref="IM2:IQ2"/>
    <mergeCell ref="IE1:IJ1"/>
    <mergeCell ref="HQ1:HV1"/>
    <mergeCell ref="LT3:LW3"/>
    <mergeCell ref="LF3:LI3"/>
    <mergeCell ref="MA3:MD3"/>
    <mergeCell ref="OE3:OH3"/>
    <mergeCell ref="PM2:PQ2"/>
    <mergeCell ref="LK1:LP1"/>
    <mergeCell ref="JA2:JE2"/>
    <mergeCell ref="JB3:JE3"/>
    <mergeCell ref="JV2:JZ2"/>
    <mergeCell ref="JW3:JZ3"/>
    <mergeCell ref="DW1:EB1"/>
    <mergeCell ref="FF2:FJ2"/>
    <mergeCell ref="IG3:IJ3"/>
    <mergeCell ref="HZ3:IC3"/>
    <mergeCell ref="DB2:DF2"/>
    <mergeCell ref="GJ3:GM3"/>
    <mergeCell ref="ER1:EW1"/>
    <mergeCell ref="FV3:FY3"/>
    <mergeCell ref="HJ1:HO1"/>
    <mergeCell ref="HJ2:HN2"/>
    <mergeCell ref="HL3:HO3"/>
    <mergeCell ref="RY3:SB3"/>
    <mergeCell ref="QN1:QS1"/>
    <mergeCell ref="QO2:QS2"/>
    <mergeCell ref="QP3:QS3"/>
    <mergeCell ref="AQ1:AV1"/>
    <mergeCell ref="AQ2:AU2"/>
    <mergeCell ref="AS3:AV3"/>
    <mergeCell ref="MV3:MY3"/>
    <mergeCell ref="IN3:IQ3"/>
    <mergeCell ref="BE2:BI2"/>
    <mergeCell ref="DP2:DT2"/>
    <mergeCell ref="DW2:EA2"/>
    <mergeCell ref="NC3:NF3"/>
    <mergeCell ref="IF2:IJ2"/>
    <mergeCell ref="KC2:KG2"/>
    <mergeCell ref="IT2:IX2"/>
    <mergeCell ref="KQ2:KU2"/>
    <mergeCell ref="KX2:LB2"/>
    <mergeCell ref="HS3:HV3"/>
    <mergeCell ref="HQ2:HU2"/>
    <mergeCell ref="LM3:LP3"/>
    <mergeCell ref="KR3:KU3"/>
    <mergeCell ref="MG2:MK2"/>
    <mergeCell ref="MH3:MK3"/>
  </mergeCells>
  <printOptions gridLines="1"/>
  <pageMargins left="0.23" right="0.31496062992125984" top="0.55118110236220474" bottom="0.51181102362204722" header="0.31496062992125984" footer="0.31496062992125984"/>
  <pageSetup scale="63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E2" sqref="E2"/>
    </sheetView>
  </sheetViews>
  <sheetFormatPr baseColWidth="10" defaultRowHeight="15"/>
  <cols>
    <col min="2" max="2" width="31.42578125" customWidth="1"/>
    <col min="4" max="4" width="15.5703125" bestFit="1" customWidth="1"/>
  </cols>
  <sheetData>
    <row r="1" spans="1:5" ht="18.75">
      <c r="B1" s="124" t="s">
        <v>127</v>
      </c>
      <c r="D1" s="3"/>
      <c r="E1" s="252"/>
    </row>
    <row r="2" spans="1:5" ht="19.5" thickBot="1">
      <c r="B2" s="305" t="s">
        <v>128</v>
      </c>
      <c r="C2" s="1150" t="s">
        <v>282</v>
      </c>
      <c r="D2" s="1150"/>
      <c r="E2" s="305"/>
    </row>
    <row r="3" spans="1:5">
      <c r="A3" s="134"/>
      <c r="B3" s="138"/>
      <c r="C3" s="136"/>
      <c r="D3" s="131"/>
      <c r="E3" s="136"/>
    </row>
    <row r="4" spans="1:5" ht="19.5" thickBot="1">
      <c r="A4" s="135" t="s">
        <v>1</v>
      </c>
      <c r="B4" s="139" t="s">
        <v>129</v>
      </c>
      <c r="C4" s="815"/>
      <c r="D4" s="177" t="s">
        <v>2</v>
      </c>
      <c r="E4" s="605"/>
    </row>
    <row r="5" spans="1:5" ht="33" customHeight="1" thickTop="1">
      <c r="A5" s="262">
        <v>1</v>
      </c>
      <c r="B5" s="708"/>
      <c r="C5" s="816"/>
      <c r="D5" s="743"/>
      <c r="E5" s="709"/>
    </row>
    <row r="6" spans="1:5" ht="15.75" thickBot="1">
      <c r="A6" s="584"/>
      <c r="B6" s="167"/>
      <c r="C6" s="167"/>
      <c r="D6" s="586"/>
      <c r="E6" s="583"/>
    </row>
    <row r="7" spans="1:5" ht="16.5" thickTop="1">
      <c r="A7" s="585">
        <v>2</v>
      </c>
      <c r="B7" s="708"/>
      <c r="C7" s="817"/>
      <c r="D7" s="586"/>
      <c r="E7" s="125"/>
    </row>
    <row r="8" spans="1:5" ht="15.75">
      <c r="A8" s="584">
        <v>3</v>
      </c>
      <c r="B8" s="176"/>
      <c r="C8" s="128"/>
      <c r="D8" s="129"/>
      <c r="E8" s="298"/>
    </row>
    <row r="9" spans="1:5" ht="15.75">
      <c r="A9" s="585">
        <v>4</v>
      </c>
      <c r="B9" s="587"/>
      <c r="C9" s="128"/>
      <c r="D9" s="129"/>
      <c r="E9" s="125"/>
    </row>
    <row r="10" spans="1:5" ht="15.75">
      <c r="A10" s="584"/>
      <c r="B10" s="479"/>
      <c r="C10" s="479"/>
      <c r="D10" s="442"/>
      <c r="E10" s="125"/>
    </row>
    <row r="11" spans="1:5" ht="15.75">
      <c r="A11" s="585"/>
      <c r="B11" s="587"/>
      <c r="C11" s="128"/>
      <c r="D11" s="129"/>
      <c r="E11" s="125"/>
    </row>
    <row r="12" spans="1:5" ht="15.75">
      <c r="A12" s="584"/>
      <c r="B12" s="587"/>
      <c r="C12" s="128"/>
      <c r="D12" s="129"/>
      <c r="E12" s="125"/>
    </row>
    <row r="13" spans="1:5" ht="15.75">
      <c r="A13" s="585"/>
      <c r="B13" s="587"/>
      <c r="C13" s="128"/>
      <c r="D13" s="168"/>
      <c r="E13" s="125"/>
    </row>
    <row r="14" spans="1:5" ht="15.75">
      <c r="A14" s="584"/>
      <c r="B14" s="587"/>
      <c r="C14" s="128"/>
      <c r="D14" s="129"/>
      <c r="E14" s="125"/>
    </row>
    <row r="15" spans="1:5" ht="15.75">
      <c r="A15" s="263"/>
      <c r="B15" s="176"/>
      <c r="C15" s="365"/>
      <c r="D15" s="129"/>
      <c r="E15" s="125"/>
    </row>
    <row r="16" spans="1:5" ht="15.75">
      <c r="A16" s="262"/>
      <c r="B16" s="176"/>
      <c r="C16" s="365"/>
      <c r="D16" s="129"/>
      <c r="E16" s="125"/>
    </row>
    <row r="17" spans="1:5" ht="15.75">
      <c r="A17" s="263"/>
      <c r="B17" s="176"/>
      <c r="C17" s="365"/>
      <c r="D17" s="129"/>
      <c r="E17" s="125"/>
    </row>
    <row r="18" spans="1:5" ht="15.75">
      <c r="A18" s="262"/>
      <c r="B18" s="176"/>
      <c r="C18" s="365"/>
      <c r="D18" s="129"/>
      <c r="E18" s="125"/>
    </row>
    <row r="19" spans="1:5" ht="18.75">
      <c r="A19" s="263"/>
      <c r="B19" s="176"/>
      <c r="C19" s="366"/>
      <c r="D19" s="129"/>
      <c r="E19" s="125"/>
    </row>
    <row r="20" spans="1:5" ht="15.75">
      <c r="A20" s="262"/>
      <c r="B20" s="176"/>
      <c r="C20" s="365"/>
      <c r="D20" s="129"/>
      <c r="E20" s="125"/>
    </row>
    <row r="21" spans="1:5" ht="15.75">
      <c r="A21" s="263"/>
      <c r="B21" s="176"/>
      <c r="C21" s="365"/>
      <c r="D21" s="129"/>
      <c r="E21" s="125"/>
    </row>
    <row r="22" spans="1:5" ht="15.75">
      <c r="A22" s="262"/>
      <c r="B22" s="176"/>
      <c r="C22" s="365"/>
      <c r="D22" s="129"/>
      <c r="E22" s="125"/>
    </row>
    <row r="23" spans="1:5" ht="15.75">
      <c r="A23" s="263"/>
      <c r="B23" s="176"/>
      <c r="C23" s="365"/>
      <c r="D23" s="129"/>
      <c r="E23" s="125"/>
    </row>
    <row r="24" spans="1:5" ht="15.75">
      <c r="A24" s="262"/>
      <c r="B24" s="176"/>
      <c r="C24" s="365"/>
      <c r="D24" s="129"/>
      <c r="E24" s="125"/>
    </row>
    <row r="25" spans="1:5" ht="15.75">
      <c r="A25" s="263"/>
      <c r="B25" s="176"/>
      <c r="C25" s="365"/>
      <c r="D25" s="129"/>
      <c r="E25" s="125"/>
    </row>
    <row r="26" spans="1:5" ht="15.75">
      <c r="A26" s="262"/>
      <c r="B26" s="176"/>
      <c r="C26" s="365"/>
      <c r="D26" s="129"/>
      <c r="E26" s="125"/>
    </row>
    <row r="27" spans="1:5" ht="15.75">
      <c r="A27" s="263"/>
      <c r="B27" s="176"/>
      <c r="C27" s="365"/>
      <c r="D27" s="129"/>
      <c r="E27" s="125"/>
    </row>
    <row r="28" spans="1:5" ht="15.75">
      <c r="A28" s="262"/>
      <c r="B28" s="176"/>
      <c r="C28" s="365"/>
      <c r="D28" s="129"/>
      <c r="E28" s="125"/>
    </row>
    <row r="29" spans="1:5" ht="15.75">
      <c r="A29" s="263"/>
      <c r="B29" s="176"/>
      <c r="C29" s="365"/>
      <c r="D29" s="129"/>
      <c r="E29" s="125"/>
    </row>
    <row r="30" spans="1:5" ht="15.75">
      <c r="A30" s="127"/>
      <c r="B30" s="176"/>
      <c r="C30" s="365"/>
      <c r="D30" s="129"/>
      <c r="E30" s="125"/>
    </row>
    <row r="31" spans="1:5" ht="19.5" thickBot="1">
      <c r="A31" s="2"/>
      <c r="B31" s="1151" t="s">
        <v>141</v>
      </c>
      <c r="C31" s="1152"/>
      <c r="D31" s="126">
        <f>SUM(D5:D30)</f>
        <v>0</v>
      </c>
      <c r="E31" s="125"/>
    </row>
    <row r="32" spans="1:5">
      <c r="D32" s="3"/>
    </row>
    <row r="33" spans="1:4">
      <c r="A33" s="265" t="s">
        <v>1061</v>
      </c>
      <c r="D33" s="3"/>
    </row>
    <row r="34" spans="1:4">
      <c r="A34" t="s">
        <v>863</v>
      </c>
    </row>
  </sheetData>
  <mergeCells count="2">
    <mergeCell ref="C2:D2"/>
    <mergeCell ref="B31:C31"/>
  </mergeCells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C000"/>
  </sheetPr>
  <dimension ref="A1:G459"/>
  <sheetViews>
    <sheetView topLeftCell="A328" workbookViewId="0">
      <selection activeCell="F347" sqref="F347"/>
    </sheetView>
  </sheetViews>
  <sheetFormatPr baseColWidth="10" defaultRowHeight="15"/>
  <cols>
    <col min="1" max="1" width="9.85546875" style="2" customWidth="1"/>
    <col min="2" max="2" width="9.28515625" customWidth="1"/>
    <col min="3" max="3" width="27.7109375" customWidth="1"/>
    <col min="4" max="4" width="14.85546875" customWidth="1"/>
    <col min="5" max="5" width="24.140625" bestFit="1" customWidth="1"/>
    <col min="6" max="6" width="12.7109375" bestFit="1" customWidth="1"/>
    <col min="7" max="7" width="13.5703125" customWidth="1"/>
  </cols>
  <sheetData>
    <row r="1" spans="1:7" ht="18.75">
      <c r="A1" s="1157" t="s">
        <v>1439</v>
      </c>
      <c r="B1" s="1157"/>
      <c r="C1" s="1157"/>
      <c r="D1" s="1157"/>
      <c r="E1" s="1157"/>
      <c r="F1" s="650"/>
      <c r="G1" s="71"/>
    </row>
    <row r="2" spans="1:7" ht="15.75">
      <c r="A2" s="73"/>
      <c r="B2" s="1100"/>
      <c r="C2" s="1100"/>
      <c r="D2" s="74"/>
      <c r="E2" s="75"/>
      <c r="F2" s="74"/>
      <c r="G2" s="75"/>
    </row>
    <row r="3" spans="1:7" ht="35.25" thickBot="1">
      <c r="A3" s="4" t="s">
        <v>0</v>
      </c>
      <c r="B3" s="4" t="s">
        <v>1</v>
      </c>
      <c r="C3" s="625" t="s">
        <v>595</v>
      </c>
      <c r="D3" s="5" t="s">
        <v>2</v>
      </c>
      <c r="E3" s="6" t="s">
        <v>9</v>
      </c>
      <c r="F3" s="8" t="s">
        <v>10</v>
      </c>
      <c r="G3" s="7" t="s">
        <v>11</v>
      </c>
    </row>
    <row r="4" spans="1:7" ht="15.75" thickTop="1">
      <c r="A4" s="244">
        <v>40360</v>
      </c>
      <c r="B4" s="678" t="s">
        <v>1440</v>
      </c>
      <c r="C4" s="56" t="s">
        <v>81</v>
      </c>
      <c r="D4" s="57">
        <v>1925</v>
      </c>
      <c r="E4" s="94"/>
      <c r="F4" s="57"/>
      <c r="G4" s="3">
        <f>D4-F4</f>
        <v>1925</v>
      </c>
    </row>
    <row r="5" spans="1:7">
      <c r="A5" s="62"/>
      <c r="B5" s="678" t="s">
        <v>1441</v>
      </c>
      <c r="C5" s="43" t="s">
        <v>81</v>
      </c>
      <c r="D5" s="57">
        <v>3850</v>
      </c>
      <c r="E5" s="55"/>
      <c r="F5" s="57"/>
      <c r="G5" s="3">
        <f t="shared" ref="G5:G62" si="0">D5-F5</f>
        <v>3850</v>
      </c>
    </row>
    <row r="6" spans="1:7">
      <c r="A6" s="62"/>
      <c r="B6" s="678" t="s">
        <v>1442</v>
      </c>
      <c r="C6" s="43" t="s">
        <v>749</v>
      </c>
      <c r="D6" s="57">
        <v>9151</v>
      </c>
      <c r="E6" s="652">
        <v>40362</v>
      </c>
      <c r="F6" s="57">
        <v>9151</v>
      </c>
      <c r="G6" s="3">
        <f t="shared" si="0"/>
        <v>0</v>
      </c>
    </row>
    <row r="7" spans="1:7">
      <c r="A7" s="62"/>
      <c r="B7" s="678" t="s">
        <v>1443</v>
      </c>
      <c r="C7" s="43" t="s">
        <v>60</v>
      </c>
      <c r="D7" s="49">
        <v>14082</v>
      </c>
      <c r="E7" s="55">
        <v>40367</v>
      </c>
      <c r="F7" s="57">
        <v>14082</v>
      </c>
      <c r="G7" s="3">
        <f t="shared" si="0"/>
        <v>0</v>
      </c>
    </row>
    <row r="8" spans="1:7">
      <c r="A8" s="62"/>
      <c r="B8" s="678" t="s">
        <v>1444</v>
      </c>
      <c r="C8" s="43" t="s">
        <v>271</v>
      </c>
      <c r="D8" s="57">
        <v>23543</v>
      </c>
      <c r="E8" s="94">
        <v>40360</v>
      </c>
      <c r="F8" s="57">
        <v>23543</v>
      </c>
      <c r="G8" s="3">
        <f t="shared" si="0"/>
        <v>0</v>
      </c>
    </row>
    <row r="9" spans="1:7">
      <c r="A9" s="62"/>
      <c r="B9" s="29" t="s">
        <v>1422</v>
      </c>
      <c r="C9" s="43" t="s">
        <v>856</v>
      </c>
      <c r="D9" s="57">
        <v>2388</v>
      </c>
      <c r="E9" s="94">
        <v>40360</v>
      </c>
      <c r="F9" s="57">
        <v>2388</v>
      </c>
      <c r="G9" s="3">
        <f t="shared" si="0"/>
        <v>0</v>
      </c>
    </row>
    <row r="10" spans="1:7">
      <c r="A10" s="62"/>
      <c r="B10" s="29" t="s">
        <v>1423</v>
      </c>
      <c r="C10" s="43" t="s">
        <v>44</v>
      </c>
      <c r="D10" s="57">
        <v>1659.5</v>
      </c>
      <c r="E10" s="94">
        <v>40360</v>
      </c>
      <c r="F10" s="57">
        <v>1659.5</v>
      </c>
      <c r="G10" s="3">
        <f t="shared" si="0"/>
        <v>0</v>
      </c>
    </row>
    <row r="11" spans="1:7">
      <c r="A11" s="830"/>
      <c r="B11" s="29" t="s">
        <v>1424</v>
      </c>
      <c r="C11" s="43" t="s">
        <v>647</v>
      </c>
      <c r="D11" s="57">
        <v>22444.5</v>
      </c>
      <c r="E11" s="55">
        <v>40361</v>
      </c>
      <c r="F11" s="57">
        <v>22444.5</v>
      </c>
      <c r="G11" s="3">
        <f t="shared" si="0"/>
        <v>0</v>
      </c>
    </row>
    <row r="12" spans="1:7">
      <c r="A12" s="62"/>
      <c r="B12" s="29" t="s">
        <v>1425</v>
      </c>
      <c r="C12" s="43" t="s">
        <v>1248</v>
      </c>
      <c r="D12" s="57">
        <v>1328.5</v>
      </c>
      <c r="E12" s="55">
        <v>40361</v>
      </c>
      <c r="F12" s="57">
        <v>1328.5</v>
      </c>
      <c r="G12" s="3">
        <f t="shared" si="0"/>
        <v>0</v>
      </c>
    </row>
    <row r="13" spans="1:7">
      <c r="A13" s="62"/>
      <c r="B13" s="29" t="s">
        <v>1426</v>
      </c>
      <c r="C13" s="43" t="s">
        <v>413</v>
      </c>
      <c r="D13" s="57">
        <v>6368</v>
      </c>
      <c r="E13" s="55">
        <v>40362</v>
      </c>
      <c r="F13" s="57">
        <v>6368</v>
      </c>
      <c r="G13" s="3">
        <f t="shared" si="0"/>
        <v>0</v>
      </c>
    </row>
    <row r="14" spans="1:7">
      <c r="A14" s="62"/>
      <c r="B14" s="29" t="s">
        <v>1427</v>
      </c>
      <c r="C14" s="43" t="s">
        <v>968</v>
      </c>
      <c r="D14" s="57">
        <v>5637.5</v>
      </c>
      <c r="E14" s="94">
        <v>40361</v>
      </c>
      <c r="F14" s="57">
        <v>5637.5</v>
      </c>
      <c r="G14" s="3">
        <f t="shared" si="0"/>
        <v>0</v>
      </c>
    </row>
    <row r="15" spans="1:7">
      <c r="A15" s="235"/>
      <c r="B15" s="29" t="s">
        <v>1428</v>
      </c>
      <c r="C15" s="43" t="s">
        <v>406</v>
      </c>
      <c r="D15" s="57">
        <v>4438</v>
      </c>
      <c r="E15" s="441" t="s">
        <v>1749</v>
      </c>
      <c r="F15" s="57">
        <v>4438</v>
      </c>
      <c r="G15" s="3">
        <f t="shared" si="0"/>
        <v>0</v>
      </c>
    </row>
    <row r="16" spans="1:7">
      <c r="A16" s="62"/>
      <c r="B16" s="29" t="s">
        <v>1429</v>
      </c>
      <c r="C16" s="43" t="s">
        <v>1267</v>
      </c>
      <c r="D16" s="57">
        <v>709</v>
      </c>
      <c r="E16" s="211">
        <v>40361</v>
      </c>
      <c r="F16" s="57">
        <v>709</v>
      </c>
      <c r="G16" s="3">
        <f t="shared" si="0"/>
        <v>0</v>
      </c>
    </row>
    <row r="17" spans="1:7" ht="23.25">
      <c r="A17" s="62"/>
      <c r="B17" s="29" t="s">
        <v>1430</v>
      </c>
      <c r="C17" s="43" t="s">
        <v>58</v>
      </c>
      <c r="D17" s="57">
        <v>13125</v>
      </c>
      <c r="E17" s="562" t="s">
        <v>2357</v>
      </c>
      <c r="F17" s="57">
        <v>13125</v>
      </c>
      <c r="G17" s="3">
        <f t="shared" si="0"/>
        <v>0</v>
      </c>
    </row>
    <row r="18" spans="1:7">
      <c r="A18" s="62"/>
      <c r="B18" s="29" t="s">
        <v>1431</v>
      </c>
      <c r="C18" s="43" t="s">
        <v>1628</v>
      </c>
      <c r="D18" s="57">
        <v>6777.5</v>
      </c>
      <c r="E18" s="94">
        <v>40361</v>
      </c>
      <c r="F18" s="57">
        <v>6777.5</v>
      </c>
      <c r="G18" s="3">
        <f t="shared" si="0"/>
        <v>0</v>
      </c>
    </row>
    <row r="19" spans="1:7">
      <c r="A19" s="62"/>
      <c r="B19" s="29" t="s">
        <v>1432</v>
      </c>
      <c r="C19" s="43" t="s">
        <v>168</v>
      </c>
      <c r="D19" s="57">
        <v>1782</v>
      </c>
      <c r="E19" s="94">
        <v>40361</v>
      </c>
      <c r="F19" s="57">
        <v>1782</v>
      </c>
      <c r="G19" s="3">
        <f t="shared" si="0"/>
        <v>0</v>
      </c>
    </row>
    <row r="20" spans="1:7" ht="15.75">
      <c r="A20" s="62"/>
      <c r="B20" s="29" t="s">
        <v>1433</v>
      </c>
      <c r="C20" s="43" t="s">
        <v>81</v>
      </c>
      <c r="D20" s="57">
        <v>4700</v>
      </c>
      <c r="E20" s="950"/>
      <c r="F20" s="57"/>
      <c r="G20" s="3">
        <f t="shared" si="0"/>
        <v>4700</v>
      </c>
    </row>
    <row r="21" spans="1:7">
      <c r="A21" s="62">
        <v>40361</v>
      </c>
      <c r="B21" s="29" t="s">
        <v>1434</v>
      </c>
      <c r="C21" s="43" t="s">
        <v>81</v>
      </c>
      <c r="D21" s="57">
        <v>7315</v>
      </c>
      <c r="E21" s="94"/>
      <c r="F21" s="57"/>
      <c r="G21" s="3">
        <f t="shared" si="0"/>
        <v>7315</v>
      </c>
    </row>
    <row r="22" spans="1:7">
      <c r="A22" s="62"/>
      <c r="B22" s="29" t="s">
        <v>1435</v>
      </c>
      <c r="C22" s="43" t="s">
        <v>65</v>
      </c>
      <c r="D22" s="57">
        <v>3149.5</v>
      </c>
      <c r="E22" s="55">
        <v>40361</v>
      </c>
      <c r="F22" s="57">
        <v>3149.5</v>
      </c>
      <c r="G22" s="3">
        <f t="shared" si="0"/>
        <v>0</v>
      </c>
    </row>
    <row r="23" spans="1:7">
      <c r="A23" s="235"/>
      <c r="B23" s="29" t="s">
        <v>1436</v>
      </c>
      <c r="C23" s="43" t="s">
        <v>43</v>
      </c>
      <c r="D23" s="57">
        <v>17100</v>
      </c>
      <c r="E23" s="55">
        <v>40361</v>
      </c>
      <c r="F23" s="57">
        <v>17100</v>
      </c>
      <c r="G23" s="3">
        <f t="shared" si="0"/>
        <v>0</v>
      </c>
    </row>
    <row r="24" spans="1:7">
      <c r="A24" s="244"/>
      <c r="B24" s="29" t="s">
        <v>1437</v>
      </c>
      <c r="C24" s="43" t="s">
        <v>81</v>
      </c>
      <c r="D24" s="57">
        <v>2074</v>
      </c>
      <c r="E24" s="562"/>
      <c r="F24" s="57"/>
      <c r="G24" s="3">
        <f t="shared" si="0"/>
        <v>2074</v>
      </c>
    </row>
    <row r="25" spans="1:7">
      <c r="A25" s="62">
        <v>40362</v>
      </c>
      <c r="B25" s="29" t="s">
        <v>1445</v>
      </c>
      <c r="C25" s="43" t="s">
        <v>545</v>
      </c>
      <c r="D25" s="57">
        <v>25463</v>
      </c>
      <c r="E25" s="55">
        <v>40367</v>
      </c>
      <c r="F25" s="57">
        <v>25463</v>
      </c>
      <c r="G25" s="3">
        <f t="shared" si="0"/>
        <v>0</v>
      </c>
    </row>
    <row r="26" spans="1:7">
      <c r="A26" s="62"/>
      <c r="B26" s="29" t="s">
        <v>1446</v>
      </c>
      <c r="C26" s="43" t="s">
        <v>881</v>
      </c>
      <c r="D26" s="57">
        <v>24377</v>
      </c>
      <c r="E26" s="55">
        <v>40362</v>
      </c>
      <c r="F26" s="57">
        <v>24377</v>
      </c>
      <c r="G26" s="3">
        <f t="shared" si="0"/>
        <v>0</v>
      </c>
    </row>
    <row r="27" spans="1:7">
      <c r="A27" s="62"/>
      <c r="B27" s="29" t="s">
        <v>1447</v>
      </c>
      <c r="C27" s="43" t="s">
        <v>1652</v>
      </c>
      <c r="D27" s="57">
        <v>24790</v>
      </c>
      <c r="E27" s="94">
        <v>40362</v>
      </c>
      <c r="F27" s="57">
        <v>24790</v>
      </c>
      <c r="G27" s="3">
        <f t="shared" si="0"/>
        <v>0</v>
      </c>
    </row>
    <row r="28" spans="1:7">
      <c r="A28" s="62"/>
      <c r="B28" s="29" t="s">
        <v>1448</v>
      </c>
      <c r="C28" s="43" t="s">
        <v>947</v>
      </c>
      <c r="D28" s="57">
        <v>11590</v>
      </c>
      <c r="E28" s="94">
        <v>40373</v>
      </c>
      <c r="F28" s="57">
        <v>11590</v>
      </c>
      <c r="G28" s="3">
        <f t="shared" si="0"/>
        <v>0</v>
      </c>
    </row>
    <row r="29" spans="1:7">
      <c r="A29" s="830"/>
      <c r="B29" s="29" t="s">
        <v>1449</v>
      </c>
      <c r="C29" s="60" t="s">
        <v>76</v>
      </c>
      <c r="D29" s="57">
        <v>3699.5</v>
      </c>
      <c r="E29" s="55">
        <v>40362</v>
      </c>
      <c r="F29" s="57">
        <v>3699.5</v>
      </c>
      <c r="G29" s="3">
        <f t="shared" si="0"/>
        <v>0</v>
      </c>
    </row>
    <row r="30" spans="1:7">
      <c r="A30" s="62"/>
      <c r="B30" s="29" t="s">
        <v>1450</v>
      </c>
      <c r="C30" s="43" t="s">
        <v>647</v>
      </c>
      <c r="D30" s="49">
        <v>8299</v>
      </c>
      <c r="E30" s="94">
        <v>40362</v>
      </c>
      <c r="F30" s="57">
        <v>8299</v>
      </c>
      <c r="G30" s="3">
        <f t="shared" si="0"/>
        <v>0</v>
      </c>
    </row>
    <row r="31" spans="1:7">
      <c r="A31" s="62"/>
      <c r="B31" s="29" t="s">
        <v>1451</v>
      </c>
      <c r="C31" s="43" t="s">
        <v>968</v>
      </c>
      <c r="D31" s="49">
        <v>3773</v>
      </c>
      <c r="E31" s="55">
        <v>40362</v>
      </c>
      <c r="F31" s="57">
        <v>3773</v>
      </c>
      <c r="G31" s="3">
        <f t="shared" si="0"/>
        <v>0</v>
      </c>
    </row>
    <row r="32" spans="1:7">
      <c r="A32" s="235"/>
      <c r="B32" s="29" t="s">
        <v>1452</v>
      </c>
      <c r="C32" s="43" t="s">
        <v>413</v>
      </c>
      <c r="D32" s="57">
        <v>7352</v>
      </c>
      <c r="E32" s="55">
        <v>40364</v>
      </c>
      <c r="F32" s="57">
        <v>7352</v>
      </c>
      <c r="G32" s="3">
        <f t="shared" si="0"/>
        <v>0</v>
      </c>
    </row>
    <row r="33" spans="1:7">
      <c r="A33" s="62"/>
      <c r="B33" s="29" t="s">
        <v>1453</v>
      </c>
      <c r="C33" s="43" t="s">
        <v>81</v>
      </c>
      <c r="D33" s="57">
        <v>5875</v>
      </c>
      <c r="E33" s="562"/>
      <c r="F33" s="57"/>
      <c r="G33" s="3">
        <f t="shared" si="0"/>
        <v>5875</v>
      </c>
    </row>
    <row r="34" spans="1:7">
      <c r="A34" s="62"/>
      <c r="B34" s="29" t="s">
        <v>1454</v>
      </c>
      <c r="C34" s="43" t="s">
        <v>947</v>
      </c>
      <c r="D34" s="57">
        <v>24939.5</v>
      </c>
      <c r="E34" s="55">
        <v>40373</v>
      </c>
      <c r="F34" s="57">
        <v>24939.5</v>
      </c>
      <c r="G34" s="3">
        <f t="shared" si="0"/>
        <v>0</v>
      </c>
    </row>
    <row r="35" spans="1:7">
      <c r="A35" s="62"/>
      <c r="B35" s="29" t="s">
        <v>1455</v>
      </c>
      <c r="C35" s="43" t="s">
        <v>43</v>
      </c>
      <c r="D35" s="57">
        <v>19323</v>
      </c>
      <c r="E35" s="55">
        <v>40362</v>
      </c>
      <c r="F35" s="57">
        <v>19323</v>
      </c>
      <c r="G35" s="3">
        <f t="shared" si="0"/>
        <v>0</v>
      </c>
    </row>
    <row r="36" spans="1:7">
      <c r="A36" s="62"/>
      <c r="B36" s="29" t="s">
        <v>1456</v>
      </c>
      <c r="C36" s="43" t="s">
        <v>785</v>
      </c>
      <c r="D36" s="57">
        <v>22825</v>
      </c>
      <c r="E36" s="94">
        <v>40363</v>
      </c>
      <c r="F36" s="57">
        <v>22825</v>
      </c>
      <c r="G36" s="3">
        <f t="shared" si="0"/>
        <v>0</v>
      </c>
    </row>
    <row r="37" spans="1:7">
      <c r="A37" s="62"/>
      <c r="B37" s="29" t="s">
        <v>1457</v>
      </c>
      <c r="C37" s="43" t="s">
        <v>749</v>
      </c>
      <c r="D37" s="57">
        <v>11484</v>
      </c>
      <c r="E37" s="55">
        <v>40364</v>
      </c>
      <c r="F37" s="57">
        <v>11484</v>
      </c>
      <c r="G37" s="3">
        <f t="shared" si="0"/>
        <v>0</v>
      </c>
    </row>
    <row r="38" spans="1:7">
      <c r="A38" s="62"/>
      <c r="B38" s="29" t="s">
        <v>1458</v>
      </c>
      <c r="C38" s="43" t="s">
        <v>1248</v>
      </c>
      <c r="D38" s="57">
        <v>1241</v>
      </c>
      <c r="E38" s="94">
        <v>40362</v>
      </c>
      <c r="F38" s="57">
        <v>1241</v>
      </c>
      <c r="G38" s="3">
        <f t="shared" si="0"/>
        <v>0</v>
      </c>
    </row>
    <row r="39" spans="1:7">
      <c r="A39" s="62"/>
      <c r="B39" s="29" t="s">
        <v>1459</v>
      </c>
      <c r="C39" s="60" t="s">
        <v>44</v>
      </c>
      <c r="D39" s="57">
        <v>584</v>
      </c>
      <c r="E39" s="94">
        <v>40362</v>
      </c>
      <c r="F39" s="49">
        <v>584</v>
      </c>
      <c r="G39" s="3">
        <f t="shared" si="0"/>
        <v>0</v>
      </c>
    </row>
    <row r="40" spans="1:7">
      <c r="A40" s="62"/>
      <c r="B40" s="29" t="s">
        <v>1460</v>
      </c>
      <c r="C40" s="43" t="s">
        <v>65</v>
      </c>
      <c r="D40" s="57">
        <v>3596</v>
      </c>
      <c r="E40" s="55">
        <v>40362</v>
      </c>
      <c r="F40" s="57">
        <v>3596</v>
      </c>
      <c r="G40" s="3">
        <f t="shared" si="0"/>
        <v>0</v>
      </c>
    </row>
    <row r="41" spans="1:7">
      <c r="A41" s="62"/>
      <c r="B41" s="29" t="s">
        <v>1461</v>
      </c>
      <c r="C41" s="43" t="s">
        <v>968</v>
      </c>
      <c r="D41" s="57">
        <v>3715</v>
      </c>
      <c r="E41" s="94">
        <v>40362</v>
      </c>
      <c r="F41" s="57">
        <v>3715</v>
      </c>
      <c r="G41" s="3">
        <f t="shared" si="0"/>
        <v>0</v>
      </c>
    </row>
    <row r="42" spans="1:7">
      <c r="A42" s="62"/>
      <c r="B42" s="29" t="s">
        <v>1462</v>
      </c>
      <c r="C42" s="43" t="s">
        <v>571</v>
      </c>
      <c r="D42" s="57">
        <v>3813.5</v>
      </c>
      <c r="E42" s="55">
        <v>40362</v>
      </c>
      <c r="F42" s="57">
        <v>3813.5</v>
      </c>
      <c r="G42" s="3">
        <f t="shared" si="0"/>
        <v>0</v>
      </c>
    </row>
    <row r="43" spans="1:7">
      <c r="A43" s="62"/>
      <c r="B43" s="29" t="s">
        <v>1463</v>
      </c>
      <c r="C43" s="43" t="s">
        <v>81</v>
      </c>
      <c r="D43" s="57">
        <v>4700</v>
      </c>
      <c r="E43" s="441"/>
      <c r="F43" s="57"/>
      <c r="G43" s="3">
        <f t="shared" si="0"/>
        <v>4700</v>
      </c>
    </row>
    <row r="44" spans="1:7">
      <c r="A44" s="235"/>
      <c r="B44" s="29" t="s">
        <v>1464</v>
      </c>
      <c r="C44" s="43" t="s">
        <v>81</v>
      </c>
      <c r="D44" s="57">
        <v>1195</v>
      </c>
      <c r="E44" s="55"/>
      <c r="F44" s="57"/>
      <c r="G44" s="3">
        <f t="shared" si="0"/>
        <v>1195</v>
      </c>
    </row>
    <row r="45" spans="1:7">
      <c r="A45" s="235"/>
      <c r="B45" s="29" t="s">
        <v>1465</v>
      </c>
      <c r="C45" s="43" t="s">
        <v>50</v>
      </c>
      <c r="D45" s="57">
        <v>26588</v>
      </c>
      <c r="E45" s="55"/>
      <c r="F45" s="57"/>
      <c r="G45" s="3">
        <f t="shared" si="0"/>
        <v>26588</v>
      </c>
    </row>
    <row r="46" spans="1:7">
      <c r="A46" s="62">
        <v>40363</v>
      </c>
      <c r="B46" s="29" t="s">
        <v>1466</v>
      </c>
      <c r="C46" s="43" t="s">
        <v>65</v>
      </c>
      <c r="D46" s="57">
        <v>3440</v>
      </c>
      <c r="E46" s="104">
        <v>40363</v>
      </c>
      <c r="F46" s="57">
        <v>3440</v>
      </c>
      <c r="G46" s="49">
        <f>D46-F46</f>
        <v>0</v>
      </c>
    </row>
    <row r="47" spans="1:7">
      <c r="A47" s="62"/>
      <c r="B47" s="29" t="s">
        <v>1467</v>
      </c>
      <c r="C47" s="43" t="s">
        <v>856</v>
      </c>
      <c r="D47" s="57">
        <v>3305</v>
      </c>
      <c r="E47" s="55">
        <v>40364</v>
      </c>
      <c r="F47" s="57">
        <v>3305</v>
      </c>
      <c r="G47" s="3">
        <f t="shared" si="0"/>
        <v>0</v>
      </c>
    </row>
    <row r="48" spans="1:7">
      <c r="A48" s="62"/>
      <c r="B48" s="29" t="s">
        <v>1468</v>
      </c>
      <c r="C48" s="43" t="s">
        <v>1248</v>
      </c>
      <c r="D48" s="57">
        <v>1169</v>
      </c>
      <c r="E48" s="55">
        <v>40363</v>
      </c>
      <c r="F48" s="57">
        <v>1169</v>
      </c>
      <c r="G48" s="3">
        <f t="shared" si="0"/>
        <v>0</v>
      </c>
    </row>
    <row r="49" spans="1:7">
      <c r="A49" s="62"/>
      <c r="B49" s="29" t="s">
        <v>1469</v>
      </c>
      <c r="C49" s="43" t="s">
        <v>171</v>
      </c>
      <c r="D49" s="57">
        <v>2988</v>
      </c>
      <c r="E49" s="94">
        <v>40363</v>
      </c>
      <c r="F49" s="57">
        <v>2988</v>
      </c>
      <c r="G49" s="3">
        <f t="shared" si="0"/>
        <v>0</v>
      </c>
    </row>
    <row r="50" spans="1:7">
      <c r="A50" s="62">
        <v>40364</v>
      </c>
      <c r="B50" s="29" t="s">
        <v>1470</v>
      </c>
      <c r="C50" s="43" t="s">
        <v>785</v>
      </c>
      <c r="D50" s="57">
        <v>21550</v>
      </c>
      <c r="E50" s="562" t="s">
        <v>2008</v>
      </c>
      <c r="F50" s="57">
        <v>21550</v>
      </c>
      <c r="G50" s="3">
        <f t="shared" si="0"/>
        <v>0</v>
      </c>
    </row>
    <row r="51" spans="1:7" ht="23.25">
      <c r="A51" s="62"/>
      <c r="B51" s="29" t="s">
        <v>1471</v>
      </c>
      <c r="C51" s="43" t="s">
        <v>43</v>
      </c>
      <c r="D51" s="57">
        <v>26558</v>
      </c>
      <c r="E51" s="562" t="s">
        <v>2422</v>
      </c>
      <c r="F51" s="57">
        <v>26558</v>
      </c>
      <c r="G51" s="3">
        <f t="shared" si="0"/>
        <v>0</v>
      </c>
    </row>
    <row r="52" spans="1:7">
      <c r="A52" s="62"/>
      <c r="B52" s="29" t="s">
        <v>1472</v>
      </c>
      <c r="C52" s="43" t="s">
        <v>413</v>
      </c>
      <c r="D52" s="57">
        <v>2254</v>
      </c>
      <c r="E52" s="55">
        <v>40365</v>
      </c>
      <c r="F52" s="57">
        <v>2254</v>
      </c>
      <c r="G52" s="3">
        <f t="shared" si="0"/>
        <v>0</v>
      </c>
    </row>
    <row r="53" spans="1:7">
      <c r="A53" s="62"/>
      <c r="B53" s="29" t="s">
        <v>1473</v>
      </c>
      <c r="C53" s="43" t="s">
        <v>1652</v>
      </c>
      <c r="D53" s="57">
        <v>62068.5</v>
      </c>
      <c r="E53" s="94">
        <v>40364</v>
      </c>
      <c r="F53" s="57">
        <v>62068.5</v>
      </c>
      <c r="G53" s="3">
        <f t="shared" si="0"/>
        <v>0</v>
      </c>
    </row>
    <row r="54" spans="1:7">
      <c r="A54" s="62"/>
      <c r="B54" s="29" t="s">
        <v>1474</v>
      </c>
      <c r="C54" s="43" t="s">
        <v>968</v>
      </c>
      <c r="D54" s="57">
        <v>5450.5</v>
      </c>
      <c r="E54" s="94">
        <v>40364</v>
      </c>
      <c r="F54" s="57">
        <v>5450.5</v>
      </c>
      <c r="G54" s="3">
        <f t="shared" si="0"/>
        <v>0</v>
      </c>
    </row>
    <row r="55" spans="1:7">
      <c r="A55" s="244"/>
      <c r="B55" s="29" t="s">
        <v>1475</v>
      </c>
      <c r="C55" s="43" t="s">
        <v>406</v>
      </c>
      <c r="D55" s="57">
        <v>682.5</v>
      </c>
      <c r="E55" s="55">
        <v>40364</v>
      </c>
      <c r="F55" s="57">
        <v>682.5</v>
      </c>
      <c r="G55" s="3">
        <f t="shared" si="0"/>
        <v>0</v>
      </c>
    </row>
    <row r="56" spans="1:7">
      <c r="A56" s="62"/>
      <c r="B56" s="29" t="s">
        <v>1476</v>
      </c>
      <c r="C56" s="43" t="s">
        <v>481</v>
      </c>
      <c r="D56" s="57">
        <v>37274</v>
      </c>
      <c r="E56" s="55">
        <v>40364</v>
      </c>
      <c r="F56" s="57">
        <v>37274</v>
      </c>
      <c r="G56" s="3">
        <f t="shared" si="0"/>
        <v>0</v>
      </c>
    </row>
    <row r="57" spans="1:7">
      <c r="A57" s="62"/>
      <c r="B57" s="29" t="s">
        <v>1477</v>
      </c>
      <c r="C57" s="43" t="s">
        <v>881</v>
      </c>
      <c r="D57" s="57">
        <v>25337</v>
      </c>
      <c r="E57" s="55">
        <v>40364</v>
      </c>
      <c r="F57" s="57">
        <v>25337</v>
      </c>
      <c r="G57" s="3">
        <f t="shared" si="0"/>
        <v>0</v>
      </c>
    </row>
    <row r="58" spans="1:7">
      <c r="A58" s="62"/>
      <c r="B58" s="29"/>
      <c r="C58" s="60"/>
      <c r="D58" s="57"/>
      <c r="E58" s="55"/>
      <c r="F58" s="57"/>
      <c r="G58" s="3">
        <f t="shared" si="0"/>
        <v>0</v>
      </c>
    </row>
    <row r="59" spans="1:7">
      <c r="A59" s="235"/>
      <c r="B59" s="29"/>
      <c r="C59" s="659"/>
      <c r="D59" s="660"/>
      <c r="E59" s="55"/>
      <c r="F59" s="57"/>
      <c r="G59" s="3">
        <f t="shared" si="0"/>
        <v>0</v>
      </c>
    </row>
    <row r="60" spans="1:7">
      <c r="A60" s="62"/>
      <c r="B60" s="29"/>
      <c r="C60" s="60"/>
      <c r="D60" s="57"/>
      <c r="E60" s="165"/>
      <c r="F60" s="57"/>
      <c r="G60" s="3">
        <f t="shared" si="0"/>
        <v>0</v>
      </c>
    </row>
    <row r="61" spans="1:7">
      <c r="A61" s="62"/>
      <c r="B61" s="29"/>
      <c r="C61" s="60"/>
      <c r="D61" s="57"/>
      <c r="E61" s="55"/>
      <c r="F61" s="57"/>
      <c r="G61" s="3">
        <f t="shared" si="0"/>
        <v>0</v>
      </c>
    </row>
    <row r="62" spans="1:7">
      <c r="A62" s="62"/>
      <c r="B62" s="29"/>
      <c r="C62" s="60"/>
      <c r="D62" s="57"/>
      <c r="E62" s="652"/>
      <c r="F62" s="57"/>
      <c r="G62" s="3">
        <f t="shared" si="0"/>
        <v>0</v>
      </c>
    </row>
    <row r="63" spans="1:7">
      <c r="A63" s="244"/>
      <c r="B63" s="29"/>
      <c r="C63" s="60"/>
      <c r="D63" s="49"/>
      <c r="E63" s="94"/>
      <c r="F63" s="49"/>
      <c r="G63" s="3"/>
    </row>
    <row r="64" spans="1:7">
      <c r="A64" s="244"/>
      <c r="B64" s="29"/>
      <c r="C64" s="60"/>
      <c r="D64" s="49"/>
      <c r="E64" s="45"/>
      <c r="F64" s="57"/>
      <c r="G64" s="3"/>
    </row>
    <row r="65" spans="1:7">
      <c r="A65" s="244"/>
      <c r="B65" s="29"/>
      <c r="C65" s="60"/>
      <c r="D65" s="49"/>
      <c r="E65" s="45"/>
      <c r="F65" s="57"/>
      <c r="G65" s="3"/>
    </row>
    <row r="66" spans="1:7">
      <c r="A66" s="244"/>
      <c r="B66" s="29"/>
      <c r="C66" s="60"/>
      <c r="D66" s="49"/>
      <c r="E66" s="45"/>
      <c r="F66" s="57"/>
      <c r="G66" s="3"/>
    </row>
    <row r="67" spans="1:7" ht="18.75">
      <c r="A67" s="1158" t="str">
        <f>A1</f>
        <v>REMISIONES DE     J U L I O               2010</v>
      </c>
      <c r="B67" s="1158"/>
      <c r="C67" s="1158"/>
      <c r="D67" s="1158"/>
      <c r="E67" s="1158"/>
      <c r="F67" s="651"/>
      <c r="G67" s="3"/>
    </row>
    <row r="68" spans="1:7" ht="35.25" thickBot="1">
      <c r="A68" s="4" t="s">
        <v>0</v>
      </c>
      <c r="B68" s="4" t="s">
        <v>1</v>
      </c>
      <c r="C68" s="625" t="s">
        <v>595</v>
      </c>
      <c r="D68" s="5" t="s">
        <v>2</v>
      </c>
      <c r="E68" s="6" t="s">
        <v>9</v>
      </c>
      <c r="F68" s="8" t="s">
        <v>10</v>
      </c>
      <c r="G68" s="7" t="s">
        <v>11</v>
      </c>
    </row>
    <row r="69" spans="1:7" ht="15.75" thickTop="1">
      <c r="A69" s="62">
        <v>40364</v>
      </c>
      <c r="B69" s="678" t="s">
        <v>1679</v>
      </c>
      <c r="C69" s="43" t="s">
        <v>1106</v>
      </c>
      <c r="D69" s="57">
        <v>6546</v>
      </c>
      <c r="E69" s="55">
        <v>40364</v>
      </c>
      <c r="F69" s="57">
        <v>6546</v>
      </c>
      <c r="G69" s="3">
        <f t="shared" ref="G69:G176" si="1">D69-F69</f>
        <v>0</v>
      </c>
    </row>
    <row r="70" spans="1:7">
      <c r="A70" s="62"/>
      <c r="B70" s="678" t="s">
        <v>1680</v>
      </c>
      <c r="C70" s="43" t="s">
        <v>44</v>
      </c>
      <c r="D70" s="57">
        <v>1692.5</v>
      </c>
      <c r="E70" s="55">
        <v>40364</v>
      </c>
      <c r="F70" s="57">
        <v>1692.5</v>
      </c>
      <c r="G70" s="3">
        <f t="shared" si="1"/>
        <v>0</v>
      </c>
    </row>
    <row r="71" spans="1:7">
      <c r="A71" s="62"/>
      <c r="B71" s="678" t="s">
        <v>1681</v>
      </c>
      <c r="C71" s="43" t="s">
        <v>65</v>
      </c>
      <c r="D71" s="57">
        <v>3089</v>
      </c>
      <c r="E71" s="55">
        <v>40364</v>
      </c>
      <c r="F71" s="57">
        <v>3089</v>
      </c>
      <c r="G71" s="3">
        <f t="shared" si="1"/>
        <v>0</v>
      </c>
    </row>
    <row r="72" spans="1:7">
      <c r="A72" s="235"/>
      <c r="B72" s="678" t="s">
        <v>1682</v>
      </c>
      <c r="C72" s="43" t="s">
        <v>749</v>
      </c>
      <c r="D72" s="57">
        <v>7344</v>
      </c>
      <c r="E72" s="55">
        <v>40366</v>
      </c>
      <c r="F72" s="57">
        <v>7344</v>
      </c>
      <c r="G72" s="3">
        <f t="shared" si="1"/>
        <v>0</v>
      </c>
    </row>
    <row r="73" spans="1:7">
      <c r="A73" s="62">
        <v>40365</v>
      </c>
      <c r="B73" s="678" t="s">
        <v>1683</v>
      </c>
      <c r="C73" s="43" t="s">
        <v>1750</v>
      </c>
      <c r="D73" s="57">
        <v>6369.5</v>
      </c>
      <c r="E73" s="957">
        <v>40365</v>
      </c>
      <c r="F73" s="57">
        <v>6369.5</v>
      </c>
      <c r="G73" s="3">
        <f t="shared" si="1"/>
        <v>0</v>
      </c>
    </row>
    <row r="74" spans="1:7">
      <c r="A74" s="62"/>
      <c r="B74" s="29" t="s">
        <v>1684</v>
      </c>
      <c r="C74" s="43" t="s">
        <v>1751</v>
      </c>
      <c r="D74" s="57">
        <v>0</v>
      </c>
      <c r="E74" s="441"/>
      <c r="F74" s="57"/>
      <c r="G74" s="3">
        <f t="shared" si="1"/>
        <v>0</v>
      </c>
    </row>
    <row r="75" spans="1:7">
      <c r="A75" s="62"/>
      <c r="B75" s="29" t="s">
        <v>1685</v>
      </c>
      <c r="C75" s="43" t="s">
        <v>1752</v>
      </c>
      <c r="D75" s="57">
        <v>1790</v>
      </c>
      <c r="E75" s="165">
        <v>40365</v>
      </c>
      <c r="F75" s="57">
        <v>1790</v>
      </c>
      <c r="G75" s="3">
        <f t="shared" si="1"/>
        <v>0</v>
      </c>
    </row>
    <row r="76" spans="1:7">
      <c r="A76" s="62"/>
      <c r="B76" s="29" t="s">
        <v>1686</v>
      </c>
      <c r="C76" s="43" t="s">
        <v>49</v>
      </c>
      <c r="D76" s="57">
        <v>6000</v>
      </c>
      <c r="E76" s="55">
        <v>40365</v>
      </c>
      <c r="F76" s="57">
        <v>6000</v>
      </c>
      <c r="G76" s="3">
        <f t="shared" si="1"/>
        <v>0</v>
      </c>
    </row>
    <row r="77" spans="1:7">
      <c r="A77" s="62"/>
      <c r="B77" s="29" t="s">
        <v>1687</v>
      </c>
      <c r="C77" s="43" t="s">
        <v>171</v>
      </c>
      <c r="D77" s="57">
        <v>3506.5</v>
      </c>
      <c r="E77" s="55">
        <v>40365</v>
      </c>
      <c r="F77" s="57">
        <v>3506.5</v>
      </c>
      <c r="G77" s="3">
        <f t="shared" si="1"/>
        <v>0</v>
      </c>
    </row>
    <row r="78" spans="1:7">
      <c r="A78" s="62"/>
      <c r="B78" s="29" t="s">
        <v>1688</v>
      </c>
      <c r="C78" s="43" t="s">
        <v>413</v>
      </c>
      <c r="D78" s="57">
        <v>4000</v>
      </c>
      <c r="E78" s="94">
        <v>40365</v>
      </c>
      <c r="F78" s="57">
        <v>4000</v>
      </c>
      <c r="G78" s="3">
        <f t="shared" si="1"/>
        <v>0</v>
      </c>
    </row>
    <row r="79" spans="1:7">
      <c r="A79" s="62"/>
      <c r="B79" s="29" t="s">
        <v>1689</v>
      </c>
      <c r="C79" s="60" t="s">
        <v>81</v>
      </c>
      <c r="D79" s="57">
        <v>2572.5</v>
      </c>
      <c r="E79" s="55"/>
      <c r="F79" s="57"/>
      <c r="G79" s="3">
        <f t="shared" si="1"/>
        <v>2572.5</v>
      </c>
    </row>
    <row r="80" spans="1:7">
      <c r="A80" s="62"/>
      <c r="B80" s="29" t="s">
        <v>1690</v>
      </c>
      <c r="C80" s="43" t="s">
        <v>947</v>
      </c>
      <c r="D80" s="57">
        <v>31887</v>
      </c>
      <c r="E80" s="55">
        <v>40373</v>
      </c>
      <c r="F80" s="57">
        <v>31887</v>
      </c>
      <c r="G80" s="3">
        <f t="shared" si="1"/>
        <v>0</v>
      </c>
    </row>
    <row r="81" spans="1:7">
      <c r="A81" s="62"/>
      <c r="B81" s="29" t="s">
        <v>1691</v>
      </c>
      <c r="C81" s="43" t="s">
        <v>1753</v>
      </c>
      <c r="D81" s="57">
        <v>2123</v>
      </c>
      <c r="E81" s="94">
        <v>40365</v>
      </c>
      <c r="F81" s="57">
        <v>2123</v>
      </c>
      <c r="G81" s="3">
        <f t="shared" si="1"/>
        <v>0</v>
      </c>
    </row>
    <row r="82" spans="1:7">
      <c r="A82" s="62"/>
      <c r="B82" s="29" t="s">
        <v>1692</v>
      </c>
      <c r="C82" s="43" t="s">
        <v>3</v>
      </c>
      <c r="D82" s="57">
        <v>2123</v>
      </c>
      <c r="E82" s="94">
        <v>40365</v>
      </c>
      <c r="F82" s="57">
        <v>2123</v>
      </c>
      <c r="G82" s="3">
        <f t="shared" si="1"/>
        <v>0</v>
      </c>
    </row>
    <row r="83" spans="1:7">
      <c r="A83" s="62"/>
      <c r="B83" s="29" t="s">
        <v>1693</v>
      </c>
      <c r="C83" s="43" t="s">
        <v>76</v>
      </c>
      <c r="D83" s="57">
        <v>3510</v>
      </c>
      <c r="E83" s="55">
        <v>40365</v>
      </c>
      <c r="F83" s="57">
        <v>3510</v>
      </c>
      <c r="G83" s="3">
        <f t="shared" si="1"/>
        <v>0</v>
      </c>
    </row>
    <row r="84" spans="1:7">
      <c r="A84" s="62"/>
      <c r="B84" s="29" t="s">
        <v>1694</v>
      </c>
      <c r="C84" s="43" t="s">
        <v>65</v>
      </c>
      <c r="D84" s="57">
        <v>3775</v>
      </c>
      <c r="E84" s="94">
        <v>40366</v>
      </c>
      <c r="F84" s="57">
        <v>3775</v>
      </c>
      <c r="G84" s="3">
        <f t="shared" si="1"/>
        <v>0</v>
      </c>
    </row>
    <row r="85" spans="1:7">
      <c r="A85" s="62"/>
      <c r="B85" s="29" t="s">
        <v>1695</v>
      </c>
      <c r="C85" s="43" t="s">
        <v>1248</v>
      </c>
      <c r="D85" s="57">
        <v>962</v>
      </c>
      <c r="E85" s="55">
        <v>40366</v>
      </c>
      <c r="F85" s="57">
        <v>962</v>
      </c>
      <c r="G85" s="3">
        <f t="shared" si="1"/>
        <v>0</v>
      </c>
    </row>
    <row r="86" spans="1:7">
      <c r="A86" s="62"/>
      <c r="B86" s="29" t="s">
        <v>1696</v>
      </c>
      <c r="C86" s="43" t="s">
        <v>1767</v>
      </c>
      <c r="D86" s="57">
        <v>24173</v>
      </c>
      <c r="E86" s="94">
        <v>40365</v>
      </c>
      <c r="F86" s="57">
        <v>24173</v>
      </c>
      <c r="G86" s="3">
        <f t="shared" si="1"/>
        <v>0</v>
      </c>
    </row>
    <row r="87" spans="1:7">
      <c r="A87" s="62"/>
      <c r="B87" s="29" t="s">
        <v>1697</v>
      </c>
      <c r="C87" s="43" t="s">
        <v>81</v>
      </c>
      <c r="D87" s="57">
        <v>143158.5</v>
      </c>
      <c r="E87" s="441"/>
      <c r="F87" s="57"/>
      <c r="G87" s="3">
        <f t="shared" si="1"/>
        <v>143158.5</v>
      </c>
    </row>
    <row r="88" spans="1:7">
      <c r="A88" s="62">
        <v>40366</v>
      </c>
      <c r="B88" s="29" t="s">
        <v>1698</v>
      </c>
      <c r="C88" s="43" t="s">
        <v>46</v>
      </c>
      <c r="D88" s="57">
        <v>12435</v>
      </c>
      <c r="E88" s="94">
        <v>40373</v>
      </c>
      <c r="F88" s="57">
        <v>12435</v>
      </c>
      <c r="G88" s="3">
        <f t="shared" si="1"/>
        <v>0</v>
      </c>
    </row>
    <row r="89" spans="1:7">
      <c r="A89" s="235"/>
      <c r="B89" s="29" t="s">
        <v>1699</v>
      </c>
      <c r="C89" s="43" t="s">
        <v>49</v>
      </c>
      <c r="D89" s="57">
        <v>8964</v>
      </c>
      <c r="E89" s="94">
        <v>40366</v>
      </c>
      <c r="F89" s="57">
        <v>8964</v>
      </c>
      <c r="G89" s="3">
        <f t="shared" si="1"/>
        <v>0</v>
      </c>
    </row>
    <row r="90" spans="1:7">
      <c r="A90" s="62"/>
      <c r="B90" s="29" t="s">
        <v>1700</v>
      </c>
      <c r="C90" s="43" t="s">
        <v>947</v>
      </c>
      <c r="D90" s="57">
        <v>26372.5</v>
      </c>
      <c r="E90" s="94">
        <v>40373</v>
      </c>
      <c r="F90" s="57">
        <v>26372.5</v>
      </c>
      <c r="G90" s="3">
        <f t="shared" si="1"/>
        <v>0</v>
      </c>
    </row>
    <row r="91" spans="1:7">
      <c r="A91" s="235"/>
      <c r="B91" s="29" t="s">
        <v>1701</v>
      </c>
      <c r="C91" s="43" t="s">
        <v>1248</v>
      </c>
      <c r="D91" s="57">
        <v>1159.5</v>
      </c>
      <c r="E91" s="55">
        <v>40366</v>
      </c>
      <c r="F91" s="57">
        <v>1159.5</v>
      </c>
      <c r="G91" s="3">
        <f t="shared" si="1"/>
        <v>0</v>
      </c>
    </row>
    <row r="92" spans="1:7">
      <c r="A92" s="62"/>
      <c r="B92" s="29" t="s">
        <v>1702</v>
      </c>
      <c r="C92" s="43" t="s">
        <v>571</v>
      </c>
      <c r="D92" s="57">
        <v>2433.5</v>
      </c>
      <c r="E92" s="55">
        <v>40366</v>
      </c>
      <c r="F92" s="57">
        <v>2433.5</v>
      </c>
      <c r="G92" s="3">
        <f t="shared" si="1"/>
        <v>0</v>
      </c>
    </row>
    <row r="93" spans="1:7">
      <c r="A93" s="62"/>
      <c r="B93" s="29" t="s">
        <v>1703</v>
      </c>
      <c r="C93" s="43" t="s">
        <v>171</v>
      </c>
      <c r="D93" s="57">
        <v>5202</v>
      </c>
      <c r="E93" s="94">
        <v>40366</v>
      </c>
      <c r="F93" s="57">
        <v>5202</v>
      </c>
      <c r="G93" s="3">
        <f t="shared" si="1"/>
        <v>0</v>
      </c>
    </row>
    <row r="94" spans="1:7">
      <c r="A94" s="62"/>
      <c r="B94" s="29" t="s">
        <v>1704</v>
      </c>
      <c r="C94" s="43" t="s">
        <v>749</v>
      </c>
      <c r="D94" s="49">
        <v>9079</v>
      </c>
      <c r="E94" s="441">
        <v>40368</v>
      </c>
      <c r="F94" s="57">
        <v>9079</v>
      </c>
      <c r="G94" s="3">
        <f t="shared" si="1"/>
        <v>0</v>
      </c>
    </row>
    <row r="95" spans="1:7">
      <c r="A95" s="235"/>
      <c r="B95" s="29" t="s">
        <v>1705</v>
      </c>
      <c r="C95" s="43" t="s">
        <v>856</v>
      </c>
      <c r="D95" s="57">
        <v>1065.5</v>
      </c>
      <c r="E95" s="55">
        <v>40366</v>
      </c>
      <c r="F95" s="57">
        <v>1065.5</v>
      </c>
      <c r="G95" s="3">
        <f t="shared" si="1"/>
        <v>0</v>
      </c>
    </row>
    <row r="96" spans="1:7">
      <c r="A96" s="62"/>
      <c r="B96" s="29" t="s">
        <v>1706</v>
      </c>
      <c r="C96" s="43" t="s">
        <v>44</v>
      </c>
      <c r="D96" s="57">
        <v>1818</v>
      </c>
      <c r="E96" s="55">
        <v>40366</v>
      </c>
      <c r="F96" s="57">
        <v>1818</v>
      </c>
      <c r="G96" s="3">
        <f t="shared" si="1"/>
        <v>0</v>
      </c>
    </row>
    <row r="97" spans="1:7">
      <c r="A97" s="62"/>
      <c r="B97" s="29" t="s">
        <v>1707</v>
      </c>
      <c r="C97" s="43" t="s">
        <v>1156</v>
      </c>
      <c r="D97" s="57">
        <v>1696</v>
      </c>
      <c r="E97" s="55">
        <v>40366</v>
      </c>
      <c r="F97" s="57">
        <v>1696</v>
      </c>
      <c r="G97" s="3">
        <f t="shared" si="1"/>
        <v>0</v>
      </c>
    </row>
    <row r="98" spans="1:7">
      <c r="A98" s="62"/>
      <c r="B98" s="29" t="s">
        <v>1708</v>
      </c>
      <c r="C98" s="43" t="s">
        <v>545</v>
      </c>
      <c r="D98" s="57">
        <v>23814</v>
      </c>
      <c r="E98" s="55">
        <v>40369</v>
      </c>
      <c r="F98" s="57">
        <v>23814</v>
      </c>
      <c r="G98" s="3">
        <f t="shared" si="1"/>
        <v>0</v>
      </c>
    </row>
    <row r="99" spans="1:7">
      <c r="A99" s="62"/>
      <c r="B99" s="29" t="s">
        <v>1709</v>
      </c>
      <c r="C99" s="43" t="s">
        <v>1106</v>
      </c>
      <c r="D99" s="57">
        <v>6522</v>
      </c>
      <c r="E99" s="55">
        <v>40367</v>
      </c>
      <c r="F99" s="57">
        <v>6522</v>
      </c>
      <c r="G99" s="3">
        <f t="shared" si="1"/>
        <v>0</v>
      </c>
    </row>
    <row r="100" spans="1:7">
      <c r="A100" s="62"/>
      <c r="B100" s="29" t="s">
        <v>1710</v>
      </c>
      <c r="C100" s="43" t="s">
        <v>1868</v>
      </c>
      <c r="D100" s="57">
        <v>11265</v>
      </c>
      <c r="E100" s="94">
        <v>40367</v>
      </c>
      <c r="F100" s="57">
        <v>11265</v>
      </c>
      <c r="G100" s="3">
        <f t="shared" si="1"/>
        <v>0</v>
      </c>
    </row>
    <row r="101" spans="1:7">
      <c r="A101" s="62"/>
      <c r="B101" s="29" t="s">
        <v>1711</v>
      </c>
      <c r="C101" s="43" t="s">
        <v>406</v>
      </c>
      <c r="D101" s="57">
        <v>3123.5</v>
      </c>
      <c r="E101" s="55">
        <v>40367</v>
      </c>
      <c r="F101" s="57">
        <v>3123.5</v>
      </c>
      <c r="G101" s="3">
        <f t="shared" si="1"/>
        <v>0</v>
      </c>
    </row>
    <row r="102" spans="1:7" ht="16.5" customHeight="1">
      <c r="A102" s="62"/>
      <c r="B102" s="29" t="s">
        <v>1712</v>
      </c>
      <c r="C102" s="43" t="s">
        <v>59</v>
      </c>
      <c r="D102" s="57">
        <v>14581</v>
      </c>
      <c r="E102" s="94">
        <v>40367</v>
      </c>
      <c r="F102" s="57">
        <v>14581</v>
      </c>
      <c r="G102" s="3">
        <f t="shared" si="1"/>
        <v>0</v>
      </c>
    </row>
    <row r="103" spans="1:7">
      <c r="A103" s="235"/>
      <c r="B103" s="29" t="s">
        <v>1713</v>
      </c>
      <c r="C103" s="60" t="s">
        <v>481</v>
      </c>
      <c r="D103" s="57">
        <v>9522</v>
      </c>
      <c r="E103" s="55">
        <v>40367</v>
      </c>
      <c r="F103" s="57">
        <v>9522</v>
      </c>
      <c r="G103" s="3">
        <f t="shared" si="1"/>
        <v>0</v>
      </c>
    </row>
    <row r="104" spans="1:7">
      <c r="A104" s="62"/>
      <c r="B104" s="29" t="s">
        <v>1714</v>
      </c>
      <c r="C104" s="60" t="s">
        <v>968</v>
      </c>
      <c r="D104" s="57">
        <v>3774</v>
      </c>
      <c r="E104" s="55">
        <v>40367</v>
      </c>
      <c r="F104" s="57">
        <v>3774</v>
      </c>
      <c r="G104" s="3">
        <f t="shared" si="1"/>
        <v>0</v>
      </c>
    </row>
    <row r="105" spans="1:7">
      <c r="A105" s="62"/>
      <c r="B105" s="29" t="s">
        <v>1715</v>
      </c>
      <c r="C105" s="60" t="s">
        <v>81</v>
      </c>
      <c r="D105" s="57">
        <v>8742</v>
      </c>
      <c r="E105" s="55"/>
      <c r="F105" s="57"/>
      <c r="G105" s="3">
        <f t="shared" si="1"/>
        <v>8742</v>
      </c>
    </row>
    <row r="106" spans="1:7">
      <c r="A106" s="62"/>
      <c r="B106" s="29" t="s">
        <v>1716</v>
      </c>
      <c r="C106" s="1059" t="s">
        <v>1869</v>
      </c>
      <c r="D106" s="1060"/>
      <c r="E106" s="1061" t="s">
        <v>1870</v>
      </c>
      <c r="F106" s="57"/>
      <c r="G106" s="3">
        <f t="shared" si="1"/>
        <v>0</v>
      </c>
    </row>
    <row r="107" spans="1:7">
      <c r="A107" s="62">
        <v>40367</v>
      </c>
      <c r="B107" s="29" t="s">
        <v>1717</v>
      </c>
      <c r="C107" s="60" t="s">
        <v>1892</v>
      </c>
      <c r="D107" s="57">
        <v>27425</v>
      </c>
      <c r="E107" s="94">
        <v>40367</v>
      </c>
      <c r="F107" s="57">
        <v>27425</v>
      </c>
      <c r="G107" s="3">
        <f t="shared" si="1"/>
        <v>0</v>
      </c>
    </row>
    <row r="108" spans="1:7">
      <c r="A108" s="62"/>
      <c r="B108" s="29" t="s">
        <v>1718</v>
      </c>
      <c r="C108" s="60" t="s">
        <v>81</v>
      </c>
      <c r="D108" s="57">
        <v>7700</v>
      </c>
      <c r="E108" s="562"/>
      <c r="F108" s="57"/>
      <c r="G108" s="3">
        <f t="shared" si="1"/>
        <v>7700</v>
      </c>
    </row>
    <row r="109" spans="1:7">
      <c r="A109" s="62"/>
      <c r="B109" s="29" t="s">
        <v>1719</v>
      </c>
      <c r="C109" s="60" t="s">
        <v>49</v>
      </c>
      <c r="D109" s="57">
        <v>10068.5</v>
      </c>
      <c r="E109" s="55">
        <v>40367</v>
      </c>
      <c r="F109" s="57">
        <v>10068.5</v>
      </c>
      <c r="G109" s="3">
        <f t="shared" si="1"/>
        <v>0</v>
      </c>
    </row>
    <row r="110" spans="1:7">
      <c r="A110" s="62"/>
      <c r="B110" s="29" t="s">
        <v>1720</v>
      </c>
      <c r="C110" s="60" t="s">
        <v>1248</v>
      </c>
      <c r="D110" s="57">
        <v>1124</v>
      </c>
      <c r="E110" s="94">
        <v>40367</v>
      </c>
      <c r="F110" s="57">
        <v>1124</v>
      </c>
      <c r="G110" s="3">
        <f t="shared" si="1"/>
        <v>0</v>
      </c>
    </row>
    <row r="111" spans="1:7">
      <c r="A111" s="235"/>
      <c r="B111" s="29" t="s">
        <v>1721</v>
      </c>
      <c r="C111" s="60" t="s">
        <v>65</v>
      </c>
      <c r="D111" s="57">
        <v>3184</v>
      </c>
      <c r="E111" s="94">
        <v>40367</v>
      </c>
      <c r="F111" s="57">
        <v>3184</v>
      </c>
      <c r="G111" s="3">
        <f t="shared" si="1"/>
        <v>0</v>
      </c>
    </row>
    <row r="112" spans="1:7">
      <c r="A112" s="62"/>
      <c r="B112" s="29" t="s">
        <v>1722</v>
      </c>
      <c r="C112" s="60" t="s">
        <v>171</v>
      </c>
      <c r="D112" s="57">
        <v>5109</v>
      </c>
      <c r="E112" s="55">
        <v>40367</v>
      </c>
      <c r="F112" s="57">
        <v>5109</v>
      </c>
      <c r="G112" s="3">
        <f t="shared" si="1"/>
        <v>0</v>
      </c>
    </row>
    <row r="113" spans="1:7">
      <c r="A113" s="62"/>
      <c r="B113" s="29" t="s">
        <v>1723</v>
      </c>
      <c r="C113" s="60" t="s">
        <v>44</v>
      </c>
      <c r="D113" s="57">
        <v>1605</v>
      </c>
      <c r="E113" s="94">
        <v>40367</v>
      </c>
      <c r="F113" s="57">
        <v>1605</v>
      </c>
      <c r="G113" s="3">
        <f t="shared" si="1"/>
        <v>0</v>
      </c>
    </row>
    <row r="114" spans="1:7">
      <c r="A114" s="235"/>
      <c r="B114" s="29" t="s">
        <v>1724</v>
      </c>
      <c r="C114" s="60" t="s">
        <v>60</v>
      </c>
      <c r="D114" s="57">
        <v>14854</v>
      </c>
      <c r="E114" s="55">
        <v>40374</v>
      </c>
      <c r="F114" s="57">
        <v>14854</v>
      </c>
      <c r="G114" s="3">
        <f t="shared" si="1"/>
        <v>0</v>
      </c>
    </row>
    <row r="115" spans="1:7">
      <c r="A115" s="62">
        <v>40368</v>
      </c>
      <c r="B115" s="29" t="s">
        <v>1725</v>
      </c>
      <c r="C115" s="60" t="s">
        <v>1915</v>
      </c>
      <c r="D115" s="57">
        <v>3785.5</v>
      </c>
      <c r="E115" s="55">
        <v>40368</v>
      </c>
      <c r="F115" s="57">
        <v>3785.5</v>
      </c>
      <c r="G115" s="3">
        <f t="shared" si="1"/>
        <v>0</v>
      </c>
    </row>
    <row r="116" spans="1:7">
      <c r="A116" s="62"/>
      <c r="B116" s="29" t="s">
        <v>1726</v>
      </c>
      <c r="C116" s="60" t="s">
        <v>1916</v>
      </c>
      <c r="D116" s="57">
        <v>3919.5</v>
      </c>
      <c r="E116" s="94">
        <v>40368</v>
      </c>
      <c r="F116" s="57">
        <v>3919.5</v>
      </c>
      <c r="G116" s="3">
        <f t="shared" si="1"/>
        <v>0</v>
      </c>
    </row>
    <row r="117" spans="1:7">
      <c r="A117" s="62"/>
      <c r="B117" s="29" t="s">
        <v>1727</v>
      </c>
      <c r="C117" s="59" t="s">
        <v>1751</v>
      </c>
      <c r="D117" s="232">
        <v>0</v>
      </c>
      <c r="E117" s="55"/>
      <c r="F117" s="57"/>
      <c r="G117" s="3">
        <f t="shared" si="1"/>
        <v>0</v>
      </c>
    </row>
    <row r="118" spans="1:7">
      <c r="A118" s="62"/>
      <c r="B118" s="29" t="s">
        <v>1728</v>
      </c>
      <c r="C118" s="60" t="s">
        <v>1628</v>
      </c>
      <c r="D118" s="49">
        <v>6777.5</v>
      </c>
      <c r="E118" s="55">
        <v>40368</v>
      </c>
      <c r="F118" s="57">
        <v>6777.5</v>
      </c>
      <c r="G118" s="3">
        <f t="shared" si="1"/>
        <v>0</v>
      </c>
    </row>
    <row r="119" spans="1:7">
      <c r="A119" s="62"/>
      <c r="B119" s="29" t="s">
        <v>1729</v>
      </c>
      <c r="C119" s="60" t="s">
        <v>168</v>
      </c>
      <c r="D119" s="57">
        <v>959.5</v>
      </c>
      <c r="E119" s="55">
        <v>40368</v>
      </c>
      <c r="F119" s="57">
        <v>959.5</v>
      </c>
      <c r="G119" s="3">
        <f t="shared" si="1"/>
        <v>0</v>
      </c>
    </row>
    <row r="120" spans="1:7">
      <c r="A120" s="62"/>
      <c r="B120" s="29" t="s">
        <v>1730</v>
      </c>
      <c r="C120" s="60" t="s">
        <v>968</v>
      </c>
      <c r="D120" s="57">
        <v>1868.5</v>
      </c>
      <c r="E120" s="55">
        <v>40368</v>
      </c>
      <c r="F120" s="57">
        <v>1868.5</v>
      </c>
      <c r="G120" s="3">
        <f t="shared" si="1"/>
        <v>0</v>
      </c>
    </row>
    <row r="121" spans="1:7">
      <c r="A121" s="62"/>
      <c r="B121" s="29" t="s">
        <v>1731</v>
      </c>
      <c r="C121" s="659" t="s">
        <v>1751</v>
      </c>
      <c r="D121" s="660">
        <v>0</v>
      </c>
      <c r="E121" s="94"/>
      <c r="F121" s="57"/>
      <c r="G121" s="3">
        <f t="shared" si="1"/>
        <v>0</v>
      </c>
    </row>
    <row r="122" spans="1:7">
      <c r="A122" s="235"/>
      <c r="B122" s="29" t="s">
        <v>1732</v>
      </c>
      <c r="C122" s="60" t="s">
        <v>81</v>
      </c>
      <c r="D122" s="57">
        <v>108205</v>
      </c>
      <c r="E122" s="94"/>
      <c r="F122" s="57"/>
      <c r="G122" s="3">
        <f t="shared" si="1"/>
        <v>108205</v>
      </c>
    </row>
    <row r="123" spans="1:7">
      <c r="A123" s="62"/>
      <c r="B123" s="29" t="s">
        <v>1733</v>
      </c>
      <c r="C123" s="60" t="s">
        <v>881</v>
      </c>
      <c r="D123" s="57">
        <v>26507</v>
      </c>
      <c r="E123" s="55">
        <v>40368</v>
      </c>
      <c r="F123" s="57">
        <v>26507</v>
      </c>
      <c r="G123" s="3">
        <f t="shared" si="1"/>
        <v>0</v>
      </c>
    </row>
    <row r="124" spans="1:7">
      <c r="A124" s="62"/>
      <c r="B124" s="29" t="s">
        <v>1734</v>
      </c>
      <c r="C124" s="60" t="s">
        <v>1652</v>
      </c>
      <c r="D124" s="57">
        <v>24884.5</v>
      </c>
      <c r="E124" s="55">
        <v>40368</v>
      </c>
      <c r="F124" s="57">
        <v>24884.5</v>
      </c>
      <c r="G124" s="3">
        <f t="shared" si="1"/>
        <v>0</v>
      </c>
    </row>
    <row r="125" spans="1:7">
      <c r="A125" s="62"/>
      <c r="B125" s="29" t="s">
        <v>1735</v>
      </c>
      <c r="C125" s="60" t="s">
        <v>647</v>
      </c>
      <c r="D125" s="57">
        <v>19752</v>
      </c>
      <c r="E125" s="55">
        <v>40368</v>
      </c>
      <c r="F125" s="57">
        <v>19752</v>
      </c>
      <c r="G125" s="3">
        <f t="shared" si="1"/>
        <v>0</v>
      </c>
    </row>
    <row r="126" spans="1:7">
      <c r="A126" s="62"/>
      <c r="B126" s="29" t="s">
        <v>1736</v>
      </c>
      <c r="C126" s="60" t="s">
        <v>1868</v>
      </c>
      <c r="D126" s="57">
        <v>16770</v>
      </c>
      <c r="E126" s="55">
        <v>40368</v>
      </c>
      <c r="F126" s="57">
        <v>16770</v>
      </c>
      <c r="G126" s="3">
        <f t="shared" si="1"/>
        <v>0</v>
      </c>
    </row>
    <row r="127" spans="1:7">
      <c r="A127" s="235"/>
      <c r="B127" s="29"/>
      <c r="C127" s="43"/>
      <c r="D127" s="57"/>
      <c r="E127" s="94"/>
      <c r="F127" s="57"/>
      <c r="G127" s="3">
        <f t="shared" si="1"/>
        <v>0</v>
      </c>
    </row>
    <row r="128" spans="1:7">
      <c r="A128" s="62"/>
      <c r="B128" s="235"/>
      <c r="C128" s="60"/>
      <c r="D128" s="57"/>
      <c r="E128" s="55"/>
      <c r="F128" s="57"/>
      <c r="G128" s="3">
        <f t="shared" si="1"/>
        <v>0</v>
      </c>
    </row>
    <row r="129" spans="1:7">
      <c r="A129" s="29"/>
      <c r="B129" s="29"/>
      <c r="C129" s="60"/>
      <c r="D129" s="57"/>
      <c r="E129" s="55"/>
      <c r="F129" s="49"/>
      <c r="G129" s="3">
        <f t="shared" si="1"/>
        <v>0</v>
      </c>
    </row>
    <row r="130" spans="1:7">
      <c r="A130" s="244"/>
      <c r="B130" s="29"/>
      <c r="C130" s="59"/>
      <c r="D130" s="232"/>
      <c r="E130" s="55"/>
      <c r="F130" s="49"/>
      <c r="G130" s="3"/>
    </row>
    <row r="131" spans="1:7">
      <c r="A131" s="244"/>
      <c r="B131" s="29"/>
      <c r="C131" s="43"/>
      <c r="D131" s="49"/>
      <c r="E131" s="55"/>
      <c r="F131" s="49"/>
      <c r="G131" s="3"/>
    </row>
    <row r="132" spans="1:7">
      <c r="A132" s="244"/>
      <c r="B132" s="29"/>
      <c r="C132" s="43"/>
      <c r="D132" s="49"/>
      <c r="E132" s="55"/>
      <c r="F132" s="49"/>
      <c r="G132" s="3"/>
    </row>
    <row r="133" spans="1:7">
      <c r="A133" s="244"/>
      <c r="B133" s="29"/>
      <c r="C133" s="43"/>
      <c r="D133" s="49"/>
      <c r="E133" s="55"/>
      <c r="F133" s="49"/>
      <c r="G133" s="3"/>
    </row>
    <row r="134" spans="1:7" ht="18.75">
      <c r="A134" s="1107" t="str">
        <f>A67</f>
        <v>REMISIONES DE     J U L I O               2010</v>
      </c>
      <c r="B134" s="1107"/>
      <c r="C134" s="1107"/>
      <c r="D134" s="1107"/>
      <c r="E134" s="1107"/>
      <c r="F134" s="109"/>
    </row>
    <row r="135" spans="1:7" ht="36.75" customHeight="1" thickBot="1">
      <c r="A135" s="4" t="s">
        <v>0</v>
      </c>
      <c r="B135" s="4" t="s">
        <v>1</v>
      </c>
      <c r="C135" s="625" t="s">
        <v>595</v>
      </c>
      <c r="D135" s="5" t="s">
        <v>2</v>
      </c>
      <c r="E135" s="6" t="s">
        <v>9</v>
      </c>
      <c r="F135" s="8" t="s">
        <v>10</v>
      </c>
      <c r="G135" s="7" t="s">
        <v>11</v>
      </c>
    </row>
    <row r="136" spans="1:7" ht="15.75" thickTop="1">
      <c r="A136" s="244">
        <v>40368</v>
      </c>
      <c r="B136" s="679" t="s">
        <v>1917</v>
      </c>
      <c r="C136" s="43" t="s">
        <v>947</v>
      </c>
      <c r="D136" s="57">
        <v>28314</v>
      </c>
      <c r="E136" s="94">
        <v>40373</v>
      </c>
      <c r="F136" s="57">
        <v>28314</v>
      </c>
      <c r="G136" s="3">
        <f>D136-F136</f>
        <v>0</v>
      </c>
    </row>
    <row r="137" spans="1:7" ht="15" customHeight="1">
      <c r="A137" s="235"/>
      <c r="B137" s="679" t="s">
        <v>1918</v>
      </c>
      <c r="C137" s="43" t="s">
        <v>785</v>
      </c>
      <c r="D137" s="57">
        <v>26109</v>
      </c>
      <c r="E137" s="55">
        <v>40370</v>
      </c>
      <c r="F137" s="57">
        <v>26109</v>
      </c>
      <c r="G137" s="3">
        <f>D137-F137</f>
        <v>0</v>
      </c>
    </row>
    <row r="138" spans="1:7" ht="15" customHeight="1">
      <c r="A138" s="62"/>
      <c r="B138" s="679" t="s">
        <v>1919</v>
      </c>
      <c r="C138" s="43" t="s">
        <v>968</v>
      </c>
      <c r="D138" s="57">
        <v>3996</v>
      </c>
      <c r="E138" s="55">
        <v>40368</v>
      </c>
      <c r="F138" s="57">
        <v>3996</v>
      </c>
      <c r="G138" s="3">
        <f>D138-F138</f>
        <v>0</v>
      </c>
    </row>
    <row r="139" spans="1:7">
      <c r="A139" s="62"/>
      <c r="B139" s="679" t="s">
        <v>1920</v>
      </c>
      <c r="C139" s="43" t="s">
        <v>99</v>
      </c>
      <c r="D139" s="57">
        <v>3871.5</v>
      </c>
      <c r="E139" s="94">
        <v>40368</v>
      </c>
      <c r="F139" s="57">
        <v>3871.5</v>
      </c>
      <c r="G139" s="3">
        <f>D139-F139</f>
        <v>0</v>
      </c>
    </row>
    <row r="140" spans="1:7">
      <c r="A140" s="62"/>
      <c r="B140" s="29" t="s">
        <v>1921</v>
      </c>
      <c r="C140" s="43" t="s">
        <v>76</v>
      </c>
      <c r="D140" s="57">
        <v>3514.5</v>
      </c>
      <c r="E140" s="94">
        <v>40368</v>
      </c>
      <c r="F140" s="57">
        <v>3514.5</v>
      </c>
      <c r="G140" s="3">
        <f>D140-F140</f>
        <v>0</v>
      </c>
    </row>
    <row r="141" spans="1:7">
      <c r="A141" s="62"/>
      <c r="B141" s="29" t="s">
        <v>1922</v>
      </c>
      <c r="C141" s="43" t="s">
        <v>171</v>
      </c>
      <c r="D141" s="57">
        <v>5920.5</v>
      </c>
      <c r="E141" s="55">
        <v>40368</v>
      </c>
      <c r="F141" s="57">
        <v>5920.5</v>
      </c>
      <c r="G141" s="3">
        <f t="shared" si="1"/>
        <v>0</v>
      </c>
    </row>
    <row r="142" spans="1:7">
      <c r="A142" s="62"/>
      <c r="B142" s="29" t="s">
        <v>1923</v>
      </c>
      <c r="C142" s="43" t="s">
        <v>1248</v>
      </c>
      <c r="D142" s="57">
        <v>1073</v>
      </c>
      <c r="E142" s="55">
        <v>40368</v>
      </c>
      <c r="F142" s="57">
        <v>1073</v>
      </c>
      <c r="G142" s="3">
        <f t="shared" si="1"/>
        <v>0</v>
      </c>
    </row>
    <row r="143" spans="1:7">
      <c r="A143" s="235"/>
      <c r="B143" s="29" t="s">
        <v>1924</v>
      </c>
      <c r="C143" s="43" t="s">
        <v>49</v>
      </c>
      <c r="D143" s="57">
        <v>6738</v>
      </c>
      <c r="E143" s="94">
        <v>40368</v>
      </c>
      <c r="F143" s="57">
        <v>6738</v>
      </c>
      <c r="G143" s="3">
        <f t="shared" si="1"/>
        <v>0</v>
      </c>
    </row>
    <row r="144" spans="1:7">
      <c r="A144" s="62"/>
      <c r="B144" s="29" t="s">
        <v>1925</v>
      </c>
      <c r="C144" s="43" t="s">
        <v>413</v>
      </c>
      <c r="D144" s="57">
        <v>5609</v>
      </c>
      <c r="E144" s="55">
        <v>40368</v>
      </c>
      <c r="F144" s="57">
        <v>5609</v>
      </c>
      <c r="G144" s="3">
        <f t="shared" si="1"/>
        <v>0</v>
      </c>
    </row>
    <row r="145" spans="1:7">
      <c r="A145" s="62"/>
      <c r="B145" s="29" t="s">
        <v>1926</v>
      </c>
      <c r="C145" s="43" t="s">
        <v>111</v>
      </c>
      <c r="D145" s="57">
        <v>1458.5</v>
      </c>
      <c r="E145" s="55">
        <v>40368</v>
      </c>
      <c r="F145" s="57">
        <v>1458.5</v>
      </c>
      <c r="G145" s="3">
        <f t="shared" si="1"/>
        <v>0</v>
      </c>
    </row>
    <row r="146" spans="1:7">
      <c r="A146" s="235"/>
      <c r="B146" s="29" t="s">
        <v>1927</v>
      </c>
      <c r="C146" s="43" t="s">
        <v>44</v>
      </c>
      <c r="D146" s="57">
        <v>1983</v>
      </c>
      <c r="E146" s="94">
        <v>40368</v>
      </c>
      <c r="F146" s="57">
        <v>1983</v>
      </c>
      <c r="G146" s="3">
        <f t="shared" si="1"/>
        <v>0</v>
      </c>
    </row>
    <row r="147" spans="1:7">
      <c r="A147" s="235"/>
      <c r="B147" s="29" t="s">
        <v>1928</v>
      </c>
      <c r="C147" s="43" t="s">
        <v>1750</v>
      </c>
      <c r="D147" s="57">
        <v>7126.5</v>
      </c>
      <c r="E147" s="55">
        <v>40368</v>
      </c>
      <c r="F147" s="57">
        <v>7126.5</v>
      </c>
      <c r="G147" s="3">
        <f t="shared" si="1"/>
        <v>0</v>
      </c>
    </row>
    <row r="148" spans="1:7">
      <c r="A148" s="62"/>
      <c r="B148" s="29" t="s">
        <v>1929</v>
      </c>
      <c r="C148" s="43" t="s">
        <v>111</v>
      </c>
      <c r="D148" s="704">
        <v>2537.5</v>
      </c>
      <c r="E148" s="55">
        <v>40368</v>
      </c>
      <c r="F148" s="57">
        <v>2537.5</v>
      </c>
      <c r="G148" s="3">
        <f t="shared" si="1"/>
        <v>0</v>
      </c>
    </row>
    <row r="149" spans="1:7">
      <c r="A149" s="62"/>
      <c r="B149" s="29" t="s">
        <v>1930</v>
      </c>
      <c r="C149" s="43" t="s">
        <v>1976</v>
      </c>
      <c r="D149" s="57">
        <v>3356</v>
      </c>
      <c r="E149" s="94">
        <v>40368</v>
      </c>
      <c r="F149" s="57">
        <v>3356</v>
      </c>
      <c r="G149" s="3">
        <f t="shared" si="1"/>
        <v>0</v>
      </c>
    </row>
    <row r="150" spans="1:7">
      <c r="A150" s="62"/>
      <c r="B150" s="29" t="s">
        <v>1931</v>
      </c>
      <c r="C150" s="43" t="s">
        <v>481</v>
      </c>
      <c r="D150" s="57">
        <v>25131</v>
      </c>
      <c r="E150" s="55">
        <v>40368</v>
      </c>
      <c r="F150" s="57">
        <v>25131</v>
      </c>
      <c r="G150" s="3">
        <f t="shared" si="1"/>
        <v>0</v>
      </c>
    </row>
    <row r="151" spans="1:7">
      <c r="A151" s="62"/>
      <c r="B151" s="29" t="s">
        <v>1932</v>
      </c>
      <c r="C151" s="43" t="s">
        <v>75</v>
      </c>
      <c r="D151" s="57">
        <v>6022</v>
      </c>
      <c r="E151" s="94">
        <v>40368</v>
      </c>
      <c r="F151" s="57">
        <v>6022</v>
      </c>
      <c r="G151" s="3">
        <f t="shared" si="1"/>
        <v>0</v>
      </c>
    </row>
    <row r="152" spans="1:7">
      <c r="A152" s="62"/>
      <c r="B152" s="29" t="s">
        <v>1933</v>
      </c>
      <c r="C152" s="43" t="s">
        <v>81</v>
      </c>
      <c r="D152" s="57">
        <v>3529</v>
      </c>
      <c r="E152" s="94"/>
      <c r="F152" s="57"/>
      <c r="G152" s="3">
        <f t="shared" si="1"/>
        <v>3529</v>
      </c>
    </row>
    <row r="153" spans="1:7">
      <c r="A153" s="62"/>
      <c r="B153" s="29" t="s">
        <v>1934</v>
      </c>
      <c r="C153" s="43" t="s">
        <v>406</v>
      </c>
      <c r="D153" s="57">
        <v>2410</v>
      </c>
      <c r="E153" s="94">
        <v>40368</v>
      </c>
      <c r="F153" s="57">
        <v>2410</v>
      </c>
      <c r="G153" s="3">
        <f t="shared" si="1"/>
        <v>0</v>
      </c>
    </row>
    <row r="154" spans="1:7">
      <c r="A154" s="62"/>
      <c r="B154" s="29" t="s">
        <v>1935</v>
      </c>
      <c r="C154" s="43" t="s">
        <v>1977</v>
      </c>
      <c r="D154" s="57">
        <v>1664.5</v>
      </c>
      <c r="E154" s="55">
        <v>40368</v>
      </c>
      <c r="F154" s="57">
        <v>1664.5</v>
      </c>
      <c r="G154" s="3">
        <f t="shared" si="1"/>
        <v>0</v>
      </c>
    </row>
    <row r="155" spans="1:7">
      <c r="A155" s="62"/>
      <c r="B155" s="29" t="s">
        <v>1936</v>
      </c>
      <c r="C155" s="43" t="s">
        <v>192</v>
      </c>
      <c r="D155" s="57">
        <v>27243</v>
      </c>
      <c r="E155" s="55">
        <v>40368</v>
      </c>
      <c r="F155" s="57">
        <v>27243</v>
      </c>
      <c r="G155" s="3">
        <f t="shared" si="1"/>
        <v>0</v>
      </c>
    </row>
    <row r="156" spans="1:7">
      <c r="A156" s="62"/>
      <c r="B156" s="29" t="s">
        <v>1937</v>
      </c>
      <c r="C156" s="43" t="s">
        <v>947</v>
      </c>
      <c r="D156" s="57">
        <v>28494</v>
      </c>
      <c r="E156" s="55">
        <v>40373</v>
      </c>
      <c r="F156" s="57">
        <v>28494</v>
      </c>
      <c r="G156" s="3">
        <f t="shared" si="1"/>
        <v>0</v>
      </c>
    </row>
    <row r="157" spans="1:7">
      <c r="A157" s="62"/>
      <c r="B157" s="29" t="s">
        <v>1938</v>
      </c>
      <c r="C157" s="43" t="s">
        <v>81</v>
      </c>
      <c r="D157" s="57">
        <v>4700</v>
      </c>
      <c r="E157" s="94"/>
      <c r="F157" s="57"/>
      <c r="G157" s="3">
        <f t="shared" si="1"/>
        <v>4700</v>
      </c>
    </row>
    <row r="158" spans="1:7">
      <c r="A158" s="62"/>
      <c r="B158" s="29" t="s">
        <v>1939</v>
      </c>
      <c r="C158" s="43" t="s">
        <v>947</v>
      </c>
      <c r="D158" s="57">
        <v>24844</v>
      </c>
      <c r="E158" s="94">
        <v>40373</v>
      </c>
      <c r="F158" s="57">
        <v>24844</v>
      </c>
      <c r="G158" s="3">
        <f t="shared" si="1"/>
        <v>0</v>
      </c>
    </row>
    <row r="159" spans="1:7">
      <c r="A159" s="235"/>
      <c r="B159" s="29" t="s">
        <v>1940</v>
      </c>
      <c r="C159" s="43" t="s">
        <v>65</v>
      </c>
      <c r="D159" s="57">
        <v>3336</v>
      </c>
      <c r="E159" s="55">
        <v>40368</v>
      </c>
      <c r="F159" s="57">
        <v>3336</v>
      </c>
      <c r="G159" s="3">
        <f t="shared" si="1"/>
        <v>0</v>
      </c>
    </row>
    <row r="160" spans="1:7">
      <c r="A160" s="62">
        <v>40369</v>
      </c>
      <c r="B160" s="29" t="s">
        <v>1941</v>
      </c>
      <c r="C160" s="685" t="s">
        <v>749</v>
      </c>
      <c r="D160" s="761">
        <v>6046</v>
      </c>
      <c r="E160" s="94">
        <v>40370</v>
      </c>
      <c r="F160" s="57">
        <v>6046</v>
      </c>
      <c r="G160" s="3">
        <f t="shared" si="1"/>
        <v>0</v>
      </c>
    </row>
    <row r="161" spans="1:7">
      <c r="A161" s="235"/>
      <c r="B161" s="29" t="s">
        <v>1942</v>
      </c>
      <c r="C161" s="43" t="s">
        <v>198</v>
      </c>
      <c r="D161" s="57">
        <v>9315</v>
      </c>
      <c r="E161" s="94">
        <v>40369</v>
      </c>
      <c r="F161" s="57">
        <v>9315</v>
      </c>
      <c r="G161" s="3">
        <f t="shared" si="1"/>
        <v>0</v>
      </c>
    </row>
    <row r="162" spans="1:7">
      <c r="A162" s="62"/>
      <c r="B162" s="29" t="s">
        <v>1943</v>
      </c>
      <c r="C162" s="43" t="s">
        <v>1767</v>
      </c>
      <c r="D162" s="57">
        <v>27470.5</v>
      </c>
      <c r="E162" s="55">
        <v>40369</v>
      </c>
      <c r="F162" s="57">
        <v>27470.5</v>
      </c>
      <c r="G162" s="3">
        <f t="shared" si="1"/>
        <v>0</v>
      </c>
    </row>
    <row r="163" spans="1:7">
      <c r="A163" s="62"/>
      <c r="B163" s="29" t="s">
        <v>1944</v>
      </c>
      <c r="C163" s="43" t="s">
        <v>545</v>
      </c>
      <c r="D163" s="57">
        <v>27512</v>
      </c>
      <c r="E163" s="94">
        <v>40374</v>
      </c>
      <c r="F163" s="57">
        <v>27512</v>
      </c>
      <c r="G163" s="3">
        <f t="shared" si="1"/>
        <v>0</v>
      </c>
    </row>
    <row r="164" spans="1:7">
      <c r="A164" s="62"/>
      <c r="B164" s="29" t="s">
        <v>1945</v>
      </c>
      <c r="C164" s="43" t="s">
        <v>1106</v>
      </c>
      <c r="D164" s="57">
        <v>6882</v>
      </c>
      <c r="E164" s="55">
        <v>40369</v>
      </c>
      <c r="F164" s="57">
        <v>6882</v>
      </c>
      <c r="G164" s="3">
        <f t="shared" si="1"/>
        <v>0</v>
      </c>
    </row>
    <row r="165" spans="1:7">
      <c r="A165" s="62"/>
      <c r="B165" s="29" t="s">
        <v>1946</v>
      </c>
      <c r="C165" s="659" t="s">
        <v>966</v>
      </c>
      <c r="D165" s="660">
        <v>0</v>
      </c>
      <c r="E165" s="55"/>
      <c r="F165" s="57"/>
      <c r="G165" s="3">
        <f t="shared" si="1"/>
        <v>0</v>
      </c>
    </row>
    <row r="166" spans="1:7">
      <c r="A166" s="62"/>
      <c r="B166" s="29" t="s">
        <v>1947</v>
      </c>
      <c r="C166" s="43" t="s">
        <v>43</v>
      </c>
      <c r="D166" s="57">
        <v>27284</v>
      </c>
      <c r="E166" s="55">
        <v>40380</v>
      </c>
      <c r="F166" s="57">
        <v>2284.5</v>
      </c>
      <c r="G166" s="3">
        <f t="shared" si="1"/>
        <v>24999.5</v>
      </c>
    </row>
    <row r="167" spans="1:7">
      <c r="A167" s="62"/>
      <c r="B167" s="29" t="s">
        <v>1948</v>
      </c>
      <c r="C167" s="43" t="s">
        <v>49</v>
      </c>
      <c r="D167" s="57">
        <v>6870</v>
      </c>
      <c r="E167" s="55">
        <v>40369</v>
      </c>
      <c r="F167" s="57">
        <v>6870</v>
      </c>
      <c r="G167" s="3">
        <f t="shared" si="1"/>
        <v>0</v>
      </c>
    </row>
    <row r="168" spans="1:7">
      <c r="A168" s="62"/>
      <c r="B168" s="29" t="s">
        <v>1949</v>
      </c>
      <c r="C168" s="43" t="s">
        <v>44</v>
      </c>
      <c r="D168" s="57">
        <v>2008</v>
      </c>
      <c r="E168" s="94">
        <v>40369</v>
      </c>
      <c r="F168" s="57">
        <v>2008</v>
      </c>
      <c r="G168" s="3">
        <f t="shared" si="1"/>
        <v>0</v>
      </c>
    </row>
    <row r="169" spans="1:7">
      <c r="A169" s="62"/>
      <c r="B169" s="29" t="s">
        <v>1950</v>
      </c>
      <c r="C169" s="43" t="s">
        <v>1248</v>
      </c>
      <c r="D169" s="57">
        <v>1361.5</v>
      </c>
      <c r="E169" s="55">
        <v>40369</v>
      </c>
      <c r="F169" s="57">
        <v>1361.5</v>
      </c>
      <c r="G169" s="3">
        <f t="shared" si="1"/>
        <v>0</v>
      </c>
    </row>
    <row r="170" spans="1:7">
      <c r="A170" s="62"/>
      <c r="B170" s="29" t="s">
        <v>1951</v>
      </c>
      <c r="C170" s="659" t="s">
        <v>966</v>
      </c>
      <c r="D170" s="660">
        <v>0</v>
      </c>
      <c r="E170" s="55"/>
      <c r="F170" s="57"/>
      <c r="G170" s="3">
        <f t="shared" si="1"/>
        <v>0</v>
      </c>
    </row>
    <row r="171" spans="1:7">
      <c r="A171" s="62"/>
      <c r="B171" s="29" t="s">
        <v>1952</v>
      </c>
      <c r="C171" s="43" t="s">
        <v>59</v>
      </c>
      <c r="D171" s="57">
        <v>18403.5</v>
      </c>
      <c r="E171" s="55">
        <v>40369</v>
      </c>
      <c r="F171" s="57">
        <v>18403.5</v>
      </c>
      <c r="G171" s="3">
        <f t="shared" si="1"/>
        <v>0</v>
      </c>
    </row>
    <row r="172" spans="1:7">
      <c r="A172" s="62"/>
      <c r="B172" s="29" t="s">
        <v>1953</v>
      </c>
      <c r="C172" s="43" t="s">
        <v>168</v>
      </c>
      <c r="D172" s="57">
        <v>1369</v>
      </c>
      <c r="E172" s="55">
        <v>40369</v>
      </c>
      <c r="F172" s="57">
        <v>1369</v>
      </c>
      <c r="G172" s="3">
        <f t="shared" si="1"/>
        <v>0</v>
      </c>
    </row>
    <row r="173" spans="1:7">
      <c r="A173" s="235"/>
      <c r="B173" s="29" t="s">
        <v>1954</v>
      </c>
      <c r="C173" s="685" t="s">
        <v>413</v>
      </c>
      <c r="D173" s="761">
        <v>3511</v>
      </c>
      <c r="E173" s="55">
        <v>40369</v>
      </c>
      <c r="F173" s="57">
        <v>3511</v>
      </c>
      <c r="G173" s="3">
        <f t="shared" si="1"/>
        <v>0</v>
      </c>
    </row>
    <row r="174" spans="1:7">
      <c r="A174" s="62"/>
      <c r="B174" s="29" t="s">
        <v>1955</v>
      </c>
      <c r="C174" s="877" t="s">
        <v>65</v>
      </c>
      <c r="D174" s="57">
        <v>3256</v>
      </c>
      <c r="E174" s="104">
        <v>40370</v>
      </c>
      <c r="F174" s="57">
        <v>3256</v>
      </c>
      <c r="G174" s="3">
        <f t="shared" si="1"/>
        <v>0</v>
      </c>
    </row>
    <row r="175" spans="1:7">
      <c r="A175" s="62"/>
      <c r="B175" s="29" t="s">
        <v>1956</v>
      </c>
      <c r="C175" s="43" t="s">
        <v>749</v>
      </c>
      <c r="D175" s="57">
        <v>11226</v>
      </c>
      <c r="E175" s="55">
        <v>40373</v>
      </c>
      <c r="F175" s="57">
        <v>11226</v>
      </c>
      <c r="G175" s="3">
        <f t="shared" si="1"/>
        <v>0</v>
      </c>
    </row>
    <row r="176" spans="1:7">
      <c r="A176" s="62"/>
      <c r="B176" s="29" t="s">
        <v>1957</v>
      </c>
      <c r="C176" s="43" t="s">
        <v>785</v>
      </c>
      <c r="D176" s="57">
        <v>11004</v>
      </c>
      <c r="E176" s="55">
        <v>40371</v>
      </c>
      <c r="F176" s="57">
        <v>11004</v>
      </c>
      <c r="G176" s="3">
        <f t="shared" si="1"/>
        <v>0</v>
      </c>
    </row>
    <row r="177" spans="1:7" ht="15.75" customHeight="1">
      <c r="A177" s="164"/>
      <c r="B177" s="29" t="s">
        <v>1958</v>
      </c>
      <c r="C177" s="43" t="s">
        <v>171</v>
      </c>
      <c r="D177" s="57">
        <v>1976</v>
      </c>
      <c r="E177" s="55">
        <v>40370</v>
      </c>
      <c r="F177" s="115">
        <v>1976</v>
      </c>
      <c r="G177" s="3">
        <f t="shared" ref="G177:G196" si="2">D177-F177</f>
        <v>0</v>
      </c>
    </row>
    <row r="178" spans="1:7" s="43" customFormat="1">
      <c r="A178" s="62"/>
      <c r="B178" s="29" t="s">
        <v>1959</v>
      </c>
      <c r="C178" s="43" t="s">
        <v>947</v>
      </c>
      <c r="D178" s="57">
        <v>7872</v>
      </c>
      <c r="E178" s="94">
        <v>40373</v>
      </c>
      <c r="F178" s="57">
        <v>7872</v>
      </c>
      <c r="G178" s="3">
        <f t="shared" si="2"/>
        <v>0</v>
      </c>
    </row>
    <row r="179" spans="1:7" s="43" customFormat="1" ht="15" customHeight="1">
      <c r="A179" s="62"/>
      <c r="B179" s="29" t="s">
        <v>1960</v>
      </c>
      <c r="C179" s="908" t="s">
        <v>1767</v>
      </c>
      <c r="D179" s="115">
        <v>27591</v>
      </c>
      <c r="E179" s="55">
        <v>40370</v>
      </c>
      <c r="F179" s="57">
        <v>27591</v>
      </c>
      <c r="G179" s="3">
        <f t="shared" si="2"/>
        <v>0</v>
      </c>
    </row>
    <row r="180" spans="1:7" s="43" customFormat="1" ht="15" customHeight="1">
      <c r="A180" s="62"/>
      <c r="B180" s="29" t="s">
        <v>1961</v>
      </c>
      <c r="C180" s="43" t="s">
        <v>198</v>
      </c>
      <c r="D180" s="57">
        <v>31271.5</v>
      </c>
      <c r="E180" s="55">
        <v>40370</v>
      </c>
      <c r="F180" s="57">
        <v>31271.5</v>
      </c>
      <c r="G180" s="3">
        <f t="shared" si="2"/>
        <v>0</v>
      </c>
    </row>
    <row r="181" spans="1:7" s="43" customFormat="1">
      <c r="A181" s="62"/>
      <c r="B181" s="29" t="s">
        <v>1962</v>
      </c>
      <c r="C181" s="43" t="s">
        <v>927</v>
      </c>
      <c r="D181" s="57">
        <v>27813</v>
      </c>
      <c r="E181" s="94">
        <v>40369</v>
      </c>
      <c r="F181" s="57">
        <v>27813</v>
      </c>
      <c r="G181" s="3">
        <f t="shared" si="2"/>
        <v>0</v>
      </c>
    </row>
    <row r="182" spans="1:7" s="43" customFormat="1" ht="15" customHeight="1">
      <c r="A182" s="62">
        <v>40370</v>
      </c>
      <c r="B182" s="29" t="s">
        <v>1963</v>
      </c>
      <c r="C182" s="43" t="s">
        <v>1767</v>
      </c>
      <c r="D182" s="57">
        <v>27391</v>
      </c>
      <c r="E182" s="55">
        <v>40370</v>
      </c>
      <c r="F182" s="57">
        <v>27391</v>
      </c>
      <c r="G182" s="3">
        <f t="shared" si="2"/>
        <v>0</v>
      </c>
    </row>
    <row r="183" spans="1:7" s="43" customFormat="1">
      <c r="A183" s="62"/>
      <c r="B183" s="29" t="s">
        <v>1964</v>
      </c>
      <c r="C183" s="43" t="s">
        <v>81</v>
      </c>
      <c r="D183" s="57">
        <v>4700</v>
      </c>
      <c r="E183" s="94"/>
      <c r="F183" s="57"/>
      <c r="G183" s="3">
        <f t="shared" si="2"/>
        <v>4700</v>
      </c>
    </row>
    <row r="184" spans="1:7" s="43" customFormat="1" ht="15" customHeight="1">
      <c r="A184" s="62"/>
      <c r="B184" s="29" t="s">
        <v>1965</v>
      </c>
      <c r="C184" s="685" t="s">
        <v>1248</v>
      </c>
      <c r="D184" s="761">
        <v>1005</v>
      </c>
      <c r="E184" s="55">
        <v>40370</v>
      </c>
      <c r="F184" s="57">
        <v>1005</v>
      </c>
      <c r="G184" s="3">
        <f t="shared" si="2"/>
        <v>0</v>
      </c>
    </row>
    <row r="185" spans="1:7" s="43" customFormat="1">
      <c r="A185" s="235"/>
      <c r="B185" s="29" t="s">
        <v>1966</v>
      </c>
      <c r="C185" s="43" t="s">
        <v>49</v>
      </c>
      <c r="D185" s="57">
        <v>6084</v>
      </c>
      <c r="E185" s="94">
        <v>40370</v>
      </c>
      <c r="F185" s="57">
        <v>6084</v>
      </c>
      <c r="G185" s="3">
        <f t="shared" si="2"/>
        <v>0</v>
      </c>
    </row>
    <row r="186" spans="1:7" s="43" customFormat="1" ht="15" customHeight="1">
      <c r="A186" s="62">
        <v>40371</v>
      </c>
      <c r="B186" s="29" t="s">
        <v>1967</v>
      </c>
      <c r="C186" s="43" t="s">
        <v>968</v>
      </c>
      <c r="D186" s="57">
        <v>3870</v>
      </c>
      <c r="E186" s="55">
        <v>40371</v>
      </c>
      <c r="F186" s="57">
        <v>3870</v>
      </c>
      <c r="G186" s="3">
        <f t="shared" si="2"/>
        <v>0</v>
      </c>
    </row>
    <row r="187" spans="1:7" s="43" customFormat="1">
      <c r="A187" s="62"/>
      <c r="B187" s="29" t="s">
        <v>1968</v>
      </c>
      <c r="C187" s="56" t="s">
        <v>2037</v>
      </c>
      <c r="D187" s="57">
        <v>3701</v>
      </c>
      <c r="E187" s="55">
        <v>40373</v>
      </c>
      <c r="F187" s="57">
        <v>3701</v>
      </c>
      <c r="G187" s="3">
        <f t="shared" si="2"/>
        <v>0</v>
      </c>
    </row>
    <row r="188" spans="1:7" s="43" customFormat="1" ht="15" customHeight="1">
      <c r="A188" s="62"/>
      <c r="B188" s="29" t="s">
        <v>1969</v>
      </c>
      <c r="C188" s="43" t="s">
        <v>81</v>
      </c>
      <c r="D188" s="57">
        <v>108967.5</v>
      </c>
      <c r="E188" s="55"/>
      <c r="F188" s="57"/>
      <c r="G188" s="3">
        <f t="shared" si="2"/>
        <v>108967.5</v>
      </c>
    </row>
    <row r="189" spans="1:7">
      <c r="A189" s="62"/>
      <c r="B189" s="29" t="s">
        <v>1970</v>
      </c>
      <c r="C189" s="43" t="s">
        <v>49</v>
      </c>
      <c r="D189" s="57">
        <v>8994</v>
      </c>
      <c r="E189" s="55">
        <v>40371</v>
      </c>
      <c r="F189" s="57">
        <v>8994</v>
      </c>
      <c r="G189" s="3">
        <f t="shared" si="2"/>
        <v>0</v>
      </c>
    </row>
    <row r="190" spans="1:7">
      <c r="A190" s="62"/>
      <c r="B190" s="29" t="s">
        <v>1971</v>
      </c>
      <c r="C190" s="43" t="s">
        <v>785</v>
      </c>
      <c r="D190" s="57">
        <v>21525</v>
      </c>
      <c r="E190" s="562" t="s">
        <v>2358</v>
      </c>
      <c r="F190" s="57">
        <v>21525</v>
      </c>
      <c r="G190" s="3">
        <f t="shared" si="2"/>
        <v>0</v>
      </c>
    </row>
    <row r="191" spans="1:7">
      <c r="A191" s="62"/>
      <c r="B191" s="29" t="s">
        <v>1972</v>
      </c>
      <c r="C191" s="43" t="s">
        <v>43</v>
      </c>
      <c r="D191" s="57">
        <v>9027</v>
      </c>
      <c r="E191" s="94">
        <v>40371</v>
      </c>
      <c r="F191" s="57">
        <v>9027</v>
      </c>
      <c r="G191" s="3">
        <f t="shared" si="2"/>
        <v>0</v>
      </c>
    </row>
    <row r="192" spans="1:7">
      <c r="A192" s="62"/>
      <c r="B192" s="29" t="s">
        <v>1973</v>
      </c>
      <c r="C192" s="43" t="s">
        <v>171</v>
      </c>
      <c r="D192" s="57">
        <v>4866</v>
      </c>
      <c r="E192" s="55">
        <v>40371</v>
      </c>
      <c r="F192" s="57">
        <v>4866</v>
      </c>
      <c r="G192" s="3">
        <f t="shared" si="2"/>
        <v>0</v>
      </c>
    </row>
    <row r="193" spans="1:7">
      <c r="A193" s="62"/>
      <c r="B193" s="29" t="s">
        <v>1974</v>
      </c>
      <c r="C193" s="43" t="s">
        <v>65</v>
      </c>
      <c r="D193" s="57">
        <v>3432</v>
      </c>
      <c r="E193" s="55">
        <v>40373</v>
      </c>
      <c r="F193" s="57">
        <v>3432</v>
      </c>
      <c r="G193" s="3">
        <f t="shared" si="2"/>
        <v>0</v>
      </c>
    </row>
    <row r="194" spans="1:7">
      <c r="A194" s="62"/>
      <c r="B194" s="29" t="s">
        <v>1975</v>
      </c>
      <c r="C194" s="43" t="s">
        <v>1750</v>
      </c>
      <c r="D194" s="57">
        <v>6369.5</v>
      </c>
      <c r="E194" s="55">
        <v>40373</v>
      </c>
      <c r="F194" s="57">
        <v>6369.5</v>
      </c>
      <c r="G194" s="3">
        <f t="shared" si="2"/>
        <v>0</v>
      </c>
    </row>
    <row r="195" spans="1:7">
      <c r="A195" s="838"/>
      <c r="B195" s="235"/>
      <c r="C195" s="60"/>
      <c r="D195" s="57"/>
      <c r="E195" s="55"/>
      <c r="F195" s="57"/>
      <c r="G195" s="3">
        <f t="shared" si="2"/>
        <v>0</v>
      </c>
    </row>
    <row r="196" spans="1:7">
      <c r="A196" s="244"/>
      <c r="B196" s="29"/>
      <c r="C196" s="60"/>
      <c r="D196" s="49"/>
      <c r="E196" s="45"/>
      <c r="F196" s="49"/>
      <c r="G196" s="3">
        <f t="shared" si="2"/>
        <v>0</v>
      </c>
    </row>
    <row r="197" spans="1:7">
      <c r="A197" s="244"/>
      <c r="B197" s="29"/>
      <c r="C197" s="60"/>
      <c r="D197" s="49"/>
      <c r="E197" s="45"/>
      <c r="F197" s="49"/>
      <c r="G197" s="3"/>
    </row>
    <row r="198" spans="1:7">
      <c r="A198" s="29"/>
      <c r="B198" s="29"/>
      <c r="C198" s="60"/>
      <c r="D198" s="49"/>
      <c r="E198" s="55"/>
      <c r="F198" s="49"/>
      <c r="G198" s="3"/>
    </row>
    <row r="199" spans="1:7">
      <c r="A199" s="29"/>
      <c r="B199" s="29"/>
      <c r="C199" s="60"/>
      <c r="D199" s="49"/>
      <c r="E199" s="45"/>
      <c r="F199" s="49"/>
      <c r="G199" s="3"/>
    </row>
    <row r="200" spans="1:7">
      <c r="A200" s="29"/>
      <c r="B200" s="29"/>
      <c r="C200" s="60"/>
      <c r="D200" s="49"/>
      <c r="E200" s="45"/>
      <c r="F200" s="49"/>
      <c r="G200" s="3"/>
    </row>
    <row r="201" spans="1:7" ht="18.75">
      <c r="A201" s="1158" t="str">
        <f>A134</f>
        <v>REMISIONES DE     J U L I O               2010</v>
      </c>
      <c r="B201" s="1158"/>
      <c r="C201" s="1158"/>
      <c r="D201" s="1158"/>
      <c r="E201" s="1158"/>
      <c r="F201" s="49"/>
      <c r="G201" s="3"/>
    </row>
    <row r="202" spans="1:7" ht="35.25" thickBot="1">
      <c r="A202" s="4" t="s">
        <v>0</v>
      </c>
      <c r="B202" s="4" t="s">
        <v>1</v>
      </c>
      <c r="C202" s="625" t="s">
        <v>595</v>
      </c>
      <c r="D202" s="5" t="s">
        <v>2</v>
      </c>
      <c r="E202" s="6" t="s">
        <v>9</v>
      </c>
      <c r="F202" s="8" t="s">
        <v>10</v>
      </c>
      <c r="G202" s="7" t="s">
        <v>11</v>
      </c>
    </row>
    <row r="203" spans="1:7" ht="15.75" thickTop="1">
      <c r="A203" s="62">
        <v>40371</v>
      </c>
      <c r="B203" s="678" t="s">
        <v>2038</v>
      </c>
      <c r="C203" s="43" t="s">
        <v>84</v>
      </c>
      <c r="D203" s="57">
        <v>26697</v>
      </c>
      <c r="E203" s="55">
        <v>40371</v>
      </c>
      <c r="F203" s="57">
        <v>26697</v>
      </c>
      <c r="G203" s="3">
        <f t="shared" ref="G203:G262" si="3">D203-F203</f>
        <v>0</v>
      </c>
    </row>
    <row r="204" spans="1:7">
      <c r="A204" s="62"/>
      <c r="B204" s="678" t="s">
        <v>2039</v>
      </c>
      <c r="C204" s="43" t="s">
        <v>81</v>
      </c>
      <c r="D204" s="57">
        <v>9191</v>
      </c>
      <c r="E204" s="94"/>
      <c r="F204" s="57"/>
      <c r="G204" s="3">
        <f t="shared" si="3"/>
        <v>9191</v>
      </c>
    </row>
    <row r="205" spans="1:7">
      <c r="A205" s="62">
        <v>40372</v>
      </c>
      <c r="B205" s="678" t="s">
        <v>2040</v>
      </c>
      <c r="C205" s="43" t="s">
        <v>968</v>
      </c>
      <c r="D205" s="57">
        <v>3595</v>
      </c>
      <c r="E205" s="55">
        <v>40372</v>
      </c>
      <c r="F205" s="57">
        <v>3595</v>
      </c>
      <c r="G205" s="3">
        <f t="shared" si="3"/>
        <v>0</v>
      </c>
    </row>
    <row r="206" spans="1:7">
      <c r="A206" s="62"/>
      <c r="B206" s="678" t="s">
        <v>2041</v>
      </c>
      <c r="C206" s="43" t="s">
        <v>192</v>
      </c>
      <c r="D206" s="57">
        <v>28632</v>
      </c>
      <c r="E206" s="55">
        <v>40372</v>
      </c>
      <c r="F206" s="57">
        <v>28632</v>
      </c>
      <c r="G206" s="3">
        <f t="shared" si="3"/>
        <v>0</v>
      </c>
    </row>
    <row r="207" spans="1:7">
      <c r="A207" s="235"/>
      <c r="B207" s="678" t="s">
        <v>2042</v>
      </c>
      <c r="C207" s="43" t="s">
        <v>59</v>
      </c>
      <c r="D207" s="57">
        <v>19033</v>
      </c>
      <c r="E207" s="55">
        <v>40372</v>
      </c>
      <c r="F207" s="57">
        <v>19033</v>
      </c>
      <c r="G207" s="3">
        <f t="shared" si="3"/>
        <v>0</v>
      </c>
    </row>
    <row r="208" spans="1:7">
      <c r="A208" s="62"/>
      <c r="B208" s="29" t="s">
        <v>2043</v>
      </c>
      <c r="C208" s="43" t="s">
        <v>648</v>
      </c>
      <c r="D208" s="57">
        <v>4025</v>
      </c>
      <c r="E208" s="55">
        <v>40372</v>
      </c>
      <c r="F208" s="57">
        <v>4025</v>
      </c>
      <c r="G208" s="3">
        <f t="shared" si="3"/>
        <v>0</v>
      </c>
    </row>
    <row r="209" spans="1:7">
      <c r="A209" s="62"/>
      <c r="B209" s="29" t="s">
        <v>2044</v>
      </c>
      <c r="C209" s="43" t="s">
        <v>171</v>
      </c>
      <c r="D209" s="57">
        <v>3116</v>
      </c>
      <c r="E209" s="55">
        <v>40372</v>
      </c>
      <c r="F209" s="57">
        <v>3116</v>
      </c>
      <c r="G209" s="3">
        <f t="shared" si="3"/>
        <v>0</v>
      </c>
    </row>
    <row r="210" spans="1:7">
      <c r="A210" s="235"/>
      <c r="B210" s="29" t="s">
        <v>2045</v>
      </c>
      <c r="C210" s="43" t="s">
        <v>44</v>
      </c>
      <c r="D210" s="57">
        <v>1886</v>
      </c>
      <c r="E210" s="55">
        <v>40372</v>
      </c>
      <c r="F210" s="57">
        <v>1886</v>
      </c>
      <c r="G210" s="3">
        <f t="shared" si="3"/>
        <v>0</v>
      </c>
    </row>
    <row r="211" spans="1:7">
      <c r="A211" s="62"/>
      <c r="B211" s="29" t="s">
        <v>2046</v>
      </c>
      <c r="C211" s="43" t="s">
        <v>81</v>
      </c>
      <c r="D211" s="57">
        <v>632</v>
      </c>
      <c r="E211" s="55">
        <v>40372</v>
      </c>
      <c r="F211" s="57">
        <v>632</v>
      </c>
      <c r="G211" s="3">
        <f t="shared" si="3"/>
        <v>0</v>
      </c>
    </row>
    <row r="212" spans="1:7">
      <c r="A212" s="235"/>
      <c r="B212" s="29" t="s">
        <v>2047</v>
      </c>
      <c r="C212" s="43" t="s">
        <v>81</v>
      </c>
      <c r="D212" s="57">
        <v>1939</v>
      </c>
      <c r="E212" s="55">
        <v>40372</v>
      </c>
      <c r="F212" s="57">
        <v>1939</v>
      </c>
      <c r="G212" s="3">
        <f t="shared" si="3"/>
        <v>0</v>
      </c>
    </row>
    <row r="213" spans="1:7">
      <c r="A213" s="62">
        <v>40373</v>
      </c>
      <c r="B213" s="29" t="s">
        <v>2048</v>
      </c>
      <c r="C213" s="43" t="s">
        <v>413</v>
      </c>
      <c r="D213" s="57">
        <v>11217</v>
      </c>
      <c r="E213" s="55">
        <v>40373</v>
      </c>
      <c r="F213" s="49">
        <v>11217</v>
      </c>
      <c r="G213" s="3">
        <f t="shared" si="3"/>
        <v>0</v>
      </c>
    </row>
    <row r="214" spans="1:7">
      <c r="A214" s="62"/>
      <c r="B214" s="29" t="s">
        <v>2049</v>
      </c>
      <c r="C214" s="43" t="s">
        <v>406</v>
      </c>
      <c r="D214" s="57">
        <v>4061</v>
      </c>
      <c r="E214" s="94">
        <v>40373</v>
      </c>
      <c r="F214" s="57">
        <v>4061</v>
      </c>
      <c r="G214" s="3">
        <f t="shared" si="3"/>
        <v>0</v>
      </c>
    </row>
    <row r="215" spans="1:7">
      <c r="A215" s="62"/>
      <c r="B215" s="29" t="s">
        <v>2050</v>
      </c>
      <c r="C215" s="43" t="s">
        <v>3</v>
      </c>
      <c r="D215" s="57">
        <v>2075</v>
      </c>
      <c r="E215" s="1070">
        <v>40373</v>
      </c>
      <c r="F215" s="57">
        <v>2075</v>
      </c>
      <c r="G215" s="3">
        <f t="shared" si="3"/>
        <v>0</v>
      </c>
    </row>
    <row r="216" spans="1:7">
      <c r="A216" s="62"/>
      <c r="B216" s="29" t="s">
        <v>2051</v>
      </c>
      <c r="C216" s="43" t="s">
        <v>947</v>
      </c>
      <c r="D216" s="57">
        <v>3811</v>
      </c>
      <c r="E216" s="55"/>
      <c r="F216" s="57"/>
      <c r="G216" s="3">
        <f t="shared" si="3"/>
        <v>3811</v>
      </c>
    </row>
    <row r="217" spans="1:7">
      <c r="A217" s="62"/>
      <c r="B217" s="29" t="s">
        <v>2052</v>
      </c>
      <c r="C217" s="43" t="s">
        <v>81</v>
      </c>
      <c r="D217" s="57">
        <v>26830</v>
      </c>
      <c r="E217" s="55"/>
      <c r="F217" s="57"/>
      <c r="G217" s="3">
        <f t="shared" si="3"/>
        <v>26830</v>
      </c>
    </row>
    <row r="218" spans="1:7">
      <c r="A218" s="62"/>
      <c r="B218" s="29" t="s">
        <v>2053</v>
      </c>
      <c r="C218" s="659" t="s">
        <v>966</v>
      </c>
      <c r="D218" s="660">
        <v>0</v>
      </c>
      <c r="E218" s="94"/>
      <c r="F218" s="57"/>
      <c r="G218" s="3">
        <f t="shared" si="3"/>
        <v>0</v>
      </c>
    </row>
    <row r="219" spans="1:7">
      <c r="A219" s="62"/>
      <c r="B219" s="29" t="s">
        <v>2054</v>
      </c>
      <c r="C219" s="43" t="s">
        <v>1818</v>
      </c>
      <c r="D219" s="57">
        <v>4543.5</v>
      </c>
      <c r="E219" s="55">
        <v>40373</v>
      </c>
      <c r="F219" s="57">
        <v>4543.5</v>
      </c>
      <c r="G219" s="3">
        <f t="shared" si="3"/>
        <v>0</v>
      </c>
    </row>
    <row r="220" spans="1:7">
      <c r="A220" s="235"/>
      <c r="B220" s="29" t="s">
        <v>2055</v>
      </c>
      <c r="C220" s="43" t="s">
        <v>2176</v>
      </c>
      <c r="D220" s="57">
        <v>28596</v>
      </c>
      <c r="E220" s="1097" t="s">
        <v>2405</v>
      </c>
      <c r="F220" s="57">
        <v>21000</v>
      </c>
      <c r="G220" s="3">
        <f t="shared" si="3"/>
        <v>7596</v>
      </c>
    </row>
    <row r="221" spans="1:7">
      <c r="A221" s="62"/>
      <c r="B221" s="29" t="s">
        <v>2056</v>
      </c>
      <c r="C221" s="43" t="s">
        <v>1767</v>
      </c>
      <c r="D221" s="57">
        <v>27429</v>
      </c>
      <c r="E221" s="94">
        <v>40373</v>
      </c>
      <c r="F221" s="57">
        <v>27429</v>
      </c>
      <c r="G221" s="3">
        <f t="shared" si="3"/>
        <v>0</v>
      </c>
    </row>
    <row r="222" spans="1:7">
      <c r="A222" s="62">
        <v>40374</v>
      </c>
      <c r="B222" s="29" t="s">
        <v>2057</v>
      </c>
      <c r="C222" s="43" t="s">
        <v>1776</v>
      </c>
      <c r="D222" s="57">
        <v>717.5</v>
      </c>
      <c r="E222" s="55">
        <v>40374</v>
      </c>
      <c r="F222" s="57">
        <v>717.5</v>
      </c>
      <c r="G222" s="3">
        <f t="shared" si="3"/>
        <v>0</v>
      </c>
    </row>
    <row r="223" spans="1:7">
      <c r="A223" s="62"/>
      <c r="B223" s="29" t="s">
        <v>2058</v>
      </c>
      <c r="C223" s="43" t="s">
        <v>1788</v>
      </c>
      <c r="D223" s="57">
        <v>2502.5</v>
      </c>
      <c r="E223" s="229">
        <v>40374</v>
      </c>
      <c r="F223" s="57">
        <v>2502.5</v>
      </c>
      <c r="G223" s="3">
        <f t="shared" si="3"/>
        <v>0</v>
      </c>
    </row>
    <row r="224" spans="1:7">
      <c r="A224" s="62"/>
      <c r="B224" s="29" t="s">
        <v>2059</v>
      </c>
      <c r="C224" s="43" t="s">
        <v>192</v>
      </c>
      <c r="D224" s="57">
        <v>27320</v>
      </c>
      <c r="E224" s="55">
        <v>40374</v>
      </c>
      <c r="F224" s="57">
        <v>27320</v>
      </c>
      <c r="G224" s="3">
        <f t="shared" si="3"/>
        <v>0</v>
      </c>
    </row>
    <row r="225" spans="1:7">
      <c r="A225" s="62"/>
      <c r="B225" s="29" t="s">
        <v>2060</v>
      </c>
      <c r="C225" s="43" t="s">
        <v>881</v>
      </c>
      <c r="D225" s="57">
        <v>27612</v>
      </c>
      <c r="E225" s="55">
        <v>40374</v>
      </c>
      <c r="F225" s="57">
        <v>27612</v>
      </c>
      <c r="G225" s="3">
        <f t="shared" si="3"/>
        <v>0</v>
      </c>
    </row>
    <row r="226" spans="1:7">
      <c r="A226" s="62"/>
      <c r="B226" s="29" t="s">
        <v>2061</v>
      </c>
      <c r="C226" s="43" t="s">
        <v>1652</v>
      </c>
      <c r="D226" s="57">
        <v>27696</v>
      </c>
      <c r="E226" s="55">
        <v>40374</v>
      </c>
      <c r="F226" s="57">
        <v>27696</v>
      </c>
      <c r="G226" s="3">
        <f t="shared" si="3"/>
        <v>0</v>
      </c>
    </row>
    <row r="227" spans="1:7">
      <c r="A227" s="830"/>
      <c r="B227" s="29" t="s">
        <v>2062</v>
      </c>
      <c r="C227" s="43" t="s">
        <v>2132</v>
      </c>
      <c r="D227" s="57">
        <v>3814</v>
      </c>
      <c r="E227" s="94">
        <v>40374</v>
      </c>
      <c r="F227" s="57">
        <v>3814</v>
      </c>
      <c r="G227" s="3">
        <f t="shared" si="3"/>
        <v>0</v>
      </c>
    </row>
    <row r="228" spans="1:7">
      <c r="A228" s="61"/>
      <c r="B228" s="29" t="s">
        <v>2063</v>
      </c>
      <c r="C228" s="975" t="s">
        <v>749</v>
      </c>
      <c r="D228" s="976">
        <v>7889</v>
      </c>
      <c r="E228" s="94">
        <v>40375</v>
      </c>
      <c r="F228" s="57">
        <v>7889</v>
      </c>
      <c r="G228" s="49">
        <f t="shared" si="3"/>
        <v>0</v>
      </c>
    </row>
    <row r="229" spans="1:7">
      <c r="A229" s="62"/>
      <c r="B229" s="29" t="s">
        <v>2064</v>
      </c>
      <c r="C229" s="43" t="s">
        <v>647</v>
      </c>
      <c r="D229" s="57">
        <v>28624</v>
      </c>
      <c r="E229" s="562" t="s">
        <v>2359</v>
      </c>
      <c r="F229" s="57">
        <v>28624</v>
      </c>
      <c r="G229" s="3">
        <f t="shared" si="3"/>
        <v>0</v>
      </c>
    </row>
    <row r="230" spans="1:7">
      <c r="A230" s="62"/>
      <c r="B230" s="29" t="s">
        <v>2065</v>
      </c>
      <c r="C230" s="43" t="s">
        <v>1248</v>
      </c>
      <c r="D230" s="57">
        <v>2869</v>
      </c>
      <c r="E230" s="94">
        <v>40374</v>
      </c>
      <c r="F230" s="57">
        <v>2869</v>
      </c>
      <c r="G230" s="3">
        <f t="shared" si="3"/>
        <v>0</v>
      </c>
    </row>
    <row r="231" spans="1:7">
      <c r="A231" s="235"/>
      <c r="B231" s="29" t="s">
        <v>2066</v>
      </c>
      <c r="C231" s="43" t="s">
        <v>171</v>
      </c>
      <c r="D231" s="57">
        <v>3013.5</v>
      </c>
      <c r="E231" s="55">
        <v>40374</v>
      </c>
      <c r="F231" s="57">
        <v>3013.5</v>
      </c>
      <c r="G231" s="3">
        <f t="shared" si="3"/>
        <v>0</v>
      </c>
    </row>
    <row r="232" spans="1:7">
      <c r="A232" s="235"/>
      <c r="B232" s="29" t="s">
        <v>2067</v>
      </c>
      <c r="C232" s="43" t="s">
        <v>65</v>
      </c>
      <c r="D232" s="57">
        <v>3792</v>
      </c>
      <c r="E232" s="55">
        <v>40374</v>
      </c>
      <c r="F232" s="57">
        <v>3792</v>
      </c>
      <c r="G232" s="3">
        <f t="shared" si="3"/>
        <v>0</v>
      </c>
    </row>
    <row r="233" spans="1:7">
      <c r="A233" s="62"/>
      <c r="B233" s="29" t="s">
        <v>2068</v>
      </c>
      <c r="C233" s="43" t="s">
        <v>947</v>
      </c>
      <c r="D233" s="57">
        <v>27963</v>
      </c>
      <c r="E233" s="55"/>
      <c r="F233" s="57"/>
      <c r="G233" s="3">
        <f t="shared" si="3"/>
        <v>27963</v>
      </c>
    </row>
    <row r="234" spans="1:7">
      <c r="A234" s="62"/>
      <c r="B234" s="29" t="s">
        <v>2069</v>
      </c>
      <c r="C234" s="43" t="s">
        <v>44</v>
      </c>
      <c r="D234" s="57">
        <v>2082.5</v>
      </c>
      <c r="E234" s="55">
        <v>40374</v>
      </c>
      <c r="F234" s="57">
        <v>2082.5</v>
      </c>
      <c r="G234" s="3">
        <f t="shared" si="3"/>
        <v>0</v>
      </c>
    </row>
    <row r="235" spans="1:7">
      <c r="A235" s="62"/>
      <c r="B235" s="29" t="s">
        <v>2070</v>
      </c>
      <c r="C235" s="43" t="s">
        <v>545</v>
      </c>
      <c r="D235" s="57">
        <v>28740</v>
      </c>
      <c r="E235" s="55"/>
      <c r="F235" s="57"/>
      <c r="G235" s="49">
        <f t="shared" si="3"/>
        <v>28740</v>
      </c>
    </row>
    <row r="236" spans="1:7">
      <c r="A236" s="62"/>
      <c r="B236" s="29" t="s">
        <v>2071</v>
      </c>
      <c r="C236" s="43" t="s">
        <v>60</v>
      </c>
      <c r="D236" s="57">
        <v>15182.5</v>
      </c>
      <c r="E236" s="55"/>
      <c r="F236" s="57"/>
      <c r="G236" s="3">
        <f t="shared" si="3"/>
        <v>15182.5</v>
      </c>
    </row>
    <row r="237" spans="1:7">
      <c r="A237" s="62"/>
      <c r="B237" s="29" t="s">
        <v>2072</v>
      </c>
      <c r="C237" s="43" t="s">
        <v>2294</v>
      </c>
      <c r="D237" s="57">
        <v>28910.5</v>
      </c>
      <c r="E237" s="55">
        <v>40374</v>
      </c>
      <c r="F237" s="57">
        <v>28910.5</v>
      </c>
      <c r="G237" s="3">
        <f t="shared" si="3"/>
        <v>0</v>
      </c>
    </row>
    <row r="238" spans="1:7">
      <c r="A238" s="62"/>
      <c r="B238" s="29" t="s">
        <v>2073</v>
      </c>
      <c r="C238" s="60" t="s">
        <v>49</v>
      </c>
      <c r="D238" s="57">
        <v>8940.5</v>
      </c>
      <c r="E238" s="55">
        <v>40374</v>
      </c>
      <c r="F238" s="57">
        <v>8940.5</v>
      </c>
      <c r="G238" s="3">
        <f t="shared" si="3"/>
        <v>0</v>
      </c>
    </row>
    <row r="239" spans="1:7">
      <c r="A239" s="62"/>
      <c r="B239" s="29" t="s">
        <v>2074</v>
      </c>
      <c r="C239" s="43" t="s">
        <v>168</v>
      </c>
      <c r="D239" s="57">
        <v>26453</v>
      </c>
      <c r="E239" s="94">
        <v>40375</v>
      </c>
      <c r="F239" s="57">
        <v>26453</v>
      </c>
      <c r="G239" s="3">
        <f t="shared" si="3"/>
        <v>0</v>
      </c>
    </row>
    <row r="240" spans="1:7">
      <c r="A240" s="62"/>
      <c r="B240" s="29" t="s">
        <v>2075</v>
      </c>
      <c r="C240" s="43" t="s">
        <v>81</v>
      </c>
      <c r="D240" s="57">
        <v>8920</v>
      </c>
      <c r="E240" s="55"/>
      <c r="F240" s="57"/>
      <c r="G240" s="3">
        <f t="shared" si="3"/>
        <v>8920</v>
      </c>
    </row>
    <row r="241" spans="1:7">
      <c r="A241" s="62"/>
      <c r="B241" s="29" t="s">
        <v>2076</v>
      </c>
      <c r="C241" s="43" t="s">
        <v>1915</v>
      </c>
      <c r="D241" s="57">
        <v>1777</v>
      </c>
      <c r="E241" s="45">
        <v>40375</v>
      </c>
      <c r="F241" s="57">
        <v>1777</v>
      </c>
      <c r="G241" s="3">
        <f t="shared" si="3"/>
        <v>0</v>
      </c>
    </row>
    <row r="242" spans="1:7">
      <c r="A242" s="62"/>
      <c r="B242" s="29" t="s">
        <v>2077</v>
      </c>
      <c r="C242" s="43" t="s">
        <v>1628</v>
      </c>
      <c r="D242" s="57">
        <v>7709</v>
      </c>
      <c r="E242" s="55">
        <v>40375</v>
      </c>
      <c r="F242" s="57">
        <v>7709</v>
      </c>
      <c r="G242" s="3">
        <f t="shared" si="3"/>
        <v>0</v>
      </c>
    </row>
    <row r="243" spans="1:7">
      <c r="A243" s="62"/>
      <c r="B243" s="29" t="s">
        <v>2078</v>
      </c>
      <c r="C243" s="43" t="s">
        <v>1267</v>
      </c>
      <c r="D243" s="57">
        <v>712</v>
      </c>
      <c r="E243" s="94">
        <v>40375</v>
      </c>
      <c r="F243" s="57">
        <v>712</v>
      </c>
      <c r="G243" s="49">
        <f t="shared" si="3"/>
        <v>0</v>
      </c>
    </row>
    <row r="244" spans="1:7">
      <c r="A244" s="62"/>
      <c r="B244" s="29" t="s">
        <v>2079</v>
      </c>
      <c r="C244" s="43" t="s">
        <v>968</v>
      </c>
      <c r="D244" s="57">
        <v>4024</v>
      </c>
      <c r="E244" s="55">
        <v>40375</v>
      </c>
      <c r="F244" s="57">
        <v>4024</v>
      </c>
      <c r="G244" s="3">
        <f t="shared" si="3"/>
        <v>0</v>
      </c>
    </row>
    <row r="245" spans="1:7">
      <c r="A245" s="62"/>
      <c r="B245" s="29" t="s">
        <v>2080</v>
      </c>
      <c r="C245" s="43" t="s">
        <v>2295</v>
      </c>
      <c r="D245" s="57">
        <v>11890</v>
      </c>
      <c r="E245" s="94">
        <v>40375</v>
      </c>
      <c r="F245" s="57">
        <v>11890</v>
      </c>
      <c r="G245" s="3">
        <f t="shared" si="3"/>
        <v>0</v>
      </c>
    </row>
    <row r="246" spans="1:7">
      <c r="A246" s="62">
        <v>40375</v>
      </c>
      <c r="B246" s="29" t="s">
        <v>2081</v>
      </c>
      <c r="C246" s="43" t="s">
        <v>198</v>
      </c>
      <c r="D246" s="57">
        <v>15382.5</v>
      </c>
      <c r="E246" s="55">
        <v>40375</v>
      </c>
      <c r="F246" s="57">
        <v>15382.5</v>
      </c>
      <c r="G246" s="3">
        <f t="shared" si="3"/>
        <v>0</v>
      </c>
    </row>
    <row r="247" spans="1:7">
      <c r="A247" s="62"/>
      <c r="B247" s="29" t="s">
        <v>2082</v>
      </c>
      <c r="C247" s="60" t="s">
        <v>785</v>
      </c>
      <c r="D247" s="57">
        <v>22886</v>
      </c>
      <c r="E247" s="55">
        <v>40378</v>
      </c>
      <c r="F247" s="57">
        <v>22886</v>
      </c>
      <c r="G247" s="3">
        <f t="shared" si="3"/>
        <v>0</v>
      </c>
    </row>
    <row r="248" spans="1:7">
      <c r="A248" s="62"/>
      <c r="B248" s="29" t="s">
        <v>2083</v>
      </c>
      <c r="C248" s="60" t="s">
        <v>65</v>
      </c>
      <c r="D248" s="57">
        <v>3493</v>
      </c>
      <c r="E248" s="55">
        <v>40375</v>
      </c>
      <c r="F248" s="57">
        <v>3493</v>
      </c>
      <c r="G248" s="3">
        <f t="shared" si="3"/>
        <v>0</v>
      </c>
    </row>
    <row r="249" spans="1:7">
      <c r="A249" s="235"/>
      <c r="B249" s="29" t="s">
        <v>2084</v>
      </c>
      <c r="C249" s="60" t="s">
        <v>192</v>
      </c>
      <c r="D249" s="57">
        <v>25943</v>
      </c>
      <c r="E249" s="94">
        <v>40375</v>
      </c>
      <c r="F249" s="57">
        <v>25943</v>
      </c>
      <c r="G249" s="3">
        <f t="shared" si="3"/>
        <v>0</v>
      </c>
    </row>
    <row r="250" spans="1:7">
      <c r="A250" s="62"/>
      <c r="B250" s="29" t="s">
        <v>2085</v>
      </c>
      <c r="C250" s="60" t="s">
        <v>57</v>
      </c>
      <c r="D250" s="57">
        <v>2684</v>
      </c>
      <c r="E250" s="55">
        <v>40376</v>
      </c>
      <c r="F250" s="57">
        <v>2684</v>
      </c>
      <c r="G250" s="3">
        <f t="shared" si="3"/>
        <v>0</v>
      </c>
    </row>
    <row r="251" spans="1:7">
      <c r="A251" s="62"/>
      <c r="B251" s="29" t="s">
        <v>2086</v>
      </c>
      <c r="C251" s="60" t="s">
        <v>49</v>
      </c>
      <c r="D251" s="57">
        <v>7229</v>
      </c>
      <c r="E251" s="94">
        <v>40375</v>
      </c>
      <c r="F251" s="57">
        <v>7229</v>
      </c>
      <c r="G251" s="3">
        <f t="shared" si="3"/>
        <v>0</v>
      </c>
    </row>
    <row r="252" spans="1:7">
      <c r="A252" s="235"/>
      <c r="B252" s="29" t="s">
        <v>2087</v>
      </c>
      <c r="C252" s="60" t="s">
        <v>76</v>
      </c>
      <c r="D252" s="57">
        <v>3927</v>
      </c>
      <c r="E252" s="55">
        <v>40376</v>
      </c>
      <c r="F252" s="57">
        <v>3927</v>
      </c>
      <c r="G252" s="3">
        <f t="shared" si="3"/>
        <v>0</v>
      </c>
    </row>
    <row r="253" spans="1:7">
      <c r="A253" s="62"/>
      <c r="B253" s="29" t="s">
        <v>2088</v>
      </c>
      <c r="C253" s="60" t="s">
        <v>44</v>
      </c>
      <c r="D253" s="57">
        <v>2726</v>
      </c>
      <c r="E253" s="94">
        <v>40375</v>
      </c>
      <c r="F253" s="57">
        <v>2726</v>
      </c>
      <c r="G253" s="3">
        <f t="shared" si="3"/>
        <v>0</v>
      </c>
    </row>
    <row r="254" spans="1:7">
      <c r="A254" s="62"/>
      <c r="B254" s="29" t="s">
        <v>2089</v>
      </c>
      <c r="C254" s="45" t="s">
        <v>749</v>
      </c>
      <c r="D254" s="57">
        <v>7782.5</v>
      </c>
      <c r="E254" s="55">
        <v>40379</v>
      </c>
      <c r="F254" s="57">
        <v>7782.5</v>
      </c>
      <c r="G254" s="3">
        <f t="shared" si="3"/>
        <v>0</v>
      </c>
    </row>
    <row r="255" spans="1:7">
      <c r="A255" s="62"/>
      <c r="B255" s="29" t="s">
        <v>2090</v>
      </c>
      <c r="C255" s="60" t="s">
        <v>1248</v>
      </c>
      <c r="D255" s="57">
        <v>1701</v>
      </c>
      <c r="E255" s="55">
        <v>40375</v>
      </c>
      <c r="F255" s="49">
        <v>1701</v>
      </c>
      <c r="G255" s="3">
        <f t="shared" si="3"/>
        <v>0</v>
      </c>
    </row>
    <row r="256" spans="1:7">
      <c r="A256" s="62"/>
      <c r="B256" s="29" t="s">
        <v>2091</v>
      </c>
      <c r="C256" s="588" t="s">
        <v>785</v>
      </c>
      <c r="D256" s="629">
        <v>446.5</v>
      </c>
      <c r="E256" s="94">
        <v>40375</v>
      </c>
      <c r="F256" s="57">
        <v>446.5</v>
      </c>
      <c r="G256" s="3">
        <f t="shared" si="3"/>
        <v>0</v>
      </c>
    </row>
    <row r="257" spans="1:7">
      <c r="A257" s="235"/>
      <c r="B257" s="29" t="s">
        <v>2092</v>
      </c>
      <c r="C257" s="60" t="s">
        <v>947</v>
      </c>
      <c r="D257" s="57">
        <v>49360.5</v>
      </c>
      <c r="E257" s="55"/>
      <c r="F257" s="57"/>
      <c r="G257" s="3">
        <f t="shared" si="3"/>
        <v>49360.5</v>
      </c>
    </row>
    <row r="258" spans="1:7">
      <c r="A258" s="62"/>
      <c r="B258" s="29" t="s">
        <v>2093</v>
      </c>
      <c r="C258" s="60" t="s">
        <v>406</v>
      </c>
      <c r="D258" s="57">
        <v>4170</v>
      </c>
      <c r="E258" s="94">
        <v>40375</v>
      </c>
      <c r="F258" s="57">
        <v>4170</v>
      </c>
      <c r="G258" s="3">
        <f t="shared" si="3"/>
        <v>0</v>
      </c>
    </row>
    <row r="259" spans="1:7">
      <c r="A259" s="62"/>
      <c r="B259" s="29" t="s">
        <v>2094</v>
      </c>
      <c r="C259" s="60" t="s">
        <v>171</v>
      </c>
      <c r="D259" s="57">
        <v>6156</v>
      </c>
      <c r="E259" s="55">
        <v>40375</v>
      </c>
      <c r="F259" s="57">
        <v>6156</v>
      </c>
      <c r="G259" s="3">
        <f t="shared" si="3"/>
        <v>0</v>
      </c>
    </row>
    <row r="260" spans="1:7">
      <c r="A260" s="61"/>
      <c r="B260" s="29" t="s">
        <v>2095</v>
      </c>
      <c r="C260" s="60" t="s">
        <v>413</v>
      </c>
      <c r="D260" s="57">
        <v>1260</v>
      </c>
      <c r="E260" s="55">
        <v>40375</v>
      </c>
      <c r="F260" s="57">
        <v>1260</v>
      </c>
      <c r="G260" s="3">
        <f t="shared" si="3"/>
        <v>0</v>
      </c>
    </row>
    <row r="261" spans="1:7">
      <c r="A261" s="62"/>
      <c r="B261" s="29" t="s">
        <v>2096</v>
      </c>
      <c r="C261" s="60" t="s">
        <v>81</v>
      </c>
      <c r="D261" s="57">
        <v>30855</v>
      </c>
      <c r="E261" s="55"/>
      <c r="F261" s="57"/>
      <c r="G261" s="3">
        <f t="shared" si="3"/>
        <v>30855</v>
      </c>
    </row>
    <row r="262" spans="1:7">
      <c r="A262" s="29"/>
      <c r="B262" s="29"/>
      <c r="C262" s="43"/>
      <c r="D262" s="57"/>
      <c r="E262" s="45"/>
      <c r="F262" s="49"/>
      <c r="G262" s="3">
        <f t="shared" si="3"/>
        <v>0</v>
      </c>
    </row>
    <row r="263" spans="1:7">
      <c r="A263" s="29"/>
      <c r="B263" s="29"/>
      <c r="C263" s="60"/>
      <c r="D263" s="57"/>
      <c r="E263" s="45"/>
      <c r="F263" s="49"/>
      <c r="G263" s="44"/>
    </row>
    <row r="264" spans="1:7">
      <c r="A264" s="29"/>
      <c r="B264" s="29"/>
      <c r="C264" s="43"/>
      <c r="D264" s="49"/>
      <c r="E264" s="45"/>
      <c r="F264" s="49"/>
      <c r="G264" s="44"/>
    </row>
    <row r="265" spans="1:7">
      <c r="A265" s="29"/>
      <c r="B265" s="29"/>
      <c r="C265" s="43"/>
      <c r="D265" s="49"/>
      <c r="E265" s="45"/>
      <c r="F265" s="49"/>
      <c r="G265" s="44"/>
    </row>
    <row r="266" spans="1:7">
      <c r="A266" s="29"/>
      <c r="B266" s="29"/>
      <c r="C266" s="43"/>
      <c r="D266" s="49"/>
      <c r="E266" s="45"/>
      <c r="F266" s="49"/>
      <c r="G266" s="44"/>
    </row>
    <row r="267" spans="1:7">
      <c r="A267" s="29"/>
      <c r="B267" s="29"/>
      <c r="C267" s="43"/>
      <c r="D267" s="49"/>
      <c r="E267" s="45"/>
      <c r="F267" s="49"/>
      <c r="G267" s="44"/>
    </row>
    <row r="268" spans="1:7" ht="18.75">
      <c r="A268" s="1107" t="str">
        <f>A201</f>
        <v>REMISIONES DE     J U L I O               2010</v>
      </c>
      <c r="B268" s="1107"/>
      <c r="C268" s="1107"/>
      <c r="D268" s="1107"/>
      <c r="E268" s="1107"/>
    </row>
    <row r="269" spans="1:7" ht="35.25" thickBot="1">
      <c r="A269" s="4" t="s">
        <v>0</v>
      </c>
      <c r="B269" s="4" t="s">
        <v>1</v>
      </c>
      <c r="C269" s="625" t="s">
        <v>595</v>
      </c>
      <c r="D269" s="5" t="s">
        <v>2</v>
      </c>
      <c r="E269" s="6" t="s">
        <v>9</v>
      </c>
      <c r="F269" s="8" t="s">
        <v>10</v>
      </c>
      <c r="G269" s="7" t="s">
        <v>11</v>
      </c>
    </row>
    <row r="270" spans="1:7" ht="15.75" thickTop="1">
      <c r="A270" s="62">
        <v>40376</v>
      </c>
      <c r="B270" s="678" t="s">
        <v>2360</v>
      </c>
      <c r="C270" s="43" t="s">
        <v>413</v>
      </c>
      <c r="D270" s="57">
        <v>4042.5</v>
      </c>
      <c r="E270" s="219">
        <v>40376</v>
      </c>
      <c r="F270" s="57">
        <v>4042.5</v>
      </c>
      <c r="G270" s="44">
        <f t="shared" ref="G270:G328" si="4">D270-F270</f>
        <v>0</v>
      </c>
    </row>
    <row r="271" spans="1:7">
      <c r="A271" s="235"/>
      <c r="B271" s="678" t="s">
        <v>2361</v>
      </c>
      <c r="C271" s="43" t="s">
        <v>81</v>
      </c>
      <c r="D271" s="57">
        <v>11116</v>
      </c>
      <c r="E271" s="55"/>
      <c r="F271" s="57"/>
      <c r="G271" s="44">
        <f t="shared" si="4"/>
        <v>11116</v>
      </c>
    </row>
    <row r="272" spans="1:7">
      <c r="A272" s="62"/>
      <c r="B272" s="678" t="s">
        <v>2362</v>
      </c>
      <c r="C272" s="43" t="s">
        <v>65</v>
      </c>
      <c r="D272" s="57">
        <v>4151.5</v>
      </c>
      <c r="E272" s="94">
        <v>40376</v>
      </c>
      <c r="F272" s="57">
        <v>4151.5</v>
      </c>
      <c r="G272" s="44">
        <f t="shared" si="4"/>
        <v>0</v>
      </c>
    </row>
    <row r="273" spans="1:7">
      <c r="A273" s="235"/>
      <c r="B273" s="678" t="s">
        <v>2363</v>
      </c>
      <c r="C273" s="43" t="s">
        <v>198</v>
      </c>
      <c r="D273" s="57">
        <v>20279</v>
      </c>
      <c r="E273" s="94">
        <v>40376</v>
      </c>
      <c r="F273" s="57">
        <v>20279</v>
      </c>
      <c r="G273" s="44">
        <f t="shared" si="4"/>
        <v>0</v>
      </c>
    </row>
    <row r="274" spans="1:7">
      <c r="A274" s="62"/>
      <c r="B274" s="678" t="s">
        <v>2364</v>
      </c>
      <c r="C274" s="43" t="s">
        <v>2378</v>
      </c>
      <c r="D274" s="57">
        <v>25823</v>
      </c>
      <c r="E274" s="55">
        <v>40376</v>
      </c>
      <c r="F274" s="57">
        <v>25823</v>
      </c>
      <c r="G274" s="44">
        <f t="shared" si="4"/>
        <v>0</v>
      </c>
    </row>
    <row r="275" spans="1:7">
      <c r="A275" s="62"/>
      <c r="B275" s="678" t="s">
        <v>2365</v>
      </c>
      <c r="C275" s="43" t="s">
        <v>49</v>
      </c>
      <c r="D275" s="57">
        <v>7508</v>
      </c>
      <c r="E275" s="55">
        <v>40376</v>
      </c>
      <c r="F275" s="57">
        <v>7508</v>
      </c>
      <c r="G275" s="44">
        <f t="shared" si="4"/>
        <v>0</v>
      </c>
    </row>
    <row r="276" spans="1:7">
      <c r="A276" s="235"/>
      <c r="B276" s="29" t="s">
        <v>2242</v>
      </c>
      <c r="C276" s="43" t="s">
        <v>1652</v>
      </c>
      <c r="D276" s="57">
        <v>26435.5</v>
      </c>
      <c r="E276" s="55">
        <v>40377</v>
      </c>
      <c r="F276" s="57">
        <v>26435.5</v>
      </c>
      <c r="G276" s="44">
        <f t="shared" si="4"/>
        <v>0</v>
      </c>
    </row>
    <row r="277" spans="1:7">
      <c r="A277" s="830"/>
      <c r="B277" s="29" t="s">
        <v>2243</v>
      </c>
      <c r="C277" s="659" t="s">
        <v>966</v>
      </c>
      <c r="D277" s="660">
        <v>0</v>
      </c>
      <c r="E277" s="55"/>
      <c r="F277" s="57"/>
      <c r="G277" s="44">
        <f t="shared" si="4"/>
        <v>0</v>
      </c>
    </row>
    <row r="278" spans="1:7">
      <c r="A278" s="61"/>
      <c r="B278" s="29" t="s">
        <v>2244</v>
      </c>
      <c r="C278" s="43" t="s">
        <v>1106</v>
      </c>
      <c r="D278" s="57">
        <v>7024.5</v>
      </c>
      <c r="E278" s="55">
        <v>40377</v>
      </c>
      <c r="F278" s="57">
        <v>7024.5</v>
      </c>
      <c r="G278" s="44">
        <f t="shared" si="4"/>
        <v>0</v>
      </c>
    </row>
    <row r="279" spans="1:7">
      <c r="A279" s="62"/>
      <c r="B279" s="29" t="s">
        <v>2245</v>
      </c>
      <c r="C279" s="43" t="s">
        <v>881</v>
      </c>
      <c r="D279" s="57">
        <v>26567</v>
      </c>
      <c r="E279" s="55">
        <v>40377</v>
      </c>
      <c r="F279" s="57">
        <v>26567</v>
      </c>
      <c r="G279" s="44">
        <f t="shared" si="4"/>
        <v>0</v>
      </c>
    </row>
    <row r="280" spans="1:7">
      <c r="A280" s="62"/>
      <c r="B280" s="29" t="s">
        <v>2246</v>
      </c>
      <c r="C280" s="43" t="s">
        <v>44</v>
      </c>
      <c r="D280" s="57">
        <v>2016</v>
      </c>
      <c r="E280" s="55">
        <v>40376</v>
      </c>
      <c r="F280" s="839">
        <v>2016</v>
      </c>
      <c r="G280" s="44">
        <f t="shared" si="4"/>
        <v>0</v>
      </c>
    </row>
    <row r="281" spans="1:7">
      <c r="A281" s="62"/>
      <c r="B281" s="29" t="s">
        <v>2247</v>
      </c>
      <c r="C281" s="43" t="s">
        <v>1248</v>
      </c>
      <c r="D281" s="57">
        <v>1454.5</v>
      </c>
      <c r="E281" s="94">
        <v>40376</v>
      </c>
      <c r="F281" s="57">
        <v>1454.5</v>
      </c>
      <c r="G281" s="44">
        <f t="shared" si="4"/>
        <v>0</v>
      </c>
    </row>
    <row r="282" spans="1:7">
      <c r="A282" s="61"/>
      <c r="B282" s="29" t="s">
        <v>2248</v>
      </c>
      <c r="C282" s="43" t="s">
        <v>968</v>
      </c>
      <c r="D282" s="57">
        <v>3967</v>
      </c>
      <c r="E282" s="55">
        <v>40376</v>
      </c>
      <c r="F282" s="57">
        <v>3967</v>
      </c>
      <c r="G282" s="44">
        <f t="shared" si="4"/>
        <v>0</v>
      </c>
    </row>
    <row r="283" spans="1:7">
      <c r="A283" s="61"/>
      <c r="B283" s="29" t="s">
        <v>2249</v>
      </c>
      <c r="C283" s="43" t="s">
        <v>111</v>
      </c>
      <c r="D283" s="57">
        <v>2686</v>
      </c>
      <c r="E283" s="55">
        <v>40376</v>
      </c>
      <c r="F283" s="57">
        <v>2686</v>
      </c>
      <c r="G283" s="44">
        <f t="shared" si="4"/>
        <v>0</v>
      </c>
    </row>
    <row r="284" spans="1:7">
      <c r="A284" s="62"/>
      <c r="B284" s="29" t="s">
        <v>2250</v>
      </c>
      <c r="C284" s="43" t="s">
        <v>59</v>
      </c>
      <c r="D284" s="57">
        <v>15386</v>
      </c>
      <c r="E284" s="55">
        <v>40376</v>
      </c>
      <c r="F284" s="57">
        <v>15386</v>
      </c>
      <c r="G284" s="44">
        <f t="shared" si="4"/>
        <v>0</v>
      </c>
    </row>
    <row r="285" spans="1:7">
      <c r="A285" s="62"/>
      <c r="B285" s="29" t="s">
        <v>2251</v>
      </c>
      <c r="C285" s="43" t="s">
        <v>198</v>
      </c>
      <c r="D285" s="57">
        <v>20917</v>
      </c>
      <c r="E285" s="94">
        <v>40376</v>
      </c>
      <c r="F285" s="57">
        <v>20917</v>
      </c>
      <c r="G285" s="44">
        <f t="shared" si="4"/>
        <v>0</v>
      </c>
    </row>
    <row r="286" spans="1:7">
      <c r="A286" s="62"/>
      <c r="B286" s="29" t="s">
        <v>2252</v>
      </c>
      <c r="C286" s="43" t="s">
        <v>81</v>
      </c>
      <c r="D286" s="57">
        <v>6625</v>
      </c>
      <c r="E286" s="55"/>
      <c r="F286" s="57"/>
      <c r="G286" s="44">
        <f t="shared" si="4"/>
        <v>6625</v>
      </c>
    </row>
    <row r="287" spans="1:7">
      <c r="A287" s="62"/>
      <c r="B287" s="29" t="s">
        <v>2253</v>
      </c>
      <c r="C287" s="43" t="s">
        <v>1750</v>
      </c>
      <c r="D287" s="57">
        <v>7023</v>
      </c>
      <c r="E287" s="94">
        <v>40377</v>
      </c>
      <c r="F287" s="57">
        <v>7023</v>
      </c>
      <c r="G287" s="44">
        <f t="shared" si="4"/>
        <v>0</v>
      </c>
    </row>
    <row r="288" spans="1:7">
      <c r="A288" s="235"/>
      <c r="B288" s="29" t="s">
        <v>2254</v>
      </c>
      <c r="C288" s="43" t="s">
        <v>49</v>
      </c>
      <c r="D288" s="57">
        <v>7353</v>
      </c>
      <c r="E288" s="55">
        <v>40378</v>
      </c>
      <c r="F288" s="57">
        <v>7353</v>
      </c>
      <c r="G288" s="44">
        <f t="shared" si="4"/>
        <v>0</v>
      </c>
    </row>
    <row r="289" spans="1:7">
      <c r="A289" s="62"/>
      <c r="B289" s="29" t="s">
        <v>2255</v>
      </c>
      <c r="C289" s="43" t="s">
        <v>785</v>
      </c>
      <c r="D289" s="57">
        <v>21820.5</v>
      </c>
      <c r="E289" s="55">
        <v>40379</v>
      </c>
      <c r="F289" s="49">
        <v>21820.5</v>
      </c>
      <c r="G289" s="44">
        <f t="shared" si="4"/>
        <v>0</v>
      </c>
    </row>
    <row r="290" spans="1:7">
      <c r="A290" s="62"/>
      <c r="B290" s="29" t="s">
        <v>2256</v>
      </c>
      <c r="C290" s="60" t="s">
        <v>171</v>
      </c>
      <c r="D290" s="57">
        <v>2151</v>
      </c>
      <c r="E290" s="94">
        <v>40378</v>
      </c>
      <c r="F290" s="57">
        <v>2151</v>
      </c>
      <c r="G290" s="44">
        <f t="shared" si="4"/>
        <v>0</v>
      </c>
    </row>
    <row r="291" spans="1:7">
      <c r="A291" s="62"/>
      <c r="B291" s="29" t="s">
        <v>2257</v>
      </c>
      <c r="C291" s="43" t="s">
        <v>65</v>
      </c>
      <c r="D291" s="57">
        <v>3780</v>
      </c>
      <c r="E291" s="55">
        <v>40377</v>
      </c>
      <c r="F291" s="57">
        <v>3780</v>
      </c>
      <c r="G291" s="44">
        <f t="shared" si="4"/>
        <v>0</v>
      </c>
    </row>
    <row r="292" spans="1:7" ht="15.75">
      <c r="A292" s="749">
        <v>40377</v>
      </c>
      <c r="B292" s="29" t="s">
        <v>2258</v>
      </c>
      <c r="C292" s="43" t="s">
        <v>749</v>
      </c>
      <c r="D292" s="57">
        <v>7843</v>
      </c>
      <c r="E292" s="55">
        <v>40377</v>
      </c>
      <c r="F292" s="57">
        <v>7843</v>
      </c>
      <c r="G292" s="44">
        <f t="shared" si="4"/>
        <v>0</v>
      </c>
    </row>
    <row r="293" spans="1:7" ht="15.75">
      <c r="A293" s="749"/>
      <c r="B293" s="29" t="s">
        <v>2259</v>
      </c>
      <c r="C293" s="43" t="s">
        <v>966</v>
      </c>
      <c r="D293" s="57">
        <v>0</v>
      </c>
      <c r="E293" s="94"/>
      <c r="F293" s="57"/>
      <c r="G293" s="44">
        <f t="shared" si="4"/>
        <v>0</v>
      </c>
    </row>
    <row r="294" spans="1:7" ht="15.75">
      <c r="A294" s="570"/>
      <c r="B294" s="29" t="s">
        <v>2260</v>
      </c>
      <c r="C294" s="43" t="s">
        <v>1248</v>
      </c>
      <c r="D294" s="57">
        <v>1037.5</v>
      </c>
      <c r="E294" s="55">
        <v>40377</v>
      </c>
      <c r="F294" s="57">
        <v>1037.5</v>
      </c>
      <c r="G294" s="44">
        <f t="shared" si="4"/>
        <v>0</v>
      </c>
    </row>
    <row r="295" spans="1:7" ht="15.75">
      <c r="A295" s="749"/>
      <c r="B295" s="29" t="s">
        <v>2261</v>
      </c>
      <c r="C295" s="43" t="s">
        <v>968</v>
      </c>
      <c r="D295" s="57">
        <v>4081</v>
      </c>
      <c r="E295" s="55">
        <v>40377</v>
      </c>
      <c r="F295" s="57">
        <v>4081</v>
      </c>
      <c r="G295" s="44">
        <f t="shared" si="4"/>
        <v>0</v>
      </c>
    </row>
    <row r="296" spans="1:7" ht="15.75">
      <c r="A296" s="749"/>
      <c r="B296" s="29" t="s">
        <v>2262</v>
      </c>
      <c r="C296" s="43" t="s">
        <v>171</v>
      </c>
      <c r="D296" s="57">
        <v>2189</v>
      </c>
      <c r="E296" s="55">
        <v>40377</v>
      </c>
      <c r="F296" s="57">
        <v>2189</v>
      </c>
      <c r="G296" s="44">
        <f t="shared" si="4"/>
        <v>0</v>
      </c>
    </row>
    <row r="297" spans="1:7" ht="15.75">
      <c r="A297" s="749"/>
      <c r="B297" s="29" t="s">
        <v>2263</v>
      </c>
      <c r="C297" s="43" t="s">
        <v>81</v>
      </c>
      <c r="D297" s="57">
        <v>51878</v>
      </c>
      <c r="E297" s="55"/>
      <c r="F297" s="57"/>
      <c r="G297" s="44">
        <f t="shared" si="4"/>
        <v>51878</v>
      </c>
    </row>
    <row r="298" spans="1:7" ht="15.75">
      <c r="A298" s="726"/>
      <c r="B298" s="29" t="s">
        <v>2264</v>
      </c>
      <c r="C298" s="43" t="s">
        <v>2378</v>
      </c>
      <c r="D298" s="57">
        <v>24016.5</v>
      </c>
      <c r="E298" s="55">
        <v>40377</v>
      </c>
      <c r="F298" s="57">
        <v>24016.5</v>
      </c>
      <c r="G298" s="44">
        <f t="shared" si="4"/>
        <v>0</v>
      </c>
    </row>
    <row r="299" spans="1:7" ht="15.75">
      <c r="A299" s="726"/>
      <c r="B299" s="29" t="s">
        <v>2265</v>
      </c>
      <c r="C299" s="43" t="s">
        <v>2397</v>
      </c>
      <c r="D299" s="57">
        <v>19307</v>
      </c>
      <c r="E299" s="55">
        <v>40379</v>
      </c>
      <c r="F299" s="57">
        <v>19307</v>
      </c>
      <c r="G299" s="44">
        <f t="shared" si="4"/>
        <v>0</v>
      </c>
    </row>
    <row r="300" spans="1:7" ht="15.75">
      <c r="A300" s="749">
        <v>40378</v>
      </c>
      <c r="B300" s="29" t="s">
        <v>2266</v>
      </c>
      <c r="C300" s="43" t="s">
        <v>81</v>
      </c>
      <c r="D300" s="57">
        <v>25054.5</v>
      </c>
      <c r="E300" s="55"/>
      <c r="F300" s="57"/>
      <c r="G300" s="44">
        <f t="shared" si="4"/>
        <v>25054.5</v>
      </c>
    </row>
    <row r="301" spans="1:7" ht="15.75">
      <c r="A301" s="749"/>
      <c r="B301" s="29" t="s">
        <v>2267</v>
      </c>
      <c r="C301" s="43" t="s">
        <v>43</v>
      </c>
      <c r="D301" s="57">
        <v>25513</v>
      </c>
      <c r="E301" s="55"/>
      <c r="F301" s="57"/>
      <c r="G301" s="44">
        <f t="shared" si="4"/>
        <v>25513</v>
      </c>
    </row>
    <row r="302" spans="1:7" ht="15.75">
      <c r="A302" s="749"/>
      <c r="B302" s="29" t="s">
        <v>2268</v>
      </c>
      <c r="C302" s="43" t="s">
        <v>49</v>
      </c>
      <c r="D302" s="57">
        <v>5220.5</v>
      </c>
      <c r="E302" s="45">
        <v>40378</v>
      </c>
      <c r="F302" s="57">
        <v>5220.5</v>
      </c>
      <c r="G302" s="44">
        <f t="shared" si="4"/>
        <v>0</v>
      </c>
    </row>
    <row r="303" spans="1:7" ht="15.75">
      <c r="A303" s="726"/>
      <c r="B303" s="29" t="s">
        <v>2269</v>
      </c>
      <c r="C303" s="43" t="s">
        <v>171</v>
      </c>
      <c r="D303" s="57">
        <v>3823</v>
      </c>
      <c r="E303" s="55">
        <v>40378</v>
      </c>
      <c r="F303" s="57">
        <v>3823</v>
      </c>
      <c r="G303" s="44">
        <f t="shared" si="4"/>
        <v>0</v>
      </c>
    </row>
    <row r="304" spans="1:7" ht="15.75">
      <c r="A304" s="726"/>
      <c r="B304" s="29" t="s">
        <v>2270</v>
      </c>
      <c r="C304" s="43" t="s">
        <v>1248</v>
      </c>
      <c r="D304" s="57">
        <v>995.5</v>
      </c>
      <c r="E304" s="55">
        <v>40378</v>
      </c>
      <c r="F304" s="57">
        <v>995.5</v>
      </c>
      <c r="G304" s="44">
        <f t="shared" si="4"/>
        <v>0</v>
      </c>
    </row>
    <row r="305" spans="1:7" ht="15.75">
      <c r="A305" s="726"/>
      <c r="B305" s="29" t="s">
        <v>2271</v>
      </c>
      <c r="C305" s="43" t="s">
        <v>81</v>
      </c>
      <c r="D305" s="57">
        <v>24094</v>
      </c>
      <c r="E305" s="55"/>
      <c r="F305" s="57"/>
      <c r="G305" s="44">
        <f t="shared" si="4"/>
        <v>24094</v>
      </c>
    </row>
    <row r="306" spans="1:7" ht="15.75">
      <c r="A306" s="726"/>
      <c r="B306" s="29" t="s">
        <v>2272</v>
      </c>
      <c r="C306" s="43" t="s">
        <v>968</v>
      </c>
      <c r="D306" s="57">
        <v>3967</v>
      </c>
      <c r="E306" s="55">
        <v>40378</v>
      </c>
      <c r="F306" s="57">
        <v>3967</v>
      </c>
      <c r="G306" s="44">
        <f t="shared" si="4"/>
        <v>0</v>
      </c>
    </row>
    <row r="307" spans="1:7">
      <c r="A307" s="61"/>
      <c r="B307" s="29" t="s">
        <v>2273</v>
      </c>
      <c r="C307" s="43" t="s">
        <v>76</v>
      </c>
      <c r="D307" s="57">
        <v>4123</v>
      </c>
      <c r="E307" s="55">
        <v>40378</v>
      </c>
      <c r="F307" s="57">
        <v>4123</v>
      </c>
      <c r="G307" s="44">
        <f t="shared" si="4"/>
        <v>0</v>
      </c>
    </row>
    <row r="308" spans="1:7">
      <c r="A308" s="61"/>
      <c r="B308" s="29" t="s">
        <v>2274</v>
      </c>
      <c r="C308" s="43" t="s">
        <v>406</v>
      </c>
      <c r="D308" s="57">
        <v>2565</v>
      </c>
      <c r="E308" s="94"/>
      <c r="F308" s="57"/>
      <c r="G308" s="44">
        <f t="shared" si="4"/>
        <v>2565</v>
      </c>
    </row>
    <row r="309" spans="1:7">
      <c r="A309" s="61"/>
      <c r="B309" s="29" t="s">
        <v>2275</v>
      </c>
      <c r="C309" s="43" t="s">
        <v>44</v>
      </c>
      <c r="D309" s="57">
        <v>1951.5</v>
      </c>
      <c r="E309" s="55">
        <v>40378</v>
      </c>
      <c r="F309" s="57">
        <v>1951.5</v>
      </c>
      <c r="G309" s="44">
        <f t="shared" si="4"/>
        <v>0</v>
      </c>
    </row>
    <row r="310" spans="1:7">
      <c r="A310" s="61"/>
      <c r="B310" s="29" t="s">
        <v>2276</v>
      </c>
      <c r="C310" s="43" t="s">
        <v>2406</v>
      </c>
      <c r="D310" s="57">
        <v>3919.5</v>
      </c>
      <c r="E310" s="55">
        <v>40378</v>
      </c>
      <c r="F310" s="57">
        <v>3919.5</v>
      </c>
      <c r="G310" s="44">
        <f t="shared" si="4"/>
        <v>0</v>
      </c>
    </row>
    <row r="311" spans="1:7">
      <c r="A311" s="62"/>
      <c r="B311" s="29" t="s">
        <v>2277</v>
      </c>
      <c r="C311" s="43" t="s">
        <v>65</v>
      </c>
      <c r="D311" s="57">
        <v>3427.5</v>
      </c>
      <c r="E311" s="55">
        <v>40379</v>
      </c>
      <c r="F311" s="57">
        <v>3427.5</v>
      </c>
      <c r="G311" s="44">
        <f t="shared" si="4"/>
        <v>0</v>
      </c>
    </row>
    <row r="312" spans="1:7">
      <c r="A312" s="61"/>
      <c r="B312" s="29" t="s">
        <v>2278</v>
      </c>
      <c r="C312" s="43" t="s">
        <v>120</v>
      </c>
      <c r="D312" s="57">
        <v>2394.5</v>
      </c>
      <c r="E312" s="55">
        <v>40379</v>
      </c>
      <c r="F312" s="57">
        <v>2394.5</v>
      </c>
      <c r="G312" s="44">
        <f t="shared" si="4"/>
        <v>0</v>
      </c>
    </row>
    <row r="313" spans="1:7">
      <c r="A313" s="61"/>
      <c r="B313" s="29" t="s">
        <v>2279</v>
      </c>
      <c r="C313" s="60" t="s">
        <v>1156</v>
      </c>
      <c r="D313" s="57">
        <v>1669</v>
      </c>
      <c r="E313" s="55">
        <v>40380</v>
      </c>
      <c r="F313" s="57">
        <v>1669</v>
      </c>
      <c r="G313" s="44">
        <f t="shared" si="4"/>
        <v>0</v>
      </c>
    </row>
    <row r="314" spans="1:7">
      <c r="A314" s="61"/>
      <c r="B314" s="29" t="s">
        <v>2280</v>
      </c>
      <c r="C314" s="43" t="s">
        <v>81</v>
      </c>
      <c r="D314" s="57">
        <v>24384</v>
      </c>
      <c r="E314" s="55"/>
      <c r="F314" s="57"/>
      <c r="G314" s="86">
        <f t="shared" si="4"/>
        <v>24384</v>
      </c>
    </row>
    <row r="315" spans="1:7">
      <c r="A315" s="61">
        <v>40379</v>
      </c>
      <c r="B315" s="29" t="s">
        <v>2366</v>
      </c>
      <c r="C315" s="43" t="s">
        <v>785</v>
      </c>
      <c r="D315" s="57">
        <v>23073.5</v>
      </c>
      <c r="E315" s="94"/>
      <c r="F315" s="57"/>
      <c r="G315" s="44">
        <f t="shared" si="4"/>
        <v>23073.5</v>
      </c>
    </row>
    <row r="316" spans="1:7">
      <c r="A316" s="61"/>
      <c r="B316" s="29" t="s">
        <v>2367</v>
      </c>
      <c r="C316" s="43" t="s">
        <v>49</v>
      </c>
      <c r="D316" s="57">
        <v>6888</v>
      </c>
      <c r="E316" s="55">
        <v>40379</v>
      </c>
      <c r="F316" s="57">
        <v>6888</v>
      </c>
      <c r="G316" s="44">
        <f t="shared" si="4"/>
        <v>0</v>
      </c>
    </row>
    <row r="317" spans="1:7">
      <c r="A317" s="61"/>
      <c r="B317" s="29" t="s">
        <v>2368</v>
      </c>
      <c r="C317" s="43" t="s">
        <v>749</v>
      </c>
      <c r="D317" s="57">
        <v>7721.5</v>
      </c>
      <c r="E317" s="94"/>
      <c r="F317" s="57"/>
      <c r="G317" s="44">
        <f t="shared" si="4"/>
        <v>7721.5</v>
      </c>
    </row>
    <row r="318" spans="1:7">
      <c r="A318" s="61"/>
      <c r="B318" s="29" t="s">
        <v>2369</v>
      </c>
      <c r="C318" s="43" t="s">
        <v>44</v>
      </c>
      <c r="D318" s="57">
        <v>1774.5</v>
      </c>
      <c r="E318" s="45">
        <v>40379</v>
      </c>
      <c r="F318" s="57">
        <v>1774.5</v>
      </c>
      <c r="G318" s="44">
        <f t="shared" si="4"/>
        <v>0</v>
      </c>
    </row>
    <row r="319" spans="1:7">
      <c r="A319" s="61"/>
      <c r="B319" s="29" t="s">
        <v>2370</v>
      </c>
      <c r="C319" s="43" t="s">
        <v>1248</v>
      </c>
      <c r="D319" s="57">
        <v>1188</v>
      </c>
      <c r="E319" s="55">
        <v>40379</v>
      </c>
      <c r="F319" s="57">
        <v>1188</v>
      </c>
      <c r="G319" s="44">
        <f t="shared" si="4"/>
        <v>0</v>
      </c>
    </row>
    <row r="320" spans="1:7">
      <c r="A320" s="61"/>
      <c r="B320" s="29" t="s">
        <v>2371</v>
      </c>
      <c r="C320" s="43" t="s">
        <v>81</v>
      </c>
      <c r="D320" s="57">
        <v>25330.5</v>
      </c>
      <c r="E320" s="55"/>
      <c r="F320" s="57"/>
      <c r="G320" s="44">
        <f t="shared" si="4"/>
        <v>25330.5</v>
      </c>
    </row>
    <row r="321" spans="1:7">
      <c r="A321" s="61">
        <v>40380</v>
      </c>
      <c r="B321" s="29" t="s">
        <v>2372</v>
      </c>
      <c r="C321" s="43" t="s">
        <v>413</v>
      </c>
      <c r="D321" s="57">
        <v>11348.36</v>
      </c>
      <c r="E321" s="94"/>
      <c r="F321" s="57"/>
      <c r="G321" s="44">
        <f t="shared" si="4"/>
        <v>11348.36</v>
      </c>
    </row>
    <row r="322" spans="1:7">
      <c r="A322" s="61"/>
      <c r="B322" s="29" t="s">
        <v>2373</v>
      </c>
      <c r="C322" s="43" t="s">
        <v>58</v>
      </c>
      <c r="D322" s="57">
        <v>14832</v>
      </c>
      <c r="E322" s="55">
        <v>40380</v>
      </c>
      <c r="F322" s="57">
        <v>7830</v>
      </c>
      <c r="G322" s="44">
        <f t="shared" si="4"/>
        <v>7002</v>
      </c>
    </row>
    <row r="323" spans="1:7">
      <c r="A323" s="61"/>
      <c r="B323" s="29" t="s">
        <v>2374</v>
      </c>
      <c r="C323" s="43" t="s">
        <v>46</v>
      </c>
      <c r="D323" s="57">
        <v>14857</v>
      </c>
      <c r="E323" s="55"/>
      <c r="F323" s="57"/>
      <c r="G323" s="44">
        <f t="shared" si="4"/>
        <v>14857</v>
      </c>
    </row>
    <row r="324" spans="1:7">
      <c r="A324" s="61"/>
      <c r="B324" s="29" t="s">
        <v>2375</v>
      </c>
      <c r="C324" s="43" t="s">
        <v>81</v>
      </c>
      <c r="D324" s="57">
        <v>919419</v>
      </c>
      <c r="E324" s="94"/>
      <c r="F324" s="57"/>
      <c r="G324" s="44">
        <f t="shared" si="4"/>
        <v>919419</v>
      </c>
    </row>
    <row r="325" spans="1:7">
      <c r="A325" s="61"/>
      <c r="B325" s="29" t="s">
        <v>2376</v>
      </c>
      <c r="C325" s="43" t="s">
        <v>192</v>
      </c>
      <c r="D325" s="57">
        <v>24660</v>
      </c>
      <c r="E325" s="55">
        <v>40380</v>
      </c>
      <c r="F325" s="57">
        <v>10000</v>
      </c>
      <c r="G325" s="44">
        <f t="shared" si="4"/>
        <v>14660</v>
      </c>
    </row>
    <row r="326" spans="1:7">
      <c r="A326" s="61"/>
      <c r="B326" s="29" t="s">
        <v>2377</v>
      </c>
      <c r="C326" s="43" t="s">
        <v>545</v>
      </c>
      <c r="D326" s="57">
        <v>23020</v>
      </c>
      <c r="E326" s="55"/>
      <c r="F326" s="57"/>
      <c r="G326" s="44">
        <f t="shared" si="4"/>
        <v>23020</v>
      </c>
    </row>
    <row r="327" spans="1:7">
      <c r="A327" s="61"/>
      <c r="B327" s="29"/>
      <c r="C327" s="43"/>
      <c r="D327" s="57"/>
      <c r="E327" s="55"/>
      <c r="F327" s="57"/>
      <c r="G327" s="44">
        <f t="shared" si="4"/>
        <v>0</v>
      </c>
    </row>
    <row r="328" spans="1:7">
      <c r="A328" s="62"/>
      <c r="B328" s="29"/>
      <c r="C328" s="43"/>
      <c r="D328" s="57"/>
      <c r="E328" s="55"/>
      <c r="F328" s="57"/>
      <c r="G328" s="44">
        <f t="shared" si="4"/>
        <v>0</v>
      </c>
    </row>
    <row r="329" spans="1:7">
      <c r="A329" s="247"/>
      <c r="B329" s="29"/>
      <c r="C329" s="60"/>
      <c r="D329" s="57"/>
      <c r="E329" s="45"/>
      <c r="F329" s="49"/>
      <c r="G329" s="44"/>
    </row>
    <row r="330" spans="1:7">
      <c r="A330" s="247"/>
      <c r="B330" s="29"/>
      <c r="C330" s="60"/>
      <c r="D330" s="57"/>
      <c r="E330" s="441"/>
      <c r="F330" s="49"/>
      <c r="G330" s="44"/>
    </row>
    <row r="331" spans="1:7">
      <c r="A331" s="247"/>
      <c r="B331" s="29"/>
      <c r="C331" s="60"/>
      <c r="D331" s="49"/>
      <c r="E331" s="45"/>
      <c r="F331" s="49"/>
      <c r="G331" s="44"/>
    </row>
    <row r="332" spans="1:7">
      <c r="A332" s="247"/>
      <c r="B332" s="469"/>
      <c r="C332" s="60"/>
      <c r="D332" s="49"/>
      <c r="E332" s="45"/>
      <c r="F332" s="49"/>
      <c r="G332" s="44"/>
    </row>
    <row r="333" spans="1:7">
      <c r="A333" s="247"/>
      <c r="B333" s="469"/>
      <c r="C333" s="60"/>
      <c r="D333" s="49"/>
      <c r="E333" s="45"/>
      <c r="F333" s="49"/>
      <c r="G333" s="44"/>
    </row>
    <row r="334" spans="1:7">
      <c r="A334" s="247"/>
      <c r="B334" s="469"/>
      <c r="C334" s="60"/>
      <c r="D334" s="49"/>
      <c r="E334" s="45"/>
      <c r="F334" s="49"/>
      <c r="G334" s="44"/>
    </row>
    <row r="335" spans="1:7" ht="18.75">
      <c r="A335" s="1107" t="str">
        <f>A268</f>
        <v>REMISIONES DE     J U L I O               2010</v>
      </c>
      <c r="B335" s="1107"/>
      <c r="C335" s="1107"/>
      <c r="D335" s="1107"/>
      <c r="E335" s="1107"/>
    </row>
    <row r="336" spans="1:7" ht="35.25" thickBot="1">
      <c r="A336" s="4" t="s">
        <v>0</v>
      </c>
      <c r="B336" s="4" t="s">
        <v>1</v>
      </c>
      <c r="C336" s="625" t="s">
        <v>595</v>
      </c>
      <c r="D336" s="5" t="s">
        <v>2</v>
      </c>
      <c r="E336" s="6" t="s">
        <v>9</v>
      </c>
      <c r="F336" s="8" t="s">
        <v>10</v>
      </c>
      <c r="G336" s="7" t="s">
        <v>11</v>
      </c>
    </row>
    <row r="337" spans="1:7" ht="15.75" thickTop="1">
      <c r="A337" s="62">
        <v>40380</v>
      </c>
      <c r="B337" s="679" t="s">
        <v>2435</v>
      </c>
      <c r="C337" s="43" t="s">
        <v>1106</v>
      </c>
      <c r="D337" s="57">
        <v>7325.5</v>
      </c>
      <c r="E337" s="94"/>
      <c r="F337" s="57"/>
      <c r="G337" s="44">
        <f t="shared" ref="G337:G398" si="5">D337-F337</f>
        <v>7325.5</v>
      </c>
    </row>
    <row r="338" spans="1:7">
      <c r="A338" s="62"/>
      <c r="B338" s="679" t="s">
        <v>2436</v>
      </c>
      <c r="C338" s="43" t="s">
        <v>1652</v>
      </c>
      <c r="D338" s="57">
        <v>23020</v>
      </c>
      <c r="E338" s="55"/>
      <c r="F338" s="57"/>
      <c r="G338" s="44">
        <f t="shared" si="5"/>
        <v>23020</v>
      </c>
    </row>
    <row r="339" spans="1:7">
      <c r="A339" s="62"/>
      <c r="B339" s="679" t="s">
        <v>2437</v>
      </c>
      <c r="C339" s="43" t="s">
        <v>49</v>
      </c>
      <c r="D339" s="57">
        <v>6097</v>
      </c>
      <c r="E339" s="55">
        <v>40380</v>
      </c>
      <c r="F339" s="57">
        <v>6097</v>
      </c>
      <c r="G339" s="44">
        <f t="shared" si="5"/>
        <v>0</v>
      </c>
    </row>
    <row r="340" spans="1:7">
      <c r="A340" s="62"/>
      <c r="B340" s="679" t="s">
        <v>2438</v>
      </c>
      <c r="C340" s="43" t="s">
        <v>2493</v>
      </c>
      <c r="D340" s="57">
        <v>14455</v>
      </c>
      <c r="E340" s="55"/>
      <c r="F340" s="57"/>
      <c r="G340" s="44">
        <f t="shared" si="5"/>
        <v>14455</v>
      </c>
    </row>
    <row r="341" spans="1:7">
      <c r="A341" s="62"/>
      <c r="B341" s="679" t="s">
        <v>2439</v>
      </c>
      <c r="C341" s="43" t="s">
        <v>171</v>
      </c>
      <c r="D341" s="57">
        <v>4182</v>
      </c>
      <c r="E341" s="55">
        <v>40380</v>
      </c>
      <c r="F341" s="57">
        <v>4182</v>
      </c>
      <c r="G341" s="44">
        <f t="shared" si="5"/>
        <v>0</v>
      </c>
    </row>
    <row r="342" spans="1:7">
      <c r="A342" s="62"/>
      <c r="B342" s="29" t="s">
        <v>2440</v>
      </c>
      <c r="C342" s="43" t="s">
        <v>44</v>
      </c>
      <c r="D342" s="57">
        <v>2204</v>
      </c>
      <c r="E342" s="55">
        <v>40380</v>
      </c>
      <c r="F342" s="57">
        <v>2204</v>
      </c>
      <c r="G342" s="44">
        <f t="shared" si="5"/>
        <v>0</v>
      </c>
    </row>
    <row r="343" spans="1:7">
      <c r="A343" s="62"/>
      <c r="B343" s="29" t="s">
        <v>2441</v>
      </c>
      <c r="C343" s="43" t="s">
        <v>1248</v>
      </c>
      <c r="D343" s="57">
        <v>971</v>
      </c>
      <c r="E343" s="55">
        <v>40380</v>
      </c>
      <c r="F343" s="57">
        <v>971</v>
      </c>
      <c r="G343" s="44">
        <f t="shared" si="5"/>
        <v>0</v>
      </c>
    </row>
    <row r="344" spans="1:7">
      <c r="A344" s="62"/>
      <c r="B344" s="29" t="s">
        <v>2442</v>
      </c>
      <c r="C344" s="43" t="s">
        <v>111</v>
      </c>
      <c r="D344" s="57">
        <v>1459.5</v>
      </c>
      <c r="E344" s="55">
        <v>40380</v>
      </c>
      <c r="F344" s="57">
        <v>1459.5</v>
      </c>
      <c r="G344" s="44">
        <f t="shared" si="5"/>
        <v>0</v>
      </c>
    </row>
    <row r="345" spans="1:7">
      <c r="A345" s="62"/>
      <c r="B345" s="29" t="s">
        <v>2443</v>
      </c>
      <c r="C345" s="43" t="s">
        <v>413</v>
      </c>
      <c r="D345" s="57">
        <v>5740</v>
      </c>
      <c r="E345" s="55">
        <v>40380</v>
      </c>
      <c r="F345" s="57">
        <v>5740</v>
      </c>
      <c r="G345" s="44">
        <f t="shared" si="5"/>
        <v>0</v>
      </c>
    </row>
    <row r="346" spans="1:7">
      <c r="A346" s="62"/>
      <c r="B346" s="29" t="s">
        <v>2444</v>
      </c>
      <c r="C346" s="43" t="s">
        <v>65</v>
      </c>
      <c r="D346" s="57">
        <v>3232</v>
      </c>
      <c r="E346" s="55">
        <v>40380</v>
      </c>
      <c r="F346" s="57">
        <v>3232</v>
      </c>
      <c r="G346" s="44">
        <f t="shared" si="5"/>
        <v>0</v>
      </c>
    </row>
    <row r="347" spans="1:7">
      <c r="A347" s="62"/>
      <c r="B347" s="29" t="s">
        <v>2445</v>
      </c>
      <c r="C347" s="43" t="s">
        <v>2494</v>
      </c>
      <c r="D347" s="57">
        <v>22787</v>
      </c>
      <c r="E347" s="55"/>
      <c r="F347" s="57"/>
      <c r="G347" s="44">
        <f t="shared" si="5"/>
        <v>22787</v>
      </c>
    </row>
    <row r="348" spans="1:7">
      <c r="A348" s="62"/>
      <c r="B348" s="29" t="s">
        <v>2446</v>
      </c>
      <c r="C348" s="43" t="s">
        <v>81</v>
      </c>
      <c r="D348" s="57">
        <v>1925</v>
      </c>
      <c r="E348" s="55"/>
      <c r="F348" s="57"/>
      <c r="G348" s="44">
        <f t="shared" si="5"/>
        <v>1925</v>
      </c>
    </row>
    <row r="349" spans="1:7">
      <c r="A349" s="62"/>
      <c r="B349" s="29" t="s">
        <v>2447</v>
      </c>
      <c r="C349" s="827"/>
      <c r="D349" s="828"/>
      <c r="E349" s="55"/>
      <c r="F349" s="57"/>
      <c r="G349" s="44">
        <f t="shared" si="5"/>
        <v>0</v>
      </c>
    </row>
    <row r="350" spans="1:7">
      <c r="A350" s="62"/>
      <c r="B350" s="29" t="s">
        <v>2448</v>
      </c>
      <c r="C350" s="43"/>
      <c r="D350" s="57"/>
      <c r="E350" s="55"/>
      <c r="F350" s="57"/>
      <c r="G350" s="44">
        <f t="shared" si="5"/>
        <v>0</v>
      </c>
    </row>
    <row r="351" spans="1:7">
      <c r="A351" s="62"/>
      <c r="B351" s="29" t="s">
        <v>2449</v>
      </c>
      <c r="C351" s="43"/>
      <c r="D351" s="57"/>
      <c r="E351" s="55"/>
      <c r="F351" s="57"/>
      <c r="G351" s="44">
        <f t="shared" si="5"/>
        <v>0</v>
      </c>
    </row>
    <row r="352" spans="1:7">
      <c r="A352" s="62"/>
      <c r="B352" s="29" t="s">
        <v>2450</v>
      </c>
      <c r="C352" s="43"/>
      <c r="D352" s="57"/>
      <c r="E352" s="55"/>
      <c r="F352" s="57"/>
      <c r="G352" s="44">
        <f t="shared" si="5"/>
        <v>0</v>
      </c>
    </row>
    <row r="353" spans="1:7">
      <c r="A353" s="62"/>
      <c r="B353" s="29" t="s">
        <v>2451</v>
      </c>
      <c r="C353" s="43"/>
      <c r="D353" s="57"/>
      <c r="E353" s="55"/>
      <c r="F353" s="57"/>
      <c r="G353" s="44">
        <f t="shared" si="5"/>
        <v>0</v>
      </c>
    </row>
    <row r="354" spans="1:7">
      <c r="A354" s="62"/>
      <c r="B354" s="29" t="s">
        <v>2452</v>
      </c>
      <c r="C354" s="43"/>
      <c r="D354" s="57"/>
      <c r="E354" s="55"/>
      <c r="F354" s="57"/>
      <c r="G354" s="44">
        <f t="shared" si="5"/>
        <v>0</v>
      </c>
    </row>
    <row r="355" spans="1:7">
      <c r="A355" s="62"/>
      <c r="B355" s="29" t="s">
        <v>2453</v>
      </c>
      <c r="C355" s="43"/>
      <c r="D355" s="57"/>
      <c r="E355" s="55"/>
      <c r="F355" s="57"/>
      <c r="G355" s="44">
        <f t="shared" si="5"/>
        <v>0</v>
      </c>
    </row>
    <row r="356" spans="1:7">
      <c r="A356" s="62"/>
      <c r="B356" s="29" t="s">
        <v>2454</v>
      </c>
      <c r="C356" s="60"/>
      <c r="D356" s="57"/>
      <c r="E356" s="55"/>
      <c r="F356" s="57"/>
      <c r="G356" s="44">
        <f t="shared" si="5"/>
        <v>0</v>
      </c>
    </row>
    <row r="357" spans="1:7">
      <c r="A357" s="62"/>
      <c r="B357" s="29" t="s">
        <v>2455</v>
      </c>
      <c r="C357" s="43"/>
      <c r="D357" s="57"/>
      <c r="E357" s="55"/>
      <c r="F357" s="57"/>
      <c r="G357" s="44">
        <f t="shared" si="5"/>
        <v>0</v>
      </c>
    </row>
    <row r="358" spans="1:7">
      <c r="A358" s="62"/>
      <c r="B358" s="29" t="s">
        <v>2456</v>
      </c>
      <c r="C358" s="43"/>
      <c r="D358" s="57"/>
      <c r="E358" s="55"/>
      <c r="F358" s="57"/>
      <c r="G358" s="44">
        <f t="shared" si="5"/>
        <v>0</v>
      </c>
    </row>
    <row r="359" spans="1:7">
      <c r="A359" s="62"/>
      <c r="B359" s="29" t="s">
        <v>2457</v>
      </c>
      <c r="C359" s="43"/>
      <c r="D359" s="57"/>
      <c r="E359" s="55"/>
      <c r="F359" s="57"/>
      <c r="G359" s="44">
        <f t="shared" si="5"/>
        <v>0</v>
      </c>
    </row>
    <row r="360" spans="1:7">
      <c r="A360" s="62"/>
      <c r="B360" s="29" t="s">
        <v>2458</v>
      </c>
      <c r="C360" s="43"/>
      <c r="D360" s="57"/>
      <c r="E360" s="55"/>
      <c r="F360" s="57"/>
      <c r="G360" s="44">
        <f t="shared" si="5"/>
        <v>0</v>
      </c>
    </row>
    <row r="361" spans="1:7">
      <c r="A361" s="62"/>
      <c r="B361" s="29" t="s">
        <v>2459</v>
      </c>
      <c r="C361" s="43"/>
      <c r="D361" s="57"/>
      <c r="E361" s="55"/>
      <c r="F361" s="57"/>
      <c r="G361" s="44">
        <f t="shared" si="5"/>
        <v>0</v>
      </c>
    </row>
    <row r="362" spans="1:7">
      <c r="A362" s="62"/>
      <c r="B362" s="29" t="s">
        <v>2460</v>
      </c>
      <c r="C362" s="43"/>
      <c r="D362" s="57"/>
      <c r="E362" s="55"/>
      <c r="F362" s="57"/>
      <c r="G362" s="44">
        <f t="shared" si="5"/>
        <v>0</v>
      </c>
    </row>
    <row r="363" spans="1:7">
      <c r="A363" s="62"/>
      <c r="B363" s="29" t="s">
        <v>2461</v>
      </c>
      <c r="C363" s="43"/>
      <c r="D363" s="57"/>
      <c r="E363" s="55"/>
      <c r="F363" s="57"/>
      <c r="G363" s="44">
        <f t="shared" si="5"/>
        <v>0</v>
      </c>
    </row>
    <row r="364" spans="1:7">
      <c r="A364" s="62"/>
      <c r="B364" s="29" t="s">
        <v>2462</v>
      </c>
      <c r="C364" s="43"/>
      <c r="D364" s="57"/>
      <c r="E364" s="55"/>
      <c r="F364" s="57"/>
      <c r="G364" s="44">
        <f t="shared" si="5"/>
        <v>0</v>
      </c>
    </row>
    <row r="365" spans="1:7">
      <c r="A365" s="62"/>
      <c r="B365" s="29" t="s">
        <v>2463</v>
      </c>
      <c r="C365" s="43"/>
      <c r="D365" s="57"/>
      <c r="E365" s="55"/>
      <c r="F365" s="57"/>
      <c r="G365" s="44">
        <f t="shared" si="5"/>
        <v>0</v>
      </c>
    </row>
    <row r="366" spans="1:7">
      <c r="A366" s="62"/>
      <c r="B366" s="29" t="s">
        <v>2464</v>
      </c>
      <c r="C366" s="43"/>
      <c r="D366" s="57"/>
      <c r="E366" s="55"/>
      <c r="F366" s="57"/>
      <c r="G366" s="44">
        <f t="shared" si="5"/>
        <v>0</v>
      </c>
    </row>
    <row r="367" spans="1:7">
      <c r="A367" s="62"/>
      <c r="B367" s="29" t="s">
        <v>2465</v>
      </c>
      <c r="C367" s="43"/>
      <c r="D367" s="57"/>
      <c r="E367" s="55"/>
      <c r="F367" s="57"/>
      <c r="G367" s="44">
        <f t="shared" si="5"/>
        <v>0</v>
      </c>
    </row>
    <row r="368" spans="1:7">
      <c r="A368" s="62"/>
      <c r="B368" s="29" t="s">
        <v>2466</v>
      </c>
      <c r="C368" s="43"/>
      <c r="D368" s="57"/>
      <c r="E368" s="55"/>
      <c r="F368" s="57"/>
      <c r="G368" s="44">
        <f t="shared" si="5"/>
        <v>0</v>
      </c>
    </row>
    <row r="369" spans="1:7">
      <c r="A369" s="62"/>
      <c r="B369" s="29" t="s">
        <v>2467</v>
      </c>
      <c r="C369" s="43"/>
      <c r="D369" s="57"/>
      <c r="E369" s="55"/>
      <c r="F369" s="57"/>
      <c r="G369" s="44">
        <f t="shared" si="5"/>
        <v>0</v>
      </c>
    </row>
    <row r="370" spans="1:7">
      <c r="A370" s="62"/>
      <c r="B370" s="29" t="s">
        <v>2468</v>
      </c>
      <c r="C370" s="43"/>
      <c r="D370" s="57"/>
      <c r="E370" s="55"/>
      <c r="F370" s="57"/>
      <c r="G370" s="44">
        <f t="shared" si="5"/>
        <v>0</v>
      </c>
    </row>
    <row r="371" spans="1:7">
      <c r="A371" s="62"/>
      <c r="B371" s="29" t="s">
        <v>2469</v>
      </c>
      <c r="C371" s="43"/>
      <c r="D371" s="57"/>
      <c r="E371" s="55"/>
      <c r="F371" s="57"/>
      <c r="G371" s="44">
        <f t="shared" si="5"/>
        <v>0</v>
      </c>
    </row>
    <row r="372" spans="1:7">
      <c r="A372" s="62"/>
      <c r="B372" s="29" t="s">
        <v>2470</v>
      </c>
      <c r="C372" s="43"/>
      <c r="D372" s="57"/>
      <c r="E372" s="55"/>
      <c r="F372" s="57"/>
      <c r="G372" s="44">
        <f t="shared" si="5"/>
        <v>0</v>
      </c>
    </row>
    <row r="373" spans="1:7">
      <c r="A373" s="62"/>
      <c r="B373" s="29" t="s">
        <v>2471</v>
      </c>
      <c r="C373" s="43"/>
      <c r="D373" s="57"/>
      <c r="E373" s="55"/>
      <c r="F373" s="57"/>
      <c r="G373" s="44">
        <f t="shared" si="5"/>
        <v>0</v>
      </c>
    </row>
    <row r="374" spans="1:7">
      <c r="A374" s="62"/>
      <c r="B374" s="29" t="s">
        <v>2472</v>
      </c>
      <c r="C374" s="43"/>
      <c r="D374" s="57"/>
      <c r="E374" s="55"/>
      <c r="F374" s="57"/>
      <c r="G374" s="44">
        <f t="shared" si="5"/>
        <v>0</v>
      </c>
    </row>
    <row r="375" spans="1:7">
      <c r="A375" s="62"/>
      <c r="B375" s="29" t="s">
        <v>2473</v>
      </c>
      <c r="C375" s="43"/>
      <c r="D375" s="57"/>
      <c r="E375" s="55"/>
      <c r="F375" s="57"/>
      <c r="G375" s="44">
        <f t="shared" si="5"/>
        <v>0</v>
      </c>
    </row>
    <row r="376" spans="1:7">
      <c r="A376" s="62"/>
      <c r="B376" s="29" t="s">
        <v>2474</v>
      </c>
      <c r="C376" s="43"/>
      <c r="D376" s="57"/>
      <c r="E376" s="55"/>
      <c r="F376" s="57"/>
      <c r="G376" s="44">
        <f t="shared" si="5"/>
        <v>0</v>
      </c>
    </row>
    <row r="377" spans="1:7">
      <c r="A377" s="62"/>
      <c r="B377" s="29" t="s">
        <v>2475</v>
      </c>
      <c r="C377" s="43"/>
      <c r="D377" s="57"/>
      <c r="E377" s="55"/>
      <c r="F377" s="57"/>
      <c r="G377" s="44">
        <f t="shared" si="5"/>
        <v>0</v>
      </c>
    </row>
    <row r="378" spans="1:7">
      <c r="A378" s="62"/>
      <c r="B378" s="29" t="s">
        <v>2476</v>
      </c>
      <c r="C378" s="43"/>
      <c r="D378" s="57"/>
      <c r="E378" s="55"/>
      <c r="F378" s="57"/>
      <c r="G378" s="44">
        <f t="shared" si="5"/>
        <v>0</v>
      </c>
    </row>
    <row r="379" spans="1:7">
      <c r="A379" s="62"/>
      <c r="B379" s="29" t="s">
        <v>2477</v>
      </c>
      <c r="C379" s="43"/>
      <c r="D379" s="57"/>
      <c r="E379" s="55"/>
      <c r="F379" s="57"/>
      <c r="G379" s="44">
        <f t="shared" si="5"/>
        <v>0</v>
      </c>
    </row>
    <row r="380" spans="1:7">
      <c r="A380" s="62"/>
      <c r="B380" s="29" t="s">
        <v>2478</v>
      </c>
      <c r="C380" s="43"/>
      <c r="D380" s="57"/>
      <c r="E380" s="55"/>
      <c r="F380" s="57"/>
      <c r="G380" s="44">
        <f t="shared" si="5"/>
        <v>0</v>
      </c>
    </row>
    <row r="381" spans="1:7">
      <c r="A381" s="62"/>
      <c r="B381" s="29" t="s">
        <v>2479</v>
      </c>
      <c r="C381" s="43"/>
      <c r="D381" s="57"/>
      <c r="E381" s="55"/>
      <c r="F381" s="57"/>
      <c r="G381" s="44">
        <f t="shared" si="5"/>
        <v>0</v>
      </c>
    </row>
    <row r="382" spans="1:7">
      <c r="A382" s="62"/>
      <c r="B382" s="29" t="s">
        <v>2480</v>
      </c>
      <c r="C382" s="43"/>
      <c r="D382" s="57"/>
      <c r="E382" s="55"/>
      <c r="F382" s="57"/>
      <c r="G382" s="44">
        <f t="shared" si="5"/>
        <v>0</v>
      </c>
    </row>
    <row r="383" spans="1:7">
      <c r="A383" s="62"/>
      <c r="B383" s="29" t="s">
        <v>2481</v>
      </c>
      <c r="C383" s="43"/>
      <c r="D383" s="57"/>
      <c r="E383" s="55"/>
      <c r="F383" s="57"/>
      <c r="G383" s="44">
        <f t="shared" si="5"/>
        <v>0</v>
      </c>
    </row>
    <row r="384" spans="1:7">
      <c r="A384" s="62"/>
      <c r="B384" s="29" t="s">
        <v>2482</v>
      </c>
      <c r="C384" s="43"/>
      <c r="D384" s="57"/>
      <c r="E384" s="55"/>
      <c r="F384" s="57"/>
      <c r="G384" s="44">
        <f t="shared" si="5"/>
        <v>0</v>
      </c>
    </row>
    <row r="385" spans="1:7">
      <c r="A385" s="62"/>
      <c r="B385" s="29" t="s">
        <v>2483</v>
      </c>
      <c r="C385" s="43"/>
      <c r="D385" s="57"/>
      <c r="E385" s="55"/>
      <c r="F385" s="57"/>
      <c r="G385" s="44">
        <f t="shared" si="5"/>
        <v>0</v>
      </c>
    </row>
    <row r="386" spans="1:7">
      <c r="A386" s="62"/>
      <c r="B386" s="29" t="s">
        <v>2484</v>
      </c>
      <c r="C386" s="43"/>
      <c r="D386" s="57"/>
      <c r="E386" s="55"/>
      <c r="F386" s="57"/>
      <c r="G386" s="44">
        <f t="shared" si="5"/>
        <v>0</v>
      </c>
    </row>
    <row r="387" spans="1:7">
      <c r="A387" s="62"/>
      <c r="B387" s="29" t="s">
        <v>2485</v>
      </c>
      <c r="C387" s="43"/>
      <c r="D387" s="57"/>
      <c r="E387" s="55"/>
      <c r="F387" s="57"/>
      <c r="G387" s="44">
        <f t="shared" si="5"/>
        <v>0</v>
      </c>
    </row>
    <row r="388" spans="1:7">
      <c r="A388" s="62"/>
      <c r="B388" s="29" t="s">
        <v>2486</v>
      </c>
      <c r="C388" s="43"/>
      <c r="D388" s="57"/>
      <c r="E388" s="55"/>
      <c r="F388" s="57"/>
      <c r="G388" s="44">
        <f t="shared" si="5"/>
        <v>0</v>
      </c>
    </row>
    <row r="389" spans="1:7">
      <c r="A389" s="62"/>
      <c r="B389" s="29" t="s">
        <v>2487</v>
      </c>
      <c r="C389" s="43"/>
      <c r="D389" s="57"/>
      <c r="E389" s="55"/>
      <c r="F389" s="57"/>
      <c r="G389" s="44">
        <f t="shared" si="5"/>
        <v>0</v>
      </c>
    </row>
    <row r="390" spans="1:7">
      <c r="A390" s="62"/>
      <c r="B390" s="29" t="s">
        <v>2488</v>
      </c>
      <c r="C390" s="43"/>
      <c r="D390" s="57"/>
      <c r="E390" s="55"/>
      <c r="F390" s="57"/>
      <c r="G390" s="44">
        <f t="shared" si="5"/>
        <v>0</v>
      </c>
    </row>
    <row r="391" spans="1:7">
      <c r="A391" s="62"/>
      <c r="B391" s="29" t="s">
        <v>2489</v>
      </c>
      <c r="C391" s="43"/>
      <c r="D391" s="57"/>
      <c r="E391" s="55"/>
      <c r="F391" s="57"/>
      <c r="G391" s="44">
        <f t="shared" si="5"/>
        <v>0</v>
      </c>
    </row>
    <row r="392" spans="1:7">
      <c r="A392" s="62"/>
      <c r="B392" s="29" t="s">
        <v>2490</v>
      </c>
      <c r="C392" s="43"/>
      <c r="D392" s="57"/>
      <c r="E392" s="55"/>
      <c r="F392" s="57"/>
      <c r="G392" s="44">
        <f t="shared" si="5"/>
        <v>0</v>
      </c>
    </row>
    <row r="393" spans="1:7">
      <c r="A393" s="62"/>
      <c r="B393" s="29" t="s">
        <v>2491</v>
      </c>
      <c r="C393" s="43"/>
      <c r="D393" s="57"/>
      <c r="E393" s="55"/>
      <c r="F393" s="57"/>
      <c r="G393" s="44">
        <f t="shared" si="5"/>
        <v>0</v>
      </c>
    </row>
    <row r="394" spans="1:7">
      <c r="A394" s="62"/>
      <c r="B394" s="29" t="s">
        <v>2492</v>
      </c>
      <c r="C394" s="43"/>
      <c r="D394" s="57"/>
      <c r="E394" s="55"/>
      <c r="F394" s="57"/>
      <c r="G394" s="44">
        <f t="shared" si="5"/>
        <v>0</v>
      </c>
    </row>
    <row r="395" spans="1:7">
      <c r="A395" s="62"/>
      <c r="B395" s="29"/>
      <c r="C395" s="43"/>
      <c r="D395" s="57"/>
      <c r="E395" s="55"/>
      <c r="F395" s="57"/>
      <c r="G395" s="44">
        <f t="shared" si="5"/>
        <v>0</v>
      </c>
    </row>
    <row r="396" spans="1:7">
      <c r="A396" s="62"/>
      <c r="B396" s="29"/>
      <c r="C396" s="43"/>
      <c r="D396" s="57"/>
      <c r="E396" s="55"/>
      <c r="F396" s="57"/>
      <c r="G396" s="44">
        <f t="shared" si="5"/>
        <v>0</v>
      </c>
    </row>
    <row r="397" spans="1:7">
      <c r="A397" s="62"/>
      <c r="B397" s="29"/>
      <c r="C397" s="43"/>
      <c r="D397" s="57"/>
      <c r="E397" s="55"/>
      <c r="F397" s="57"/>
      <c r="G397" s="44">
        <f t="shared" si="5"/>
        <v>0</v>
      </c>
    </row>
    <row r="398" spans="1:7">
      <c r="A398" s="62"/>
      <c r="B398" s="29"/>
      <c r="C398" s="43"/>
      <c r="D398" s="57"/>
      <c r="E398" s="55"/>
      <c r="F398" s="57"/>
      <c r="G398" s="44">
        <f t="shared" si="5"/>
        <v>0</v>
      </c>
    </row>
    <row r="399" spans="1:7">
      <c r="A399" s="29"/>
      <c r="B399" s="29"/>
      <c r="C399" s="43"/>
      <c r="D399" s="49"/>
      <c r="E399" s="55"/>
      <c r="F399" s="92"/>
      <c r="G399" s="44">
        <f>D399-F399</f>
        <v>0</v>
      </c>
    </row>
    <row r="400" spans="1:7" ht="15.75" thickBot="1">
      <c r="C400" s="76"/>
      <c r="D400" s="76"/>
      <c r="E400" s="76"/>
      <c r="F400" s="76"/>
      <c r="G400" s="77">
        <f>D400-F400</f>
        <v>0</v>
      </c>
    </row>
    <row r="401" spans="1:7" ht="15.75" thickTop="1">
      <c r="A401" s="79"/>
      <c r="B401" s="71"/>
      <c r="C401" s="71"/>
      <c r="D401" s="85">
        <f>SUM(D4:D399)</f>
        <v>4316042.8599999994</v>
      </c>
      <c r="E401" s="72"/>
      <c r="F401" s="85">
        <f>SUM(F4:F400)</f>
        <v>2344924</v>
      </c>
      <c r="G401" s="82"/>
    </row>
    <row r="402" spans="1:7">
      <c r="A402" s="79"/>
      <c r="B402" s="71"/>
      <c r="C402" s="71"/>
      <c r="D402" s="85"/>
      <c r="E402" s="72"/>
      <c r="F402" s="85"/>
      <c r="G402" s="82"/>
    </row>
    <row r="403" spans="1:7">
      <c r="A403" s="79"/>
      <c r="B403" s="71"/>
      <c r="C403" s="71"/>
      <c r="D403" s="71"/>
      <c r="E403" s="71"/>
      <c r="F403" s="71"/>
      <c r="G403" s="82"/>
    </row>
    <row r="404" spans="1:7">
      <c r="A404" s="79"/>
      <c r="B404" s="71"/>
      <c r="C404" s="149"/>
      <c r="D404" s="71"/>
      <c r="E404" s="71"/>
      <c r="F404" s="71"/>
      <c r="G404" s="82"/>
    </row>
    <row r="405" spans="1:7">
      <c r="A405" s="79"/>
      <c r="B405" s="71"/>
      <c r="C405" s="71"/>
      <c r="D405" s="71"/>
      <c r="E405" s="71"/>
      <c r="F405" s="71"/>
      <c r="G405" s="82"/>
    </row>
    <row r="406" spans="1:7" ht="30">
      <c r="A406" s="79"/>
      <c r="B406" s="71"/>
      <c r="C406" s="43"/>
      <c r="D406" s="83" t="s">
        <v>92</v>
      </c>
      <c r="E406" s="71"/>
      <c r="F406" s="84" t="s">
        <v>93</v>
      </c>
      <c r="G406" s="82"/>
    </row>
    <row r="407" spans="1:7">
      <c r="A407" s="79"/>
      <c r="B407" s="71"/>
      <c r="C407" s="71"/>
      <c r="D407" s="71"/>
      <c r="E407" s="71"/>
      <c r="F407" s="71"/>
      <c r="G407" s="82"/>
    </row>
    <row r="408" spans="1:7">
      <c r="A408" s="79"/>
      <c r="B408" s="71"/>
      <c r="C408" s="71"/>
      <c r="D408" s="71"/>
      <c r="E408" s="71"/>
      <c r="F408" s="71"/>
      <c r="G408" s="82"/>
    </row>
    <row r="409" spans="1:7">
      <c r="A409" s="79"/>
      <c r="B409" s="71"/>
      <c r="C409" s="71"/>
      <c r="D409" s="71"/>
      <c r="E409" s="71"/>
      <c r="F409" s="71"/>
      <c r="G409" s="82"/>
    </row>
    <row r="410" spans="1:7" ht="21">
      <c r="A410" s="79"/>
      <c r="B410" s="71"/>
      <c r="C410" s="71"/>
      <c r="D410" s="1153">
        <f>D401-F401</f>
        <v>1971118.8599999994</v>
      </c>
      <c r="E410" s="1154"/>
      <c r="F410" s="1155"/>
      <c r="G410" s="82"/>
    </row>
    <row r="411" spans="1:7">
      <c r="A411" s="79"/>
      <c r="B411" s="71"/>
      <c r="C411" s="71"/>
      <c r="D411" s="71"/>
      <c r="E411" s="71"/>
      <c r="F411" s="71"/>
      <c r="G411" s="82"/>
    </row>
    <row r="412" spans="1:7" ht="18.75">
      <c r="A412" s="79"/>
      <c r="B412" s="71"/>
      <c r="C412" s="71"/>
      <c r="D412" s="1156" t="s">
        <v>96</v>
      </c>
      <c r="E412" s="1156"/>
      <c r="F412" s="1156"/>
      <c r="G412" s="82"/>
    </row>
    <row r="413" spans="1:7">
      <c r="A413" s="79"/>
      <c r="B413" s="71"/>
      <c r="C413" s="71"/>
      <c r="D413" s="71"/>
      <c r="E413" s="71"/>
      <c r="F413" s="71"/>
      <c r="G413" s="82"/>
    </row>
    <row r="414" spans="1:7">
      <c r="A414" s="79"/>
      <c r="B414" s="71"/>
      <c r="C414" s="71"/>
      <c r="D414" s="71"/>
      <c r="E414" s="71"/>
      <c r="F414" s="71"/>
      <c r="G414" s="82"/>
    </row>
    <row r="415" spans="1:7">
      <c r="A415" s="79"/>
      <c r="B415" s="71"/>
      <c r="C415" s="71"/>
      <c r="D415" s="71"/>
      <c r="E415" s="71"/>
      <c r="F415" s="71"/>
      <c r="G415" s="82"/>
    </row>
    <row r="416" spans="1:7">
      <c r="A416" s="79"/>
      <c r="B416" s="71"/>
      <c r="C416" s="71"/>
      <c r="D416" s="71"/>
      <c r="E416" s="71"/>
      <c r="F416" s="71"/>
      <c r="G416" s="82"/>
    </row>
    <row r="417" spans="1:7">
      <c r="A417" s="79"/>
      <c r="B417" s="71"/>
      <c r="C417" s="71"/>
      <c r="D417" s="71"/>
      <c r="E417" s="71"/>
      <c r="F417" s="71"/>
      <c r="G417" s="82"/>
    </row>
    <row r="418" spans="1:7">
      <c r="A418" s="29"/>
      <c r="B418" s="43"/>
      <c r="C418" s="43"/>
      <c r="D418" s="43"/>
      <c r="E418" s="43"/>
      <c r="F418" s="43"/>
      <c r="G418" s="86"/>
    </row>
    <row r="419" spans="1:7">
      <c r="A419" s="29"/>
      <c r="B419" s="43"/>
      <c r="C419" s="43"/>
      <c r="D419" s="43"/>
      <c r="E419" s="43"/>
      <c r="F419" s="43"/>
      <c r="G419" s="86"/>
    </row>
    <row r="420" spans="1:7">
      <c r="A420" s="29"/>
      <c r="B420" s="43"/>
      <c r="C420" s="43"/>
      <c r="D420" s="43"/>
      <c r="E420" s="43"/>
      <c r="F420" s="43"/>
      <c r="G420" s="86"/>
    </row>
    <row r="421" spans="1:7">
      <c r="A421" s="29"/>
      <c r="B421" s="43"/>
      <c r="C421" s="43"/>
      <c r="D421" s="43"/>
      <c r="E421" s="43"/>
      <c r="F421" s="43"/>
      <c r="G421" s="86"/>
    </row>
    <row r="422" spans="1:7">
      <c r="A422" s="29"/>
      <c r="B422" s="43"/>
      <c r="C422" s="43"/>
      <c r="D422" s="43"/>
      <c r="E422" s="43"/>
      <c r="F422" s="43"/>
      <c r="G422" s="86"/>
    </row>
    <row r="423" spans="1:7">
      <c r="A423" s="29"/>
      <c r="B423" s="43"/>
      <c r="C423" s="43"/>
      <c r="D423" s="43"/>
      <c r="E423" s="43"/>
      <c r="F423" s="43"/>
      <c r="G423" s="86"/>
    </row>
    <row r="424" spans="1:7">
      <c r="A424" s="29"/>
      <c r="B424" s="43"/>
      <c r="C424" s="43"/>
      <c r="D424" s="43"/>
      <c r="E424" s="43"/>
      <c r="F424" s="43"/>
      <c r="G424" s="86"/>
    </row>
    <row r="425" spans="1:7">
      <c r="A425" s="29"/>
      <c r="B425" s="43"/>
      <c r="C425" s="43"/>
      <c r="D425" s="43"/>
      <c r="E425" s="43"/>
      <c r="F425" s="43"/>
      <c r="G425" s="86"/>
    </row>
    <row r="426" spans="1:7">
      <c r="A426" s="29"/>
      <c r="B426" s="43"/>
      <c r="C426" s="43"/>
      <c r="D426" s="43"/>
      <c r="E426" s="43"/>
      <c r="F426" s="43"/>
      <c r="G426" s="86"/>
    </row>
    <row r="427" spans="1:7">
      <c r="A427" s="29"/>
      <c r="B427" s="43"/>
      <c r="C427" s="43"/>
      <c r="D427" s="43"/>
      <c r="E427" s="43"/>
      <c r="F427" s="43"/>
      <c r="G427" s="86"/>
    </row>
    <row r="428" spans="1:7">
      <c r="G428" s="44"/>
    </row>
    <row r="429" spans="1:7">
      <c r="G429" s="44"/>
    </row>
    <row r="430" spans="1:7">
      <c r="G430" s="44"/>
    </row>
    <row r="431" spans="1:7">
      <c r="G431" s="44"/>
    </row>
    <row r="432" spans="1:7">
      <c r="G432" s="44"/>
    </row>
    <row r="433" spans="7:7">
      <c r="G433" s="44"/>
    </row>
    <row r="434" spans="7:7">
      <c r="G434" s="44"/>
    </row>
    <row r="435" spans="7:7">
      <c r="G435" s="44"/>
    </row>
    <row r="436" spans="7:7">
      <c r="G436" s="44"/>
    </row>
    <row r="437" spans="7:7">
      <c r="G437" s="44"/>
    </row>
    <row r="438" spans="7:7">
      <c r="G438" s="44"/>
    </row>
    <row r="439" spans="7:7">
      <c r="G439" s="44"/>
    </row>
    <row r="440" spans="7:7">
      <c r="G440" s="44"/>
    </row>
    <row r="441" spans="7:7">
      <c r="G441" s="44"/>
    </row>
    <row r="442" spans="7:7">
      <c r="G442" s="44"/>
    </row>
    <row r="443" spans="7:7">
      <c r="G443" s="44"/>
    </row>
    <row r="444" spans="7:7">
      <c r="G444" s="44"/>
    </row>
    <row r="445" spans="7:7">
      <c r="G445" s="44"/>
    </row>
    <row r="446" spans="7:7">
      <c r="G446" s="44"/>
    </row>
    <row r="447" spans="7:7">
      <c r="G447" s="44"/>
    </row>
    <row r="448" spans="7:7">
      <c r="G448" s="44"/>
    </row>
    <row r="449" spans="7:7">
      <c r="G449" s="44"/>
    </row>
    <row r="450" spans="7:7">
      <c r="G450" s="44"/>
    </row>
    <row r="451" spans="7:7">
      <c r="G451" s="44"/>
    </row>
    <row r="452" spans="7:7">
      <c r="G452" s="44"/>
    </row>
    <row r="453" spans="7:7">
      <c r="G453" s="44"/>
    </row>
    <row r="454" spans="7:7">
      <c r="G454" s="44"/>
    </row>
    <row r="455" spans="7:7">
      <c r="G455" s="44"/>
    </row>
    <row r="456" spans="7:7">
      <c r="G456" s="44"/>
    </row>
    <row r="457" spans="7:7">
      <c r="G457" s="44"/>
    </row>
    <row r="458" spans="7:7">
      <c r="G458" s="44"/>
    </row>
    <row r="459" spans="7:7">
      <c r="G459" s="44"/>
    </row>
  </sheetData>
  <mergeCells count="9">
    <mergeCell ref="A335:E335"/>
    <mergeCell ref="D410:F410"/>
    <mergeCell ref="D412:F412"/>
    <mergeCell ref="A268:E268"/>
    <mergeCell ref="A1:E1"/>
    <mergeCell ref="B2:C2"/>
    <mergeCell ref="A67:E67"/>
    <mergeCell ref="A134:E134"/>
    <mergeCell ref="A201:E201"/>
  </mergeCells>
  <printOptions gridLines="1"/>
  <pageMargins left="0.84" right="0.9055118110236221" top="0.57999999999999996" bottom="0.55118110236220474" header="0.31496062992125984" footer="0.31496062992125984"/>
  <pageSetup scale="70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EL253"/>
  <sheetViews>
    <sheetView topLeftCell="WE20" workbookViewId="0">
      <selection activeCell="WI23" sqref="WI23"/>
    </sheetView>
  </sheetViews>
  <sheetFormatPr baseColWidth="10" defaultRowHeight="1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13" width="11.42578125" customWidth="1"/>
    <col min="14" max="14" width="6.5703125" customWidth="1"/>
    <col min="15" max="20" width="11.42578125" customWidth="1"/>
    <col min="21" max="21" width="7.7109375" customWidth="1"/>
    <col min="22" max="22" width="12.140625" customWidth="1"/>
    <col min="23" max="23" width="12.5703125" bestFit="1" customWidth="1"/>
    <col min="24" max="24" width="11" customWidth="1"/>
    <col min="25" max="25" width="9.42578125" bestFit="1" customWidth="1"/>
    <col min="26" max="26" width="10.140625" bestFit="1" customWidth="1"/>
    <col min="27" max="27" width="12" customWidth="1"/>
    <col min="28" max="28" width="8.42578125" bestFit="1" customWidth="1"/>
    <col min="29" max="29" width="10.42578125" customWidth="1"/>
    <col min="30" max="30" width="12.5703125" bestFit="1" customWidth="1"/>
    <col min="31" max="31" width="12" customWidth="1"/>
    <col min="32" max="32" width="9.42578125" bestFit="1" customWidth="1"/>
    <col min="33" max="33" width="11.28515625" customWidth="1"/>
    <col min="34" max="34" width="12.28515625" customWidth="1"/>
    <col min="35" max="35" width="8.5703125" customWidth="1"/>
    <col min="38" max="38" width="12.7109375" bestFit="1" customWidth="1"/>
    <col min="39" max="39" width="9.42578125" bestFit="1" customWidth="1"/>
    <col min="40" max="41" width="12.7109375" bestFit="1" customWidth="1"/>
    <col min="42" max="42" width="6.85546875" customWidth="1"/>
    <col min="43" max="47" width="11.42578125" customWidth="1"/>
    <col min="48" max="48" width="12.7109375" bestFit="1" customWidth="1"/>
    <col min="49" max="49" width="7.5703125" customWidth="1"/>
    <col min="50" max="50" width="10.28515625" customWidth="1"/>
    <col min="51" max="51" width="11.42578125" customWidth="1"/>
    <col min="52" max="54" width="11.28515625" customWidth="1"/>
    <col min="55" max="55" width="13.5703125" customWidth="1"/>
    <col min="56" max="56" width="7.85546875" customWidth="1"/>
    <col min="57" max="62" width="11.140625" customWidth="1"/>
    <col min="63" max="63" width="8.28515625" customWidth="1"/>
    <col min="64" max="64" width="7.28515625" customWidth="1"/>
    <col min="65" max="65" width="9.42578125" customWidth="1"/>
    <col min="66" max="66" width="10.140625" customWidth="1"/>
    <col min="67" max="67" width="10.5703125" customWidth="1"/>
    <col min="68" max="68" width="7.140625" customWidth="1"/>
    <col min="69" max="69" width="10.7109375" customWidth="1"/>
    <col min="70" max="70" width="12.140625" customWidth="1"/>
    <col min="71" max="71" width="7.28515625" customWidth="1"/>
    <col min="72" max="77" width="11.42578125" customWidth="1"/>
    <col min="78" max="78" width="6.85546875" customWidth="1"/>
    <col min="79" max="84" width="11.42578125" hidden="1" customWidth="1"/>
    <col min="85" max="85" width="8.42578125" hidden="1" customWidth="1"/>
    <col min="86" max="91" width="11.42578125" hidden="1" customWidth="1"/>
    <col min="92" max="92" width="8.42578125" hidden="1" customWidth="1"/>
    <col min="93" max="98" width="11.5703125" hidden="1" customWidth="1"/>
    <col min="99" max="99" width="8.42578125" hidden="1" customWidth="1"/>
    <col min="100" max="104" width="11.42578125" customWidth="1"/>
    <col min="105" max="105" width="11.5703125" customWidth="1"/>
    <col min="106" max="106" width="8.42578125" bestFit="1" customWidth="1"/>
    <col min="107" max="107" width="6.7109375" hidden="1" customWidth="1"/>
    <col min="108" max="108" width="12.5703125" hidden="1" customWidth="1"/>
    <col min="109" max="109" width="9" hidden="1" customWidth="1"/>
    <col min="110" max="110" width="9.42578125" hidden="1" customWidth="1"/>
    <col min="111" max="111" width="7.140625" hidden="1" customWidth="1"/>
    <col min="112" max="112" width="6.85546875" hidden="1" customWidth="1"/>
    <col min="113" max="113" width="8.42578125" hidden="1" customWidth="1"/>
    <col min="114" max="114" width="9.85546875" customWidth="1"/>
    <col min="120" max="120" width="9.140625" customWidth="1"/>
    <col min="121" max="126" width="11.42578125" hidden="1" customWidth="1"/>
    <col min="127" max="127" width="8.42578125" hidden="1" customWidth="1"/>
    <col min="128" max="133" width="11.42578125" customWidth="1"/>
    <col min="134" max="134" width="8.42578125" bestFit="1" customWidth="1"/>
    <col min="135" max="140" width="11.140625" customWidth="1"/>
    <col min="141" max="141" width="8.7109375" customWidth="1"/>
    <col min="142" max="144" width="11.42578125" hidden="1" customWidth="1"/>
    <col min="145" max="145" width="9.42578125" hidden="1" customWidth="1"/>
    <col min="146" max="146" width="7.140625" hidden="1" customWidth="1"/>
    <col min="147" max="147" width="6.85546875" hidden="1" customWidth="1"/>
    <col min="148" max="148" width="8.42578125" hidden="1" customWidth="1"/>
    <col min="149" max="154" width="11.42578125" customWidth="1"/>
    <col min="155" max="155" width="8.42578125" bestFit="1" customWidth="1"/>
    <col min="156" max="156" width="6.7109375" hidden="1" customWidth="1"/>
    <col min="157" max="157" width="12.5703125" hidden="1" customWidth="1"/>
    <col min="158" max="158" width="9" hidden="1" customWidth="1"/>
    <col min="159" max="159" width="9.42578125" hidden="1" customWidth="1"/>
    <col min="160" max="160" width="7.140625" hidden="1" customWidth="1"/>
    <col min="161" max="161" width="6.85546875" hidden="1" customWidth="1"/>
    <col min="162" max="162" width="8.42578125" hidden="1" customWidth="1"/>
    <col min="163" max="168" width="11.42578125" customWidth="1"/>
    <col min="169" max="169" width="7.5703125" bestFit="1" customWidth="1"/>
    <col min="170" max="170" width="9.85546875" customWidth="1"/>
    <col min="171" max="171" width="13.7109375" customWidth="1"/>
    <col min="172" max="172" width="10.140625" bestFit="1" customWidth="1"/>
    <col min="173" max="173" width="9.42578125" bestFit="1" customWidth="1"/>
    <col min="174" max="174" width="12.7109375" customWidth="1"/>
    <col min="175" max="175" width="12.28515625" customWidth="1"/>
    <col min="176" max="176" width="8.42578125" bestFit="1" customWidth="1"/>
    <col min="177" max="182" width="11.42578125" customWidth="1"/>
    <col min="183" max="183" width="8.42578125" customWidth="1"/>
    <col min="184" max="189" width="11.42578125" customWidth="1"/>
    <col min="190" max="190" width="8.42578125" customWidth="1"/>
    <col min="191" max="196" width="11.42578125" customWidth="1"/>
    <col min="197" max="197" width="8.42578125" customWidth="1"/>
    <col min="198" max="198" width="10.85546875" customWidth="1"/>
    <col min="199" max="199" width="12.5703125" bestFit="1" customWidth="1"/>
    <col min="200" max="200" width="11.5703125" customWidth="1"/>
    <col min="201" max="201" width="9.42578125" bestFit="1" customWidth="1"/>
    <col min="202" max="202" width="12" customWidth="1"/>
    <col min="203" max="203" width="11" customWidth="1"/>
    <col min="204" max="204" width="8.42578125" bestFit="1" customWidth="1"/>
    <col min="205" max="210" width="11.42578125" customWidth="1"/>
    <col min="211" max="211" width="8.42578125" bestFit="1" customWidth="1"/>
    <col min="212" max="217" width="11.42578125" customWidth="1"/>
    <col min="218" max="218" width="8.42578125" bestFit="1" customWidth="1"/>
    <col min="219" max="224" width="11.42578125" customWidth="1"/>
    <col min="225" max="225" width="8.42578125" bestFit="1" customWidth="1"/>
    <col min="226" max="231" width="11.42578125" customWidth="1"/>
    <col min="232" max="232" width="8.42578125" bestFit="1" customWidth="1"/>
    <col min="233" max="238" width="11.42578125" customWidth="1"/>
    <col min="239" max="239" width="8.28515625" customWidth="1"/>
    <col min="246" max="246" width="8.42578125" bestFit="1" customWidth="1"/>
    <col min="247" max="252" width="11.42578125" hidden="1" customWidth="1"/>
    <col min="253" max="253" width="8.42578125" hidden="1" customWidth="1"/>
    <col min="254" max="259" width="11" hidden="1" customWidth="1"/>
    <col min="260" max="260" width="8.42578125" hidden="1" customWidth="1"/>
    <col min="261" max="266" width="11.42578125" customWidth="1"/>
    <col min="267" max="267" width="8.42578125" bestFit="1" customWidth="1"/>
    <col min="268" max="268" width="6.7109375" hidden="1" customWidth="1"/>
    <col min="269" max="269" width="12.5703125" hidden="1" customWidth="1"/>
    <col min="270" max="270" width="9" hidden="1" customWidth="1"/>
    <col min="271" max="271" width="9.42578125" hidden="1" customWidth="1"/>
    <col min="272" max="272" width="7.140625" hidden="1" customWidth="1"/>
    <col min="273" max="273" width="6.85546875" hidden="1" customWidth="1"/>
    <col min="274" max="274" width="8.42578125" hidden="1" customWidth="1"/>
    <col min="275" max="275" width="6.7109375" hidden="1" customWidth="1"/>
    <col min="276" max="276" width="12.5703125" hidden="1" customWidth="1"/>
    <col min="277" max="277" width="9" hidden="1" customWidth="1"/>
    <col min="278" max="278" width="9.42578125" hidden="1" customWidth="1"/>
    <col min="279" max="279" width="7.140625" hidden="1" customWidth="1"/>
    <col min="280" max="280" width="6.85546875" hidden="1" customWidth="1"/>
    <col min="281" max="281" width="8.42578125" hidden="1" customWidth="1"/>
    <col min="282" max="287" width="11.42578125" customWidth="1"/>
    <col min="288" max="288" width="8.42578125" bestFit="1" customWidth="1"/>
    <col min="289" max="289" width="9.7109375" style="2" customWidth="1"/>
    <col min="295" max="295" width="8.42578125" bestFit="1" customWidth="1"/>
    <col min="296" max="297" width="11.42578125" style="2" customWidth="1"/>
    <col min="298" max="301" width="11.42578125" customWidth="1"/>
    <col min="302" max="302" width="8.42578125" bestFit="1" customWidth="1"/>
    <col min="303" max="308" width="11.42578125" customWidth="1"/>
    <col min="309" max="309" width="8.42578125" customWidth="1"/>
    <col min="310" max="315" width="11.42578125" customWidth="1"/>
    <col min="316" max="316" width="8.42578125" bestFit="1" customWidth="1"/>
    <col min="317" max="322" width="11.42578125" customWidth="1"/>
    <col min="323" max="323" width="8.42578125" customWidth="1"/>
    <col min="324" max="324" width="11.42578125" customWidth="1"/>
    <col min="325" max="325" width="13.28515625" customWidth="1"/>
    <col min="326" max="329" width="11.42578125" customWidth="1"/>
    <col min="330" max="330" width="8.42578125" customWidth="1"/>
    <col min="331" max="336" width="11.42578125" customWidth="1"/>
    <col min="337" max="337" width="8.42578125" bestFit="1" customWidth="1"/>
    <col min="338" max="338" width="9.7109375" customWidth="1"/>
    <col min="344" max="344" width="8.42578125" bestFit="1" customWidth="1"/>
    <col min="345" max="345" width="10.140625" customWidth="1"/>
    <col min="346" max="346" width="12.5703125" bestFit="1" customWidth="1"/>
    <col min="347" max="347" width="10.140625" bestFit="1" customWidth="1"/>
    <col min="348" max="348" width="9.42578125" bestFit="1" customWidth="1"/>
    <col min="349" max="349" width="11.140625" bestFit="1" customWidth="1"/>
    <col min="350" max="350" width="13.42578125" customWidth="1"/>
    <col min="351" max="351" width="11.28515625" customWidth="1"/>
    <col min="352" max="356" width="11.42578125" customWidth="1"/>
    <col min="357" max="357" width="14.140625" customWidth="1"/>
    <col min="358" max="358" width="8.28515625" customWidth="1"/>
    <col min="359" max="364" width="11.5703125" customWidth="1"/>
    <col min="365" max="365" width="8.28515625" customWidth="1"/>
    <col min="366" max="371" width="11.42578125" customWidth="1"/>
    <col min="372" max="372" width="8.28515625" customWidth="1"/>
    <col min="373" max="378" width="11.42578125" customWidth="1"/>
    <col min="379" max="379" width="8.28515625" customWidth="1"/>
    <col min="380" max="385" width="11.42578125" customWidth="1"/>
    <col min="386" max="386" width="8.28515625" customWidth="1"/>
    <col min="387" max="392" width="10.85546875" customWidth="1"/>
    <col min="393" max="393" width="8.42578125" bestFit="1" customWidth="1"/>
    <col min="394" max="399" width="11.42578125" customWidth="1"/>
    <col min="400" max="400" width="8.140625" customWidth="1"/>
    <col min="401" max="401" width="6.7109375" hidden="1" customWidth="1"/>
    <col min="402" max="402" width="12.5703125" hidden="1" customWidth="1"/>
    <col min="403" max="403" width="9" hidden="1" customWidth="1"/>
    <col min="404" max="404" width="9.42578125" hidden="1" customWidth="1"/>
    <col min="405" max="405" width="7.140625" hidden="1" customWidth="1"/>
    <col min="406" max="406" width="6.85546875" hidden="1" customWidth="1"/>
    <col min="407" max="407" width="8.42578125" hidden="1" customWidth="1"/>
    <col min="408" max="408" width="10.28515625" customWidth="1"/>
    <col min="409" max="409" width="12.5703125" bestFit="1" customWidth="1"/>
    <col min="410" max="410" width="10.28515625" customWidth="1"/>
    <col min="411" max="411" width="9.42578125" bestFit="1" customWidth="1"/>
    <col min="412" max="412" width="11.140625" customWidth="1"/>
    <col min="413" max="413" width="11.7109375" customWidth="1"/>
    <col min="414" max="414" width="8.5703125" customWidth="1"/>
    <col min="415" max="420" width="11.42578125" customWidth="1"/>
    <col min="421" max="421" width="8.5703125" customWidth="1"/>
    <col min="422" max="427" width="11.42578125" customWidth="1"/>
    <col min="428" max="428" width="8.42578125" bestFit="1" customWidth="1"/>
    <col min="435" max="435" width="8.42578125" bestFit="1" customWidth="1"/>
    <col min="442" max="442" width="9" customWidth="1"/>
    <col min="443" max="448" width="11.42578125" customWidth="1"/>
    <col min="449" max="449" width="8.42578125" bestFit="1" customWidth="1"/>
    <col min="456" max="456" width="8.42578125" bestFit="1" customWidth="1"/>
    <col min="457" max="462" width="11.42578125" customWidth="1"/>
    <col min="463" max="463" width="8.42578125" bestFit="1" customWidth="1"/>
    <col min="464" max="469" width="11.42578125" customWidth="1"/>
    <col min="470" max="470" width="8.42578125" customWidth="1"/>
    <col min="471" max="476" width="11.42578125" customWidth="1"/>
    <col min="477" max="477" width="8.42578125" bestFit="1" customWidth="1"/>
    <col min="478" max="478" width="10.5703125" customWidth="1"/>
    <col min="479" max="479" width="11.42578125" customWidth="1"/>
    <col min="480" max="480" width="11.140625" bestFit="1" customWidth="1"/>
    <col min="481" max="481" width="9.42578125" bestFit="1" customWidth="1"/>
    <col min="482" max="482" width="11.140625" bestFit="1" customWidth="1"/>
    <col min="483" max="483" width="12.85546875" customWidth="1"/>
    <col min="484" max="484" width="8.42578125" bestFit="1" customWidth="1"/>
    <col min="485" max="485" width="9.85546875" customWidth="1"/>
    <col min="486" max="486" width="12.5703125" bestFit="1" customWidth="1"/>
    <col min="487" max="487" width="9.140625" bestFit="1" customWidth="1"/>
    <col min="488" max="488" width="9.5703125" bestFit="1" customWidth="1"/>
    <col min="489" max="489" width="13.7109375" customWidth="1"/>
    <col min="490" max="490" width="11.42578125" customWidth="1"/>
    <col min="491" max="491" width="8.42578125" customWidth="1"/>
    <col min="492" max="497" width="11.42578125" customWidth="1"/>
    <col min="498" max="498" width="8.42578125" customWidth="1"/>
    <col min="499" max="504" width="11.42578125" customWidth="1"/>
    <col min="505" max="505" width="8.42578125" bestFit="1" customWidth="1"/>
    <col min="506" max="511" width="11.42578125" customWidth="1"/>
    <col min="512" max="512" width="8.42578125" bestFit="1" customWidth="1"/>
    <col min="513" max="513" width="11.42578125" style="2" customWidth="1"/>
    <col min="514" max="518" width="11.42578125" customWidth="1"/>
    <col min="519" max="519" width="8.42578125" bestFit="1" customWidth="1"/>
    <col min="520" max="520" width="9.85546875" style="2" customWidth="1"/>
    <col min="523" max="523" width="9.85546875" customWidth="1"/>
    <col min="525" max="525" width="15.5703125" customWidth="1"/>
    <col min="526" max="526" width="8.42578125" bestFit="1" customWidth="1"/>
    <col min="527" max="532" width="11.42578125" customWidth="1"/>
    <col min="533" max="533" width="8.42578125" bestFit="1" customWidth="1"/>
    <col min="534" max="539" width="11.85546875" customWidth="1"/>
    <col min="540" max="540" width="8.42578125" customWidth="1"/>
    <col min="541" max="546" width="11.42578125" customWidth="1"/>
    <col min="547" max="547" width="8.42578125" bestFit="1" customWidth="1"/>
    <col min="548" max="553" width="11.42578125" customWidth="1"/>
    <col min="554" max="554" width="8.42578125" customWidth="1"/>
    <col min="555" max="560" width="11.42578125" customWidth="1"/>
    <col min="561" max="561" width="8.42578125" bestFit="1" customWidth="1"/>
    <col min="562" max="567" width="11.42578125" customWidth="1"/>
    <col min="568" max="568" width="8.42578125" bestFit="1" customWidth="1"/>
    <col min="569" max="574" width="11.42578125" hidden="1" customWidth="1"/>
    <col min="575" max="575" width="8.42578125" hidden="1" customWidth="1"/>
    <col min="576" max="581" width="11.5703125" customWidth="1"/>
    <col min="582" max="582" width="8.42578125" bestFit="1" customWidth="1"/>
    <col min="583" max="588" width="11.42578125" hidden="1" customWidth="1"/>
    <col min="589" max="589" width="8.42578125" hidden="1" customWidth="1"/>
    <col min="590" max="590" width="10" hidden="1" customWidth="1"/>
    <col min="591" max="591" width="12.5703125" hidden="1" customWidth="1"/>
    <col min="592" max="592" width="10.140625" hidden="1" customWidth="1"/>
    <col min="593" max="593" width="9.42578125" hidden="1" customWidth="1"/>
    <col min="594" max="594" width="11.5703125" hidden="1" customWidth="1"/>
    <col min="595" max="595" width="12.42578125" hidden="1" customWidth="1"/>
    <col min="596" max="596" width="8.42578125" hidden="1" customWidth="1"/>
    <col min="597" max="602" width="11.42578125" customWidth="1"/>
    <col min="603" max="603" width="8.42578125" bestFit="1" customWidth="1"/>
    <col min="604" max="609" width="11.42578125" customWidth="1"/>
    <col min="610" max="610" width="8.42578125" bestFit="1" customWidth="1"/>
    <col min="611" max="616" width="11.42578125" customWidth="1"/>
    <col min="617" max="617" width="8.42578125" customWidth="1"/>
    <col min="618" max="623" width="11.42578125" customWidth="1"/>
    <col min="624" max="624" width="8.42578125" bestFit="1" customWidth="1"/>
    <col min="625" max="630" width="12.7109375" customWidth="1"/>
    <col min="631" max="631" width="8.42578125" bestFit="1" customWidth="1"/>
    <col min="632" max="637" width="11.42578125" customWidth="1"/>
    <col min="638" max="638" width="8.42578125" bestFit="1" customWidth="1"/>
    <col min="639" max="644" width="11.42578125" customWidth="1"/>
    <col min="645" max="645" width="8.42578125" customWidth="1"/>
    <col min="646" max="651" width="11.42578125" customWidth="1"/>
    <col min="652" max="652" width="8.42578125" bestFit="1" customWidth="1"/>
    <col min="653" max="658" width="11.42578125" customWidth="1"/>
    <col min="659" max="659" width="7.5703125" bestFit="1" customWidth="1"/>
    <col min="660" max="660" width="10.42578125" customWidth="1"/>
    <col min="661" max="661" width="12.5703125" bestFit="1" customWidth="1"/>
    <col min="662" max="662" width="11.42578125" customWidth="1"/>
    <col min="663" max="663" width="9" bestFit="1" customWidth="1"/>
    <col min="664" max="664" width="11.42578125" customWidth="1"/>
    <col min="665" max="665" width="13.140625" customWidth="1"/>
    <col min="666" max="666" width="8.42578125" bestFit="1" customWidth="1"/>
    <col min="667" max="672" width="11.42578125" customWidth="1"/>
    <col min="673" max="673" width="8.42578125" bestFit="1" customWidth="1"/>
    <col min="674" max="679" width="11.5703125" customWidth="1"/>
    <col min="680" max="680" width="7.5703125" bestFit="1" customWidth="1"/>
    <col min="682" max="682" width="10.140625" customWidth="1"/>
    <col min="687" max="687" width="8.5703125" customWidth="1"/>
    <col min="688" max="688" width="11.42578125" style="2"/>
    <col min="694" max="694" width="8.42578125" bestFit="1" customWidth="1"/>
    <col min="695" max="700" width="11.42578125" customWidth="1"/>
    <col min="701" max="701" width="8.42578125" customWidth="1"/>
    <col min="702" max="707" width="11.42578125" customWidth="1"/>
    <col min="708" max="708" width="8.42578125" bestFit="1" customWidth="1"/>
    <col min="709" max="714" width="11.42578125" customWidth="1"/>
    <col min="715" max="715" width="8.42578125" bestFit="1" customWidth="1"/>
    <col min="716" max="721" width="11.42578125" customWidth="1"/>
    <col min="722" max="722" width="11.5703125" bestFit="1" customWidth="1"/>
    <col min="729" max="729" width="11.5703125" bestFit="1" customWidth="1"/>
    <col min="730" max="735" width="11.42578125" customWidth="1"/>
    <col min="736" max="736" width="11.5703125" bestFit="1" customWidth="1"/>
    <col min="737" max="743" width="11.5703125" hidden="1" customWidth="1"/>
    <col min="744" max="749" width="11.42578125" hidden="1" customWidth="1"/>
    <col min="750" max="750" width="11.5703125" hidden="1" customWidth="1"/>
    <col min="751" max="756" width="11.42578125" customWidth="1"/>
    <col min="757" max="757" width="11.5703125" bestFit="1" customWidth="1"/>
    <col min="758" max="763" width="11.42578125" customWidth="1"/>
    <col min="764" max="764" width="11.5703125" bestFit="1" customWidth="1"/>
    <col min="765" max="770" width="11.42578125" customWidth="1"/>
    <col min="771" max="771" width="10.42578125" bestFit="1" customWidth="1"/>
    <col min="772" max="772" width="10.42578125" customWidth="1"/>
    <col min="773" max="777" width="11.42578125" customWidth="1"/>
    <col min="778" max="778" width="10.5703125" customWidth="1"/>
    <col min="779" max="779" width="11.42578125" style="2" customWidth="1"/>
    <col min="780" max="784" width="11.42578125" customWidth="1"/>
    <col min="785" max="785" width="10.5703125" customWidth="1"/>
    <col min="786" max="791" width="11.42578125" hidden="1" customWidth="1"/>
    <col min="792" max="792" width="11.5703125" hidden="1" customWidth="1"/>
    <col min="793" max="798" width="11.42578125" hidden="1" customWidth="1"/>
    <col min="799" max="799" width="11.5703125" hidden="1" customWidth="1"/>
    <col min="800" max="805" width="11.42578125" customWidth="1"/>
    <col min="806" max="806" width="11.5703125" bestFit="1" customWidth="1"/>
    <col min="807" max="812" width="11.42578125" customWidth="1"/>
    <col min="813" max="813" width="11.5703125" bestFit="1" customWidth="1"/>
  </cols>
  <sheetData>
    <row r="1" spans="1:818">
      <c r="KQ1" s="2"/>
      <c r="KR1" s="2"/>
      <c r="ZS1" s="2"/>
      <c r="ZZ1" s="2"/>
      <c r="AAG1" s="2"/>
      <c r="AAN1" s="2"/>
    </row>
    <row r="2" spans="1:818" s="153" customFormat="1" ht="37.5">
      <c r="A2" s="151"/>
      <c r="B2" s="1159" t="s">
        <v>52</v>
      </c>
      <c r="C2" s="1159"/>
      <c r="D2" s="1159"/>
      <c r="E2" s="1159"/>
      <c r="F2" s="1159"/>
      <c r="G2" s="152">
        <v>1</v>
      </c>
      <c r="I2" s="1159" t="s">
        <v>52</v>
      </c>
      <c r="J2" s="1159"/>
      <c r="K2" s="1159"/>
      <c r="L2" s="1159"/>
      <c r="M2" s="1159"/>
      <c r="N2" s="152">
        <f>G2+1</f>
        <v>2</v>
      </c>
      <c r="P2" s="1159" t="s">
        <v>52</v>
      </c>
      <c r="Q2" s="1159"/>
      <c r="R2" s="1159"/>
      <c r="S2" s="1159"/>
      <c r="T2" s="1159"/>
      <c r="U2" s="152">
        <f>N2+1</f>
        <v>3</v>
      </c>
      <c r="W2" s="1159" t="s">
        <v>52</v>
      </c>
      <c r="X2" s="1159"/>
      <c r="Y2" s="1159"/>
      <c r="Z2" s="1159"/>
      <c r="AA2" s="1159"/>
      <c r="AB2" s="152">
        <f>U2+1</f>
        <v>4</v>
      </c>
      <c r="AD2" s="1159" t="s">
        <v>52</v>
      </c>
      <c r="AE2" s="1159"/>
      <c r="AF2" s="1159"/>
      <c r="AG2" s="1159"/>
      <c r="AH2" s="1159"/>
      <c r="AI2" s="156">
        <f>AB2+1</f>
        <v>5</v>
      </c>
      <c r="AK2" s="1159" t="s">
        <v>52</v>
      </c>
      <c r="AL2" s="1159"/>
      <c r="AM2" s="1159"/>
      <c r="AN2" s="1159"/>
      <c r="AO2" s="1159"/>
      <c r="AP2" s="152">
        <f>AI2+1</f>
        <v>6</v>
      </c>
      <c r="AR2" s="1159" t="s">
        <v>52</v>
      </c>
      <c r="AS2" s="1159"/>
      <c r="AT2" s="1159"/>
      <c r="AU2" s="1159"/>
      <c r="AV2" s="1159"/>
      <c r="AW2" s="152" t="s">
        <v>789</v>
      </c>
      <c r="AY2" s="1159" t="s">
        <v>52</v>
      </c>
      <c r="AZ2" s="1159"/>
      <c r="BA2" s="1159"/>
      <c r="BB2" s="1159"/>
      <c r="BC2" s="1159"/>
      <c r="BD2" s="152" t="s">
        <v>1098</v>
      </c>
      <c r="BF2" s="1159" t="s">
        <v>52</v>
      </c>
      <c r="BG2" s="1159"/>
      <c r="BH2" s="1159"/>
      <c r="BI2" s="1159"/>
      <c r="BJ2" s="1159"/>
      <c r="BK2" s="152">
        <v>7</v>
      </c>
      <c r="BM2" s="1159" t="s">
        <v>52</v>
      </c>
      <c r="BN2" s="1159"/>
      <c r="BO2" s="1159"/>
      <c r="BP2" s="1159"/>
      <c r="BQ2" s="1159"/>
      <c r="BR2" s="1159"/>
      <c r="BS2" s="152">
        <f>BK2+1</f>
        <v>8</v>
      </c>
      <c r="BU2" s="1159" t="s">
        <v>52</v>
      </c>
      <c r="BV2" s="1159"/>
      <c r="BW2" s="1159"/>
      <c r="BX2" s="1159"/>
      <c r="BY2" s="1159"/>
      <c r="BZ2" s="152">
        <f>BS2+1</f>
        <v>9</v>
      </c>
      <c r="CB2" s="1159" t="s">
        <v>52</v>
      </c>
      <c r="CC2" s="1159"/>
      <c r="CD2" s="1159"/>
      <c r="CE2" s="1159"/>
      <c r="CF2" s="1159"/>
      <c r="CG2" s="152">
        <f>BZ2+1</f>
        <v>10</v>
      </c>
      <c r="CI2" s="1159" t="s">
        <v>52</v>
      </c>
      <c r="CJ2" s="1159"/>
      <c r="CK2" s="1159"/>
      <c r="CL2" s="1159"/>
      <c r="CM2" s="1159"/>
      <c r="CN2" s="152">
        <f>CG2+1</f>
        <v>11</v>
      </c>
      <c r="CP2" s="1159" t="s">
        <v>52</v>
      </c>
      <c r="CQ2" s="1159"/>
      <c r="CR2" s="1159"/>
      <c r="CS2" s="1159"/>
      <c r="CT2" s="1159"/>
      <c r="CU2" s="152">
        <f>CG2+1</f>
        <v>11</v>
      </c>
      <c r="CW2" s="1159" t="s">
        <v>52</v>
      </c>
      <c r="CX2" s="1159"/>
      <c r="CY2" s="1159"/>
      <c r="CZ2" s="1159"/>
      <c r="DA2" s="1159"/>
      <c r="DB2" s="152">
        <f>CU2+1</f>
        <v>12</v>
      </c>
      <c r="DD2" s="1159" t="s">
        <v>52</v>
      </c>
      <c r="DE2" s="1159"/>
      <c r="DF2" s="1159"/>
      <c r="DG2" s="1159"/>
      <c r="DH2" s="1159"/>
      <c r="DI2" s="152">
        <f>DB2+1</f>
        <v>13</v>
      </c>
      <c r="DK2" s="1159" t="s">
        <v>52</v>
      </c>
      <c r="DL2" s="1159"/>
      <c r="DM2" s="1159"/>
      <c r="DN2" s="1159"/>
      <c r="DO2" s="1159"/>
      <c r="DP2" s="152">
        <f>DI2+1</f>
        <v>14</v>
      </c>
      <c r="DR2" s="1159" t="s">
        <v>52</v>
      </c>
      <c r="DS2" s="1159"/>
      <c r="DT2" s="1159"/>
      <c r="DU2" s="1159"/>
      <c r="DV2" s="1159"/>
      <c r="DW2" s="152">
        <f>DP2+1</f>
        <v>15</v>
      </c>
      <c r="DY2" s="1159" t="s">
        <v>52</v>
      </c>
      <c r="DZ2" s="1159"/>
      <c r="EA2" s="1159"/>
      <c r="EB2" s="1159"/>
      <c r="EC2" s="1159"/>
      <c r="ED2" s="152">
        <f>DW2+1</f>
        <v>16</v>
      </c>
      <c r="EF2" s="1159" t="s">
        <v>52</v>
      </c>
      <c r="EG2" s="1159"/>
      <c r="EH2" s="1159"/>
      <c r="EI2" s="1159"/>
      <c r="EJ2" s="1159"/>
      <c r="EK2" s="152">
        <f>ED2+1</f>
        <v>17</v>
      </c>
      <c r="EM2" s="1159" t="s">
        <v>52</v>
      </c>
      <c r="EN2" s="1159"/>
      <c r="EO2" s="1159"/>
      <c r="EP2" s="1159"/>
      <c r="EQ2" s="1159"/>
      <c r="ER2" s="152">
        <f>EK2+1</f>
        <v>18</v>
      </c>
      <c r="ET2" s="1159" t="s">
        <v>52</v>
      </c>
      <c r="EU2" s="1159"/>
      <c r="EV2" s="1159"/>
      <c r="EW2" s="1159"/>
      <c r="EX2" s="1159"/>
      <c r="EY2" s="152">
        <f>ER2+1</f>
        <v>19</v>
      </c>
      <c r="FA2" s="1159" t="s">
        <v>52</v>
      </c>
      <c r="FB2" s="1159"/>
      <c r="FC2" s="1159"/>
      <c r="FD2" s="1159"/>
      <c r="FE2" s="1159"/>
      <c r="FF2" s="152">
        <f>EY2+1</f>
        <v>20</v>
      </c>
      <c r="FH2" s="1159" t="s">
        <v>52</v>
      </c>
      <c r="FI2" s="1159"/>
      <c r="FJ2" s="1159"/>
      <c r="FK2" s="1159"/>
      <c r="FL2" s="1159"/>
      <c r="FM2" s="155">
        <f>FF2+1</f>
        <v>21</v>
      </c>
      <c r="FO2" s="1159" t="s">
        <v>52</v>
      </c>
      <c r="FP2" s="1159"/>
      <c r="FQ2" s="1159"/>
      <c r="FR2" s="1159"/>
      <c r="FS2" s="1159"/>
      <c r="FT2" s="156">
        <f>FM2+1</f>
        <v>22</v>
      </c>
      <c r="FV2" s="1159" t="s">
        <v>52</v>
      </c>
      <c r="FW2" s="1159"/>
      <c r="FX2" s="1159"/>
      <c r="FY2" s="1159"/>
      <c r="FZ2" s="1159"/>
      <c r="GA2" s="156">
        <f>FT2+1</f>
        <v>23</v>
      </c>
      <c r="GC2" s="1159" t="s">
        <v>52</v>
      </c>
      <c r="GD2" s="1159"/>
      <c r="GE2" s="1159"/>
      <c r="GF2" s="1159"/>
      <c r="GG2" s="1159"/>
      <c r="GH2" s="156">
        <f>GA2+1</f>
        <v>24</v>
      </c>
      <c r="GJ2" s="1159" t="s">
        <v>52</v>
      </c>
      <c r="GK2" s="1159"/>
      <c r="GL2" s="1159"/>
      <c r="GM2" s="1159"/>
      <c r="GN2" s="1159"/>
      <c r="GO2" s="156">
        <f>GH2+1</f>
        <v>25</v>
      </c>
      <c r="GQ2" s="1159" t="s">
        <v>52</v>
      </c>
      <c r="GR2" s="1159"/>
      <c r="GS2" s="1159"/>
      <c r="GT2" s="1159"/>
      <c r="GU2" s="1159"/>
      <c r="GV2" s="152">
        <f>GO2+1</f>
        <v>26</v>
      </c>
      <c r="GX2" s="1159" t="s">
        <v>52</v>
      </c>
      <c r="GY2" s="1159"/>
      <c r="GZ2" s="1159"/>
      <c r="HA2" s="1159"/>
      <c r="HB2" s="1159"/>
      <c r="HC2" s="152">
        <f>GV2+1</f>
        <v>27</v>
      </c>
      <c r="HE2" s="1159" t="s">
        <v>52</v>
      </c>
      <c r="HF2" s="1159"/>
      <c r="HG2" s="1159"/>
      <c r="HH2" s="1159"/>
      <c r="HI2" s="1159"/>
      <c r="HJ2" s="152">
        <f>HC2+1</f>
        <v>28</v>
      </c>
      <c r="HL2" s="1159" t="s">
        <v>52</v>
      </c>
      <c r="HM2" s="1159"/>
      <c r="HN2" s="1159"/>
      <c r="HO2" s="1159"/>
      <c r="HP2" s="1159"/>
      <c r="HQ2" s="152">
        <f>HJ2+1</f>
        <v>29</v>
      </c>
      <c r="HS2" s="1159" t="s">
        <v>52</v>
      </c>
      <c r="HT2" s="1159"/>
      <c r="HU2" s="1159"/>
      <c r="HV2" s="1159"/>
      <c r="HW2" s="1159"/>
      <c r="HX2" s="152">
        <f>HQ2+1</f>
        <v>30</v>
      </c>
      <c r="HZ2" s="1159" t="s">
        <v>52</v>
      </c>
      <c r="IA2" s="1159"/>
      <c r="IB2" s="1159"/>
      <c r="IC2" s="1159"/>
      <c r="ID2" s="1159"/>
      <c r="IE2" s="152">
        <f>HX2+1</f>
        <v>31</v>
      </c>
      <c r="IG2" s="1159" t="s">
        <v>52</v>
      </c>
      <c r="IH2" s="1159"/>
      <c r="II2" s="1159"/>
      <c r="IJ2" s="1159"/>
      <c r="IK2" s="1159"/>
      <c r="IL2" s="152">
        <f>IE2+1</f>
        <v>32</v>
      </c>
      <c r="IN2" s="1159" t="s">
        <v>52</v>
      </c>
      <c r="IO2" s="1159"/>
      <c r="IP2" s="1159"/>
      <c r="IQ2" s="1159"/>
      <c r="IR2" s="1159"/>
      <c r="IS2" s="152">
        <f>IL2+1</f>
        <v>33</v>
      </c>
      <c r="IU2" s="1159" t="s">
        <v>52</v>
      </c>
      <c r="IV2" s="1159"/>
      <c r="IW2" s="1159"/>
      <c r="IX2" s="1159"/>
      <c r="IY2" s="1159"/>
      <c r="IZ2" s="152">
        <f>IL2+1</f>
        <v>33</v>
      </c>
      <c r="JB2" s="1159" t="s">
        <v>52</v>
      </c>
      <c r="JC2" s="1159"/>
      <c r="JD2" s="1159"/>
      <c r="JE2" s="1159"/>
      <c r="JF2" s="1159"/>
      <c r="JG2" s="152">
        <f>IZ2+1</f>
        <v>34</v>
      </c>
      <c r="JI2" s="1159" t="s">
        <v>52</v>
      </c>
      <c r="JJ2" s="1159"/>
      <c r="JK2" s="1159"/>
      <c r="JL2" s="1159"/>
      <c r="JM2" s="1159"/>
      <c r="JN2" s="152">
        <f>JG2+1</f>
        <v>35</v>
      </c>
      <c r="JP2" s="1159" t="s">
        <v>52</v>
      </c>
      <c r="JQ2" s="1159"/>
      <c r="JR2" s="1159"/>
      <c r="JS2" s="1159"/>
      <c r="JT2" s="1159"/>
      <c r="JU2" s="152">
        <f>JN2+1</f>
        <v>36</v>
      </c>
      <c r="JW2" s="1159" t="s">
        <v>52</v>
      </c>
      <c r="JX2" s="1159"/>
      <c r="JY2" s="1159"/>
      <c r="JZ2" s="1159"/>
      <c r="KA2" s="1159"/>
      <c r="KB2" s="152">
        <f>JU2+1</f>
        <v>37</v>
      </c>
      <c r="KC2" s="151"/>
      <c r="KD2" s="1159" t="s">
        <v>52</v>
      </c>
      <c r="KE2" s="1159"/>
      <c r="KF2" s="1159"/>
      <c r="KG2" s="1159"/>
      <c r="KH2" s="1159"/>
      <c r="KI2" s="152">
        <f>KB2+1</f>
        <v>38</v>
      </c>
      <c r="KJ2" s="151"/>
      <c r="KK2" s="1159" t="s">
        <v>52</v>
      </c>
      <c r="KL2" s="1159"/>
      <c r="KM2" s="1159"/>
      <c r="KN2" s="1159"/>
      <c r="KO2" s="1159"/>
      <c r="KP2" s="154">
        <f>KI2+1</f>
        <v>39</v>
      </c>
      <c r="KQ2" s="151"/>
      <c r="KR2" s="1159" t="s">
        <v>52</v>
      </c>
      <c r="KS2" s="1159"/>
      <c r="KT2" s="1159"/>
      <c r="KU2" s="1159"/>
      <c r="KV2" s="1159"/>
      <c r="KW2" s="154">
        <f>KP2+1</f>
        <v>40</v>
      </c>
      <c r="KY2" s="1159" t="s">
        <v>52</v>
      </c>
      <c r="KZ2" s="1159"/>
      <c r="LA2" s="1159"/>
      <c r="LB2" s="1159"/>
      <c r="LC2" s="1159"/>
      <c r="LD2" s="152">
        <f>KW2+1</f>
        <v>41</v>
      </c>
      <c r="LF2" s="1159" t="s">
        <v>52</v>
      </c>
      <c r="LG2" s="1159"/>
      <c r="LH2" s="1159"/>
      <c r="LI2" s="1159"/>
      <c r="LJ2" s="1159"/>
      <c r="LK2" s="152">
        <f>LD2+1</f>
        <v>42</v>
      </c>
      <c r="LM2" s="1159" t="s">
        <v>52</v>
      </c>
      <c r="LN2" s="1159"/>
      <c r="LO2" s="1159"/>
      <c r="LP2" s="1159"/>
      <c r="LQ2" s="1159"/>
      <c r="LR2" s="152">
        <f>LK2+1</f>
        <v>43</v>
      </c>
      <c r="LT2" s="1159" t="s">
        <v>52</v>
      </c>
      <c r="LU2" s="1159"/>
      <c r="LV2" s="1159"/>
      <c r="LW2" s="1159"/>
      <c r="LX2" s="1159"/>
      <c r="LY2" s="152">
        <f>LR2+1</f>
        <v>44</v>
      </c>
      <c r="MA2" s="1159" t="s">
        <v>52</v>
      </c>
      <c r="MB2" s="1159"/>
      <c r="MC2" s="1159"/>
      <c r="MD2" s="1159"/>
      <c r="ME2" s="1159"/>
      <c r="MF2" s="152">
        <f>LY2+1</f>
        <v>45</v>
      </c>
      <c r="MH2" s="1159" t="s">
        <v>52</v>
      </c>
      <c r="MI2" s="1159"/>
      <c r="MJ2" s="1159"/>
      <c r="MK2" s="1159"/>
      <c r="ML2" s="1159"/>
      <c r="MM2" s="152">
        <f>MF2+1</f>
        <v>46</v>
      </c>
      <c r="MO2" s="1159" t="s">
        <v>52</v>
      </c>
      <c r="MP2" s="1159"/>
      <c r="MQ2" s="1159"/>
      <c r="MR2" s="1159"/>
      <c r="MS2" s="1159"/>
      <c r="MT2" s="152">
        <f>MM2+1</f>
        <v>47</v>
      </c>
      <c r="MV2" s="1159" t="s">
        <v>52</v>
      </c>
      <c r="MW2" s="1159"/>
      <c r="MX2" s="1159"/>
      <c r="MY2" s="1159"/>
      <c r="MZ2" s="1159"/>
      <c r="NA2" s="152">
        <f>MT2+1</f>
        <v>48</v>
      </c>
      <c r="NC2" s="1159" t="s">
        <v>52</v>
      </c>
      <c r="ND2" s="1159"/>
      <c r="NE2" s="1159"/>
      <c r="NF2" s="1159"/>
      <c r="NG2" s="1159"/>
      <c r="NH2" s="152">
        <f>NA2+1</f>
        <v>49</v>
      </c>
      <c r="NJ2" s="1159" t="s">
        <v>52</v>
      </c>
      <c r="NK2" s="1159"/>
      <c r="NL2" s="1159"/>
      <c r="NM2" s="1159"/>
      <c r="NN2" s="1159"/>
      <c r="NO2" s="152">
        <f>NH2+1</f>
        <v>50</v>
      </c>
      <c r="NQ2" s="1159" t="s">
        <v>52</v>
      </c>
      <c r="NR2" s="1159"/>
      <c r="NS2" s="1159"/>
      <c r="NT2" s="1159"/>
      <c r="NU2" s="1159"/>
      <c r="NV2" s="152">
        <f>NO2+1</f>
        <v>51</v>
      </c>
      <c r="NX2" s="1159" t="s">
        <v>52</v>
      </c>
      <c r="NY2" s="1159"/>
      <c r="NZ2" s="1159"/>
      <c r="OA2" s="1159"/>
      <c r="OB2" s="1159"/>
      <c r="OC2" s="152">
        <f>NV2+1</f>
        <v>52</v>
      </c>
      <c r="OE2" s="1159" t="s">
        <v>52</v>
      </c>
      <c r="OF2" s="1159"/>
      <c r="OG2" s="1159"/>
      <c r="OH2" s="1159"/>
      <c r="OI2" s="1159"/>
      <c r="OJ2" s="152">
        <f>OC2+1</f>
        <v>53</v>
      </c>
      <c r="OL2" s="1159" t="s">
        <v>52</v>
      </c>
      <c r="OM2" s="1159"/>
      <c r="ON2" s="1159"/>
      <c r="OO2" s="1159"/>
      <c r="OP2" s="1159"/>
      <c r="OQ2" s="152">
        <f>OJ2+1</f>
        <v>54</v>
      </c>
      <c r="OS2" s="1159" t="s">
        <v>52</v>
      </c>
      <c r="OT2" s="1159"/>
      <c r="OU2" s="1159"/>
      <c r="OV2" s="1159"/>
      <c r="OW2" s="1159"/>
      <c r="OX2" s="152">
        <f>OQ2+1</f>
        <v>55</v>
      </c>
      <c r="OZ2" s="1159" t="s">
        <v>52</v>
      </c>
      <c r="PA2" s="1159"/>
      <c r="PB2" s="1159"/>
      <c r="PC2" s="1159"/>
      <c r="PD2" s="1159"/>
      <c r="PE2" s="152">
        <f>OX2+1</f>
        <v>56</v>
      </c>
      <c r="PG2" s="1159" t="s">
        <v>52</v>
      </c>
      <c r="PH2" s="1159"/>
      <c r="PI2" s="1159"/>
      <c r="PJ2" s="1159"/>
      <c r="PK2" s="1159"/>
      <c r="PL2" s="152">
        <f>PE2+1</f>
        <v>57</v>
      </c>
      <c r="PN2" s="1159" t="s">
        <v>52</v>
      </c>
      <c r="PO2" s="1159"/>
      <c r="PP2" s="1159"/>
      <c r="PQ2" s="1159"/>
      <c r="PR2" s="1159"/>
      <c r="PS2" s="152">
        <f>PL2+1</f>
        <v>58</v>
      </c>
      <c r="PU2" s="1159" t="s">
        <v>52</v>
      </c>
      <c r="PV2" s="1159"/>
      <c r="PW2" s="1159"/>
      <c r="PX2" s="1159"/>
      <c r="PY2" s="1159"/>
      <c r="PZ2" s="152">
        <f>PS2+1</f>
        <v>59</v>
      </c>
      <c r="QB2" s="1159" t="s">
        <v>52</v>
      </c>
      <c r="QC2" s="1159"/>
      <c r="QD2" s="1159"/>
      <c r="QE2" s="1159"/>
      <c r="QF2" s="1159"/>
      <c r="QG2" s="152">
        <f>PZ2+1</f>
        <v>60</v>
      </c>
      <c r="QI2" s="1159" t="s">
        <v>52</v>
      </c>
      <c r="QJ2" s="1159"/>
      <c r="QK2" s="1159"/>
      <c r="QL2" s="1159"/>
      <c r="QM2" s="1159"/>
      <c r="QN2" s="152">
        <f>QG2+1</f>
        <v>61</v>
      </c>
      <c r="QP2" s="1159" t="s">
        <v>52</v>
      </c>
      <c r="QQ2" s="1159"/>
      <c r="QR2" s="1159"/>
      <c r="QS2" s="1159"/>
      <c r="QT2" s="1159"/>
      <c r="QU2" s="152">
        <f>QN2+1</f>
        <v>62</v>
      </c>
      <c r="QW2" s="1159" t="s">
        <v>52</v>
      </c>
      <c r="QX2" s="1159"/>
      <c r="QY2" s="1159"/>
      <c r="QZ2" s="1159"/>
      <c r="RA2" s="1159"/>
      <c r="RB2" s="152">
        <f>QU2+1</f>
        <v>63</v>
      </c>
      <c r="RD2" s="1159" t="s">
        <v>52</v>
      </c>
      <c r="RE2" s="1159"/>
      <c r="RF2" s="1159"/>
      <c r="RG2" s="1159"/>
      <c r="RH2" s="1159"/>
      <c r="RI2" s="152">
        <f>RB2+1</f>
        <v>64</v>
      </c>
      <c r="RK2" s="1159" t="s">
        <v>52</v>
      </c>
      <c r="RL2" s="1159"/>
      <c r="RM2" s="1159"/>
      <c r="RN2" s="1159"/>
      <c r="RO2" s="1159"/>
      <c r="RP2" s="152">
        <f>RI2+1</f>
        <v>65</v>
      </c>
      <c r="RR2" s="1159" t="s">
        <v>52</v>
      </c>
      <c r="RS2" s="1159"/>
      <c r="RT2" s="1159"/>
      <c r="RU2" s="1159"/>
      <c r="RV2" s="1159"/>
      <c r="RW2" s="152">
        <f>RP2+1</f>
        <v>66</v>
      </c>
      <c r="RY2" s="1159" t="s">
        <v>52</v>
      </c>
      <c r="RZ2" s="1159"/>
      <c r="SA2" s="1159"/>
      <c r="SB2" s="1159"/>
      <c r="SC2" s="1159"/>
      <c r="SD2" s="152">
        <f>RW2+1</f>
        <v>67</v>
      </c>
      <c r="SE2" s="157"/>
      <c r="SF2" s="1159" t="s">
        <v>52</v>
      </c>
      <c r="SG2" s="1159"/>
      <c r="SH2" s="1159"/>
      <c r="SI2" s="1159"/>
      <c r="SJ2" s="1159"/>
      <c r="SK2" s="152">
        <f>SD2+1</f>
        <v>68</v>
      </c>
      <c r="SM2" s="1159" t="s">
        <v>52</v>
      </c>
      <c r="SN2" s="1159"/>
      <c r="SO2" s="1159"/>
      <c r="SP2" s="1159"/>
      <c r="SQ2" s="1159"/>
      <c r="SR2" s="152">
        <f>SK2+1</f>
        <v>69</v>
      </c>
      <c r="SS2" s="151"/>
      <c r="ST2" s="1159" t="s">
        <v>52</v>
      </c>
      <c r="SU2" s="1159"/>
      <c r="SV2" s="1159"/>
      <c r="SW2" s="1159"/>
      <c r="SX2" s="1159"/>
      <c r="SY2" s="152">
        <f>SR2+1</f>
        <v>70</v>
      </c>
      <c r="SZ2" s="157"/>
      <c r="TA2" s="1159" t="s">
        <v>52</v>
      </c>
      <c r="TB2" s="1159"/>
      <c r="TC2" s="1159"/>
      <c r="TD2" s="1159"/>
      <c r="TE2" s="1159"/>
      <c r="TF2" s="152">
        <f>SY2+1</f>
        <v>71</v>
      </c>
      <c r="TH2" s="1159" t="s">
        <v>52</v>
      </c>
      <c r="TI2" s="1159"/>
      <c r="TJ2" s="1159"/>
      <c r="TK2" s="1159"/>
      <c r="TL2" s="1159"/>
      <c r="TM2" s="152">
        <f>TF2+1</f>
        <v>72</v>
      </c>
      <c r="TO2" s="1159" t="s">
        <v>52</v>
      </c>
      <c r="TP2" s="1159"/>
      <c r="TQ2" s="1159"/>
      <c r="TR2" s="1159"/>
      <c r="TS2" s="1159"/>
      <c r="TT2" s="152">
        <f>TM2+1</f>
        <v>73</v>
      </c>
      <c r="TV2" s="1159" t="s">
        <v>52</v>
      </c>
      <c r="TW2" s="1159"/>
      <c r="TX2" s="1159"/>
      <c r="TY2" s="1159"/>
      <c r="TZ2" s="1159"/>
      <c r="UA2" s="152">
        <f>TT2+1</f>
        <v>74</v>
      </c>
      <c r="UC2" s="1159" t="s">
        <v>52</v>
      </c>
      <c r="UD2" s="1159"/>
      <c r="UE2" s="1159"/>
      <c r="UF2" s="1159"/>
      <c r="UG2" s="1159"/>
      <c r="UH2" s="152">
        <f>UA2+1</f>
        <v>75</v>
      </c>
      <c r="UJ2" s="1159" t="s">
        <v>52</v>
      </c>
      <c r="UK2" s="1159"/>
      <c r="UL2" s="1159"/>
      <c r="UM2" s="1159"/>
      <c r="UN2" s="1159"/>
      <c r="UO2" s="152">
        <f>UH2+1</f>
        <v>76</v>
      </c>
      <c r="UQ2" s="1159" t="s">
        <v>52</v>
      </c>
      <c r="UR2" s="1159"/>
      <c r="US2" s="1159"/>
      <c r="UT2" s="1159"/>
      <c r="UU2" s="1159"/>
      <c r="UV2" s="152">
        <f>UO2+1</f>
        <v>77</v>
      </c>
      <c r="UX2" s="1159" t="s">
        <v>52</v>
      </c>
      <c r="UY2" s="1159"/>
      <c r="UZ2" s="1159"/>
      <c r="VA2" s="1159"/>
      <c r="VB2" s="1159"/>
      <c r="VC2" s="152">
        <f>UV2+1</f>
        <v>78</v>
      </c>
      <c r="VE2" s="1159" t="s">
        <v>52</v>
      </c>
      <c r="VF2" s="1159"/>
      <c r="VG2" s="1159"/>
      <c r="VH2" s="1159"/>
      <c r="VI2" s="1159"/>
      <c r="VJ2" s="152">
        <f>VC2+1</f>
        <v>79</v>
      </c>
      <c r="VL2" s="1159" t="s">
        <v>52</v>
      </c>
      <c r="VM2" s="1159"/>
      <c r="VN2" s="1159"/>
      <c r="VO2" s="1159"/>
      <c r="VP2" s="1159"/>
      <c r="VQ2" s="152">
        <f>VJ2+1</f>
        <v>80</v>
      </c>
      <c r="VS2" s="1159" t="s">
        <v>52</v>
      </c>
      <c r="VT2" s="1159"/>
      <c r="VU2" s="1159"/>
      <c r="VV2" s="1159"/>
      <c r="VW2" s="1159"/>
      <c r="VX2" s="152">
        <f>VQ2+1</f>
        <v>81</v>
      </c>
      <c r="VZ2" s="1159" t="s">
        <v>52</v>
      </c>
      <c r="WA2" s="1159"/>
      <c r="WB2" s="1159"/>
      <c r="WC2" s="1159"/>
      <c r="WD2" s="1159"/>
      <c r="WE2" s="152">
        <f>VX2+1</f>
        <v>82</v>
      </c>
      <c r="WG2" s="1159" t="s">
        <v>52</v>
      </c>
      <c r="WH2" s="1159"/>
      <c r="WI2" s="1159"/>
      <c r="WJ2" s="1159"/>
      <c r="WK2" s="1159"/>
      <c r="WL2" s="152">
        <f>WE2+1</f>
        <v>83</v>
      </c>
      <c r="WN2" s="1159" t="s">
        <v>52</v>
      </c>
      <c r="WO2" s="1159"/>
      <c r="WP2" s="1159"/>
      <c r="WQ2" s="1159"/>
      <c r="WR2" s="1159"/>
      <c r="WS2" s="152">
        <f>WL2+1</f>
        <v>84</v>
      </c>
      <c r="WU2" s="1159" t="s">
        <v>52</v>
      </c>
      <c r="WV2" s="1159"/>
      <c r="WW2" s="1159"/>
      <c r="WX2" s="1159"/>
      <c r="WY2" s="1159"/>
      <c r="WZ2" s="152">
        <f>WS2+1</f>
        <v>85</v>
      </c>
      <c r="XB2" s="1159" t="s">
        <v>52</v>
      </c>
      <c r="XC2" s="1159"/>
      <c r="XD2" s="1159"/>
      <c r="XE2" s="1159"/>
      <c r="XF2" s="1159"/>
      <c r="XG2" s="152">
        <f>WZ2+1</f>
        <v>86</v>
      </c>
      <c r="XI2" s="1159" t="s">
        <v>52</v>
      </c>
      <c r="XJ2" s="1159"/>
      <c r="XK2" s="1159"/>
      <c r="XL2" s="1159"/>
      <c r="XM2" s="1159"/>
      <c r="XN2" s="152">
        <f>XG2+1</f>
        <v>87</v>
      </c>
      <c r="XP2" s="1159" t="s">
        <v>52</v>
      </c>
      <c r="XQ2" s="1159"/>
      <c r="XR2" s="1159"/>
      <c r="XS2" s="1159"/>
      <c r="XT2" s="1159"/>
      <c r="XU2" s="152">
        <f>XN2+1</f>
        <v>88</v>
      </c>
      <c r="XW2" s="1159" t="s">
        <v>52</v>
      </c>
      <c r="XX2" s="1159"/>
      <c r="XY2" s="1159"/>
      <c r="XZ2" s="1159"/>
      <c r="YA2" s="1159"/>
      <c r="YB2" s="152">
        <f>XU2+1</f>
        <v>89</v>
      </c>
      <c r="YD2" s="1159" t="s">
        <v>52</v>
      </c>
      <c r="YE2" s="1159"/>
      <c r="YF2" s="1159"/>
      <c r="YG2" s="1159"/>
      <c r="YH2" s="1159"/>
      <c r="YI2" s="155">
        <f>YB2+1</f>
        <v>90</v>
      </c>
      <c r="YK2" s="1159" t="s">
        <v>52</v>
      </c>
      <c r="YL2" s="1159"/>
      <c r="YM2" s="1159"/>
      <c r="YN2" s="1159"/>
      <c r="YO2" s="1159"/>
      <c r="YP2" s="152">
        <f>YI2+1</f>
        <v>91</v>
      </c>
      <c r="YR2" s="1159" t="s">
        <v>52</v>
      </c>
      <c r="YS2" s="1159"/>
      <c r="YT2" s="1159"/>
      <c r="YU2" s="1159"/>
      <c r="YV2" s="1159"/>
      <c r="YW2" s="152">
        <f>YP2+1</f>
        <v>92</v>
      </c>
      <c r="YY2" s="1159" t="s">
        <v>52</v>
      </c>
      <c r="YZ2" s="1159"/>
      <c r="ZA2" s="1159"/>
      <c r="ZB2" s="1159"/>
      <c r="ZC2" s="1159"/>
      <c r="ZD2" s="155">
        <f>YW2+1</f>
        <v>93</v>
      </c>
      <c r="ZF2" s="1159" t="s">
        <v>52</v>
      </c>
      <c r="ZG2" s="1159"/>
      <c r="ZH2" s="1159"/>
      <c r="ZI2" s="1159"/>
      <c r="ZJ2" s="1159"/>
      <c r="ZK2" s="152">
        <f>ZD2+1</f>
        <v>94</v>
      </c>
      <c r="ZL2" s="151"/>
      <c r="ZM2" s="1159" t="s">
        <v>52</v>
      </c>
      <c r="ZN2" s="1159"/>
      <c r="ZO2" s="1159"/>
      <c r="ZP2" s="1159"/>
      <c r="ZQ2" s="1159"/>
      <c r="ZR2" s="152">
        <f>ZK2+1</f>
        <v>95</v>
      </c>
      <c r="ZS2" s="151"/>
      <c r="ZT2" s="1159" t="s">
        <v>52</v>
      </c>
      <c r="ZU2" s="1159"/>
      <c r="ZV2" s="1159"/>
      <c r="ZW2" s="1159"/>
      <c r="ZX2" s="1159"/>
      <c r="ZY2" s="152">
        <f>ZR2+1</f>
        <v>96</v>
      </c>
      <c r="ZZ2" s="151"/>
      <c r="AAA2" s="1159" t="s">
        <v>52</v>
      </c>
      <c r="AAB2" s="1159"/>
      <c r="AAC2" s="1159"/>
      <c r="AAD2" s="1159"/>
      <c r="AAE2" s="1159"/>
      <c r="AAF2" s="152">
        <f>ZY2+1</f>
        <v>97</v>
      </c>
      <c r="AAG2" s="151"/>
      <c r="AAH2" s="1159" t="s">
        <v>52</v>
      </c>
      <c r="AAI2" s="1159"/>
      <c r="AAJ2" s="1159"/>
      <c r="AAK2" s="1159"/>
      <c r="AAL2" s="1159"/>
      <c r="AAM2" s="152">
        <f>AAF2+1</f>
        <v>98</v>
      </c>
      <c r="AAN2" s="151"/>
      <c r="AAO2" s="1159" t="s">
        <v>52</v>
      </c>
      <c r="AAP2" s="1159"/>
      <c r="AAQ2" s="1159"/>
      <c r="AAR2" s="1159"/>
      <c r="AAS2" s="1159"/>
      <c r="AAT2" s="152">
        <f>AAM2+1</f>
        <v>99</v>
      </c>
      <c r="AAV2" s="1159" t="s">
        <v>52</v>
      </c>
      <c r="AAW2" s="1159"/>
      <c r="AAX2" s="1159"/>
      <c r="AAY2" s="1159"/>
      <c r="AAZ2" s="1159"/>
      <c r="ABA2" s="152">
        <f>AAT2+1</f>
        <v>100</v>
      </c>
      <c r="ABC2" s="1159" t="s">
        <v>52</v>
      </c>
      <c r="ABD2" s="1159"/>
      <c r="ABE2" s="1159"/>
      <c r="ABF2" s="1159"/>
      <c r="ABG2" s="1159"/>
      <c r="ABH2" s="152">
        <f>ABA2+1</f>
        <v>101</v>
      </c>
      <c r="ABJ2" s="1159" t="s">
        <v>52</v>
      </c>
      <c r="ABK2" s="1159"/>
      <c r="ABL2" s="1159"/>
      <c r="ABM2" s="1159"/>
      <c r="ABN2" s="1159"/>
      <c r="ABO2" s="152">
        <f>ABH2+1</f>
        <v>102</v>
      </c>
      <c r="ABQ2" s="1159" t="s">
        <v>52</v>
      </c>
      <c r="ABR2" s="1159"/>
      <c r="ABS2" s="1159"/>
      <c r="ABT2" s="1159"/>
      <c r="ABU2" s="1159"/>
      <c r="ABV2" s="152">
        <f>ABH2+1</f>
        <v>102</v>
      </c>
      <c r="ABX2" s="1159" t="s">
        <v>52</v>
      </c>
      <c r="ABY2" s="1159"/>
      <c r="ABZ2" s="1159"/>
      <c r="ACA2" s="1159"/>
      <c r="ACB2" s="1159"/>
      <c r="ACC2" s="152">
        <f>ABV2+1</f>
        <v>103</v>
      </c>
      <c r="ACE2" s="1159" t="s">
        <v>52</v>
      </c>
      <c r="ACF2" s="1159"/>
      <c r="ACG2" s="1159"/>
      <c r="ACH2" s="1159"/>
      <c r="ACI2" s="1159"/>
      <c r="ACJ2" s="152">
        <f>ACC2+1</f>
        <v>104</v>
      </c>
      <c r="ACL2" s="1159" t="s">
        <v>52</v>
      </c>
      <c r="ACM2" s="1159"/>
      <c r="ACN2" s="1159"/>
      <c r="ACO2" s="1159"/>
      <c r="ACP2" s="1159"/>
      <c r="ACQ2" s="155">
        <f>ACJ2+1</f>
        <v>105</v>
      </c>
      <c r="ACR2" s="157"/>
      <c r="ACS2" s="1159" t="s">
        <v>52</v>
      </c>
      <c r="ACT2" s="1159"/>
      <c r="ACU2" s="1159"/>
      <c r="ACV2" s="1159"/>
      <c r="ACW2" s="1159"/>
      <c r="ACX2" s="155">
        <f>ACQ2+1</f>
        <v>106</v>
      </c>
      <c r="ACY2" s="1159" t="s">
        <v>52</v>
      </c>
      <c r="ACZ2" s="1159"/>
      <c r="ADA2" s="1159"/>
      <c r="ADB2" s="1159"/>
      <c r="ADC2" s="1159"/>
      <c r="ADE2" s="155">
        <f>ACX2+1</f>
        <v>107</v>
      </c>
      <c r="ADG2" s="1159" t="s">
        <v>52</v>
      </c>
      <c r="ADH2" s="1159"/>
      <c r="ADI2" s="1159"/>
      <c r="ADJ2" s="1159"/>
      <c r="ADK2" s="1159"/>
      <c r="ADL2" s="152">
        <f>ADE2+1</f>
        <v>108</v>
      </c>
      <c r="ADN2" s="1159" t="s">
        <v>52</v>
      </c>
      <c r="ADO2" s="1159"/>
      <c r="ADP2" s="1159"/>
      <c r="ADQ2" s="1159"/>
      <c r="ADR2" s="1159"/>
      <c r="ADS2" s="152">
        <f>ADL2+1</f>
        <v>109</v>
      </c>
      <c r="ADU2" s="1159" t="s">
        <v>52</v>
      </c>
      <c r="ADV2" s="1159"/>
      <c r="ADW2" s="1159"/>
      <c r="ADX2" s="1159"/>
      <c r="ADY2" s="1159"/>
      <c r="ADZ2" s="152">
        <f>ADS2+1</f>
        <v>110</v>
      </c>
      <c r="AEB2" s="1159" t="s">
        <v>52</v>
      </c>
      <c r="AEC2" s="1159"/>
      <c r="AED2" s="1159"/>
      <c r="AEE2" s="1159"/>
      <c r="AEF2" s="1159"/>
      <c r="AEG2" s="152">
        <f>ADZ2+1</f>
        <v>111</v>
      </c>
    </row>
    <row r="3" spans="1:818" ht="30.75" customHeight="1" thickBot="1">
      <c r="B3" s="1107" t="s">
        <v>1486</v>
      </c>
      <c r="C3" s="1107"/>
      <c r="D3" s="1107"/>
      <c r="E3" s="1107"/>
      <c r="F3" s="1107"/>
      <c r="H3" s="2"/>
      <c r="I3" s="1107" t="str">
        <f>QP3</f>
        <v xml:space="preserve"> C O M E R C  I O    J U L I O            2010</v>
      </c>
      <c r="J3" s="1107"/>
      <c r="K3" s="1107"/>
      <c r="L3" s="1107"/>
      <c r="M3" s="1107"/>
      <c r="O3" s="2"/>
      <c r="P3" s="1107" t="str">
        <f>QW3</f>
        <v xml:space="preserve"> C O M E R C  I O    J U L I O            2010</v>
      </c>
      <c r="Q3" s="1107"/>
      <c r="R3" s="1107"/>
      <c r="S3" s="1107"/>
      <c r="T3" s="1107"/>
      <c r="V3" s="2"/>
      <c r="W3" s="1107" t="str">
        <f>RD3</f>
        <v xml:space="preserve"> C O M E R C  I O    J U L I O            2010</v>
      </c>
      <c r="X3" s="1107"/>
      <c r="Y3" s="1107"/>
      <c r="Z3" s="1107"/>
      <c r="AA3" s="1107"/>
      <c r="AC3" s="2"/>
      <c r="AD3" s="1107" t="str">
        <f>W3</f>
        <v xml:space="preserve"> C O M E R C  I O    J U L I O            2010</v>
      </c>
      <c r="AE3" s="1107"/>
      <c r="AF3" s="1107"/>
      <c r="AG3" s="1107"/>
      <c r="AH3" s="1107"/>
      <c r="AJ3" s="2"/>
      <c r="AK3" s="1107" t="str">
        <f>VE3</f>
        <v xml:space="preserve"> C O M E R C  I O    J U L I O            2010</v>
      </c>
      <c r="AL3" s="1107"/>
      <c r="AM3" s="1107"/>
      <c r="AN3" s="1107"/>
      <c r="AO3" s="1107"/>
      <c r="AQ3" s="2"/>
      <c r="AR3" s="1107" t="str">
        <f>VL3</f>
        <v xml:space="preserve"> C O M E R C  I O    J U L I O            2010</v>
      </c>
      <c r="AS3" s="1107"/>
      <c r="AT3" s="1107"/>
      <c r="AU3" s="1107"/>
      <c r="AV3" s="1107"/>
      <c r="AX3" s="2"/>
      <c r="AY3" s="1107" t="str">
        <f>VL3</f>
        <v xml:space="preserve"> C O M E R C  I O    J U L I O            2010</v>
      </c>
      <c r="AZ3" s="1107"/>
      <c r="BA3" s="1107"/>
      <c r="BB3" s="1107"/>
      <c r="BC3" s="1107"/>
      <c r="BD3" s="634"/>
      <c r="BE3" s="2"/>
      <c r="BF3" s="1107" t="str">
        <f>WG3</f>
        <v xml:space="preserve"> C O M E R C  I O    J U L I O            2010</v>
      </c>
      <c r="BG3" s="1107"/>
      <c r="BH3" s="1107"/>
      <c r="BI3" s="1107"/>
      <c r="BJ3" s="1107"/>
      <c r="BL3" s="2"/>
      <c r="BM3" s="1107" t="str">
        <f>I3</f>
        <v xml:space="preserve"> C O M E R C  I O    J U L I O            2010</v>
      </c>
      <c r="BN3" s="1107"/>
      <c r="BO3" s="1107"/>
      <c r="BP3" s="1107"/>
      <c r="BQ3" s="1107"/>
      <c r="BR3" s="1107"/>
      <c r="BT3" s="2"/>
      <c r="BU3" s="1107" t="str">
        <f>W3</f>
        <v xml:space="preserve"> C O M E R C  I O    J U L I O            2010</v>
      </c>
      <c r="BV3" s="1107"/>
      <c r="BW3" s="1107"/>
      <c r="BX3" s="1107"/>
      <c r="BY3" s="1107"/>
      <c r="CA3" s="2"/>
      <c r="CB3" s="1107" t="str">
        <f>WU3</f>
        <v xml:space="preserve"> C O M E R C  I O    J U L I O            2010</v>
      </c>
      <c r="CC3" s="1107"/>
      <c r="CD3" s="1107"/>
      <c r="CE3" s="1107"/>
      <c r="CF3" s="1107"/>
      <c r="CH3" s="2"/>
      <c r="CI3" s="1107" t="str">
        <f>XB3</f>
        <v xml:space="preserve"> C O M E R C  I O    J U L I O            2010</v>
      </c>
      <c r="CJ3" s="1107"/>
      <c r="CK3" s="1107"/>
      <c r="CL3" s="1107"/>
      <c r="CM3" s="1107"/>
      <c r="CO3" s="2"/>
      <c r="CP3" s="1107" t="str">
        <f>XB3</f>
        <v xml:space="preserve"> C O M E R C  I O    J U L I O            2010</v>
      </c>
      <c r="CQ3" s="1107"/>
      <c r="CR3" s="1107"/>
      <c r="CS3" s="1107"/>
      <c r="CT3" s="1107"/>
      <c r="CV3" s="2"/>
      <c r="CW3" s="1170" t="str">
        <f>AAV3</f>
        <v xml:space="preserve"> C O M E R C  I O    J U L I O            2010</v>
      </c>
      <c r="CX3" s="1170"/>
      <c r="CY3" s="1170"/>
      <c r="CZ3" s="1170"/>
      <c r="DA3" s="1170"/>
      <c r="DC3" s="2"/>
      <c r="DD3" s="1107" t="str">
        <f>FO3</f>
        <v xml:space="preserve"> C O M E R C  I O    J U L I O            2010</v>
      </c>
      <c r="DE3" s="1107"/>
      <c r="DF3" s="1107"/>
      <c r="DG3" s="1107"/>
      <c r="DH3" s="1107"/>
      <c r="DJ3" s="2"/>
      <c r="DK3" s="1107" t="str">
        <f>KK3</f>
        <v xml:space="preserve"> C O M E R C  I O    J U L I O            2010</v>
      </c>
      <c r="DL3" s="1107"/>
      <c r="DM3" s="1107"/>
      <c r="DN3" s="1107"/>
      <c r="DO3" s="1107"/>
      <c r="DP3" s="43"/>
      <c r="DQ3" s="2"/>
      <c r="DR3" s="1107" t="str">
        <f>GX3</f>
        <v xml:space="preserve"> C O M E R C  I O    J U L I O            2010</v>
      </c>
      <c r="DS3" s="1107"/>
      <c r="DT3" s="1107"/>
      <c r="DU3" s="1107"/>
      <c r="DV3" s="1107"/>
      <c r="DX3" s="2"/>
      <c r="DY3" s="1107" t="str">
        <f>HL3</f>
        <v xml:space="preserve"> C O M E R C  I O    J U L I O            2010</v>
      </c>
      <c r="DZ3" s="1107"/>
      <c r="EA3" s="1107"/>
      <c r="EB3" s="1107"/>
      <c r="EC3" s="1107"/>
      <c r="EE3" s="2"/>
      <c r="EF3" s="1107" t="str">
        <f>HL3</f>
        <v xml:space="preserve"> C O M E R C  I O    J U L I O            2010</v>
      </c>
      <c r="EG3" s="1107"/>
      <c r="EH3" s="1107"/>
      <c r="EI3" s="1107"/>
      <c r="EJ3" s="1107"/>
      <c r="EL3" s="2"/>
      <c r="EM3" s="1107" t="str">
        <f>HS3</f>
        <v xml:space="preserve"> C O M E R C  I O    J U L I O            2010</v>
      </c>
      <c r="EN3" s="1107"/>
      <c r="EO3" s="1107"/>
      <c r="EP3" s="1107"/>
      <c r="EQ3" s="1107"/>
      <c r="ES3" s="2"/>
      <c r="ET3" s="1107" t="str">
        <f>IG3</f>
        <v xml:space="preserve"> C O M E R C  I O    J U L I O            2010</v>
      </c>
      <c r="EU3" s="1107"/>
      <c r="EV3" s="1107"/>
      <c r="EW3" s="1107"/>
      <c r="EX3" s="1107"/>
      <c r="EZ3" s="2"/>
      <c r="FA3" s="1107" t="str">
        <f>KY3</f>
        <v xml:space="preserve"> C O M E R C  I O    J U L I O            2010</v>
      </c>
      <c r="FB3" s="1107"/>
      <c r="FC3" s="1107"/>
      <c r="FD3" s="1107"/>
      <c r="FE3" s="1107"/>
      <c r="FG3" s="2"/>
      <c r="FH3" s="1107" t="str">
        <f>PU3</f>
        <v xml:space="preserve"> C O M E R C  I O    J U L I O            2010</v>
      </c>
      <c r="FI3" s="1107"/>
      <c r="FJ3" s="1107"/>
      <c r="FK3" s="1107"/>
      <c r="FL3" s="1107"/>
      <c r="FN3" s="2"/>
      <c r="FO3" s="1107" t="str">
        <f>AD3</f>
        <v xml:space="preserve"> C O M E R C  I O    J U L I O            2010</v>
      </c>
      <c r="FP3" s="1107"/>
      <c r="FQ3" s="1107"/>
      <c r="FR3" s="1107"/>
      <c r="FS3" s="1107"/>
      <c r="FU3" s="2"/>
      <c r="FV3" s="1107" t="str">
        <f>AK3</f>
        <v xml:space="preserve"> C O M E R C  I O    J U L I O            2010</v>
      </c>
      <c r="FW3" s="1107"/>
      <c r="FX3" s="1107"/>
      <c r="FY3" s="1107"/>
      <c r="FZ3" s="1107"/>
      <c r="GB3" s="2"/>
      <c r="GC3" s="1107" t="str">
        <f>AY3</f>
        <v xml:space="preserve"> C O M E R C  I O    J U L I O            2010</v>
      </c>
      <c r="GD3" s="1107"/>
      <c r="GE3" s="1107"/>
      <c r="GF3" s="1107"/>
      <c r="GG3" s="1107"/>
      <c r="GI3" s="2"/>
      <c r="GJ3" s="1107" t="str">
        <f>BF3</f>
        <v xml:space="preserve"> C O M E R C  I O    J U L I O            2010</v>
      </c>
      <c r="GK3" s="1107"/>
      <c r="GL3" s="1107"/>
      <c r="GM3" s="1107"/>
      <c r="GN3" s="1107"/>
      <c r="GP3" s="2"/>
      <c r="GQ3" s="1107" t="str">
        <f>MH3</f>
        <v xml:space="preserve"> C O M E R C  I O    J U L I O            2010</v>
      </c>
      <c r="GR3" s="1107"/>
      <c r="GS3" s="1107"/>
      <c r="GT3" s="1107"/>
      <c r="GU3" s="1107"/>
      <c r="GW3" s="2"/>
      <c r="GX3" s="1107" t="str">
        <f>ACS3</f>
        <v xml:space="preserve"> C O M E R C  I O    J U L I O            2010</v>
      </c>
      <c r="GY3" s="1107"/>
      <c r="GZ3" s="1107"/>
      <c r="HA3" s="1107"/>
      <c r="HB3" s="1107"/>
      <c r="HD3" s="2"/>
      <c r="HE3" s="1107" t="str">
        <f>GX3</f>
        <v xml:space="preserve"> C O M E R C  I O    J U L I O            2010</v>
      </c>
      <c r="HF3" s="1107"/>
      <c r="HG3" s="1107"/>
      <c r="HH3" s="1107"/>
      <c r="HI3" s="1107"/>
      <c r="HK3" s="2"/>
      <c r="HL3" s="1107" t="str">
        <f>AK3</f>
        <v xml:space="preserve"> C O M E R C  I O    J U L I O            2010</v>
      </c>
      <c r="HM3" s="1107"/>
      <c r="HN3" s="1107"/>
      <c r="HO3" s="1107"/>
      <c r="HP3" s="1107"/>
      <c r="HR3" s="2"/>
      <c r="HS3" s="1107" t="str">
        <f>AY3</f>
        <v xml:space="preserve"> C O M E R C  I O    J U L I O            2010</v>
      </c>
      <c r="HT3" s="1107"/>
      <c r="HU3" s="1107"/>
      <c r="HV3" s="1107"/>
      <c r="HW3" s="1107"/>
      <c r="HY3" s="2"/>
      <c r="HZ3" s="1107" t="str">
        <f>BF3</f>
        <v xml:space="preserve"> C O M E R C  I O    J U L I O            2010</v>
      </c>
      <c r="IA3" s="1107"/>
      <c r="IB3" s="1107"/>
      <c r="IC3" s="1107"/>
      <c r="ID3" s="1107"/>
      <c r="IF3" s="2"/>
      <c r="IG3" s="1107" t="str">
        <f>ADU3</f>
        <v xml:space="preserve"> C O M E R C  I O    J U L I O            2010</v>
      </c>
      <c r="IH3" s="1107"/>
      <c r="II3" s="1107"/>
      <c r="IJ3" s="1107"/>
      <c r="IK3" s="1107"/>
      <c r="IM3" s="2"/>
      <c r="IN3" s="1107" t="str">
        <f>AEB3</f>
        <v xml:space="preserve"> C O M E R C  I O    J U L I O            2010</v>
      </c>
      <c r="IO3" s="1107"/>
      <c r="IP3" s="1107"/>
      <c r="IQ3" s="1107"/>
      <c r="IR3" s="1107"/>
      <c r="IT3" s="2"/>
      <c r="IU3" s="1107" t="str">
        <f>PN3</f>
        <v xml:space="preserve"> C O M E R C  I O    J U L I O            2010</v>
      </c>
      <c r="IV3" s="1107"/>
      <c r="IW3" s="1107"/>
      <c r="IX3" s="1107"/>
      <c r="IY3" s="1107"/>
      <c r="JA3" s="2"/>
      <c r="JB3" s="1107" t="str">
        <f>PU3</f>
        <v xml:space="preserve"> C O M E R C  I O    J U L I O            2010</v>
      </c>
      <c r="JC3" s="1107"/>
      <c r="JD3" s="1107"/>
      <c r="JE3" s="1107"/>
      <c r="JF3" s="1107"/>
      <c r="JH3" s="1107" t="str">
        <f>IU3</f>
        <v xml:space="preserve"> C O M E R C  I O    J U L I O            2010</v>
      </c>
      <c r="JI3" s="1107"/>
      <c r="JJ3" s="1107"/>
      <c r="JK3" s="1107"/>
      <c r="JL3" s="1107"/>
      <c r="JM3" s="173"/>
      <c r="JO3" s="2"/>
      <c r="JP3" s="1107" t="str">
        <f>JW3</f>
        <v xml:space="preserve"> C O M E R C  I O    J U L I O            2010</v>
      </c>
      <c r="JQ3" s="1107"/>
      <c r="JR3" s="1107"/>
      <c r="JS3" s="1107"/>
      <c r="JT3" s="1107"/>
      <c r="JV3" s="2"/>
      <c r="JW3" s="1107" t="str">
        <f>ST3</f>
        <v xml:space="preserve"> C O M E R C  I O    J U L I O            2010</v>
      </c>
      <c r="JX3" s="1107"/>
      <c r="JY3" s="1107"/>
      <c r="JZ3" s="1107"/>
      <c r="KA3" s="1107"/>
      <c r="KD3" s="1107" t="str">
        <f>XW3</f>
        <v xml:space="preserve"> C O M E R C  I O    J U L I O            2010</v>
      </c>
      <c r="KE3" s="1107"/>
      <c r="KF3" s="1107"/>
      <c r="KG3" s="1107"/>
      <c r="KH3" s="1107"/>
      <c r="KK3" s="1107" t="str">
        <f>KD3</f>
        <v xml:space="preserve"> C O M E R C  I O    J U L I O            2010</v>
      </c>
      <c r="KL3" s="1107"/>
      <c r="KM3" s="1107"/>
      <c r="KN3" s="1107"/>
      <c r="KO3" s="1107"/>
      <c r="KP3" s="632"/>
      <c r="KQ3" s="2"/>
      <c r="KR3" s="1107" t="str">
        <f>KK3</f>
        <v xml:space="preserve"> C O M E R C  I O    J U L I O            2010</v>
      </c>
      <c r="KS3" s="1107"/>
      <c r="KT3" s="1107"/>
      <c r="KU3" s="1107"/>
      <c r="KV3" s="1107"/>
      <c r="KW3" s="632"/>
      <c r="KX3" s="2"/>
      <c r="KY3" s="1107" t="str">
        <f>XI3</f>
        <v xml:space="preserve"> C O M E R C  I O    J U L I O            2010</v>
      </c>
      <c r="KZ3" s="1107"/>
      <c r="LA3" s="1107"/>
      <c r="LB3" s="1107"/>
      <c r="LC3" s="1107"/>
      <c r="LE3" s="2"/>
      <c r="LF3" s="1107" t="str">
        <f>XW3</f>
        <v xml:space="preserve"> C O M E R C  I O    J U L I O            2010</v>
      </c>
      <c r="LG3" s="1107"/>
      <c r="LH3" s="1107"/>
      <c r="LI3" s="1107"/>
      <c r="LJ3" s="1107"/>
      <c r="LL3" s="2"/>
      <c r="LM3" s="1107" t="str">
        <f>XW3</f>
        <v xml:space="preserve"> C O M E R C  I O    J U L I O            2010</v>
      </c>
      <c r="LN3" s="1107"/>
      <c r="LO3" s="1107"/>
      <c r="LP3" s="1107"/>
      <c r="LQ3" s="1107"/>
      <c r="LS3" s="2"/>
      <c r="LT3" s="1107" t="str">
        <f>XW3</f>
        <v xml:space="preserve"> C O M E R C  I O    J U L I O            2010</v>
      </c>
      <c r="LU3" s="1107"/>
      <c r="LV3" s="1107"/>
      <c r="LW3" s="1107"/>
      <c r="LX3" s="1107"/>
      <c r="LZ3" s="2"/>
      <c r="MA3" s="1107" t="str">
        <f>DK3</f>
        <v xml:space="preserve"> C O M E R C  I O    J U L I O            2010</v>
      </c>
      <c r="MB3" s="1107"/>
      <c r="MC3" s="1107"/>
      <c r="MD3" s="1107"/>
      <c r="ME3" s="1107"/>
      <c r="MG3" s="2"/>
      <c r="MH3" s="1107" t="str">
        <f>ADN3</f>
        <v xml:space="preserve"> C O M E R C  I O    J U L I O            2010</v>
      </c>
      <c r="MI3" s="1107"/>
      <c r="MJ3" s="1107"/>
      <c r="MK3" s="1107"/>
      <c r="ML3" s="1107"/>
      <c r="MN3" s="2"/>
      <c r="MO3" s="1107" t="str">
        <f>ADU3</f>
        <v xml:space="preserve"> C O M E R C  I O    J U L I O            2010</v>
      </c>
      <c r="MP3" s="1107"/>
      <c r="MQ3" s="1107"/>
      <c r="MR3" s="1107"/>
      <c r="MS3" s="1107"/>
      <c r="MU3" s="2"/>
      <c r="MV3" s="1107" t="str">
        <f>AEB3</f>
        <v xml:space="preserve"> C O M E R C  I O    J U L I O            2010</v>
      </c>
      <c r="MW3" s="1107"/>
      <c r="MX3" s="1107"/>
      <c r="MY3" s="1107"/>
      <c r="MZ3" s="1107"/>
      <c r="NB3" s="2"/>
      <c r="NC3" s="1107" t="str">
        <f>AEB3</f>
        <v xml:space="preserve"> C O M E R C  I O    J U L I O            2010</v>
      </c>
      <c r="ND3" s="1107"/>
      <c r="NE3" s="1107"/>
      <c r="NF3" s="1107"/>
      <c r="NG3" s="1107"/>
      <c r="NI3" s="2"/>
      <c r="NJ3" s="1107" t="str">
        <f>AEB3</f>
        <v xml:space="preserve"> C O M E R C  I O    J U L I O            2010</v>
      </c>
      <c r="NK3" s="1107"/>
      <c r="NL3" s="1107"/>
      <c r="NM3" s="1107"/>
      <c r="NN3" s="1107"/>
      <c r="NP3" s="2"/>
      <c r="NQ3" s="1107" t="str">
        <f>NJ3</f>
        <v xml:space="preserve"> C O M E R C  I O    J U L I O            2010</v>
      </c>
      <c r="NR3" s="1107"/>
      <c r="NS3" s="1107"/>
      <c r="NT3" s="1107"/>
      <c r="NU3" s="1107"/>
      <c r="NW3" s="2"/>
      <c r="NX3" s="1107" t="str">
        <f>NJ3</f>
        <v xml:space="preserve"> C O M E R C  I O    J U L I O            2010</v>
      </c>
      <c r="NY3" s="1107"/>
      <c r="NZ3" s="1107"/>
      <c r="OA3" s="1107"/>
      <c r="OB3" s="1107"/>
      <c r="OD3" s="2"/>
      <c r="OE3" s="1107" t="str">
        <f>NQ3</f>
        <v xml:space="preserve"> C O M E R C  I O    J U L I O            2010</v>
      </c>
      <c r="OF3" s="1107"/>
      <c r="OG3" s="1107"/>
      <c r="OH3" s="1107"/>
      <c r="OI3" s="1107"/>
      <c r="OK3" s="2"/>
      <c r="OL3" s="1107" t="str">
        <f>NJ3</f>
        <v xml:space="preserve"> C O M E R C  I O    J U L I O            2010</v>
      </c>
      <c r="OM3" s="1107"/>
      <c r="ON3" s="1107"/>
      <c r="OO3" s="1107"/>
      <c r="OP3" s="1107"/>
      <c r="OR3" s="2"/>
      <c r="OS3" s="1107" t="str">
        <f>TH3</f>
        <v xml:space="preserve"> C O M E R C  I O    J U L I O            2010</v>
      </c>
      <c r="OT3" s="1107"/>
      <c r="OU3" s="1107"/>
      <c r="OV3" s="1107"/>
      <c r="OW3" s="1107"/>
      <c r="OY3" s="2"/>
      <c r="OZ3" s="1107" t="str">
        <f>TV3</f>
        <v xml:space="preserve"> C O M E R C  I O    J U L I O            2010</v>
      </c>
      <c r="PA3" s="1107"/>
      <c r="PB3" s="1107"/>
      <c r="PC3" s="1107"/>
      <c r="PD3" s="1107"/>
      <c r="PF3" s="2"/>
      <c r="PG3" s="1107" t="str">
        <f>TV3</f>
        <v xml:space="preserve"> C O M E R C  I O    J U L I O            2010</v>
      </c>
      <c r="PH3" s="1107"/>
      <c r="PI3" s="1107"/>
      <c r="PJ3" s="1107"/>
      <c r="PK3" s="1107"/>
      <c r="PM3" s="2"/>
      <c r="PN3" s="1107" t="str">
        <f>VS3</f>
        <v xml:space="preserve"> C O M E R C  I O    J U L I O            2010</v>
      </c>
      <c r="PO3" s="1107"/>
      <c r="PP3" s="1107"/>
      <c r="PQ3" s="1107"/>
      <c r="PR3" s="1107"/>
      <c r="PT3" s="2"/>
      <c r="PU3" s="1107" t="str">
        <f>JP3</f>
        <v xml:space="preserve"> C O M E R C  I O    J U L I O            2010</v>
      </c>
      <c r="PV3" s="1107"/>
      <c r="PW3" s="1107"/>
      <c r="PX3" s="1107"/>
      <c r="PY3" s="1107"/>
      <c r="QA3" s="2"/>
      <c r="QB3" s="1107" t="str">
        <f>JW3</f>
        <v xml:space="preserve"> C O M E R C  I O    J U L I O            2010</v>
      </c>
      <c r="QC3" s="1107"/>
      <c r="QD3" s="1107"/>
      <c r="QE3" s="1107"/>
      <c r="QF3" s="1107"/>
      <c r="QH3" s="2"/>
      <c r="QI3" s="1107" t="str">
        <f>BF3</f>
        <v xml:space="preserve"> C O M E R C  I O    J U L I O            2010</v>
      </c>
      <c r="QJ3" s="1107"/>
      <c r="QK3" s="1107"/>
      <c r="QL3" s="1107"/>
      <c r="QM3" s="1107"/>
      <c r="QO3" s="2"/>
      <c r="QP3" s="1107" t="str">
        <f>YK3</f>
        <v xml:space="preserve"> C O M E R C  I O    J U L I O            2010</v>
      </c>
      <c r="QQ3" s="1107"/>
      <c r="QR3" s="1107"/>
      <c r="QS3" s="1107"/>
      <c r="QT3" s="1107"/>
      <c r="QV3" s="2"/>
      <c r="QW3" s="1107" t="str">
        <f>YR3</f>
        <v xml:space="preserve"> C O M E R C  I O    J U L I O            2010</v>
      </c>
      <c r="QX3" s="1107"/>
      <c r="QY3" s="1107"/>
      <c r="QZ3" s="1107"/>
      <c r="RA3" s="1107"/>
      <c r="RC3" s="2"/>
      <c r="RD3" s="1107" t="str">
        <f>MA3</f>
        <v xml:space="preserve"> C O M E R C  I O    J U L I O            2010</v>
      </c>
      <c r="RE3" s="1107"/>
      <c r="RF3" s="1107"/>
      <c r="RG3" s="1107"/>
      <c r="RH3" s="1107"/>
      <c r="RJ3" s="2"/>
      <c r="RK3" s="1107" t="str">
        <f>TA3</f>
        <v xml:space="preserve"> C O M E R C  I O    J U L I O            2010</v>
      </c>
      <c r="RL3" s="1107"/>
      <c r="RM3" s="1107"/>
      <c r="RN3" s="1107"/>
      <c r="RO3" s="1107"/>
      <c r="RQ3" s="2"/>
      <c r="RR3" s="1107" t="str">
        <f>ADG3</f>
        <v xml:space="preserve"> C O M E R C  I O    J U L I O            2010</v>
      </c>
      <c r="RS3" s="1107"/>
      <c r="RT3" s="1107"/>
      <c r="RU3" s="1107"/>
      <c r="RV3" s="1107"/>
      <c r="RX3" s="2"/>
      <c r="RY3" s="1107" t="str">
        <f>ADN3</f>
        <v xml:space="preserve"> C O M E R C  I O    J U L I O            2010</v>
      </c>
      <c r="RZ3" s="1107"/>
      <c r="SA3" s="1107"/>
      <c r="SB3" s="1107"/>
      <c r="SC3" s="1107"/>
      <c r="SF3" s="1107" t="str">
        <f>RY3</f>
        <v xml:space="preserve"> C O M E R C  I O    J U L I O            2010</v>
      </c>
      <c r="SG3" s="1107"/>
      <c r="SH3" s="1107"/>
      <c r="SI3" s="1107"/>
      <c r="SJ3" s="1107"/>
      <c r="SL3" s="2"/>
      <c r="SM3" s="1107" t="str">
        <f>YY3</f>
        <v xml:space="preserve"> C O M E R C  I O    J U L I O            2010</v>
      </c>
      <c r="SN3" s="1107"/>
      <c r="SO3" s="1107"/>
      <c r="SP3" s="1107"/>
      <c r="SQ3" s="1107"/>
      <c r="ST3" s="1107" t="str">
        <f>GQ3</f>
        <v xml:space="preserve"> C O M E R C  I O    J U L I O            2010</v>
      </c>
      <c r="SU3" s="1107"/>
      <c r="SV3" s="1107"/>
      <c r="SW3" s="1107"/>
      <c r="SX3" s="1107"/>
      <c r="TA3" s="1107" t="str">
        <f>ZM3</f>
        <v xml:space="preserve"> C O M E R C  I O    J U L I O            2010</v>
      </c>
      <c r="TB3" s="1107"/>
      <c r="TC3" s="1107"/>
      <c r="TD3" s="1107"/>
      <c r="TE3" s="1107"/>
      <c r="TG3" s="2"/>
      <c r="TH3" s="1107" t="str">
        <f>VL3</f>
        <v xml:space="preserve"> C O M E R C  I O    J U L I O            2010</v>
      </c>
      <c r="TI3" s="1107"/>
      <c r="TJ3" s="1107"/>
      <c r="TK3" s="1107"/>
      <c r="TL3" s="1107"/>
      <c r="TN3" s="2"/>
      <c r="TO3" s="1107" t="str">
        <f>VS3</f>
        <v xml:space="preserve"> C O M E R C  I O    J U L I O            2010</v>
      </c>
      <c r="TP3" s="1107"/>
      <c r="TQ3" s="1107"/>
      <c r="TR3" s="1107"/>
      <c r="TS3" s="1107"/>
      <c r="TU3" s="2"/>
      <c r="TV3" s="1107" t="str">
        <f>XB3</f>
        <v xml:space="preserve"> C O M E R C  I O    J U L I O            2010</v>
      </c>
      <c r="TW3" s="1107"/>
      <c r="TX3" s="1107"/>
      <c r="TY3" s="1107"/>
      <c r="TZ3" s="1107"/>
      <c r="UB3" s="2"/>
      <c r="UC3" s="1107" t="str">
        <f>XI3</f>
        <v xml:space="preserve"> C O M E R C  I O    J U L I O            2010</v>
      </c>
      <c r="UD3" s="1107"/>
      <c r="UE3" s="1107"/>
      <c r="UF3" s="1107"/>
      <c r="UG3" s="1107"/>
      <c r="UI3" s="2"/>
      <c r="UJ3" s="1107" t="str">
        <f>XW3</f>
        <v xml:space="preserve"> C O M E R C  I O    J U L I O            2010</v>
      </c>
      <c r="UK3" s="1107"/>
      <c r="UL3" s="1107"/>
      <c r="UM3" s="1107"/>
      <c r="UN3" s="1107"/>
      <c r="UP3" s="2"/>
      <c r="UQ3" s="1107" t="str">
        <f>XI3</f>
        <v xml:space="preserve"> C O M E R C  I O    J U L I O            2010</v>
      </c>
      <c r="UR3" s="1107"/>
      <c r="US3" s="1107"/>
      <c r="UT3" s="1107"/>
      <c r="UU3" s="1107"/>
      <c r="UW3" s="2"/>
      <c r="UX3" s="1107" t="str">
        <f>XW3</f>
        <v xml:space="preserve"> C O M E R C  I O    J U L I O            2010</v>
      </c>
      <c r="UY3" s="1107"/>
      <c r="UZ3" s="1107"/>
      <c r="VA3" s="1107"/>
      <c r="VB3" s="1107"/>
      <c r="VD3" s="2"/>
      <c r="VE3" s="1107" t="str">
        <f>ZF3</f>
        <v xml:space="preserve"> C O M E R C  I O    J U L I O            2010</v>
      </c>
      <c r="VF3" s="1107"/>
      <c r="VG3" s="1107"/>
      <c r="VH3" s="1107"/>
      <c r="VI3" s="1107"/>
      <c r="VK3" s="2"/>
      <c r="VL3" s="1107" t="str">
        <f>TV3</f>
        <v xml:space="preserve"> C O M E R C  I O    J U L I O            2010</v>
      </c>
      <c r="VM3" s="1107"/>
      <c r="VN3" s="1107"/>
      <c r="VO3" s="1107"/>
      <c r="VP3" s="1107"/>
      <c r="VR3" s="2"/>
      <c r="VS3" s="1107" t="str">
        <f>OS3</f>
        <v xml:space="preserve"> C O M E R C  I O    J U L I O            2010</v>
      </c>
      <c r="VT3" s="1107"/>
      <c r="VU3" s="1107"/>
      <c r="VV3" s="1107"/>
      <c r="VW3" s="1107"/>
      <c r="VY3" s="2"/>
      <c r="VZ3" s="1107" t="str">
        <f>PG3</f>
        <v xml:space="preserve"> C O M E R C  I O    J U L I O            2010</v>
      </c>
      <c r="WA3" s="1107"/>
      <c r="WB3" s="1107"/>
      <c r="WC3" s="1107"/>
      <c r="WD3" s="1107"/>
      <c r="WF3" s="2"/>
      <c r="WG3" s="1107" t="str">
        <f>IU3</f>
        <v xml:space="preserve"> C O M E R C  I O    J U L I O            2010</v>
      </c>
      <c r="WH3" s="1107"/>
      <c r="WI3" s="1107"/>
      <c r="WJ3" s="1107"/>
      <c r="WK3" s="1107"/>
      <c r="WM3" s="2"/>
      <c r="WN3" s="1107" t="str">
        <f>JB3</f>
        <v xml:space="preserve"> C O M E R C  I O    J U L I O            2010</v>
      </c>
      <c r="WO3" s="1107"/>
      <c r="WP3" s="1107"/>
      <c r="WQ3" s="1107"/>
      <c r="WR3" s="1107"/>
      <c r="WT3" s="2"/>
      <c r="WU3" s="1107" t="str">
        <f>CW3</f>
        <v xml:space="preserve"> C O M E R C  I O    J U L I O            2010</v>
      </c>
      <c r="WV3" s="1107"/>
      <c r="WW3" s="1107"/>
      <c r="WX3" s="1107"/>
      <c r="WY3" s="1107"/>
      <c r="XA3" s="2"/>
      <c r="XB3" s="1107" t="str">
        <f>CB3</f>
        <v xml:space="preserve"> C O M E R C  I O    J U L I O            2010</v>
      </c>
      <c r="XC3" s="1107"/>
      <c r="XD3" s="1107"/>
      <c r="XE3" s="1107"/>
      <c r="XF3" s="1107"/>
      <c r="XH3" s="2"/>
      <c r="XI3" s="1107" t="str">
        <f>ABQ3</f>
        <v xml:space="preserve"> C O M E R C  I O    J U L I O            2010</v>
      </c>
      <c r="XJ3" s="1107"/>
      <c r="XK3" s="1107"/>
      <c r="XL3" s="1107"/>
      <c r="XM3" s="1107"/>
      <c r="XO3" s="2"/>
      <c r="XP3" s="1107" t="str">
        <f>ABX3</f>
        <v xml:space="preserve"> C O M E R C  I O    J U L I O            2010</v>
      </c>
      <c r="XQ3" s="1107"/>
      <c r="XR3" s="1107"/>
      <c r="XS3" s="1107"/>
      <c r="XT3" s="1107"/>
      <c r="XV3" s="2"/>
      <c r="XW3" s="1107" t="str">
        <f>GX3</f>
        <v xml:space="preserve"> C O M E R C  I O    J U L I O            2010</v>
      </c>
      <c r="XX3" s="1107"/>
      <c r="XY3" s="1107"/>
      <c r="XZ3" s="1107"/>
      <c r="YA3" s="1107"/>
      <c r="YC3" s="2"/>
      <c r="YD3" s="1107" t="str">
        <f>FH3</f>
        <v xml:space="preserve"> C O M E R C  I O    J U L I O            2010</v>
      </c>
      <c r="YE3" s="1107"/>
      <c r="YF3" s="1107"/>
      <c r="YG3" s="1107"/>
      <c r="YH3" s="1107"/>
      <c r="YJ3" s="2"/>
      <c r="YK3" s="1107" t="str">
        <f>IG3</f>
        <v xml:space="preserve"> C O M E R C  I O    J U L I O            2010</v>
      </c>
      <c r="YL3" s="1107"/>
      <c r="YM3" s="1107"/>
      <c r="YN3" s="1107"/>
      <c r="YO3" s="1107"/>
      <c r="YQ3" s="2"/>
      <c r="YR3" s="1107" t="str">
        <f>IU3</f>
        <v xml:space="preserve"> C O M E R C  I O    J U L I O            2010</v>
      </c>
      <c r="YS3" s="1107"/>
      <c r="YT3" s="1107"/>
      <c r="YU3" s="1107"/>
      <c r="YV3" s="1107"/>
      <c r="YX3" s="2"/>
      <c r="YY3" s="1107" t="str">
        <f>RR3</f>
        <v xml:space="preserve"> C O M E R C  I O    J U L I O            2010</v>
      </c>
      <c r="YZ3" s="1107"/>
      <c r="ZA3" s="1107"/>
      <c r="ZB3" s="1107"/>
      <c r="ZC3" s="1107"/>
      <c r="ZE3" s="2"/>
      <c r="ZF3" s="1107" t="str">
        <f>ACE3</f>
        <v xml:space="preserve"> C O M E R C  I O    J U L I O            2010</v>
      </c>
      <c r="ZG3" s="1107"/>
      <c r="ZH3" s="1107"/>
      <c r="ZI3" s="1107"/>
      <c r="ZJ3" s="1107"/>
      <c r="ZM3" s="1107" t="str">
        <f>SM3</f>
        <v xml:space="preserve"> C O M E R C  I O    J U L I O            2010</v>
      </c>
      <c r="ZN3" s="1107"/>
      <c r="ZO3" s="1107"/>
      <c r="ZP3" s="1107"/>
      <c r="ZQ3" s="1107"/>
      <c r="ZR3" s="37"/>
      <c r="ZS3" s="2"/>
      <c r="ZT3" s="1107" t="str">
        <f>ST3</f>
        <v xml:space="preserve"> C O M E R C  I O    J U L I O            2010</v>
      </c>
      <c r="ZU3" s="1107"/>
      <c r="ZV3" s="1107"/>
      <c r="ZW3" s="1107"/>
      <c r="ZX3" s="1107"/>
      <c r="ZY3" s="37"/>
      <c r="ZZ3" s="2"/>
      <c r="AAA3" s="1107" t="str">
        <f>ST3</f>
        <v xml:space="preserve"> C O M E R C  I O    J U L I O            2010</v>
      </c>
      <c r="AAB3" s="1107"/>
      <c r="AAC3" s="1107"/>
      <c r="AAD3" s="1107"/>
      <c r="AAE3" s="1107"/>
      <c r="AAF3" s="37"/>
      <c r="AAG3" s="2"/>
      <c r="AAH3" s="1107" t="str">
        <f>TA3</f>
        <v xml:space="preserve"> C O M E R C  I O    J U L I O            2010</v>
      </c>
      <c r="AAI3" s="1107"/>
      <c r="AAJ3" s="1107"/>
      <c r="AAK3" s="1107"/>
      <c r="AAL3" s="1107"/>
      <c r="AAM3" s="37"/>
      <c r="AAN3" s="2"/>
      <c r="AAO3" s="1107" t="str">
        <f>TH3</f>
        <v xml:space="preserve"> C O M E R C  I O    J U L I O            2010</v>
      </c>
      <c r="AAP3" s="1107"/>
      <c r="AAQ3" s="1107"/>
      <c r="AAR3" s="1107"/>
      <c r="AAS3" s="1107"/>
      <c r="AAT3" s="37"/>
      <c r="AAU3" s="2"/>
      <c r="AAV3" s="1107" t="str">
        <f>RK3</f>
        <v xml:space="preserve"> C O M E R C  I O    J U L I O            2010</v>
      </c>
      <c r="AAW3" s="1107"/>
      <c r="AAX3" s="1107"/>
      <c r="AAY3" s="1107"/>
      <c r="AAZ3" s="1107"/>
      <c r="ABB3" s="2"/>
      <c r="ABC3" s="1107" t="str">
        <f>RR3</f>
        <v xml:space="preserve"> C O M E R C  I O    J U L I O            2010</v>
      </c>
      <c r="ABD3" s="1107"/>
      <c r="ABE3" s="1107"/>
      <c r="ABF3" s="1107"/>
      <c r="ABG3" s="1107"/>
      <c r="ABI3" s="2"/>
      <c r="ABJ3" s="1107" t="str">
        <f>RY3</f>
        <v xml:space="preserve"> C O M E R C  I O    J U L I O            2010</v>
      </c>
      <c r="ABK3" s="1107"/>
      <c r="ABL3" s="1107"/>
      <c r="ABM3" s="1107"/>
      <c r="ABN3" s="1107"/>
      <c r="ABP3" s="2"/>
      <c r="ABQ3" s="1107" t="str">
        <f>QI3</f>
        <v xml:space="preserve"> C O M E R C  I O    J U L I O            2010</v>
      </c>
      <c r="ABR3" s="1107"/>
      <c r="ABS3" s="1107"/>
      <c r="ABT3" s="1107"/>
      <c r="ABU3" s="1107"/>
      <c r="ABW3" s="2"/>
      <c r="ABX3" s="1107" t="str">
        <f>QP3</f>
        <v xml:space="preserve"> C O M E R C  I O    J U L I O            2010</v>
      </c>
      <c r="ABY3" s="1107"/>
      <c r="ABZ3" s="1107"/>
      <c r="ACA3" s="1107"/>
      <c r="ACB3" s="1107"/>
      <c r="ACD3" s="2"/>
      <c r="ACE3" s="1107" t="str">
        <f>DD3</f>
        <v xml:space="preserve"> C O M E R C  I O    J U L I O            2010</v>
      </c>
      <c r="ACF3" s="1107"/>
      <c r="ACG3" s="1107"/>
      <c r="ACH3" s="1107"/>
      <c r="ACI3" s="1107"/>
      <c r="ACK3" s="2"/>
      <c r="ACL3" s="1107" t="str">
        <f>DK3</f>
        <v xml:space="preserve"> C O M E R C  I O    J U L I O            2010</v>
      </c>
      <c r="ACM3" s="1107"/>
      <c r="ACN3" s="1107"/>
      <c r="ACO3" s="1107"/>
      <c r="ACP3" s="1107"/>
      <c r="ACS3" s="1107" t="str">
        <f>B3</f>
        <v xml:space="preserve"> C O M E R C  I O    J U L I O            2010</v>
      </c>
      <c r="ACT3" s="1107"/>
      <c r="ACU3" s="1107"/>
      <c r="ACV3" s="1107"/>
      <c r="ACW3" s="1107"/>
      <c r="ACY3" s="1107" t="str">
        <f>ACS3</f>
        <v xml:space="preserve"> C O M E R C  I O    J U L I O            2010</v>
      </c>
      <c r="ACZ3" s="1107"/>
      <c r="ADA3" s="1107"/>
      <c r="ADB3" s="1107"/>
      <c r="ADC3" s="1107"/>
      <c r="ADF3" s="2"/>
      <c r="ADG3" s="1107" t="str">
        <f>HL3</f>
        <v xml:space="preserve"> C O M E R C  I O    J U L I O            2010</v>
      </c>
      <c r="ADH3" s="1107"/>
      <c r="ADI3" s="1107"/>
      <c r="ADJ3" s="1107"/>
      <c r="ADK3" s="1107"/>
      <c r="ADM3" s="2"/>
      <c r="ADN3" s="1107" t="str">
        <f>BM3</f>
        <v xml:space="preserve"> C O M E R C  I O    J U L I O            2010</v>
      </c>
      <c r="ADO3" s="1107"/>
      <c r="ADP3" s="1107"/>
      <c r="ADQ3" s="1107"/>
      <c r="ADR3" s="1107"/>
      <c r="ADT3" s="2"/>
      <c r="ADU3" s="1107" t="str">
        <f>AEB3</f>
        <v xml:space="preserve"> C O M E R C  I O    J U L I O            2010</v>
      </c>
      <c r="ADV3" s="1107"/>
      <c r="ADW3" s="1107"/>
      <c r="ADX3" s="1107"/>
      <c r="ADY3" s="1107"/>
      <c r="AEA3" s="2"/>
      <c r="AEB3" s="1107" t="str">
        <f>KY3</f>
        <v xml:space="preserve"> C O M E R C  I O    J U L I O            2010</v>
      </c>
      <c r="AEC3" s="1107"/>
      <c r="AED3" s="1107"/>
      <c r="AEE3" s="1107"/>
      <c r="AEF3" s="1107"/>
    </row>
    <row r="4" spans="1:818" ht="35.25" customHeight="1" thickBot="1">
      <c r="B4" s="11" t="s">
        <v>40</v>
      </c>
      <c r="C4" s="1108" t="s">
        <v>651</v>
      </c>
      <c r="D4" s="1109"/>
      <c r="E4" s="1109"/>
      <c r="F4" s="1110"/>
      <c r="H4" s="2"/>
      <c r="I4" s="11" t="s">
        <v>40</v>
      </c>
      <c r="J4" s="1108" t="s">
        <v>120</v>
      </c>
      <c r="K4" s="1109"/>
      <c r="L4" s="1109"/>
      <c r="M4" s="1110"/>
      <c r="O4" s="2"/>
      <c r="P4" s="11" t="s">
        <v>40</v>
      </c>
      <c r="Q4" s="1108" t="s">
        <v>49</v>
      </c>
      <c r="R4" s="1109"/>
      <c r="S4" s="1109"/>
      <c r="T4" s="1110"/>
      <c r="V4" s="2"/>
      <c r="W4" s="11" t="s">
        <v>40</v>
      </c>
      <c r="X4" s="1167" t="s">
        <v>638</v>
      </c>
      <c r="Y4" s="1168"/>
      <c r="Z4" s="1168"/>
      <c r="AA4" s="1169"/>
      <c r="AC4" s="2"/>
      <c r="AD4" s="11" t="s">
        <v>40</v>
      </c>
      <c r="AE4" s="1108" t="s">
        <v>647</v>
      </c>
      <c r="AF4" s="1109"/>
      <c r="AG4" s="1109"/>
      <c r="AH4" s="1110"/>
      <c r="AJ4" s="2"/>
      <c r="AK4" s="11" t="s">
        <v>40</v>
      </c>
      <c r="AL4" s="1108" t="s">
        <v>81</v>
      </c>
      <c r="AM4" s="1109"/>
      <c r="AN4" s="1109"/>
      <c r="AO4" s="1110"/>
      <c r="AQ4" s="2"/>
      <c r="AR4" s="11" t="s">
        <v>40</v>
      </c>
      <c r="AS4" s="1108" t="s">
        <v>81</v>
      </c>
      <c r="AT4" s="1109"/>
      <c r="AU4" s="1109"/>
      <c r="AV4" s="1110"/>
      <c r="AX4" s="2"/>
      <c r="AY4" s="11" t="s">
        <v>40</v>
      </c>
      <c r="AZ4" s="1108" t="s">
        <v>81</v>
      </c>
      <c r="BA4" s="1109"/>
      <c r="BB4" s="1109"/>
      <c r="BC4" s="1110"/>
      <c r="BE4" s="2"/>
      <c r="BF4" s="11" t="s">
        <v>40</v>
      </c>
      <c r="BG4" s="1108" t="s">
        <v>1258</v>
      </c>
      <c r="BH4" s="1109"/>
      <c r="BI4" s="1109"/>
      <c r="BJ4" s="1110"/>
      <c r="BL4" s="2"/>
      <c r="BM4" s="1175" t="s">
        <v>40</v>
      </c>
      <c r="BN4" s="1176"/>
      <c r="BO4" s="1108" t="s">
        <v>168</v>
      </c>
      <c r="BP4" s="1109"/>
      <c r="BQ4" s="1109"/>
      <c r="BR4" s="1110"/>
      <c r="BT4" s="2"/>
      <c r="BU4" s="11" t="s">
        <v>40</v>
      </c>
      <c r="BV4" s="1108" t="s">
        <v>903</v>
      </c>
      <c r="BW4" s="1109"/>
      <c r="BX4" s="1109"/>
      <c r="BY4" s="1110"/>
      <c r="CA4" s="2"/>
      <c r="CB4" s="11" t="s">
        <v>40</v>
      </c>
      <c r="CC4" s="1108" t="s">
        <v>788</v>
      </c>
      <c r="CD4" s="1109"/>
      <c r="CE4" s="1109"/>
      <c r="CF4" s="1110"/>
      <c r="CH4" s="2"/>
      <c r="CI4" s="11" t="s">
        <v>40</v>
      </c>
      <c r="CJ4" s="1108" t="s">
        <v>646</v>
      </c>
      <c r="CK4" s="1109"/>
      <c r="CL4" s="1109"/>
      <c r="CM4" s="1110"/>
      <c r="CO4" s="2"/>
      <c r="CP4" s="11" t="s">
        <v>40</v>
      </c>
      <c r="CQ4" s="1108" t="s">
        <v>283</v>
      </c>
      <c r="CR4" s="1109"/>
      <c r="CS4" s="1109"/>
      <c r="CT4" s="1110"/>
      <c r="CV4" s="2"/>
      <c r="CW4" s="818" t="s">
        <v>40</v>
      </c>
      <c r="CX4" s="1164" t="s">
        <v>947</v>
      </c>
      <c r="CY4" s="1165"/>
      <c r="CZ4" s="1165"/>
      <c r="DA4" s="1166"/>
      <c r="DC4" s="2"/>
      <c r="DD4" s="11" t="s">
        <v>40</v>
      </c>
      <c r="DE4" s="1108" t="s">
        <v>203</v>
      </c>
      <c r="DF4" s="1109"/>
      <c r="DG4" s="1109"/>
      <c r="DH4" s="1110"/>
      <c r="DJ4" s="2"/>
      <c r="DK4" s="11" t="s">
        <v>40</v>
      </c>
      <c r="DL4" s="1114" t="s">
        <v>69</v>
      </c>
      <c r="DM4" s="1115"/>
      <c r="DN4" s="1115"/>
      <c r="DO4" s="1116"/>
      <c r="DQ4" s="2"/>
      <c r="DR4" s="11" t="s">
        <v>40</v>
      </c>
      <c r="DS4" s="1108" t="s">
        <v>600</v>
      </c>
      <c r="DT4" s="1109"/>
      <c r="DU4" s="1109"/>
      <c r="DV4" s="1110"/>
      <c r="DX4" s="2"/>
      <c r="DY4" s="11" t="s">
        <v>40</v>
      </c>
      <c r="DZ4" s="1108" t="s">
        <v>738</v>
      </c>
      <c r="EA4" s="1109"/>
      <c r="EB4" s="1109"/>
      <c r="EC4" s="1110"/>
      <c r="EE4" s="2"/>
      <c r="EF4" s="11" t="s">
        <v>40</v>
      </c>
      <c r="EG4" s="1108" t="s">
        <v>170</v>
      </c>
      <c r="EH4" s="1109"/>
      <c r="EI4" s="1109"/>
      <c r="EJ4" s="1110"/>
      <c r="EL4" s="2"/>
      <c r="EM4" s="11" t="s">
        <v>40</v>
      </c>
      <c r="EN4" s="1108" t="s">
        <v>774</v>
      </c>
      <c r="EO4" s="1109"/>
      <c r="EP4" s="1109"/>
      <c r="EQ4" s="1110"/>
      <c r="ES4" s="2"/>
      <c r="ET4" s="11" t="s">
        <v>40</v>
      </c>
      <c r="EU4" s="1130" t="s">
        <v>1241</v>
      </c>
      <c r="EV4" s="1131"/>
      <c r="EW4" s="1131"/>
      <c r="EX4" s="1132"/>
      <c r="EZ4" s="2"/>
      <c r="FA4" s="11" t="s">
        <v>40</v>
      </c>
      <c r="FB4" s="1108" t="s">
        <v>552</v>
      </c>
      <c r="FC4" s="1109"/>
      <c r="FD4" s="1109"/>
      <c r="FE4" s="1110"/>
      <c r="FG4" s="2"/>
      <c r="FH4" s="11" t="s">
        <v>40</v>
      </c>
      <c r="FI4" s="1108" t="s">
        <v>399</v>
      </c>
      <c r="FJ4" s="1109"/>
      <c r="FK4" s="1109"/>
      <c r="FL4" s="1110"/>
      <c r="FN4" s="2"/>
      <c r="FO4" s="11" t="s">
        <v>40</v>
      </c>
      <c r="FP4" s="1108" t="s">
        <v>70</v>
      </c>
      <c r="FQ4" s="1109"/>
      <c r="FR4" s="1109"/>
      <c r="FS4" s="1110"/>
      <c r="FU4" s="2"/>
      <c r="FV4" s="11" t="s">
        <v>40</v>
      </c>
      <c r="FW4" s="1108" t="s">
        <v>734</v>
      </c>
      <c r="FX4" s="1109"/>
      <c r="FY4" s="1109"/>
      <c r="FZ4" s="1110"/>
      <c r="GB4" s="2"/>
      <c r="GC4" s="11" t="s">
        <v>40</v>
      </c>
      <c r="GD4" s="1108" t="s">
        <v>124</v>
      </c>
      <c r="GE4" s="1109"/>
      <c r="GF4" s="1109"/>
      <c r="GG4" s="1110"/>
      <c r="GI4" s="2"/>
      <c r="GJ4" s="11" t="s">
        <v>40</v>
      </c>
      <c r="GK4" s="1108" t="s">
        <v>779</v>
      </c>
      <c r="GL4" s="1109"/>
      <c r="GM4" s="1109"/>
      <c r="GN4" s="1110"/>
      <c r="GP4" s="2"/>
      <c r="GQ4" s="11" t="s">
        <v>40</v>
      </c>
      <c r="GR4" s="1108" t="s">
        <v>270</v>
      </c>
      <c r="GS4" s="1109"/>
      <c r="GT4" s="1109"/>
      <c r="GU4" s="1110"/>
      <c r="GW4" s="2"/>
      <c r="GX4" s="11" t="s">
        <v>40</v>
      </c>
      <c r="GY4" s="1108" t="s">
        <v>755</v>
      </c>
      <c r="GZ4" s="1109"/>
      <c r="HA4" s="1109"/>
      <c r="HB4" s="1110"/>
      <c r="HD4" s="2"/>
      <c r="HE4" s="11" t="s">
        <v>40</v>
      </c>
      <c r="HF4" s="1108" t="s">
        <v>927</v>
      </c>
      <c r="HG4" s="1109"/>
      <c r="HH4" s="1109"/>
      <c r="HI4" s="1110"/>
      <c r="HK4" s="2"/>
      <c r="HL4" s="11" t="s">
        <v>40</v>
      </c>
      <c r="HM4" s="1108" t="s">
        <v>1976</v>
      </c>
      <c r="HN4" s="1109"/>
      <c r="HO4" s="1109"/>
      <c r="HP4" s="1110"/>
      <c r="HR4" s="2"/>
      <c r="HS4" s="11" t="s">
        <v>40</v>
      </c>
      <c r="HT4" s="1108" t="s">
        <v>55</v>
      </c>
      <c r="HU4" s="1109"/>
      <c r="HV4" s="1109"/>
      <c r="HW4" s="1110"/>
      <c r="HY4" s="2"/>
      <c r="HZ4" s="11" t="s">
        <v>40</v>
      </c>
      <c r="IA4" s="1108" t="s">
        <v>970</v>
      </c>
      <c r="IB4" s="1109"/>
      <c r="IC4" s="1109"/>
      <c r="ID4" s="1110"/>
      <c r="IF4" s="2"/>
      <c r="IG4" s="11" t="s">
        <v>40</v>
      </c>
      <c r="IH4" s="1108" t="s">
        <v>75</v>
      </c>
      <c r="II4" s="1109"/>
      <c r="IJ4" s="1109"/>
      <c r="IK4" s="1110"/>
      <c r="IM4" s="2"/>
      <c r="IN4" s="11" t="s">
        <v>40</v>
      </c>
      <c r="IO4" s="1108" t="s">
        <v>626</v>
      </c>
      <c r="IP4" s="1109"/>
      <c r="IQ4" s="1109"/>
      <c r="IR4" s="1110"/>
      <c r="IT4" s="2"/>
      <c r="IU4" s="11" t="s">
        <v>40</v>
      </c>
      <c r="IV4" s="1119" t="s">
        <v>757</v>
      </c>
      <c r="IW4" s="1120"/>
      <c r="IX4" s="1120"/>
      <c r="IY4" s="1121"/>
      <c r="JA4" s="2"/>
      <c r="JB4" s="11" t="s">
        <v>40</v>
      </c>
      <c r="JC4" s="1119" t="s">
        <v>406</v>
      </c>
      <c r="JD4" s="1120"/>
      <c r="JE4" s="1120"/>
      <c r="JF4" s="1121"/>
      <c r="JH4" s="2"/>
      <c r="JI4" s="11" t="s">
        <v>40</v>
      </c>
      <c r="JJ4" s="1119" t="s">
        <v>112</v>
      </c>
      <c r="JK4" s="1120"/>
      <c r="JL4" s="1120"/>
      <c r="JM4" s="1121"/>
      <c r="JO4" s="2"/>
      <c r="JP4" s="11" t="s">
        <v>40</v>
      </c>
      <c r="JQ4" s="1108" t="s">
        <v>202</v>
      </c>
      <c r="JR4" s="1109"/>
      <c r="JS4" s="1109"/>
      <c r="JT4" s="1110"/>
      <c r="JV4" s="2"/>
      <c r="JW4" s="11" t="s">
        <v>40</v>
      </c>
      <c r="JX4" s="1108" t="s">
        <v>953</v>
      </c>
      <c r="JY4" s="1109"/>
      <c r="JZ4" s="1109"/>
      <c r="KA4" s="1110"/>
      <c r="KD4" s="11" t="s">
        <v>40</v>
      </c>
      <c r="KE4" s="1108" t="s">
        <v>47</v>
      </c>
      <c r="KF4" s="1109"/>
      <c r="KG4" s="1109"/>
      <c r="KH4" s="1110"/>
      <c r="KK4" s="11" t="s">
        <v>40</v>
      </c>
      <c r="KL4" s="1119" t="s">
        <v>857</v>
      </c>
      <c r="KM4" s="1120"/>
      <c r="KN4" s="1120"/>
      <c r="KO4" s="1121"/>
      <c r="KQ4" s="2"/>
      <c r="KR4" s="11" t="s">
        <v>40</v>
      </c>
      <c r="KS4" s="1119" t="s">
        <v>198</v>
      </c>
      <c r="KT4" s="1120"/>
      <c r="KU4" s="1120"/>
      <c r="KV4" s="1121"/>
      <c r="KX4" s="2"/>
      <c r="KY4" s="11" t="s">
        <v>40</v>
      </c>
      <c r="KZ4" s="1114" t="s">
        <v>602</v>
      </c>
      <c r="LA4" s="1115"/>
      <c r="LB4" s="1115"/>
      <c r="LC4" s="1116"/>
      <c r="LE4" s="2"/>
      <c r="LF4" s="11" t="s">
        <v>40</v>
      </c>
      <c r="LG4" s="1119" t="s">
        <v>954</v>
      </c>
      <c r="LH4" s="1120"/>
      <c r="LI4" s="1120"/>
      <c r="LJ4" s="1121"/>
      <c r="LL4" s="2"/>
      <c r="LM4" s="11" t="s">
        <v>40</v>
      </c>
      <c r="LN4" s="1119"/>
      <c r="LO4" s="1120"/>
      <c r="LP4" s="1120"/>
      <c r="LQ4" s="1121"/>
      <c r="LS4" s="2"/>
      <c r="LT4" s="11"/>
      <c r="LU4" s="1108" t="s">
        <v>622</v>
      </c>
      <c r="LV4" s="1109"/>
      <c r="LW4" s="1109"/>
      <c r="LX4" s="1110"/>
      <c r="LZ4" s="2"/>
      <c r="MA4" s="11" t="s">
        <v>40</v>
      </c>
      <c r="MB4" s="1171" t="s">
        <v>33</v>
      </c>
      <c r="MC4" s="1172"/>
      <c r="MD4" s="1172"/>
      <c r="ME4" s="1173"/>
      <c r="MG4" s="2"/>
      <c r="MH4" s="11" t="s">
        <v>40</v>
      </c>
      <c r="MI4" s="1108" t="s">
        <v>854</v>
      </c>
      <c r="MJ4" s="1109"/>
      <c r="MK4" s="1109"/>
      <c r="ML4" s="1110"/>
      <c r="MN4" s="2"/>
      <c r="MO4" s="11" t="s">
        <v>40</v>
      </c>
      <c r="MP4" s="1108" t="s">
        <v>890</v>
      </c>
      <c r="MQ4" s="1109"/>
      <c r="MR4" s="1109"/>
      <c r="MS4" s="1110"/>
      <c r="MU4" s="2"/>
      <c r="MV4" s="11" t="s">
        <v>40</v>
      </c>
      <c r="MW4" s="1108" t="s">
        <v>760</v>
      </c>
      <c r="MX4" s="1109"/>
      <c r="MY4" s="1109"/>
      <c r="MZ4" s="1110"/>
      <c r="NB4" s="2"/>
      <c r="NC4" s="11" t="s">
        <v>40</v>
      </c>
      <c r="ND4" s="1108"/>
      <c r="NE4" s="1109"/>
      <c r="NF4" s="1109"/>
      <c r="NG4" s="1110"/>
      <c r="NI4" s="2"/>
      <c r="NJ4" s="11" t="s">
        <v>40</v>
      </c>
      <c r="NK4" s="1108" t="s">
        <v>83</v>
      </c>
      <c r="NL4" s="1109"/>
      <c r="NM4" s="1109"/>
      <c r="NN4" s="1110"/>
      <c r="NP4" s="2"/>
      <c r="NQ4" s="11" t="s">
        <v>40</v>
      </c>
      <c r="NR4" s="1108" t="s">
        <v>676</v>
      </c>
      <c r="NS4" s="1109"/>
      <c r="NT4" s="1109"/>
      <c r="NU4" s="1110"/>
      <c r="NW4" s="2"/>
      <c r="NX4" s="11" t="s">
        <v>40</v>
      </c>
      <c r="NY4" s="1130" t="s">
        <v>756</v>
      </c>
      <c r="NZ4" s="1131"/>
      <c r="OA4" s="1131"/>
      <c r="OB4" s="1132"/>
      <c r="OD4" s="2"/>
      <c r="OE4" s="11" t="s">
        <v>40</v>
      </c>
      <c r="OF4" s="1130" t="s">
        <v>882</v>
      </c>
      <c r="OG4" s="1131"/>
      <c r="OH4" s="1131"/>
      <c r="OI4" s="1132"/>
      <c r="OK4" s="2"/>
      <c r="OL4" s="11" t="s">
        <v>40</v>
      </c>
      <c r="OM4" s="1108" t="s">
        <v>656</v>
      </c>
      <c r="ON4" s="1109"/>
      <c r="OO4" s="1109"/>
      <c r="OP4" s="1110"/>
      <c r="OR4" s="2"/>
      <c r="OS4" s="11" t="s">
        <v>40</v>
      </c>
      <c r="OT4" s="1108" t="s">
        <v>121</v>
      </c>
      <c r="OU4" s="1109"/>
      <c r="OV4" s="1109"/>
      <c r="OW4" s="1110"/>
      <c r="OY4" s="2"/>
      <c r="OZ4" s="11" t="s">
        <v>40</v>
      </c>
      <c r="PA4" s="1108" t="s">
        <v>545</v>
      </c>
      <c r="PB4" s="1109"/>
      <c r="PC4" s="1109"/>
      <c r="PD4" s="1110"/>
      <c r="PF4" s="2"/>
      <c r="PG4" s="11" t="s">
        <v>40</v>
      </c>
      <c r="PH4" s="1108" t="s">
        <v>571</v>
      </c>
      <c r="PI4" s="1109"/>
      <c r="PJ4" s="1109"/>
      <c r="PK4" s="1110"/>
      <c r="PM4" s="2"/>
      <c r="PN4" s="11" t="s">
        <v>40</v>
      </c>
      <c r="PO4" s="1119" t="s">
        <v>943</v>
      </c>
      <c r="PP4" s="1120"/>
      <c r="PQ4" s="1120"/>
      <c r="PR4" s="1121"/>
      <c r="PT4" s="2"/>
      <c r="PU4" s="11" t="s">
        <v>40</v>
      </c>
      <c r="PV4" s="1108" t="s">
        <v>404</v>
      </c>
      <c r="PW4" s="1109"/>
      <c r="PX4" s="1109"/>
      <c r="PY4" s="1110"/>
      <c r="QA4" s="2"/>
      <c r="QB4" s="11" t="s">
        <v>40</v>
      </c>
      <c r="QC4" s="1108" t="s">
        <v>904</v>
      </c>
      <c r="QD4" s="1109"/>
      <c r="QE4" s="1109"/>
      <c r="QF4" s="1110"/>
      <c r="QH4" s="2"/>
      <c r="QI4" s="11" t="s">
        <v>40</v>
      </c>
      <c r="QJ4" s="1119"/>
      <c r="QK4" s="1120"/>
      <c r="QL4" s="1120"/>
      <c r="QM4" s="1121"/>
      <c r="QO4" s="2"/>
      <c r="QP4" s="11" t="s">
        <v>40</v>
      </c>
      <c r="QQ4" s="1108" t="s">
        <v>1106</v>
      </c>
      <c r="QR4" s="1109"/>
      <c r="QS4" s="1109"/>
      <c r="QT4" s="1110"/>
      <c r="QV4" s="2"/>
      <c r="QW4" s="11" t="s">
        <v>40</v>
      </c>
      <c r="QX4" s="1108" t="s">
        <v>98</v>
      </c>
      <c r="QY4" s="1109"/>
      <c r="QZ4" s="1109"/>
      <c r="RA4" s="1110"/>
      <c r="RC4" s="2"/>
      <c r="RD4" s="11" t="s">
        <v>40</v>
      </c>
      <c r="RE4" s="1108" t="s">
        <v>787</v>
      </c>
      <c r="RF4" s="1109"/>
      <c r="RG4" s="1109"/>
      <c r="RH4" s="1110"/>
      <c r="RJ4" s="2"/>
      <c r="RK4" s="11" t="s">
        <v>40</v>
      </c>
      <c r="RL4" s="1108" t="s">
        <v>59</v>
      </c>
      <c r="RM4" s="1109"/>
      <c r="RN4" s="1109"/>
      <c r="RO4" s="1110"/>
      <c r="RQ4" s="2"/>
      <c r="RR4" s="11" t="s">
        <v>40</v>
      </c>
      <c r="RS4" s="1108" t="s">
        <v>1267</v>
      </c>
      <c r="RT4" s="1109"/>
      <c r="RU4" s="1109"/>
      <c r="RV4" s="1110"/>
      <c r="RX4" s="2"/>
      <c r="RY4" s="11" t="s">
        <v>40</v>
      </c>
      <c r="RZ4" s="1108" t="s">
        <v>171</v>
      </c>
      <c r="SA4" s="1109"/>
      <c r="SB4" s="1109"/>
      <c r="SC4" s="1110"/>
      <c r="SF4" s="11" t="s">
        <v>40</v>
      </c>
      <c r="SG4" s="1108" t="s">
        <v>565</v>
      </c>
      <c r="SH4" s="1109"/>
      <c r="SI4" s="1109"/>
      <c r="SJ4" s="1110"/>
      <c r="SL4" s="2"/>
      <c r="SM4" s="11" t="s">
        <v>40</v>
      </c>
      <c r="SN4" s="1108" t="s">
        <v>671</v>
      </c>
      <c r="SO4" s="1109"/>
      <c r="SP4" s="1109"/>
      <c r="SQ4" s="1110"/>
      <c r="ST4" s="11" t="s">
        <v>40</v>
      </c>
      <c r="SU4" s="1108" t="s">
        <v>601</v>
      </c>
      <c r="SV4" s="1109"/>
      <c r="SW4" s="1109"/>
      <c r="SX4" s="1110"/>
      <c r="TA4" s="11" t="s">
        <v>40</v>
      </c>
      <c r="TB4" s="1108" t="s">
        <v>445</v>
      </c>
      <c r="TC4" s="1109"/>
      <c r="TD4" s="1109"/>
      <c r="TE4" s="1110"/>
      <c r="TG4" s="2"/>
      <c r="TH4" s="11" t="s">
        <v>40</v>
      </c>
      <c r="TI4" s="1108" t="s">
        <v>84</v>
      </c>
      <c r="TJ4" s="1109"/>
      <c r="TK4" s="1109"/>
      <c r="TL4" s="1110"/>
      <c r="TN4" s="2"/>
      <c r="TO4" s="11" t="s">
        <v>40</v>
      </c>
      <c r="TP4" s="1108" t="s">
        <v>538</v>
      </c>
      <c r="TQ4" s="1109"/>
      <c r="TR4" s="1109"/>
      <c r="TS4" s="1110"/>
      <c r="TU4" s="2"/>
      <c r="TV4" s="11" t="s">
        <v>40</v>
      </c>
      <c r="TW4" s="1108" t="s">
        <v>3</v>
      </c>
      <c r="TX4" s="1109"/>
      <c r="TY4" s="1109"/>
      <c r="TZ4" s="1110"/>
      <c r="UB4" s="2"/>
      <c r="UC4" s="11" t="s">
        <v>40</v>
      </c>
      <c r="UD4" s="1108" t="s">
        <v>2378</v>
      </c>
      <c r="UE4" s="1109"/>
      <c r="UF4" s="1109"/>
      <c r="UG4" s="1110"/>
      <c r="UI4" s="2"/>
      <c r="UJ4" s="11" t="s">
        <v>40</v>
      </c>
      <c r="UK4" s="1108" t="s">
        <v>648</v>
      </c>
      <c r="UL4" s="1109"/>
      <c r="UM4" s="1109"/>
      <c r="UN4" s="1110"/>
      <c r="UP4" s="2"/>
      <c r="UQ4" s="11" t="s">
        <v>40</v>
      </c>
      <c r="UR4" s="1108" t="s">
        <v>415</v>
      </c>
      <c r="US4" s="1109"/>
      <c r="UT4" s="1109"/>
      <c r="UU4" s="1110"/>
      <c r="UW4" s="2"/>
      <c r="UX4" s="11" t="s">
        <v>40</v>
      </c>
      <c r="UY4" s="1108" t="s">
        <v>180</v>
      </c>
      <c r="UZ4" s="1109"/>
      <c r="VA4" s="1109"/>
      <c r="VB4" s="1110"/>
      <c r="VD4" s="2"/>
      <c r="VE4" s="11" t="s">
        <v>40</v>
      </c>
      <c r="VF4" s="1108" t="s">
        <v>51</v>
      </c>
      <c r="VG4" s="1109"/>
      <c r="VH4" s="1109"/>
      <c r="VI4" s="1110"/>
      <c r="VK4" s="2"/>
      <c r="VL4" s="11" t="s">
        <v>40</v>
      </c>
      <c r="VM4" s="1108" t="s">
        <v>739</v>
      </c>
      <c r="VN4" s="1109"/>
      <c r="VO4" s="1109"/>
      <c r="VP4" s="1110"/>
      <c r="VR4" s="2"/>
      <c r="VS4" s="11" t="s">
        <v>40</v>
      </c>
      <c r="VT4" s="1108" t="s">
        <v>548</v>
      </c>
      <c r="VU4" s="1109"/>
      <c r="VV4" s="1109"/>
      <c r="VW4" s="1110"/>
      <c r="VY4" s="2"/>
      <c r="VZ4" s="11" t="s">
        <v>40</v>
      </c>
      <c r="WA4" s="1108" t="s">
        <v>42</v>
      </c>
      <c r="WB4" s="1109"/>
      <c r="WC4" s="1109"/>
      <c r="WD4" s="1110"/>
      <c r="WF4" s="2"/>
      <c r="WG4" s="11" t="s">
        <v>40</v>
      </c>
      <c r="WH4" s="1108" t="s">
        <v>65</v>
      </c>
      <c r="WI4" s="1109"/>
      <c r="WJ4" s="1109"/>
      <c r="WK4" s="1110"/>
      <c r="WM4" s="2"/>
      <c r="WN4" s="11" t="s">
        <v>40</v>
      </c>
      <c r="WO4" s="1108" t="s">
        <v>921</v>
      </c>
      <c r="WP4" s="1109"/>
      <c r="WQ4" s="1109"/>
      <c r="WR4" s="1110"/>
      <c r="WT4" s="2"/>
      <c r="WU4" s="11" t="s">
        <v>40</v>
      </c>
      <c r="WV4" s="1108" t="s">
        <v>111</v>
      </c>
      <c r="WW4" s="1109"/>
      <c r="WX4" s="1109"/>
      <c r="WY4" s="1110"/>
      <c r="XA4" s="2"/>
      <c r="XB4" s="11" t="s">
        <v>40</v>
      </c>
      <c r="XC4" s="1108" t="s">
        <v>1156</v>
      </c>
      <c r="XD4" s="1109"/>
      <c r="XE4" s="1109"/>
      <c r="XF4" s="1110"/>
      <c r="XH4" s="2"/>
      <c r="XI4" s="11" t="s">
        <v>40</v>
      </c>
      <c r="XJ4" s="1108" t="s">
        <v>566</v>
      </c>
      <c r="XK4" s="1109"/>
      <c r="XL4" s="1109"/>
      <c r="XM4" s="1110"/>
      <c r="XO4" s="2"/>
      <c r="XP4" s="11" t="s">
        <v>40</v>
      </c>
      <c r="XQ4" s="1108" t="s">
        <v>68</v>
      </c>
      <c r="XR4" s="1109"/>
      <c r="XS4" s="1109"/>
      <c r="XT4" s="1110"/>
      <c r="XV4" s="2"/>
      <c r="XW4" s="11" t="s">
        <v>40</v>
      </c>
      <c r="XX4" s="1108" t="s">
        <v>46</v>
      </c>
      <c r="XY4" s="1109"/>
      <c r="XZ4" s="1109"/>
      <c r="YA4" s="1110"/>
      <c r="YC4" s="2"/>
      <c r="YD4" s="11" t="s">
        <v>40</v>
      </c>
      <c r="YE4" s="1108" t="s">
        <v>905</v>
      </c>
      <c r="YF4" s="1109"/>
      <c r="YG4" s="1109"/>
      <c r="YH4" s="1110"/>
      <c r="YJ4" s="2"/>
      <c r="YK4" s="11" t="s">
        <v>40</v>
      </c>
      <c r="YL4" s="1108" t="s">
        <v>76</v>
      </c>
      <c r="YM4" s="1109"/>
      <c r="YN4" s="1109"/>
      <c r="YO4" s="1110"/>
      <c r="YQ4" s="2"/>
      <c r="YR4" s="11" t="s">
        <v>40</v>
      </c>
      <c r="YS4" s="1108" t="s">
        <v>62</v>
      </c>
      <c r="YT4" s="1109"/>
      <c r="YU4" s="1109"/>
      <c r="YV4" s="1110"/>
      <c r="YX4" s="2"/>
      <c r="YY4" s="11" t="s">
        <v>40</v>
      </c>
      <c r="YZ4" s="1119" t="s">
        <v>992</v>
      </c>
      <c r="ZA4" s="1120"/>
      <c r="ZB4" s="1120"/>
      <c r="ZC4" s="1121"/>
      <c r="ZE4" s="2"/>
      <c r="ZF4" s="11" t="s">
        <v>40</v>
      </c>
      <c r="ZG4" s="1108" t="s">
        <v>50</v>
      </c>
      <c r="ZH4" s="1109"/>
      <c r="ZI4" s="1109"/>
      <c r="ZJ4" s="1110"/>
      <c r="ZM4" s="11" t="s">
        <v>40</v>
      </c>
      <c r="ZN4" s="1108" t="s">
        <v>192</v>
      </c>
      <c r="ZO4" s="1109"/>
      <c r="ZP4" s="1109"/>
      <c r="ZQ4" s="1110"/>
      <c r="ZS4" s="2"/>
      <c r="ZT4" s="11" t="s">
        <v>40</v>
      </c>
      <c r="ZU4" s="1119" t="s">
        <v>496</v>
      </c>
      <c r="ZV4" s="1120"/>
      <c r="ZW4" s="1120"/>
      <c r="ZX4" s="1121"/>
      <c r="ZZ4" s="2"/>
      <c r="AAA4" s="11" t="s">
        <v>40</v>
      </c>
      <c r="AAB4" s="1108" t="s">
        <v>481</v>
      </c>
      <c r="AAC4" s="1109"/>
      <c r="AAD4" s="1109"/>
      <c r="AAE4" s="1110"/>
      <c r="AAG4" s="2"/>
      <c r="AAH4" s="11" t="s">
        <v>40</v>
      </c>
      <c r="AAI4" s="1108" t="s">
        <v>990</v>
      </c>
      <c r="AAJ4" s="1109"/>
      <c r="AAK4" s="1109"/>
      <c r="AAL4" s="1110"/>
      <c r="AAN4" s="2"/>
      <c r="AAO4" s="11" t="s">
        <v>40</v>
      </c>
      <c r="AAP4" s="1108" t="s">
        <v>271</v>
      </c>
      <c r="AAQ4" s="1109"/>
      <c r="AAR4" s="1109"/>
      <c r="AAS4" s="1110"/>
      <c r="AAU4" s="2"/>
      <c r="AAV4" s="11" t="s">
        <v>40</v>
      </c>
      <c r="AAW4" s="1108" t="s">
        <v>60</v>
      </c>
      <c r="AAX4" s="1109"/>
      <c r="AAY4" s="1109"/>
      <c r="AAZ4" s="1110"/>
      <c r="ABB4" s="2"/>
      <c r="ABC4" s="11" t="s">
        <v>40</v>
      </c>
      <c r="ABD4" s="1108" t="s">
        <v>53</v>
      </c>
      <c r="ABE4" s="1109"/>
      <c r="ABF4" s="1109"/>
      <c r="ABG4" s="1110"/>
      <c r="ABI4" s="2"/>
      <c r="ABJ4" s="11" t="s">
        <v>40</v>
      </c>
      <c r="ABK4" s="1108"/>
      <c r="ABL4" s="1109"/>
      <c r="ABM4" s="1109"/>
      <c r="ABN4" s="1110"/>
      <c r="ABP4" s="2"/>
      <c r="ABQ4" s="11" t="s">
        <v>40</v>
      </c>
      <c r="ABR4" s="1108" t="s">
        <v>71</v>
      </c>
      <c r="ABS4" s="1109"/>
      <c r="ABT4" s="1109"/>
      <c r="ABU4" s="1110"/>
      <c r="ABW4" s="2"/>
      <c r="ABX4" s="11" t="s">
        <v>40</v>
      </c>
      <c r="ABY4" s="1108" t="s">
        <v>2320</v>
      </c>
      <c r="ABZ4" s="1109"/>
      <c r="ACA4" s="1109"/>
      <c r="ACB4" s="1110"/>
      <c r="ACD4" s="2"/>
      <c r="ACE4" s="11" t="s">
        <v>40</v>
      </c>
      <c r="ACF4" s="1108" t="s">
        <v>413</v>
      </c>
      <c r="ACG4" s="1109"/>
      <c r="ACH4" s="1109"/>
      <c r="ACI4" s="1110"/>
      <c r="ACK4" s="2"/>
      <c r="ACL4" s="11" t="s">
        <v>40</v>
      </c>
      <c r="ACM4" s="1108" t="s">
        <v>1767</v>
      </c>
      <c r="ACN4" s="1109"/>
      <c r="ACO4" s="1109"/>
      <c r="ACP4" s="1110"/>
      <c r="ACS4" s="11" t="s">
        <v>40</v>
      </c>
      <c r="ACT4" s="1108" t="s">
        <v>986</v>
      </c>
      <c r="ACU4" s="1109"/>
      <c r="ACV4" s="1109"/>
      <c r="ACW4" s="1110"/>
      <c r="ACZ4" s="11" t="s">
        <v>40</v>
      </c>
      <c r="ADA4" s="1108" t="s">
        <v>785</v>
      </c>
      <c r="ADB4" s="1109"/>
      <c r="ADC4" s="1109"/>
      <c r="ADD4" s="1110"/>
      <c r="ADG4" s="11" t="s">
        <v>40</v>
      </c>
      <c r="ADH4" s="1108" t="s">
        <v>783</v>
      </c>
      <c r="ADI4" s="1109"/>
      <c r="ADJ4" s="1109"/>
      <c r="ADK4" s="1110"/>
      <c r="ADN4" s="11" t="s">
        <v>40</v>
      </c>
      <c r="ADO4" s="1108" t="s">
        <v>855</v>
      </c>
      <c r="ADP4" s="1109"/>
      <c r="ADQ4" s="1109"/>
      <c r="ADR4" s="1110"/>
      <c r="ADT4" s="2"/>
      <c r="ADU4" s="11" t="s">
        <v>40</v>
      </c>
      <c r="ADV4" s="1108" t="s">
        <v>1248</v>
      </c>
      <c r="ADW4" s="1109"/>
      <c r="ADX4" s="1109"/>
      <c r="ADY4" s="1110"/>
      <c r="AEA4" s="2"/>
      <c r="AEB4" s="11" t="s">
        <v>40</v>
      </c>
      <c r="AEC4" s="1108" t="s">
        <v>99</v>
      </c>
      <c r="AED4" s="1109"/>
      <c r="AEE4" s="1109"/>
      <c r="AEF4" s="1110"/>
    </row>
    <row r="5" spans="1:818" ht="19.5" thickBot="1">
      <c r="B5" s="11"/>
      <c r="C5" s="10"/>
      <c r="D5" s="10"/>
      <c r="E5" s="10"/>
      <c r="F5" s="10"/>
      <c r="H5" s="2"/>
      <c r="I5" s="11"/>
      <c r="J5" s="10"/>
      <c r="K5" s="10"/>
      <c r="L5" s="10"/>
      <c r="M5" s="87"/>
      <c r="O5" s="2"/>
      <c r="P5" s="11"/>
      <c r="Q5" s="505"/>
      <c r="R5" s="505"/>
      <c r="S5" s="505"/>
      <c r="T5" s="87"/>
      <c r="V5" s="2"/>
      <c r="W5" s="11"/>
      <c r="X5" s="10"/>
      <c r="Y5" s="10"/>
      <c r="Z5" s="10"/>
      <c r="AA5" s="87"/>
      <c r="AC5" s="2"/>
      <c r="AD5" s="11"/>
      <c r="AE5" s="10"/>
      <c r="AF5" s="10"/>
      <c r="AG5" s="10"/>
      <c r="AH5" s="87"/>
      <c r="AJ5" s="2"/>
      <c r="AK5" s="11"/>
      <c r="AL5" s="10"/>
      <c r="AM5" s="10"/>
      <c r="AN5" s="10"/>
      <c r="AO5" s="10"/>
      <c r="AQ5" s="2"/>
      <c r="AR5" s="11"/>
      <c r="AS5" s="505"/>
      <c r="AT5" s="505"/>
      <c r="AU5" s="505"/>
      <c r="AV5" s="505"/>
      <c r="AX5" s="2"/>
      <c r="AY5" s="11"/>
      <c r="AZ5" s="227"/>
      <c r="BA5" s="227"/>
      <c r="BB5" s="227"/>
      <c r="BC5" s="227"/>
      <c r="BE5" s="2"/>
      <c r="BF5" s="11"/>
      <c r="BG5" s="10"/>
      <c r="BH5" s="10"/>
      <c r="BI5" s="10"/>
      <c r="BJ5" s="87"/>
      <c r="BL5" s="2"/>
      <c r="BM5" s="11"/>
      <c r="BN5" s="11"/>
      <c r="BO5" s="10"/>
      <c r="BP5" s="10"/>
      <c r="BQ5" s="10"/>
      <c r="BR5" s="87"/>
      <c r="BT5" s="2"/>
      <c r="BU5" s="11"/>
      <c r="BV5" s="267"/>
      <c r="BW5" s="267"/>
      <c r="BX5" s="267"/>
      <c r="BY5" s="87"/>
      <c r="CA5" s="2"/>
      <c r="CB5" s="11"/>
      <c r="CC5" s="10"/>
      <c r="CD5" s="10"/>
      <c r="CE5" s="10"/>
      <c r="CF5" s="87"/>
      <c r="CH5" s="2"/>
      <c r="CI5" s="11"/>
      <c r="CJ5" s="440"/>
      <c r="CK5" s="440"/>
      <c r="CL5" s="440"/>
      <c r="CM5" s="87"/>
      <c r="CO5" s="2"/>
      <c r="CP5" s="11"/>
      <c r="CQ5" s="392"/>
      <c r="CR5" s="505" t="s">
        <v>68</v>
      </c>
      <c r="CS5" s="392"/>
      <c r="CT5" s="87"/>
      <c r="CV5" s="2"/>
      <c r="CW5" s="11"/>
      <c r="CX5" s="10"/>
      <c r="CY5" s="876" t="s">
        <v>72</v>
      </c>
      <c r="CZ5" s="10"/>
      <c r="DA5" s="87"/>
      <c r="DC5" s="2"/>
      <c r="DD5" s="11"/>
      <c r="DE5" s="10"/>
      <c r="DF5" s="10"/>
      <c r="DG5" s="10"/>
      <c r="DH5" s="87"/>
      <c r="DJ5" s="2"/>
      <c r="DK5" s="11"/>
      <c r="DL5" s="10"/>
      <c r="DM5" s="10"/>
      <c r="DN5" s="10"/>
      <c r="DO5" s="10"/>
      <c r="DQ5" s="2"/>
      <c r="DR5" s="11"/>
      <c r="DS5" s="10"/>
      <c r="DT5" s="10"/>
      <c r="DU5" s="10"/>
      <c r="DV5" s="87"/>
      <c r="DX5" s="2"/>
      <c r="DY5" s="11"/>
      <c r="DZ5" s="234"/>
      <c r="EA5" s="234"/>
      <c r="EB5" s="234"/>
      <c r="EC5" s="87"/>
      <c r="EE5" s="2"/>
      <c r="EF5" s="11"/>
      <c r="EG5" s="196"/>
      <c r="EH5" s="196"/>
      <c r="EI5" s="196"/>
      <c r="EJ5" s="87"/>
      <c r="EL5" s="2"/>
      <c r="EM5" s="11"/>
      <c r="EN5" s="505"/>
      <c r="EO5" s="505"/>
      <c r="EP5" s="505"/>
      <c r="EQ5" s="87"/>
      <c r="ES5" s="2"/>
      <c r="ET5" s="11"/>
      <c r="EU5" s="269"/>
      <c r="EV5" s="269"/>
      <c r="EW5" s="269"/>
      <c r="EX5" s="87"/>
      <c r="EZ5" s="2"/>
      <c r="FA5" s="11"/>
      <c r="FB5" s="10"/>
      <c r="FC5" s="10"/>
      <c r="FD5" s="10"/>
      <c r="FE5" s="10"/>
      <c r="FG5" s="2"/>
      <c r="FH5" s="11"/>
      <c r="FI5" s="10"/>
      <c r="FJ5" s="10"/>
      <c r="FK5" s="10"/>
      <c r="FL5" s="10"/>
      <c r="FN5" s="2"/>
      <c r="FO5" s="11"/>
      <c r="FP5" s="10"/>
      <c r="FQ5" s="10"/>
      <c r="FR5" s="10"/>
      <c r="FS5" s="87"/>
      <c r="FU5" s="2"/>
      <c r="FV5" s="11"/>
      <c r="FW5" s="505"/>
      <c r="FX5" s="505"/>
      <c r="FY5" s="505"/>
      <c r="FZ5" s="87"/>
      <c r="GB5" s="2"/>
      <c r="GC5" s="11"/>
      <c r="GD5" s="505"/>
      <c r="GE5" s="505"/>
      <c r="GF5" s="505"/>
      <c r="GG5" s="87"/>
      <c r="GI5" s="2"/>
      <c r="GJ5" s="11"/>
      <c r="GK5" s="505"/>
      <c r="GL5" s="505"/>
      <c r="GM5" s="505"/>
      <c r="GN5" s="87"/>
      <c r="GP5" s="2"/>
      <c r="GQ5" s="11"/>
      <c r="GR5" s="10"/>
      <c r="GS5" s="10"/>
      <c r="GT5" s="10"/>
      <c r="GU5" s="87"/>
      <c r="GW5" s="2"/>
      <c r="GX5" s="11"/>
      <c r="GY5" s="10"/>
      <c r="GZ5" s="10"/>
      <c r="HA5" s="10"/>
      <c r="HB5" s="87"/>
      <c r="HD5" s="2"/>
      <c r="HE5" s="11"/>
      <c r="HF5" s="409"/>
      <c r="HG5" s="409"/>
      <c r="HH5" s="409"/>
      <c r="HI5" s="87"/>
      <c r="HK5" s="2"/>
      <c r="HL5" s="11"/>
      <c r="HM5" s="10"/>
      <c r="HN5" s="10"/>
      <c r="HO5" s="10"/>
      <c r="HP5" s="87"/>
      <c r="HR5" s="2"/>
      <c r="HS5" s="11"/>
      <c r="HT5" s="269"/>
      <c r="HU5" s="269"/>
      <c r="HV5" s="269"/>
      <c r="HW5" s="87"/>
      <c r="HY5" s="2"/>
      <c r="HZ5" s="11"/>
      <c r="IA5" s="271"/>
      <c r="IB5" s="271"/>
      <c r="IC5" s="271"/>
      <c r="ID5" s="87"/>
      <c r="IF5" s="2"/>
      <c r="IG5" s="11"/>
      <c r="IH5" s="10"/>
      <c r="II5" s="10"/>
      <c r="IJ5" s="10"/>
      <c r="IK5" s="10"/>
      <c r="IM5" s="2"/>
      <c r="IN5" s="11"/>
      <c r="IO5" s="505"/>
      <c r="IP5" s="505"/>
      <c r="IQ5" s="505"/>
      <c r="IR5" s="505"/>
      <c r="IT5" s="2"/>
      <c r="IU5" s="11"/>
      <c r="IV5" s="87"/>
      <c r="IW5" s="87"/>
      <c r="IX5" s="87"/>
      <c r="IY5" s="87"/>
      <c r="JA5" s="2"/>
      <c r="JB5" s="11"/>
      <c r="JC5" s="87"/>
      <c r="JD5" s="87"/>
      <c r="JE5" s="87"/>
      <c r="JF5" s="87"/>
      <c r="JH5" s="2"/>
      <c r="JI5" s="11"/>
      <c r="JJ5" s="87"/>
      <c r="JK5" s="87"/>
      <c r="JL5" s="87"/>
      <c r="JM5" s="87"/>
      <c r="JO5" s="2"/>
      <c r="JP5" s="11"/>
      <c r="JQ5" s="10"/>
      <c r="JR5" s="10"/>
      <c r="JS5" s="10"/>
      <c r="JT5" s="87"/>
      <c r="JV5" s="2"/>
      <c r="JW5" s="11"/>
      <c r="JX5" s="10"/>
      <c r="JY5" s="10"/>
      <c r="JZ5" s="10"/>
      <c r="KA5" s="10"/>
      <c r="KD5" s="11"/>
      <c r="KE5" s="10"/>
      <c r="KF5" s="10"/>
      <c r="KG5" s="10"/>
      <c r="KH5" s="10"/>
      <c r="KK5" s="11"/>
      <c r="KL5" s="10"/>
      <c r="KM5" s="10"/>
      <c r="KN5" s="10"/>
      <c r="KO5" s="10"/>
      <c r="KQ5" s="2"/>
      <c r="KR5" s="11"/>
      <c r="KS5" s="505"/>
      <c r="KT5" s="505"/>
      <c r="KU5" s="505"/>
      <c r="KV5" s="505"/>
      <c r="KX5" s="2"/>
      <c r="KY5" s="11"/>
      <c r="KZ5" s="505"/>
      <c r="LA5" s="505"/>
      <c r="LB5" s="505"/>
      <c r="LC5" s="505"/>
      <c r="LE5" s="2"/>
      <c r="LF5" s="11"/>
      <c r="LG5" s="505"/>
      <c r="LH5" s="505"/>
      <c r="LI5" s="505"/>
      <c r="LJ5" s="505"/>
      <c r="LL5" s="2"/>
      <c r="LM5" s="11"/>
      <c r="LN5" s="505"/>
      <c r="LO5" s="505"/>
      <c r="LP5" s="505"/>
      <c r="LQ5" s="505"/>
      <c r="LS5" s="2"/>
      <c r="LT5" s="11"/>
      <c r="LU5" s="432"/>
      <c r="LV5" s="432"/>
      <c r="LW5" s="432"/>
      <c r="LX5" s="432"/>
      <c r="LZ5" s="2"/>
      <c r="MA5" s="11"/>
      <c r="MB5" s="10"/>
      <c r="MC5" s="361" t="s">
        <v>356</v>
      </c>
      <c r="MD5" s="10"/>
      <c r="ME5" s="10"/>
      <c r="MG5" s="2"/>
      <c r="MH5" s="11"/>
      <c r="MI5" s="10"/>
      <c r="MJ5" s="10"/>
      <c r="MK5" s="10"/>
      <c r="ML5" s="87"/>
      <c r="MN5" s="2"/>
      <c r="MO5" s="11"/>
      <c r="MP5" s="234"/>
      <c r="MQ5" s="234"/>
      <c r="MR5" s="234"/>
      <c r="MS5" s="87"/>
      <c r="MU5" s="2"/>
      <c r="MV5" s="11"/>
      <c r="MW5" s="505"/>
      <c r="MX5" s="505"/>
      <c r="MY5" s="505"/>
      <c r="MZ5" s="87"/>
      <c r="NB5" s="2"/>
      <c r="NC5" s="11"/>
      <c r="ND5" s="505"/>
      <c r="NE5" s="505"/>
      <c r="NF5" s="505"/>
      <c r="NG5" s="87"/>
      <c r="NI5" s="2"/>
      <c r="NJ5" s="11"/>
      <c r="NK5" s="505"/>
      <c r="NL5" s="505"/>
      <c r="NM5" s="505"/>
      <c r="NN5" s="87"/>
      <c r="NP5" s="2"/>
      <c r="NQ5" s="11"/>
      <c r="NR5" s="505"/>
      <c r="NS5" s="505"/>
      <c r="NT5" s="505"/>
      <c r="NU5" s="87"/>
      <c r="NW5" s="2"/>
      <c r="NX5" s="11"/>
      <c r="NY5" s="505"/>
      <c r="NZ5" s="505"/>
      <c r="OA5" s="505"/>
      <c r="OB5" s="87"/>
      <c r="OD5" s="2"/>
      <c r="OE5" s="11"/>
      <c r="OF5" s="505"/>
      <c r="OG5" s="505"/>
      <c r="OH5" s="505"/>
      <c r="OI5" s="87"/>
      <c r="OK5" s="2"/>
      <c r="OL5" s="11"/>
      <c r="OM5" s="505"/>
      <c r="ON5" s="505"/>
      <c r="OO5" s="505"/>
      <c r="OP5" s="87"/>
      <c r="OR5" s="2"/>
      <c r="OS5" s="11"/>
      <c r="OT5" s="10"/>
      <c r="OU5" s="1163" t="s">
        <v>136</v>
      </c>
      <c r="OV5" s="1163"/>
      <c r="OW5" s="87"/>
      <c r="OY5" s="2"/>
      <c r="OZ5" s="11"/>
      <c r="PA5" s="505"/>
      <c r="PB5" s="1161"/>
      <c r="PC5" s="1161"/>
      <c r="PD5" s="87"/>
      <c r="PF5" s="2"/>
      <c r="PG5" s="11"/>
      <c r="PH5" s="269"/>
      <c r="PI5" s="1161"/>
      <c r="PJ5" s="1161"/>
      <c r="PK5" s="87"/>
      <c r="PM5" s="2"/>
      <c r="PN5" s="11"/>
      <c r="PO5" s="10"/>
      <c r="PP5" s="10"/>
      <c r="PQ5" s="10"/>
      <c r="PR5" s="10"/>
      <c r="PT5" s="2"/>
      <c r="PU5" s="11"/>
      <c r="PV5" s="10"/>
      <c r="PW5" s="10"/>
      <c r="PX5" s="10"/>
      <c r="PY5" s="10"/>
      <c r="QA5" s="2"/>
      <c r="QB5" s="11"/>
      <c r="QC5" s="392"/>
      <c r="QD5" s="505" t="s">
        <v>902</v>
      </c>
      <c r="QE5" s="392"/>
      <c r="QF5" s="392"/>
      <c r="QH5" s="2"/>
      <c r="QI5" s="11"/>
      <c r="QJ5" s="10"/>
      <c r="QK5" s="87"/>
      <c r="QL5" s="10"/>
      <c r="QM5" s="10"/>
      <c r="QO5" s="2"/>
      <c r="QP5" s="11"/>
      <c r="QQ5" s="10"/>
      <c r="QR5" s="10"/>
      <c r="QS5" s="10"/>
      <c r="QT5" s="87"/>
      <c r="QV5" s="2"/>
      <c r="QW5" s="11"/>
      <c r="QX5" s="87"/>
      <c r="QY5" s="668"/>
      <c r="QZ5" s="87"/>
      <c r="RA5" s="87"/>
      <c r="RC5" s="2"/>
      <c r="RD5" s="11"/>
      <c r="RE5" s="10"/>
      <c r="RF5" s="10"/>
      <c r="RG5" s="10"/>
      <c r="RH5" s="87"/>
      <c r="RJ5" s="2"/>
      <c r="RK5" s="11"/>
      <c r="RL5" s="10"/>
      <c r="RM5" s="10"/>
      <c r="RN5" s="10"/>
      <c r="RO5" s="87"/>
      <c r="RQ5" s="2"/>
      <c r="RR5" s="11"/>
      <c r="RS5" s="10"/>
      <c r="RT5" s="505" t="s">
        <v>57</v>
      </c>
      <c r="RU5" s="10"/>
      <c r="RV5" s="87"/>
      <c r="RX5" s="2"/>
      <c r="RY5" s="11"/>
      <c r="RZ5" s="246"/>
      <c r="SA5" s="246"/>
      <c r="SB5" s="246"/>
      <c r="SC5" s="87"/>
      <c r="SF5" s="11"/>
      <c r="SG5" s="314"/>
      <c r="SH5" s="314"/>
      <c r="SI5" s="314"/>
      <c r="SJ5" s="87"/>
      <c r="SL5" s="2"/>
      <c r="SM5" s="11"/>
      <c r="SN5" s="10"/>
      <c r="SO5" s="10"/>
      <c r="SP5" s="10"/>
      <c r="SQ5" s="87"/>
      <c r="ST5" s="11"/>
      <c r="SU5" s="10"/>
      <c r="SV5" s="10"/>
      <c r="SW5" s="10"/>
      <c r="SX5" s="10"/>
      <c r="TA5" s="11"/>
      <c r="TB5" s="10"/>
      <c r="TC5" s="10"/>
      <c r="TD5" s="10"/>
      <c r="TE5" s="10"/>
      <c r="TG5" s="2"/>
      <c r="TH5" s="11"/>
      <c r="TI5" s="10"/>
      <c r="TJ5" s="10"/>
      <c r="TK5" s="10"/>
      <c r="TL5" s="10"/>
      <c r="TN5" s="2"/>
      <c r="TO5" s="11"/>
      <c r="TP5" s="505"/>
      <c r="TQ5" s="505"/>
      <c r="TR5" s="505"/>
      <c r="TS5" s="505"/>
      <c r="TU5" s="2"/>
      <c r="TV5" s="11"/>
      <c r="TW5" s="10"/>
      <c r="TX5" s="10"/>
      <c r="TY5" s="10"/>
      <c r="TZ5" s="10"/>
      <c r="UB5" s="2"/>
      <c r="UC5" s="11"/>
      <c r="UD5" s="389"/>
      <c r="UE5" s="389"/>
      <c r="UF5" s="389"/>
      <c r="UG5" s="389"/>
      <c r="UI5" s="2"/>
      <c r="UJ5" s="11"/>
      <c r="UK5" s="461"/>
      <c r="UL5" s="461"/>
      <c r="UM5" s="461"/>
      <c r="UN5" s="461"/>
      <c r="UP5" s="2"/>
      <c r="UQ5" s="11"/>
      <c r="UR5" s="620"/>
      <c r="US5" s="620" t="s">
        <v>523</v>
      </c>
      <c r="UT5" s="620"/>
      <c r="UU5" s="224"/>
      <c r="UW5" s="2"/>
      <c r="UX5" s="11"/>
      <c r="UY5" s="269"/>
      <c r="UZ5" s="269"/>
      <c r="VA5" s="269"/>
      <c r="VB5" s="269"/>
      <c r="VD5" s="2"/>
      <c r="VE5" s="198"/>
      <c r="VF5" s="10"/>
      <c r="VG5" s="10"/>
      <c r="VH5" s="10"/>
      <c r="VI5" s="10"/>
      <c r="VK5" s="2"/>
      <c r="VL5" s="11"/>
      <c r="VM5" s="10"/>
      <c r="VN5" s="10"/>
      <c r="VO5" s="10"/>
      <c r="VP5" s="87"/>
      <c r="VR5" s="2"/>
      <c r="VS5" s="11"/>
      <c r="VT5" s="10"/>
      <c r="VU5" s="10"/>
      <c r="VV5" s="10"/>
      <c r="VW5" s="87"/>
      <c r="VY5" s="2"/>
      <c r="VZ5" s="11"/>
      <c r="WA5" s="273"/>
      <c r="WB5" s="273"/>
      <c r="WC5" s="273"/>
      <c r="WD5" s="87"/>
      <c r="WF5" s="2"/>
      <c r="WG5" s="11"/>
      <c r="WH5" s="10"/>
      <c r="WI5" s="10"/>
      <c r="WJ5" s="10"/>
      <c r="WK5" s="87"/>
      <c r="WM5" s="2"/>
      <c r="WN5" s="11"/>
      <c r="WO5" s="505"/>
      <c r="WP5" s="505"/>
      <c r="WQ5" s="505"/>
      <c r="WR5" s="87"/>
      <c r="WT5" s="2"/>
      <c r="WU5" s="11"/>
      <c r="WV5" s="10"/>
      <c r="WW5" s="10"/>
      <c r="WX5" s="10"/>
      <c r="WY5" s="87"/>
      <c r="XA5" s="2"/>
      <c r="XB5" s="11"/>
      <c r="XC5" s="10"/>
      <c r="XD5" s="10"/>
      <c r="XE5" s="10"/>
      <c r="XF5" s="87"/>
      <c r="XH5" s="2"/>
      <c r="XI5" s="11"/>
      <c r="XJ5" s="10"/>
      <c r="XK5" s="10"/>
      <c r="XL5" s="10"/>
      <c r="XM5" s="87"/>
      <c r="XO5" s="2"/>
      <c r="XP5" s="11"/>
      <c r="XQ5" s="505"/>
      <c r="XR5" s="505"/>
      <c r="XS5" s="505"/>
      <c r="XT5" s="87"/>
      <c r="XV5" s="2"/>
      <c r="XW5" s="11"/>
      <c r="XX5" s="10"/>
      <c r="XY5" s="10"/>
      <c r="XZ5" s="10"/>
      <c r="YA5" s="10"/>
      <c r="YC5" s="2"/>
      <c r="YD5" s="11"/>
      <c r="YE5" s="10"/>
      <c r="YF5" s="10"/>
      <c r="YG5" s="10"/>
      <c r="YH5" s="87"/>
      <c r="YJ5" s="2"/>
      <c r="YK5" s="11"/>
      <c r="YL5" s="10"/>
      <c r="YM5" s="10"/>
      <c r="YN5" s="10"/>
      <c r="YO5" s="87"/>
      <c r="YQ5" s="2"/>
      <c r="YR5" s="11"/>
      <c r="YS5" s="269"/>
      <c r="YT5" s="269"/>
      <c r="YU5" s="269"/>
      <c r="YV5" s="87"/>
      <c r="YX5" s="2"/>
      <c r="YY5" s="11"/>
      <c r="YZ5" s="10"/>
      <c r="ZA5" s="10"/>
      <c r="ZB5" s="10"/>
      <c r="ZC5" s="10"/>
      <c r="ZE5" s="2"/>
      <c r="ZF5" s="11"/>
      <c r="ZG5" s="10"/>
      <c r="ZH5" s="10"/>
      <c r="ZI5" s="10"/>
      <c r="ZJ5" s="10"/>
      <c r="ZM5" s="11"/>
      <c r="ZN5" s="10"/>
      <c r="ZO5" s="10"/>
      <c r="ZP5" s="10"/>
      <c r="ZQ5" s="10"/>
      <c r="ZS5" s="2"/>
      <c r="ZT5" s="11"/>
      <c r="ZU5" s="620"/>
      <c r="ZV5" s="620"/>
      <c r="ZW5" s="620"/>
      <c r="ZX5" s="505"/>
      <c r="ZZ5" s="2"/>
      <c r="AAA5" s="11"/>
      <c r="AAB5" s="240"/>
      <c r="AAC5" s="240"/>
      <c r="AAD5" s="240"/>
      <c r="AAE5" s="240"/>
      <c r="AAG5" s="2"/>
      <c r="AAH5" s="11"/>
      <c r="AAI5" s="318"/>
      <c r="AAJ5" s="318"/>
      <c r="AAK5" s="318"/>
      <c r="AAL5" s="318"/>
      <c r="AAN5" s="2"/>
      <c r="AAO5" s="11"/>
      <c r="AAP5" s="373"/>
      <c r="AAQ5" s="373"/>
      <c r="AAR5" s="373"/>
      <c r="AAS5" s="373"/>
      <c r="AAU5" s="2"/>
      <c r="AAV5" s="11"/>
      <c r="AAW5" s="10"/>
      <c r="AAX5" s="10"/>
      <c r="AAY5" s="10"/>
      <c r="AAZ5" s="10"/>
      <c r="ABB5" s="2"/>
      <c r="ABC5" s="11"/>
      <c r="ABD5" s="392"/>
      <c r="ABE5" s="392"/>
      <c r="ABF5" s="392"/>
      <c r="ABG5" s="392"/>
      <c r="ABI5" s="2"/>
      <c r="ABJ5" s="11"/>
      <c r="ABK5" s="505"/>
      <c r="ABL5" s="505"/>
      <c r="ABM5" s="505"/>
      <c r="ABN5" s="505"/>
      <c r="ABP5" s="2"/>
      <c r="ABQ5" s="11"/>
      <c r="ABR5" s="10"/>
      <c r="ABS5" s="10"/>
      <c r="ABT5" s="10"/>
      <c r="ABU5" s="87"/>
      <c r="ABW5" s="2"/>
      <c r="ABX5" s="11"/>
      <c r="ABY5" s="505"/>
      <c r="ABZ5" s="505"/>
      <c r="ACA5" s="505"/>
      <c r="ACB5" s="87"/>
      <c r="ACD5" s="2"/>
      <c r="ACE5" s="11"/>
      <c r="ACF5" s="10"/>
      <c r="ACG5" s="10"/>
      <c r="ACH5" s="10"/>
      <c r="ACI5" s="10"/>
      <c r="ACK5" s="2"/>
      <c r="ACL5" s="11"/>
      <c r="ACM5" s="273"/>
      <c r="ACN5" s="273"/>
      <c r="ACO5" s="273"/>
      <c r="ACP5" s="273"/>
      <c r="ACS5" s="11"/>
      <c r="ACT5" s="10"/>
      <c r="ACU5" s="10"/>
      <c r="ACV5" s="10"/>
      <c r="ACW5" s="87"/>
      <c r="ACZ5" s="11"/>
      <c r="ADA5" s="10"/>
      <c r="ADB5" s="594"/>
      <c r="ADC5" s="10"/>
      <c r="ADD5" s="87"/>
      <c r="ADG5" s="11"/>
      <c r="ADH5" s="505"/>
      <c r="ADI5" s="594"/>
      <c r="ADJ5" s="505"/>
      <c r="ADK5" s="87"/>
      <c r="ADN5" s="11"/>
      <c r="ADO5" s="505"/>
      <c r="ADP5" s="594"/>
      <c r="ADQ5" s="505"/>
      <c r="ADR5" s="87"/>
      <c r="ADT5" s="2"/>
      <c r="ADU5" s="11"/>
      <c r="ADV5" s="10"/>
      <c r="ADW5" s="10"/>
      <c r="ADX5" s="10"/>
      <c r="ADY5" s="87"/>
      <c r="AEA5" s="2"/>
      <c r="AEB5" s="11"/>
      <c r="AEC5" s="10"/>
      <c r="AED5" s="10"/>
      <c r="AEE5" s="10"/>
      <c r="AEF5" s="10"/>
    </row>
    <row r="6" spans="1:818" ht="46.5" customHeight="1" thickTop="1" thickBot="1">
      <c r="A6" s="12" t="s">
        <v>0</v>
      </c>
      <c r="B6" s="13" t="s">
        <v>38</v>
      </c>
      <c r="C6" s="14" t="s">
        <v>2</v>
      </c>
      <c r="D6" s="33" t="s">
        <v>54</v>
      </c>
      <c r="E6" s="14" t="s">
        <v>39</v>
      </c>
      <c r="F6" s="15" t="s">
        <v>11</v>
      </c>
      <c r="H6" s="12" t="s">
        <v>0</v>
      </c>
      <c r="I6" s="13" t="s">
        <v>38</v>
      </c>
      <c r="J6" s="14" t="s">
        <v>2</v>
      </c>
      <c r="K6" s="35" t="s">
        <v>54</v>
      </c>
      <c r="L6" s="14" t="s">
        <v>39</v>
      </c>
      <c r="M6" s="15" t="s">
        <v>11</v>
      </c>
      <c r="O6" s="12" t="s">
        <v>0</v>
      </c>
      <c r="P6" s="13" t="s">
        <v>38</v>
      </c>
      <c r="Q6" s="14" t="s">
        <v>2</v>
      </c>
      <c r="R6" s="35" t="s">
        <v>54</v>
      </c>
      <c r="S6" s="14" t="s">
        <v>39</v>
      </c>
      <c r="T6" s="15" t="s">
        <v>11</v>
      </c>
      <c r="V6" s="12" t="s">
        <v>0</v>
      </c>
      <c r="W6" s="13" t="s">
        <v>38</v>
      </c>
      <c r="X6" s="14" t="s">
        <v>2</v>
      </c>
      <c r="Y6" s="33" t="s">
        <v>54</v>
      </c>
      <c r="Z6" s="14" t="s">
        <v>39</v>
      </c>
      <c r="AA6" s="15" t="s">
        <v>11</v>
      </c>
      <c r="AC6" s="12" t="s">
        <v>0</v>
      </c>
      <c r="AD6" s="13" t="s">
        <v>38</v>
      </c>
      <c r="AE6" s="14" t="s">
        <v>2</v>
      </c>
      <c r="AF6" s="33" t="s">
        <v>54</v>
      </c>
      <c r="AG6" s="14" t="s">
        <v>39</v>
      </c>
      <c r="AH6" s="15" t="s">
        <v>11</v>
      </c>
      <c r="AJ6" s="12" t="s">
        <v>0</v>
      </c>
      <c r="AK6" s="13" t="s">
        <v>38</v>
      </c>
      <c r="AL6" s="14" t="s">
        <v>2</v>
      </c>
      <c r="AM6" s="35" t="s">
        <v>54</v>
      </c>
      <c r="AN6" s="14" t="s">
        <v>39</v>
      </c>
      <c r="AO6" s="15" t="s">
        <v>11</v>
      </c>
      <c r="AQ6" s="12" t="s">
        <v>0</v>
      </c>
      <c r="AR6" s="13" t="s">
        <v>38</v>
      </c>
      <c r="AS6" s="14" t="s">
        <v>2</v>
      </c>
      <c r="AT6" s="35" t="s">
        <v>54</v>
      </c>
      <c r="AU6" s="14" t="s">
        <v>39</v>
      </c>
      <c r="AV6" s="15" t="s">
        <v>11</v>
      </c>
      <c r="AX6" s="12" t="s">
        <v>0</v>
      </c>
      <c r="AY6" s="13" t="s">
        <v>38</v>
      </c>
      <c r="AZ6" s="14" t="s">
        <v>2</v>
      </c>
      <c r="BA6" s="35" t="s">
        <v>54</v>
      </c>
      <c r="BB6" s="14" t="s">
        <v>39</v>
      </c>
      <c r="BC6" s="15" t="s">
        <v>11</v>
      </c>
      <c r="BE6" s="12" t="s">
        <v>0</v>
      </c>
      <c r="BF6" s="13" t="s">
        <v>38</v>
      </c>
      <c r="BG6" s="14" t="s">
        <v>2</v>
      </c>
      <c r="BH6" s="35" t="s">
        <v>54</v>
      </c>
      <c r="BI6" s="14" t="s">
        <v>39</v>
      </c>
      <c r="BJ6" s="15" t="s">
        <v>11</v>
      </c>
      <c r="BL6" s="12" t="s">
        <v>0</v>
      </c>
      <c r="BM6" s="13" t="s">
        <v>38</v>
      </c>
      <c r="BN6" s="1063" t="s">
        <v>2020</v>
      </c>
      <c r="BO6" s="14" t="s">
        <v>2</v>
      </c>
      <c r="BP6" s="35" t="s">
        <v>54</v>
      </c>
      <c r="BQ6" s="14" t="s">
        <v>39</v>
      </c>
      <c r="BR6" s="15" t="s">
        <v>11</v>
      </c>
      <c r="BT6" s="12" t="s">
        <v>0</v>
      </c>
      <c r="BU6" s="13" t="s">
        <v>38</v>
      </c>
      <c r="BV6" s="14" t="s">
        <v>2</v>
      </c>
      <c r="BW6" s="35" t="s">
        <v>54</v>
      </c>
      <c r="BX6" s="14" t="s">
        <v>39</v>
      </c>
      <c r="BY6" s="15" t="s">
        <v>11</v>
      </c>
      <c r="CA6" s="12" t="s">
        <v>0</v>
      </c>
      <c r="CB6" s="13" t="s">
        <v>38</v>
      </c>
      <c r="CC6" s="14" t="s">
        <v>2</v>
      </c>
      <c r="CD6" s="35" t="s">
        <v>54</v>
      </c>
      <c r="CE6" s="14" t="s">
        <v>39</v>
      </c>
      <c r="CF6" s="15" t="s">
        <v>11</v>
      </c>
      <c r="CH6" s="12" t="s">
        <v>0</v>
      </c>
      <c r="CI6" s="13" t="s">
        <v>38</v>
      </c>
      <c r="CJ6" s="14" t="s">
        <v>2</v>
      </c>
      <c r="CK6" s="35" t="s">
        <v>54</v>
      </c>
      <c r="CL6" s="14" t="s">
        <v>39</v>
      </c>
      <c r="CM6" s="15" t="s">
        <v>11</v>
      </c>
      <c r="CO6" s="12" t="s">
        <v>0</v>
      </c>
      <c r="CP6" s="13" t="s">
        <v>38</v>
      </c>
      <c r="CQ6" s="14" t="s">
        <v>2</v>
      </c>
      <c r="CR6" s="35" t="s">
        <v>54</v>
      </c>
      <c r="CS6" s="14" t="s">
        <v>39</v>
      </c>
      <c r="CT6" s="15" t="s">
        <v>11</v>
      </c>
      <c r="CV6" s="12" t="s">
        <v>0</v>
      </c>
      <c r="CW6" s="13" t="s">
        <v>38</v>
      </c>
      <c r="CX6" s="14" t="s">
        <v>2</v>
      </c>
      <c r="CY6" s="35" t="s">
        <v>54</v>
      </c>
      <c r="CZ6" s="14" t="s">
        <v>39</v>
      </c>
      <c r="DA6" s="15" t="s">
        <v>11</v>
      </c>
      <c r="DC6" s="12" t="s">
        <v>0</v>
      </c>
      <c r="DD6" s="13" t="s">
        <v>38</v>
      </c>
      <c r="DE6" s="14" t="s">
        <v>2</v>
      </c>
      <c r="DF6" s="33" t="s">
        <v>54</v>
      </c>
      <c r="DG6" s="14" t="s">
        <v>39</v>
      </c>
      <c r="DH6" s="15" t="s">
        <v>11</v>
      </c>
      <c r="DJ6" s="12" t="s">
        <v>0</v>
      </c>
      <c r="DK6" s="13" t="s">
        <v>38</v>
      </c>
      <c r="DL6" s="14" t="s">
        <v>2</v>
      </c>
      <c r="DM6" s="33" t="s">
        <v>54</v>
      </c>
      <c r="DN6" s="14" t="s">
        <v>39</v>
      </c>
      <c r="DO6" s="15" t="s">
        <v>11</v>
      </c>
      <c r="DQ6" s="12" t="s">
        <v>0</v>
      </c>
      <c r="DR6" s="13" t="s">
        <v>38</v>
      </c>
      <c r="DS6" s="14" t="s">
        <v>2</v>
      </c>
      <c r="DT6" s="33" t="s">
        <v>54</v>
      </c>
      <c r="DU6" s="14" t="s">
        <v>39</v>
      </c>
      <c r="DV6" s="15" t="s">
        <v>11</v>
      </c>
      <c r="DX6" s="12" t="s">
        <v>0</v>
      </c>
      <c r="DY6" s="13" t="s">
        <v>38</v>
      </c>
      <c r="DZ6" s="14" t="s">
        <v>2</v>
      </c>
      <c r="EA6" s="33" t="s">
        <v>54</v>
      </c>
      <c r="EB6" s="14" t="s">
        <v>39</v>
      </c>
      <c r="EC6" s="15" t="s">
        <v>11</v>
      </c>
      <c r="EE6" s="12" t="s">
        <v>0</v>
      </c>
      <c r="EF6" s="13" t="s">
        <v>38</v>
      </c>
      <c r="EG6" s="14" t="s">
        <v>2</v>
      </c>
      <c r="EH6" s="33" t="s">
        <v>54</v>
      </c>
      <c r="EI6" s="14" t="s">
        <v>39</v>
      </c>
      <c r="EJ6" s="15" t="s">
        <v>11</v>
      </c>
      <c r="EL6" s="12" t="s">
        <v>0</v>
      </c>
      <c r="EM6" s="13" t="s">
        <v>38</v>
      </c>
      <c r="EN6" s="14" t="s">
        <v>2</v>
      </c>
      <c r="EO6" s="33" t="s">
        <v>54</v>
      </c>
      <c r="EP6" s="14" t="s">
        <v>39</v>
      </c>
      <c r="EQ6" s="15" t="s">
        <v>11</v>
      </c>
      <c r="ES6" s="12" t="s">
        <v>0</v>
      </c>
      <c r="ET6" s="13" t="s">
        <v>38</v>
      </c>
      <c r="EU6" s="14" t="s">
        <v>2</v>
      </c>
      <c r="EV6" s="33" t="s">
        <v>54</v>
      </c>
      <c r="EW6" s="14" t="s">
        <v>39</v>
      </c>
      <c r="EX6" s="15" t="s">
        <v>11</v>
      </c>
      <c r="EZ6" s="12" t="s">
        <v>0</v>
      </c>
      <c r="FA6" s="13" t="s">
        <v>38</v>
      </c>
      <c r="FB6" s="14" t="s">
        <v>2</v>
      </c>
      <c r="FC6" s="33" t="s">
        <v>54</v>
      </c>
      <c r="FD6" s="14" t="s">
        <v>39</v>
      </c>
      <c r="FE6" s="15" t="s">
        <v>11</v>
      </c>
      <c r="FG6" s="12" t="s">
        <v>0</v>
      </c>
      <c r="FH6" s="13" t="s">
        <v>38</v>
      </c>
      <c r="FI6" s="14" t="s">
        <v>2</v>
      </c>
      <c r="FJ6" s="35" t="s">
        <v>54</v>
      </c>
      <c r="FK6" s="14" t="s">
        <v>39</v>
      </c>
      <c r="FL6" s="15" t="s">
        <v>11</v>
      </c>
      <c r="FN6" s="12" t="s">
        <v>0</v>
      </c>
      <c r="FO6" s="13" t="s">
        <v>38</v>
      </c>
      <c r="FP6" s="14" t="s">
        <v>2</v>
      </c>
      <c r="FQ6" s="33" t="s">
        <v>54</v>
      </c>
      <c r="FR6" s="14" t="s">
        <v>39</v>
      </c>
      <c r="FS6" s="15" t="s">
        <v>11</v>
      </c>
      <c r="FU6" s="12" t="s">
        <v>0</v>
      </c>
      <c r="FV6" s="13" t="s">
        <v>38</v>
      </c>
      <c r="FW6" s="14" t="s">
        <v>2</v>
      </c>
      <c r="FX6" s="33" t="s">
        <v>54</v>
      </c>
      <c r="FY6" s="14" t="s">
        <v>39</v>
      </c>
      <c r="FZ6" s="15" t="s">
        <v>11</v>
      </c>
      <c r="GB6" s="12" t="s">
        <v>0</v>
      </c>
      <c r="GC6" s="13" t="s">
        <v>38</v>
      </c>
      <c r="GD6" s="14" t="s">
        <v>2</v>
      </c>
      <c r="GE6" s="33" t="s">
        <v>54</v>
      </c>
      <c r="GF6" s="14" t="s">
        <v>39</v>
      </c>
      <c r="GG6" s="15" t="s">
        <v>11</v>
      </c>
      <c r="GI6" s="12" t="s">
        <v>0</v>
      </c>
      <c r="GJ6" s="13" t="s">
        <v>38</v>
      </c>
      <c r="GK6" s="14" t="s">
        <v>2</v>
      </c>
      <c r="GL6" s="33" t="s">
        <v>54</v>
      </c>
      <c r="GM6" s="14" t="s">
        <v>39</v>
      </c>
      <c r="GN6" s="15" t="s">
        <v>11</v>
      </c>
      <c r="GP6" s="12" t="s">
        <v>0</v>
      </c>
      <c r="GQ6" s="13" t="s">
        <v>38</v>
      </c>
      <c r="GR6" s="14" t="s">
        <v>2</v>
      </c>
      <c r="GS6" s="35" t="s">
        <v>54</v>
      </c>
      <c r="GT6" s="14" t="s">
        <v>39</v>
      </c>
      <c r="GU6" s="15" t="s">
        <v>11</v>
      </c>
      <c r="GW6" s="12" t="s">
        <v>0</v>
      </c>
      <c r="GX6" s="13" t="s">
        <v>38</v>
      </c>
      <c r="GY6" s="14" t="s">
        <v>2</v>
      </c>
      <c r="GZ6" s="33" t="s">
        <v>54</v>
      </c>
      <c r="HA6" s="14" t="s">
        <v>39</v>
      </c>
      <c r="HB6" s="15" t="s">
        <v>11</v>
      </c>
      <c r="HD6" s="12" t="s">
        <v>0</v>
      </c>
      <c r="HE6" s="13" t="s">
        <v>38</v>
      </c>
      <c r="HF6" s="14" t="s">
        <v>2</v>
      </c>
      <c r="HG6" s="33" t="s">
        <v>54</v>
      </c>
      <c r="HH6" s="14" t="s">
        <v>39</v>
      </c>
      <c r="HI6" s="15" t="s">
        <v>11</v>
      </c>
      <c r="HK6" s="12" t="s">
        <v>0</v>
      </c>
      <c r="HL6" s="13" t="s">
        <v>38</v>
      </c>
      <c r="HM6" s="14" t="s">
        <v>2</v>
      </c>
      <c r="HN6" s="35" t="s">
        <v>54</v>
      </c>
      <c r="HO6" s="14" t="s">
        <v>39</v>
      </c>
      <c r="HP6" s="15" t="s">
        <v>11</v>
      </c>
      <c r="HR6" s="12" t="s">
        <v>0</v>
      </c>
      <c r="HS6" s="13" t="s">
        <v>38</v>
      </c>
      <c r="HT6" s="14" t="s">
        <v>2</v>
      </c>
      <c r="HU6" s="35" t="s">
        <v>54</v>
      </c>
      <c r="HV6" s="14" t="s">
        <v>39</v>
      </c>
      <c r="HW6" s="15" t="s">
        <v>11</v>
      </c>
      <c r="HY6" s="12" t="s">
        <v>0</v>
      </c>
      <c r="HZ6" s="13" t="s">
        <v>38</v>
      </c>
      <c r="IA6" s="14" t="s">
        <v>2</v>
      </c>
      <c r="IB6" s="35" t="s">
        <v>54</v>
      </c>
      <c r="IC6" s="14" t="s">
        <v>39</v>
      </c>
      <c r="ID6" s="15" t="s">
        <v>11</v>
      </c>
      <c r="IF6" s="12" t="s">
        <v>0</v>
      </c>
      <c r="IG6" s="13" t="s">
        <v>38</v>
      </c>
      <c r="IH6" s="14" t="s">
        <v>2</v>
      </c>
      <c r="II6" s="35" t="s">
        <v>54</v>
      </c>
      <c r="IJ6" s="14" t="s">
        <v>39</v>
      </c>
      <c r="IK6" s="15" t="s">
        <v>11</v>
      </c>
      <c r="IM6" s="12" t="s">
        <v>0</v>
      </c>
      <c r="IN6" s="13" t="s">
        <v>38</v>
      </c>
      <c r="IO6" s="14" t="s">
        <v>2</v>
      </c>
      <c r="IP6" s="35" t="s">
        <v>54</v>
      </c>
      <c r="IQ6" s="14" t="s">
        <v>39</v>
      </c>
      <c r="IR6" s="15" t="s">
        <v>11</v>
      </c>
      <c r="IT6" s="12" t="s">
        <v>0</v>
      </c>
      <c r="IU6" s="13" t="s">
        <v>38</v>
      </c>
      <c r="IV6" s="106" t="s">
        <v>2</v>
      </c>
      <c r="IW6" s="107" t="s">
        <v>54</v>
      </c>
      <c r="IX6" s="106" t="s">
        <v>39</v>
      </c>
      <c r="IY6" s="108" t="s">
        <v>11</v>
      </c>
      <c r="JA6" s="12" t="s">
        <v>0</v>
      </c>
      <c r="JB6" s="13" t="s">
        <v>38</v>
      </c>
      <c r="JC6" s="106" t="s">
        <v>2</v>
      </c>
      <c r="JD6" s="107" t="s">
        <v>54</v>
      </c>
      <c r="JE6" s="106" t="s">
        <v>39</v>
      </c>
      <c r="JF6" s="108" t="s">
        <v>11</v>
      </c>
      <c r="JH6" s="12" t="s">
        <v>0</v>
      </c>
      <c r="JI6" s="13" t="s">
        <v>38</v>
      </c>
      <c r="JJ6" s="106" t="s">
        <v>2</v>
      </c>
      <c r="JK6" s="107" t="s">
        <v>54</v>
      </c>
      <c r="JL6" s="106" t="s">
        <v>39</v>
      </c>
      <c r="JM6" s="108" t="s">
        <v>11</v>
      </c>
      <c r="JO6" s="12" t="s">
        <v>0</v>
      </c>
      <c r="JP6" s="13" t="s">
        <v>38</v>
      </c>
      <c r="JQ6" s="14" t="s">
        <v>2</v>
      </c>
      <c r="JR6" s="35" t="s">
        <v>54</v>
      </c>
      <c r="JS6" s="14" t="s">
        <v>39</v>
      </c>
      <c r="JT6" s="15" t="s">
        <v>11</v>
      </c>
      <c r="JV6" s="12" t="s">
        <v>0</v>
      </c>
      <c r="JW6" s="13" t="s">
        <v>38</v>
      </c>
      <c r="JX6" s="14" t="s">
        <v>2</v>
      </c>
      <c r="JY6" s="35" t="s">
        <v>54</v>
      </c>
      <c r="JZ6" s="14" t="s">
        <v>39</v>
      </c>
      <c r="KA6" s="15" t="s">
        <v>11</v>
      </c>
      <c r="KC6" s="12" t="s">
        <v>0</v>
      </c>
      <c r="KD6" s="13" t="s">
        <v>38</v>
      </c>
      <c r="KE6" s="14" t="s">
        <v>2</v>
      </c>
      <c r="KF6" s="33" t="s">
        <v>54</v>
      </c>
      <c r="KG6" s="14" t="s">
        <v>39</v>
      </c>
      <c r="KH6" s="15" t="s">
        <v>11</v>
      </c>
      <c r="KJ6" s="12" t="s">
        <v>0</v>
      </c>
      <c r="KK6" s="13" t="s">
        <v>38</v>
      </c>
      <c r="KL6" s="14" t="s">
        <v>2</v>
      </c>
      <c r="KM6" s="33" t="s">
        <v>54</v>
      </c>
      <c r="KN6" s="14" t="s">
        <v>39</v>
      </c>
      <c r="KO6" s="15" t="s">
        <v>11</v>
      </c>
      <c r="KQ6" s="12" t="s">
        <v>0</v>
      </c>
      <c r="KR6" s="13" t="s">
        <v>38</v>
      </c>
      <c r="KS6" s="14" t="s">
        <v>2</v>
      </c>
      <c r="KT6" s="33" t="s">
        <v>54</v>
      </c>
      <c r="KU6" s="14" t="s">
        <v>39</v>
      </c>
      <c r="KV6" s="15" t="s">
        <v>11</v>
      </c>
      <c r="KX6" s="12" t="s">
        <v>0</v>
      </c>
      <c r="KY6" s="13" t="s">
        <v>38</v>
      </c>
      <c r="KZ6" s="14" t="s">
        <v>2</v>
      </c>
      <c r="LA6" s="35" t="s">
        <v>54</v>
      </c>
      <c r="LB6" s="14" t="s">
        <v>39</v>
      </c>
      <c r="LC6" s="15" t="s">
        <v>11</v>
      </c>
      <c r="LE6" s="12" t="s">
        <v>0</v>
      </c>
      <c r="LF6" s="13" t="s">
        <v>38</v>
      </c>
      <c r="LG6" s="14" t="s">
        <v>2</v>
      </c>
      <c r="LH6" s="35" t="s">
        <v>54</v>
      </c>
      <c r="LI6" s="14" t="s">
        <v>39</v>
      </c>
      <c r="LJ6" s="15" t="s">
        <v>11</v>
      </c>
      <c r="LL6" s="12" t="s">
        <v>0</v>
      </c>
      <c r="LM6" s="13" t="s">
        <v>38</v>
      </c>
      <c r="LN6" s="14" t="s">
        <v>2</v>
      </c>
      <c r="LO6" s="35" t="s">
        <v>54</v>
      </c>
      <c r="LP6" s="14" t="s">
        <v>39</v>
      </c>
      <c r="LQ6" s="15" t="s">
        <v>11</v>
      </c>
      <c r="LS6" s="12" t="s">
        <v>0</v>
      </c>
      <c r="LT6" s="13" t="s">
        <v>38</v>
      </c>
      <c r="LU6" s="14" t="s">
        <v>2</v>
      </c>
      <c r="LV6" s="35" t="s">
        <v>54</v>
      </c>
      <c r="LW6" s="14" t="s">
        <v>39</v>
      </c>
      <c r="LX6" s="15" t="s">
        <v>11</v>
      </c>
      <c r="LZ6" s="12" t="s">
        <v>0</v>
      </c>
      <c r="MA6" s="13" t="s">
        <v>38</v>
      </c>
      <c r="MB6" s="14" t="s">
        <v>2</v>
      </c>
      <c r="MC6" s="33" t="s">
        <v>54</v>
      </c>
      <c r="MD6" s="14" t="s">
        <v>39</v>
      </c>
      <c r="ME6" s="15" t="s">
        <v>11</v>
      </c>
      <c r="MG6" s="12" t="s">
        <v>0</v>
      </c>
      <c r="MH6" s="13" t="s">
        <v>38</v>
      </c>
      <c r="MI6" s="14" t="s">
        <v>2</v>
      </c>
      <c r="MJ6" s="35" t="s">
        <v>54</v>
      </c>
      <c r="MK6" s="14" t="s">
        <v>39</v>
      </c>
      <c r="ML6" s="15" t="s">
        <v>11</v>
      </c>
      <c r="MN6" s="12" t="s">
        <v>0</v>
      </c>
      <c r="MO6" s="13" t="s">
        <v>38</v>
      </c>
      <c r="MP6" s="14" t="s">
        <v>2</v>
      </c>
      <c r="MQ6" s="35" t="s">
        <v>54</v>
      </c>
      <c r="MR6" s="14" t="s">
        <v>39</v>
      </c>
      <c r="MS6" s="15" t="s">
        <v>11</v>
      </c>
      <c r="MU6" s="12" t="s">
        <v>0</v>
      </c>
      <c r="MV6" s="13" t="s">
        <v>38</v>
      </c>
      <c r="MW6" s="14" t="s">
        <v>2</v>
      </c>
      <c r="MX6" s="35" t="s">
        <v>54</v>
      </c>
      <c r="MY6" s="14" t="s">
        <v>39</v>
      </c>
      <c r="MZ6" s="15" t="s">
        <v>11</v>
      </c>
      <c r="NB6" s="12" t="s">
        <v>0</v>
      </c>
      <c r="NC6" s="13" t="s">
        <v>38</v>
      </c>
      <c r="ND6" s="14" t="s">
        <v>2</v>
      </c>
      <c r="NE6" s="35" t="s">
        <v>54</v>
      </c>
      <c r="NF6" s="14" t="s">
        <v>39</v>
      </c>
      <c r="NG6" s="15" t="s">
        <v>11</v>
      </c>
      <c r="NI6" s="12" t="s">
        <v>0</v>
      </c>
      <c r="NJ6" s="13" t="s">
        <v>38</v>
      </c>
      <c r="NK6" s="14" t="s">
        <v>2</v>
      </c>
      <c r="NL6" s="35" t="s">
        <v>54</v>
      </c>
      <c r="NM6" s="14" t="s">
        <v>39</v>
      </c>
      <c r="NN6" s="15" t="s">
        <v>11</v>
      </c>
      <c r="NP6" s="12" t="s">
        <v>0</v>
      </c>
      <c r="NQ6" s="13" t="s">
        <v>38</v>
      </c>
      <c r="NR6" s="14" t="s">
        <v>2</v>
      </c>
      <c r="NS6" s="35" t="s">
        <v>54</v>
      </c>
      <c r="NT6" s="14" t="s">
        <v>39</v>
      </c>
      <c r="NU6" s="15" t="s">
        <v>11</v>
      </c>
      <c r="NW6" s="12" t="s">
        <v>0</v>
      </c>
      <c r="NX6" s="13" t="s">
        <v>38</v>
      </c>
      <c r="NY6" s="14" t="s">
        <v>2</v>
      </c>
      <c r="NZ6" s="35" t="s">
        <v>54</v>
      </c>
      <c r="OA6" s="14" t="s">
        <v>39</v>
      </c>
      <c r="OB6" s="15" t="s">
        <v>11</v>
      </c>
      <c r="OD6" s="12" t="s">
        <v>0</v>
      </c>
      <c r="OE6" s="13" t="s">
        <v>38</v>
      </c>
      <c r="OF6" s="14" t="s">
        <v>2</v>
      </c>
      <c r="OG6" s="35" t="s">
        <v>54</v>
      </c>
      <c r="OH6" s="14" t="s">
        <v>39</v>
      </c>
      <c r="OI6" s="15" t="s">
        <v>11</v>
      </c>
      <c r="OK6" s="12" t="s">
        <v>0</v>
      </c>
      <c r="OL6" s="13" t="s">
        <v>38</v>
      </c>
      <c r="OM6" s="14" t="s">
        <v>2</v>
      </c>
      <c r="ON6" s="35" t="s">
        <v>54</v>
      </c>
      <c r="OO6" s="14" t="s">
        <v>39</v>
      </c>
      <c r="OP6" s="15" t="s">
        <v>11</v>
      </c>
      <c r="OR6" s="12" t="s">
        <v>0</v>
      </c>
      <c r="OS6" s="13" t="s">
        <v>38</v>
      </c>
      <c r="OT6" s="14" t="s">
        <v>2</v>
      </c>
      <c r="OU6" s="35" t="s">
        <v>54</v>
      </c>
      <c r="OV6" s="14" t="s">
        <v>39</v>
      </c>
      <c r="OW6" s="15" t="s">
        <v>11</v>
      </c>
      <c r="OY6" s="12" t="s">
        <v>0</v>
      </c>
      <c r="OZ6" s="13" t="s">
        <v>38</v>
      </c>
      <c r="PA6" s="14" t="s">
        <v>2</v>
      </c>
      <c r="PB6" s="35" t="s">
        <v>54</v>
      </c>
      <c r="PC6" s="14" t="s">
        <v>39</v>
      </c>
      <c r="PD6" s="15" t="s">
        <v>11</v>
      </c>
      <c r="PF6" s="12" t="s">
        <v>0</v>
      </c>
      <c r="PG6" s="13" t="s">
        <v>38</v>
      </c>
      <c r="PH6" s="14" t="s">
        <v>2</v>
      </c>
      <c r="PI6" s="35" t="s">
        <v>54</v>
      </c>
      <c r="PJ6" s="14" t="s">
        <v>39</v>
      </c>
      <c r="PK6" s="15" t="s">
        <v>11</v>
      </c>
      <c r="PM6" s="12" t="s">
        <v>0</v>
      </c>
      <c r="PN6" s="13" t="s">
        <v>38</v>
      </c>
      <c r="PO6" s="14" t="s">
        <v>2</v>
      </c>
      <c r="PP6" s="35" t="s">
        <v>54</v>
      </c>
      <c r="PQ6" s="14" t="s">
        <v>39</v>
      </c>
      <c r="PR6" s="15" t="s">
        <v>11</v>
      </c>
      <c r="PT6" s="12" t="s">
        <v>0</v>
      </c>
      <c r="PU6" s="13" t="s">
        <v>38</v>
      </c>
      <c r="PV6" s="14" t="s">
        <v>2</v>
      </c>
      <c r="PW6" s="35" t="s">
        <v>54</v>
      </c>
      <c r="PX6" s="14" t="s">
        <v>39</v>
      </c>
      <c r="PY6" s="15" t="s">
        <v>11</v>
      </c>
      <c r="QA6" s="12" t="s">
        <v>0</v>
      </c>
      <c r="QB6" s="13" t="s">
        <v>38</v>
      </c>
      <c r="QC6" s="14" t="s">
        <v>2</v>
      </c>
      <c r="QD6" s="35" t="s">
        <v>54</v>
      </c>
      <c r="QE6" s="14" t="s">
        <v>39</v>
      </c>
      <c r="QF6" s="15" t="s">
        <v>11</v>
      </c>
      <c r="QH6" s="12" t="s">
        <v>0</v>
      </c>
      <c r="QI6" s="13" t="s">
        <v>38</v>
      </c>
      <c r="QJ6" s="14" t="s">
        <v>2</v>
      </c>
      <c r="QK6" s="35" t="s">
        <v>54</v>
      </c>
      <c r="QL6" s="14" t="s">
        <v>39</v>
      </c>
      <c r="QM6" s="15" t="s">
        <v>11</v>
      </c>
      <c r="QO6" s="12" t="s">
        <v>0</v>
      </c>
      <c r="QP6" s="13" t="s">
        <v>38</v>
      </c>
      <c r="QQ6" s="14" t="s">
        <v>2</v>
      </c>
      <c r="QR6" s="35" t="s">
        <v>54</v>
      </c>
      <c r="QS6" s="14" t="s">
        <v>39</v>
      </c>
      <c r="QT6" s="15" t="s">
        <v>11</v>
      </c>
      <c r="QV6" s="12" t="s">
        <v>0</v>
      </c>
      <c r="QW6" s="13" t="s">
        <v>38</v>
      </c>
      <c r="QX6" s="14" t="s">
        <v>2</v>
      </c>
      <c r="QY6" s="35" t="s">
        <v>54</v>
      </c>
      <c r="QZ6" s="14" t="s">
        <v>39</v>
      </c>
      <c r="RA6" s="15" t="s">
        <v>11</v>
      </c>
      <c r="RC6" s="12" t="s">
        <v>0</v>
      </c>
      <c r="RD6" s="13" t="s">
        <v>38</v>
      </c>
      <c r="RE6" s="14" t="s">
        <v>2</v>
      </c>
      <c r="RF6" s="33" t="s">
        <v>54</v>
      </c>
      <c r="RG6" s="14" t="s">
        <v>39</v>
      </c>
      <c r="RH6" s="15" t="s">
        <v>11</v>
      </c>
      <c r="RJ6" s="12" t="s">
        <v>0</v>
      </c>
      <c r="RK6" s="13" t="s">
        <v>38</v>
      </c>
      <c r="RL6" s="14" t="s">
        <v>2</v>
      </c>
      <c r="RM6" s="35" t="s">
        <v>54</v>
      </c>
      <c r="RN6" s="14" t="s">
        <v>39</v>
      </c>
      <c r="RO6" s="15" t="s">
        <v>11</v>
      </c>
      <c r="RQ6" s="12" t="s">
        <v>0</v>
      </c>
      <c r="RR6" s="13" t="s">
        <v>38</v>
      </c>
      <c r="RS6" s="14" t="s">
        <v>2</v>
      </c>
      <c r="RT6" s="35" t="s">
        <v>54</v>
      </c>
      <c r="RU6" s="14" t="s">
        <v>39</v>
      </c>
      <c r="RV6" s="15" t="s">
        <v>11</v>
      </c>
      <c r="RX6" s="12" t="s">
        <v>0</v>
      </c>
      <c r="RY6" s="13" t="s">
        <v>38</v>
      </c>
      <c r="RZ6" s="14" t="s">
        <v>2</v>
      </c>
      <c r="SA6" s="35" t="s">
        <v>54</v>
      </c>
      <c r="SB6" s="14" t="s">
        <v>39</v>
      </c>
      <c r="SC6" s="15" t="s">
        <v>11</v>
      </c>
      <c r="SE6" s="12" t="s">
        <v>0</v>
      </c>
      <c r="SF6" s="13" t="s">
        <v>38</v>
      </c>
      <c r="SG6" s="14" t="s">
        <v>2</v>
      </c>
      <c r="SH6" s="35" t="s">
        <v>54</v>
      </c>
      <c r="SI6" s="14" t="s">
        <v>39</v>
      </c>
      <c r="SJ6" s="15" t="s">
        <v>11</v>
      </c>
      <c r="SL6" s="12" t="s">
        <v>0</v>
      </c>
      <c r="SM6" s="13" t="s">
        <v>38</v>
      </c>
      <c r="SN6" s="14" t="s">
        <v>2</v>
      </c>
      <c r="SO6" s="35" t="s">
        <v>54</v>
      </c>
      <c r="SP6" s="14" t="s">
        <v>39</v>
      </c>
      <c r="SQ6" s="15" t="s">
        <v>11</v>
      </c>
      <c r="SS6" s="12" t="s">
        <v>0</v>
      </c>
      <c r="ST6" s="13" t="s">
        <v>38</v>
      </c>
      <c r="SU6" s="14" t="s">
        <v>2</v>
      </c>
      <c r="SV6" s="35" t="s">
        <v>54</v>
      </c>
      <c r="SW6" s="14" t="s">
        <v>39</v>
      </c>
      <c r="SX6" s="15" t="s">
        <v>11</v>
      </c>
      <c r="SZ6" s="162" t="s">
        <v>0</v>
      </c>
      <c r="TA6" s="13" t="s">
        <v>38</v>
      </c>
      <c r="TB6" s="14" t="s">
        <v>2</v>
      </c>
      <c r="TC6" s="35" t="s">
        <v>54</v>
      </c>
      <c r="TD6" s="14" t="s">
        <v>39</v>
      </c>
      <c r="TE6" s="15" t="s">
        <v>11</v>
      </c>
      <c r="TG6" s="12" t="s">
        <v>0</v>
      </c>
      <c r="TH6" s="13" t="s">
        <v>38</v>
      </c>
      <c r="TI6" s="14" t="s">
        <v>2</v>
      </c>
      <c r="TJ6" s="35" t="s">
        <v>54</v>
      </c>
      <c r="TK6" s="14" t="s">
        <v>39</v>
      </c>
      <c r="TL6" s="15" t="s">
        <v>11</v>
      </c>
      <c r="TN6" s="12" t="s">
        <v>0</v>
      </c>
      <c r="TO6" s="13" t="s">
        <v>38</v>
      </c>
      <c r="TP6" s="14" t="s">
        <v>2</v>
      </c>
      <c r="TQ6" s="35" t="s">
        <v>54</v>
      </c>
      <c r="TR6" s="14" t="s">
        <v>39</v>
      </c>
      <c r="TS6" s="15" t="s">
        <v>11</v>
      </c>
      <c r="TU6" s="12" t="s">
        <v>0</v>
      </c>
      <c r="TV6" s="13" t="s">
        <v>38</v>
      </c>
      <c r="TW6" s="14" t="s">
        <v>2</v>
      </c>
      <c r="TX6" s="35" t="s">
        <v>54</v>
      </c>
      <c r="TY6" s="14" t="s">
        <v>39</v>
      </c>
      <c r="TZ6" s="15" t="s">
        <v>11</v>
      </c>
      <c r="UB6" s="12" t="s">
        <v>0</v>
      </c>
      <c r="UC6" s="13" t="s">
        <v>38</v>
      </c>
      <c r="UD6" s="14" t="s">
        <v>2</v>
      </c>
      <c r="UE6" s="35" t="s">
        <v>54</v>
      </c>
      <c r="UF6" s="14" t="s">
        <v>39</v>
      </c>
      <c r="UG6" s="15" t="s">
        <v>11</v>
      </c>
      <c r="UI6" s="12" t="s">
        <v>0</v>
      </c>
      <c r="UJ6" s="13" t="s">
        <v>38</v>
      </c>
      <c r="UK6" s="14" t="s">
        <v>2</v>
      </c>
      <c r="UL6" s="35" t="s">
        <v>54</v>
      </c>
      <c r="UM6" s="14" t="s">
        <v>39</v>
      </c>
      <c r="UN6" s="15" t="s">
        <v>11</v>
      </c>
      <c r="UP6" s="12" t="s">
        <v>0</v>
      </c>
      <c r="UQ6" s="13" t="s">
        <v>38</v>
      </c>
      <c r="UR6" s="14" t="s">
        <v>2</v>
      </c>
      <c r="US6" s="35" t="s">
        <v>54</v>
      </c>
      <c r="UT6" s="14" t="s">
        <v>39</v>
      </c>
      <c r="UU6" s="15" t="s">
        <v>11</v>
      </c>
      <c r="UW6" s="12" t="s">
        <v>0</v>
      </c>
      <c r="UX6" s="13" t="s">
        <v>38</v>
      </c>
      <c r="UY6" s="14" t="s">
        <v>2</v>
      </c>
      <c r="UZ6" s="35" t="s">
        <v>54</v>
      </c>
      <c r="VA6" s="14" t="s">
        <v>39</v>
      </c>
      <c r="VB6" s="15" t="s">
        <v>11</v>
      </c>
      <c r="VD6" s="12" t="s">
        <v>0</v>
      </c>
      <c r="VE6" s="13" t="s">
        <v>38</v>
      </c>
      <c r="VF6" s="14" t="s">
        <v>2</v>
      </c>
      <c r="VG6" s="33" t="s">
        <v>54</v>
      </c>
      <c r="VH6" s="14" t="s">
        <v>39</v>
      </c>
      <c r="VI6" s="15" t="s">
        <v>11</v>
      </c>
      <c r="VK6" s="12" t="s">
        <v>0</v>
      </c>
      <c r="VL6" s="13" t="s">
        <v>38</v>
      </c>
      <c r="VM6" s="14" t="s">
        <v>2</v>
      </c>
      <c r="VN6" s="35" t="s">
        <v>54</v>
      </c>
      <c r="VO6" s="14" t="s">
        <v>39</v>
      </c>
      <c r="VP6" s="15" t="s">
        <v>11</v>
      </c>
      <c r="VR6" s="12" t="s">
        <v>0</v>
      </c>
      <c r="VS6" s="13" t="s">
        <v>38</v>
      </c>
      <c r="VT6" s="14" t="s">
        <v>2</v>
      </c>
      <c r="VU6" s="35" t="s">
        <v>54</v>
      </c>
      <c r="VV6" s="14" t="s">
        <v>39</v>
      </c>
      <c r="VW6" s="15" t="s">
        <v>11</v>
      </c>
      <c r="VY6" s="12" t="s">
        <v>0</v>
      </c>
      <c r="VZ6" s="13" t="s">
        <v>38</v>
      </c>
      <c r="WA6" s="14" t="s">
        <v>2</v>
      </c>
      <c r="WB6" s="35" t="s">
        <v>54</v>
      </c>
      <c r="WC6" s="14" t="s">
        <v>39</v>
      </c>
      <c r="WD6" s="15" t="s">
        <v>11</v>
      </c>
      <c r="WF6" s="12" t="s">
        <v>0</v>
      </c>
      <c r="WG6" s="13" t="s">
        <v>38</v>
      </c>
      <c r="WH6" s="14" t="s">
        <v>2</v>
      </c>
      <c r="WI6" s="35" t="s">
        <v>54</v>
      </c>
      <c r="WJ6" s="14" t="s">
        <v>39</v>
      </c>
      <c r="WK6" s="15" t="s">
        <v>11</v>
      </c>
      <c r="WM6" s="12" t="s">
        <v>0</v>
      </c>
      <c r="WN6" s="13" t="s">
        <v>38</v>
      </c>
      <c r="WO6" s="14" t="s">
        <v>2</v>
      </c>
      <c r="WP6" s="35" t="s">
        <v>54</v>
      </c>
      <c r="WQ6" s="14" t="s">
        <v>39</v>
      </c>
      <c r="WR6" s="15" t="s">
        <v>11</v>
      </c>
      <c r="WT6" s="12" t="s">
        <v>0</v>
      </c>
      <c r="WU6" s="13" t="s">
        <v>38</v>
      </c>
      <c r="WV6" s="14" t="s">
        <v>2</v>
      </c>
      <c r="WW6" s="35" t="s">
        <v>54</v>
      </c>
      <c r="WX6" s="14" t="s">
        <v>39</v>
      </c>
      <c r="WY6" s="15" t="s">
        <v>11</v>
      </c>
      <c r="XA6" s="12" t="s">
        <v>0</v>
      </c>
      <c r="XB6" s="13" t="s">
        <v>38</v>
      </c>
      <c r="XC6" s="14" t="s">
        <v>2</v>
      </c>
      <c r="XD6" s="35" t="s">
        <v>54</v>
      </c>
      <c r="XE6" s="14" t="s">
        <v>39</v>
      </c>
      <c r="XF6" s="15" t="s">
        <v>11</v>
      </c>
      <c r="XH6" s="12" t="s">
        <v>0</v>
      </c>
      <c r="XI6" s="13" t="s">
        <v>38</v>
      </c>
      <c r="XJ6" s="14" t="s">
        <v>2</v>
      </c>
      <c r="XK6" s="35" t="s">
        <v>54</v>
      </c>
      <c r="XL6" s="14" t="s">
        <v>39</v>
      </c>
      <c r="XM6" s="15" t="s">
        <v>11</v>
      </c>
      <c r="XO6" s="12" t="s">
        <v>0</v>
      </c>
      <c r="XP6" s="13" t="s">
        <v>38</v>
      </c>
      <c r="XQ6" s="14" t="s">
        <v>2</v>
      </c>
      <c r="XR6" s="35" t="s">
        <v>54</v>
      </c>
      <c r="XS6" s="14" t="s">
        <v>39</v>
      </c>
      <c r="XT6" s="15" t="s">
        <v>11</v>
      </c>
      <c r="XV6" s="12" t="s">
        <v>0</v>
      </c>
      <c r="XW6" s="13" t="s">
        <v>38</v>
      </c>
      <c r="XX6" s="14" t="s">
        <v>2</v>
      </c>
      <c r="XY6" s="33" t="s">
        <v>54</v>
      </c>
      <c r="XZ6" s="14" t="s">
        <v>39</v>
      </c>
      <c r="YA6" s="15" t="s">
        <v>11</v>
      </c>
      <c r="YC6" s="12" t="s">
        <v>0</v>
      </c>
      <c r="YD6" s="13" t="s">
        <v>38</v>
      </c>
      <c r="YE6" s="14" t="s">
        <v>2</v>
      </c>
      <c r="YF6" s="35" t="s">
        <v>54</v>
      </c>
      <c r="YG6" s="14" t="s">
        <v>39</v>
      </c>
      <c r="YH6" s="15" t="s">
        <v>11</v>
      </c>
      <c r="YJ6" s="12" t="s">
        <v>0</v>
      </c>
      <c r="YK6" s="13" t="s">
        <v>38</v>
      </c>
      <c r="YL6" s="14" t="s">
        <v>2</v>
      </c>
      <c r="YM6" s="35" t="s">
        <v>54</v>
      </c>
      <c r="YN6" s="14" t="s">
        <v>39</v>
      </c>
      <c r="YO6" s="15" t="s">
        <v>11</v>
      </c>
      <c r="YQ6" s="12" t="s">
        <v>0</v>
      </c>
      <c r="YR6" s="13" t="s">
        <v>38</v>
      </c>
      <c r="YS6" s="14" t="s">
        <v>2</v>
      </c>
      <c r="YT6" s="35" t="s">
        <v>54</v>
      </c>
      <c r="YU6" s="14" t="s">
        <v>39</v>
      </c>
      <c r="YV6" s="15" t="s">
        <v>11</v>
      </c>
      <c r="YX6" s="12" t="s">
        <v>0</v>
      </c>
      <c r="YY6" s="13" t="s">
        <v>38</v>
      </c>
      <c r="YZ6" s="14" t="s">
        <v>2</v>
      </c>
      <c r="ZA6" s="35" t="s">
        <v>54</v>
      </c>
      <c r="ZB6" s="14" t="s">
        <v>39</v>
      </c>
      <c r="ZC6" s="15" t="s">
        <v>11</v>
      </c>
      <c r="ZE6" s="12" t="s">
        <v>0</v>
      </c>
      <c r="ZF6" s="13" t="s">
        <v>38</v>
      </c>
      <c r="ZG6" s="14" t="s">
        <v>2</v>
      </c>
      <c r="ZH6" s="33" t="s">
        <v>54</v>
      </c>
      <c r="ZI6" s="14" t="s">
        <v>39</v>
      </c>
      <c r="ZJ6" s="15" t="s">
        <v>11</v>
      </c>
      <c r="ZL6" s="12" t="s">
        <v>0</v>
      </c>
      <c r="ZM6" s="13" t="s">
        <v>38</v>
      </c>
      <c r="ZN6" s="14" t="s">
        <v>2</v>
      </c>
      <c r="ZO6" s="35" t="s">
        <v>54</v>
      </c>
      <c r="ZP6" s="14" t="s">
        <v>39</v>
      </c>
      <c r="ZQ6" s="15" t="s">
        <v>11</v>
      </c>
      <c r="ZS6" s="12" t="s">
        <v>0</v>
      </c>
      <c r="ZT6" s="13" t="s">
        <v>38</v>
      </c>
      <c r="ZU6" s="14" t="s">
        <v>2</v>
      </c>
      <c r="ZV6" s="35" t="s">
        <v>54</v>
      </c>
      <c r="ZW6" s="14" t="s">
        <v>39</v>
      </c>
      <c r="ZX6" s="15" t="s">
        <v>11</v>
      </c>
      <c r="ZZ6" s="12" t="s">
        <v>0</v>
      </c>
      <c r="AAA6" s="13" t="s">
        <v>38</v>
      </c>
      <c r="AAB6" s="14" t="s">
        <v>2</v>
      </c>
      <c r="AAC6" s="35" t="s">
        <v>54</v>
      </c>
      <c r="AAD6" s="14" t="s">
        <v>39</v>
      </c>
      <c r="AAE6" s="15" t="s">
        <v>11</v>
      </c>
      <c r="AAG6" s="12" t="s">
        <v>0</v>
      </c>
      <c r="AAH6" s="13" t="s">
        <v>38</v>
      </c>
      <c r="AAI6" s="14" t="s">
        <v>2</v>
      </c>
      <c r="AAJ6" s="35" t="s">
        <v>54</v>
      </c>
      <c r="AAK6" s="14" t="s">
        <v>39</v>
      </c>
      <c r="AAL6" s="15" t="s">
        <v>11</v>
      </c>
      <c r="AAN6" s="12" t="s">
        <v>0</v>
      </c>
      <c r="AAO6" s="13" t="s">
        <v>38</v>
      </c>
      <c r="AAP6" s="14" t="s">
        <v>2</v>
      </c>
      <c r="AAQ6" s="35" t="s">
        <v>54</v>
      </c>
      <c r="AAR6" s="14" t="s">
        <v>39</v>
      </c>
      <c r="AAS6" s="15" t="s">
        <v>11</v>
      </c>
      <c r="AAU6" s="12" t="s">
        <v>0</v>
      </c>
      <c r="AAV6" s="13" t="s">
        <v>38</v>
      </c>
      <c r="AAW6" s="14" t="s">
        <v>2</v>
      </c>
      <c r="AAX6" s="35" t="s">
        <v>54</v>
      </c>
      <c r="AAY6" s="14" t="s">
        <v>39</v>
      </c>
      <c r="AAZ6" s="15" t="s">
        <v>11</v>
      </c>
      <c r="ABB6" s="12" t="s">
        <v>0</v>
      </c>
      <c r="ABC6" s="13" t="s">
        <v>38</v>
      </c>
      <c r="ABD6" s="14" t="s">
        <v>2</v>
      </c>
      <c r="ABE6" s="35" t="s">
        <v>54</v>
      </c>
      <c r="ABF6" s="14" t="s">
        <v>39</v>
      </c>
      <c r="ABG6" s="15" t="s">
        <v>11</v>
      </c>
      <c r="ABI6" s="12" t="s">
        <v>0</v>
      </c>
      <c r="ABJ6" s="13" t="s">
        <v>38</v>
      </c>
      <c r="ABK6" s="14" t="s">
        <v>2</v>
      </c>
      <c r="ABL6" s="35" t="s">
        <v>54</v>
      </c>
      <c r="ABM6" s="14" t="s">
        <v>39</v>
      </c>
      <c r="ABN6" s="15" t="s">
        <v>11</v>
      </c>
      <c r="ABP6" s="12" t="s">
        <v>0</v>
      </c>
      <c r="ABQ6" s="13" t="s">
        <v>38</v>
      </c>
      <c r="ABR6" s="14" t="s">
        <v>2</v>
      </c>
      <c r="ABS6" s="35" t="s">
        <v>54</v>
      </c>
      <c r="ABT6" s="14" t="s">
        <v>39</v>
      </c>
      <c r="ABU6" s="15" t="s">
        <v>11</v>
      </c>
      <c r="ABW6" s="12" t="s">
        <v>0</v>
      </c>
      <c r="ABX6" s="13" t="s">
        <v>38</v>
      </c>
      <c r="ABY6" s="14" t="s">
        <v>2</v>
      </c>
      <c r="ABZ6" s="35" t="s">
        <v>54</v>
      </c>
      <c r="ACA6" s="14" t="s">
        <v>39</v>
      </c>
      <c r="ACB6" s="15" t="s">
        <v>11</v>
      </c>
      <c r="ACD6" s="12" t="s">
        <v>0</v>
      </c>
      <c r="ACE6" s="13" t="s">
        <v>38</v>
      </c>
      <c r="ACF6" s="14" t="s">
        <v>2</v>
      </c>
      <c r="ACG6" s="33" t="s">
        <v>54</v>
      </c>
      <c r="ACH6" s="14" t="s">
        <v>39</v>
      </c>
      <c r="ACI6" s="15" t="s">
        <v>11</v>
      </c>
      <c r="ACK6" s="12" t="s">
        <v>0</v>
      </c>
      <c r="ACL6" s="13" t="s">
        <v>38</v>
      </c>
      <c r="ACM6" s="14" t="s">
        <v>2</v>
      </c>
      <c r="ACN6" s="33" t="s">
        <v>54</v>
      </c>
      <c r="ACO6" s="14" t="s">
        <v>39</v>
      </c>
      <c r="ACP6" s="15" t="s">
        <v>11</v>
      </c>
      <c r="ACR6" s="158" t="s">
        <v>0</v>
      </c>
      <c r="ACS6" s="13" t="s">
        <v>38</v>
      </c>
      <c r="ACT6" s="14" t="s">
        <v>2</v>
      </c>
      <c r="ACU6" s="34" t="s">
        <v>54</v>
      </c>
      <c r="ACV6" s="14" t="s">
        <v>39</v>
      </c>
      <c r="ACW6" s="15" t="s">
        <v>11</v>
      </c>
      <c r="ACY6" s="158" t="s">
        <v>0</v>
      </c>
      <c r="ACZ6" s="13" t="s">
        <v>38</v>
      </c>
      <c r="ADA6" s="14" t="s">
        <v>2</v>
      </c>
      <c r="ADB6" s="34" t="s">
        <v>54</v>
      </c>
      <c r="ADC6" s="14" t="s">
        <v>39</v>
      </c>
      <c r="ADD6" s="15" t="s">
        <v>11</v>
      </c>
      <c r="ADF6" s="158" t="s">
        <v>0</v>
      </c>
      <c r="ADG6" s="13" t="s">
        <v>38</v>
      </c>
      <c r="ADH6" s="14" t="s">
        <v>2</v>
      </c>
      <c r="ADI6" s="34" t="s">
        <v>54</v>
      </c>
      <c r="ADJ6" s="14" t="s">
        <v>39</v>
      </c>
      <c r="ADK6" s="15" t="s">
        <v>11</v>
      </c>
      <c r="ADM6" s="158" t="s">
        <v>0</v>
      </c>
      <c r="ADN6" s="13" t="s">
        <v>38</v>
      </c>
      <c r="ADO6" s="14" t="s">
        <v>2</v>
      </c>
      <c r="ADP6" s="34" t="s">
        <v>54</v>
      </c>
      <c r="ADQ6" s="14" t="s">
        <v>39</v>
      </c>
      <c r="ADR6" s="15" t="s">
        <v>11</v>
      </c>
      <c r="ADT6" s="12" t="s">
        <v>0</v>
      </c>
      <c r="ADU6" s="13" t="s">
        <v>38</v>
      </c>
      <c r="ADV6" s="14" t="s">
        <v>2</v>
      </c>
      <c r="ADW6" s="35" t="s">
        <v>54</v>
      </c>
      <c r="ADX6" s="14" t="s">
        <v>39</v>
      </c>
      <c r="ADY6" s="15" t="s">
        <v>11</v>
      </c>
      <c r="AEA6" s="12" t="s">
        <v>0</v>
      </c>
      <c r="AEB6" s="13" t="s">
        <v>38</v>
      </c>
      <c r="AEC6" s="14" t="s">
        <v>2</v>
      </c>
      <c r="AED6" s="35" t="s">
        <v>54</v>
      </c>
      <c r="AEE6" s="14" t="s">
        <v>39</v>
      </c>
      <c r="AEF6" s="15" t="s">
        <v>11</v>
      </c>
    </row>
    <row r="7" spans="1:818" s="43" customFormat="1" ht="15.75" thickTop="1">
      <c r="A7" s="209"/>
      <c r="B7" s="29"/>
      <c r="C7" s="27"/>
      <c r="D7" s="62"/>
      <c r="E7" s="212"/>
      <c r="F7" s="51">
        <f>C7-E7</f>
        <v>0</v>
      </c>
      <c r="H7" s="209"/>
      <c r="I7" s="29"/>
      <c r="J7" s="30"/>
      <c r="K7" s="244"/>
      <c r="L7" s="31"/>
      <c r="M7" s="51">
        <f>J7-L7</f>
        <v>0</v>
      </c>
      <c r="O7" s="244"/>
      <c r="P7" s="29"/>
      <c r="Q7" s="30"/>
      <c r="R7" s="244"/>
      <c r="S7" s="31"/>
      <c r="T7" s="51">
        <f>Q7-S7</f>
        <v>0</v>
      </c>
      <c r="V7" s="209"/>
      <c r="W7" s="29"/>
      <c r="X7" s="30"/>
      <c r="Y7" s="209"/>
      <c r="Z7" s="31"/>
      <c r="AA7" s="51">
        <f>X7-Z7</f>
        <v>0</v>
      </c>
      <c r="AC7" s="209"/>
      <c r="AD7" s="29"/>
      <c r="AE7" s="30"/>
      <c r="AF7" s="209"/>
      <c r="AG7" s="31"/>
      <c r="AH7" s="51">
        <f>AE7-AG7</f>
        <v>0</v>
      </c>
      <c r="AJ7" s="209"/>
      <c r="AK7" s="213"/>
      <c r="AL7" s="32"/>
      <c r="AM7" s="209"/>
      <c r="AN7" s="31"/>
      <c r="AO7" s="51">
        <f>AL7-AN7</f>
        <v>0</v>
      </c>
      <c r="AQ7" s="244"/>
      <c r="AR7" s="213"/>
      <c r="AS7" s="32"/>
      <c r="AT7" s="244"/>
      <c r="AU7" s="31"/>
      <c r="AV7" s="51">
        <f>AO70</f>
        <v>1671441</v>
      </c>
      <c r="AX7" s="226"/>
      <c r="AY7" s="213"/>
      <c r="AZ7" s="32"/>
      <c r="BA7" s="226"/>
      <c r="BB7" s="31"/>
      <c r="BC7" s="51"/>
      <c r="BE7" s="209"/>
      <c r="BF7" s="29"/>
      <c r="BG7" s="30"/>
      <c r="BH7" s="209"/>
      <c r="BI7" s="31"/>
      <c r="BJ7" s="51">
        <f>BG7-BI7</f>
        <v>0</v>
      </c>
      <c r="BL7" s="209"/>
      <c r="BM7" s="29"/>
      <c r="BN7" s="29"/>
      <c r="BO7" s="30"/>
      <c r="BP7" s="209"/>
      <c r="BQ7" s="31"/>
      <c r="BR7" s="51">
        <f>BO7-BQ7</f>
        <v>0</v>
      </c>
      <c r="BT7" s="244"/>
      <c r="BU7" s="29"/>
      <c r="BV7" s="30"/>
      <c r="BW7" s="244"/>
      <c r="BX7" s="31"/>
      <c r="BY7" s="51">
        <f>BV7-BX7</f>
        <v>0</v>
      </c>
      <c r="CA7" s="209"/>
      <c r="CB7" s="29"/>
      <c r="CC7" s="30"/>
      <c r="CD7" s="209"/>
      <c r="CE7" s="31"/>
      <c r="CF7" s="51">
        <f>CC7-CE7</f>
        <v>0</v>
      </c>
      <c r="CH7" s="244"/>
      <c r="CI7" s="29"/>
      <c r="CJ7" s="30"/>
      <c r="CK7" s="244"/>
      <c r="CL7" s="31"/>
      <c r="CM7" s="51">
        <f>CJ7-CL7</f>
        <v>0</v>
      </c>
      <c r="CO7" s="244"/>
      <c r="CP7" s="29"/>
      <c r="CQ7" s="30"/>
      <c r="CR7" s="244"/>
      <c r="CS7" s="31"/>
      <c r="CT7" s="51">
        <f>CQ7-CS7</f>
        <v>0</v>
      </c>
      <c r="CV7" s="244"/>
      <c r="CW7" s="29"/>
      <c r="CX7" s="30"/>
      <c r="CY7" s="209"/>
      <c r="CZ7" s="31"/>
      <c r="DA7" s="51">
        <f>CX7-CZ7</f>
        <v>0</v>
      </c>
      <c r="DC7" s="209"/>
      <c r="DD7" s="29"/>
      <c r="DE7" s="30"/>
      <c r="DF7" s="209"/>
      <c r="DG7" s="31"/>
      <c r="DH7" s="175">
        <f>DE7-DG7</f>
        <v>0</v>
      </c>
      <c r="DJ7" s="209"/>
      <c r="DK7" s="29"/>
      <c r="DL7" s="30"/>
      <c r="DM7" s="209"/>
      <c r="DN7" s="31"/>
      <c r="DO7" s="51">
        <f>DL7-DN7</f>
        <v>0</v>
      </c>
      <c r="DQ7" s="209"/>
      <c r="DR7" s="29"/>
      <c r="DS7" s="30"/>
      <c r="DT7" s="209"/>
      <c r="DU7" s="31"/>
      <c r="DV7" s="175">
        <f>DS7-DU7</f>
        <v>0</v>
      </c>
      <c r="DX7" s="233"/>
      <c r="DY7" s="626"/>
      <c r="DZ7" s="31"/>
      <c r="EA7" s="233"/>
      <c r="EB7" s="31"/>
      <c r="EC7" s="175">
        <f>DZ7-EB7</f>
        <v>0</v>
      </c>
      <c r="EE7" s="209"/>
      <c r="EF7" s="29"/>
      <c r="EG7" s="30"/>
      <c r="EH7" s="209"/>
      <c r="EI7" s="31"/>
      <c r="EJ7" s="175">
        <f>EG7-EI7</f>
        <v>0</v>
      </c>
      <c r="EL7" s="244"/>
      <c r="EM7" s="29"/>
      <c r="EN7" s="30"/>
      <c r="EO7" s="244"/>
      <c r="EP7" s="31"/>
      <c r="EQ7" s="175">
        <f>EN7-EP7</f>
        <v>0</v>
      </c>
      <c r="ES7" s="244"/>
      <c r="ET7" s="29"/>
      <c r="EU7" s="30"/>
      <c r="EV7" s="244"/>
      <c r="EW7" s="31"/>
      <c r="EX7" s="175">
        <f>EU7-EW7</f>
        <v>0</v>
      </c>
      <c r="EZ7" s="209"/>
      <c r="FA7" s="29"/>
      <c r="FB7" s="30"/>
      <c r="FC7" s="209"/>
      <c r="FD7" s="31"/>
      <c r="FE7" s="51">
        <f>FB7-FD7</f>
        <v>0</v>
      </c>
      <c r="FG7" s="209"/>
      <c r="FH7" s="29"/>
      <c r="FI7" s="30"/>
      <c r="FJ7" s="209"/>
      <c r="FK7" s="31"/>
      <c r="FL7" s="51">
        <f>FI7-FK7</f>
        <v>0</v>
      </c>
      <c r="FN7" s="209"/>
      <c r="FO7" s="93"/>
      <c r="FP7" s="30"/>
      <c r="FQ7" s="209"/>
      <c r="FR7" s="31"/>
      <c r="FS7" s="51">
        <f>FP7-FR7</f>
        <v>0</v>
      </c>
      <c r="FU7" s="244"/>
      <c r="FV7" s="93"/>
      <c r="FW7" s="30"/>
      <c r="FX7" s="244"/>
      <c r="FY7" s="31"/>
      <c r="FZ7" s="51">
        <f>FW7-FY7</f>
        <v>0</v>
      </c>
      <c r="GB7" s="244"/>
      <c r="GC7" s="93"/>
      <c r="GD7" s="30"/>
      <c r="GE7" s="244"/>
      <c r="GF7" s="31"/>
      <c r="GG7" s="51">
        <f>GD7-GF7</f>
        <v>0</v>
      </c>
      <c r="GI7" s="244"/>
      <c r="GJ7" s="93"/>
      <c r="GK7" s="30"/>
      <c r="GL7" s="244"/>
      <c r="GM7" s="31"/>
      <c r="GN7" s="51">
        <f>GK7-GM7</f>
        <v>0</v>
      </c>
      <c r="GP7" s="209"/>
      <c r="GQ7" s="29"/>
      <c r="GR7" s="30"/>
      <c r="GS7" s="209"/>
      <c r="GT7" s="31"/>
      <c r="GU7" s="51">
        <f>GR7-GT7</f>
        <v>0</v>
      </c>
      <c r="GW7" s="209"/>
      <c r="GX7" s="29"/>
      <c r="GY7" s="27"/>
      <c r="GZ7" s="90"/>
      <c r="HA7" s="101"/>
      <c r="HB7" s="51">
        <f>GY7-HA7</f>
        <v>0</v>
      </c>
      <c r="HD7" s="244"/>
      <c r="HE7" s="29"/>
      <c r="HF7" s="27"/>
      <c r="HG7" s="408"/>
      <c r="HH7" s="101"/>
      <c r="HI7" s="51">
        <f>HF7-HH7</f>
        <v>0</v>
      </c>
      <c r="HK7" s="209"/>
      <c r="HL7" s="29"/>
      <c r="HM7" s="30"/>
      <c r="HN7" s="209"/>
      <c r="HO7" s="31"/>
      <c r="HP7" s="51">
        <f>HM7-HO7</f>
        <v>0</v>
      </c>
      <c r="HR7" s="244"/>
      <c r="HS7" s="29"/>
      <c r="HT7" s="30"/>
      <c r="HU7" s="244"/>
      <c r="HV7" s="31"/>
      <c r="HW7" s="51">
        <f>HT7-HV7</f>
        <v>0</v>
      </c>
      <c r="HY7" s="244"/>
      <c r="HZ7" s="29"/>
      <c r="IA7" s="30"/>
      <c r="IB7" s="244"/>
      <c r="IC7" s="31"/>
      <c r="ID7" s="51">
        <f>IA7-IC7</f>
        <v>0</v>
      </c>
      <c r="IF7" s="209"/>
      <c r="IG7" s="626"/>
      <c r="IH7" s="31"/>
      <c r="II7" s="209"/>
      <c r="IJ7" s="31"/>
      <c r="IK7" s="51">
        <f>IH7-IJ7</f>
        <v>0</v>
      </c>
      <c r="IM7" s="244"/>
      <c r="IN7" s="626"/>
      <c r="IO7" s="31"/>
      <c r="IP7" s="244"/>
      <c r="IQ7" s="31"/>
      <c r="IR7" s="51">
        <f>IO7-IQ7</f>
        <v>0</v>
      </c>
      <c r="IT7" s="209"/>
      <c r="IU7" s="29"/>
      <c r="IV7" s="30"/>
      <c r="IW7" s="209"/>
      <c r="IX7" s="31"/>
      <c r="IY7" s="51">
        <f>IV7-IX7</f>
        <v>0</v>
      </c>
      <c r="JA7" s="244"/>
      <c r="JB7" s="29"/>
      <c r="JC7" s="30"/>
      <c r="JD7" s="244"/>
      <c r="JE7" s="31"/>
      <c r="JF7" s="51">
        <f>JC7-JE7</f>
        <v>0</v>
      </c>
      <c r="JH7" s="209"/>
      <c r="JI7" s="29"/>
      <c r="JJ7" s="30"/>
      <c r="JK7" s="209"/>
      <c r="JL7" s="31"/>
      <c r="JM7" s="51">
        <f>JJ7-JL7</f>
        <v>0</v>
      </c>
      <c r="JO7" s="209"/>
      <c r="JP7" s="29"/>
      <c r="JQ7" s="30"/>
      <c r="JR7" s="209"/>
      <c r="JS7" s="31"/>
      <c r="JT7" s="51">
        <f>JQ7-JS7</f>
        <v>0</v>
      </c>
      <c r="JV7" s="209"/>
      <c r="JW7" s="29"/>
      <c r="JX7" s="30"/>
      <c r="JY7" s="90"/>
      <c r="JZ7" s="101"/>
      <c r="KA7" s="51">
        <f>JX7-JZ7</f>
        <v>0</v>
      </c>
      <c r="KC7" s="244"/>
      <c r="KD7" s="143"/>
      <c r="KE7" s="32"/>
      <c r="KF7" s="244"/>
      <c r="KG7" s="32"/>
      <c r="KH7" s="51">
        <f>KE7-KG7</f>
        <v>0</v>
      </c>
      <c r="KJ7" s="9"/>
      <c r="KK7" s="39"/>
      <c r="KL7" s="32"/>
      <c r="KM7" s="45"/>
      <c r="KN7" s="49"/>
      <c r="KO7" s="51">
        <v>0</v>
      </c>
      <c r="KQ7" s="9"/>
      <c r="KR7" s="39"/>
      <c r="KS7" s="32"/>
      <c r="KT7" s="45"/>
      <c r="KU7" s="49"/>
      <c r="KV7" s="51">
        <v>0</v>
      </c>
      <c r="KX7" s="244"/>
      <c r="KY7" s="29"/>
      <c r="KZ7" s="49"/>
      <c r="LA7" s="244"/>
      <c r="LB7" s="31"/>
      <c r="LC7" s="51">
        <f>KZ7-LB7</f>
        <v>0</v>
      </c>
      <c r="LE7" s="244"/>
      <c r="LF7" s="29"/>
      <c r="LG7" s="49"/>
      <c r="LH7" s="244"/>
      <c r="LI7" s="31"/>
      <c r="LJ7" s="51">
        <f>LG7-LI7</f>
        <v>0</v>
      </c>
      <c r="LL7" s="244"/>
      <c r="LM7" s="29"/>
      <c r="LN7" s="49"/>
      <c r="LO7" s="244"/>
      <c r="LP7" s="31"/>
      <c r="LQ7" s="51">
        <f>LN7-LP7</f>
        <v>0</v>
      </c>
      <c r="LS7" s="244"/>
      <c r="LT7" s="29"/>
      <c r="LU7" s="30"/>
      <c r="LV7" s="244"/>
      <c r="LW7" s="31"/>
      <c r="LX7" s="51">
        <f>LU7-LW7</f>
        <v>0</v>
      </c>
      <c r="LZ7" s="209"/>
      <c r="MA7" s="29"/>
      <c r="MB7" s="30"/>
      <c r="MC7" s="209"/>
      <c r="MD7" s="31"/>
      <c r="ME7" s="51">
        <f>MB7-MD7</f>
        <v>0</v>
      </c>
      <c r="MG7" s="209"/>
      <c r="MH7" s="29"/>
      <c r="MI7" s="30"/>
      <c r="MJ7" s="209"/>
      <c r="MK7" s="31"/>
      <c r="ML7" s="51">
        <f>MI7-MK7</f>
        <v>0</v>
      </c>
      <c r="MN7" s="233"/>
      <c r="MO7" s="29"/>
      <c r="MP7" s="30"/>
      <c r="MQ7" s="233"/>
      <c r="MR7" s="31"/>
      <c r="MS7" s="51">
        <f>MP7-MR7</f>
        <v>0</v>
      </c>
      <c r="MU7" s="244"/>
      <c r="MV7" s="29"/>
      <c r="MW7" s="30"/>
      <c r="MX7" s="244"/>
      <c r="MY7" s="31"/>
      <c r="MZ7" s="51">
        <f>MW7-MY7</f>
        <v>0</v>
      </c>
      <c r="NB7" s="244"/>
      <c r="NC7" s="29"/>
      <c r="ND7" s="30"/>
      <c r="NE7" s="244"/>
      <c r="NF7" s="31"/>
      <c r="NG7" s="51">
        <f>ND7-NF7</f>
        <v>0</v>
      </c>
      <c r="NI7" s="244"/>
      <c r="NJ7" s="29"/>
      <c r="NK7" s="30"/>
      <c r="NL7" s="244"/>
      <c r="NM7" s="31"/>
      <c r="NN7" s="51">
        <f>NK7-NM7</f>
        <v>0</v>
      </c>
      <c r="NP7" s="244"/>
      <c r="NQ7" s="29"/>
      <c r="NR7" s="30"/>
      <c r="NS7" s="244"/>
      <c r="NT7" s="31"/>
      <c r="NU7" s="51">
        <f>NR7-NT7</f>
        <v>0</v>
      </c>
      <c r="NW7" s="244"/>
      <c r="NX7" s="29"/>
      <c r="NY7" s="30"/>
      <c r="NZ7" s="244"/>
      <c r="OA7" s="31"/>
      <c r="OB7" s="51">
        <f>NY7-OA7</f>
        <v>0</v>
      </c>
      <c r="OD7" s="244"/>
      <c r="OE7" s="29"/>
      <c r="OF7" s="30"/>
      <c r="OG7" s="244"/>
      <c r="OH7" s="31"/>
      <c r="OI7" s="51">
        <f>OF7-OH7</f>
        <v>0</v>
      </c>
      <c r="OK7" s="244"/>
      <c r="OL7" s="29"/>
      <c r="OM7" s="30"/>
      <c r="ON7" s="244"/>
      <c r="OO7" s="31"/>
      <c r="OP7" s="51">
        <f>OM7-OO7</f>
        <v>0</v>
      </c>
      <c r="OR7" s="209"/>
      <c r="OS7" s="29"/>
      <c r="OT7" s="30"/>
      <c r="OU7" s="209"/>
      <c r="OV7" s="31"/>
      <c r="OW7" s="51">
        <f>OT7-OV7</f>
        <v>0</v>
      </c>
      <c r="OY7" s="244"/>
      <c r="OZ7" s="29"/>
      <c r="PA7" s="30"/>
      <c r="PB7" s="244"/>
      <c r="PC7" s="31"/>
      <c r="PD7" s="51">
        <f>PA7-PC7</f>
        <v>0</v>
      </c>
      <c r="PF7" s="244"/>
      <c r="PG7" s="29"/>
      <c r="PH7" s="30"/>
      <c r="PI7" s="244"/>
      <c r="PJ7" s="31"/>
      <c r="PK7" s="51">
        <f>PH7-PJ7</f>
        <v>0</v>
      </c>
      <c r="PM7" s="209"/>
      <c r="PN7" s="29"/>
      <c r="PO7" s="49"/>
      <c r="PP7" s="209"/>
      <c r="PQ7" s="31"/>
      <c r="PR7" s="51">
        <f>PO7-PQ7</f>
        <v>0</v>
      </c>
      <c r="PT7" s="209"/>
      <c r="PU7" s="29"/>
      <c r="PV7" s="30"/>
      <c r="PW7" s="90"/>
      <c r="PX7" s="101"/>
      <c r="PY7" s="51">
        <f>PV7-PX7</f>
        <v>0</v>
      </c>
      <c r="QA7" s="244"/>
      <c r="QB7" s="29"/>
      <c r="QC7" s="30"/>
      <c r="QD7" s="391"/>
      <c r="QE7" s="101"/>
      <c r="QF7" s="51">
        <f>QC7-QE7</f>
        <v>0</v>
      </c>
      <c r="QH7" s="209"/>
      <c r="QI7" s="29"/>
      <c r="QJ7" s="30"/>
      <c r="QK7" s="209"/>
      <c r="QL7" s="31"/>
      <c r="QM7" s="51">
        <f>QJ7-QL7</f>
        <v>0</v>
      </c>
      <c r="QO7" s="209"/>
      <c r="QP7" s="29"/>
      <c r="QQ7" s="30"/>
      <c r="QR7" s="209"/>
      <c r="QS7" s="31"/>
      <c r="QT7" s="51">
        <f>QQ7-QS7</f>
        <v>0</v>
      </c>
      <c r="QV7" s="244"/>
      <c r="QW7" s="29"/>
      <c r="QX7" s="30"/>
      <c r="QY7" s="244"/>
      <c r="QZ7" s="31"/>
      <c r="RA7" s="51">
        <f>QX7-QZ7</f>
        <v>0</v>
      </c>
      <c r="RC7" s="209"/>
      <c r="RD7" s="29"/>
      <c r="RE7" s="30"/>
      <c r="RF7" s="209"/>
      <c r="RG7" s="31"/>
      <c r="RH7" s="51">
        <f>RE7-RG7</f>
        <v>0</v>
      </c>
      <c r="RJ7" s="209"/>
      <c r="RK7" s="29"/>
      <c r="RL7" s="30"/>
      <c r="RM7" s="209"/>
      <c r="RN7" s="31"/>
      <c r="RO7" s="51">
        <f>RL7-RN7</f>
        <v>0</v>
      </c>
      <c r="RQ7" s="209"/>
      <c r="RR7" s="29"/>
      <c r="RS7" s="30"/>
      <c r="RT7" s="209"/>
      <c r="RU7" s="31"/>
      <c r="RV7" s="51">
        <f>RS7-RU7</f>
        <v>0</v>
      </c>
      <c r="RX7" s="244"/>
      <c r="RY7" s="29"/>
      <c r="RZ7" s="30"/>
      <c r="SA7" s="244"/>
      <c r="SB7" s="31"/>
      <c r="SC7" s="51">
        <f>RZ7-SB7</f>
        <v>0</v>
      </c>
      <c r="SE7" s="244"/>
      <c r="SF7" s="29"/>
      <c r="SG7" s="30"/>
      <c r="SH7" s="244"/>
      <c r="SI7" s="31"/>
      <c r="SJ7" s="51">
        <f>SG7-SI7</f>
        <v>0</v>
      </c>
      <c r="SL7" s="209"/>
      <c r="SM7" s="29"/>
      <c r="SN7" s="30"/>
      <c r="SO7" s="209"/>
      <c r="SP7" s="31"/>
      <c r="SQ7" s="51">
        <f>SN7-SP7</f>
        <v>0</v>
      </c>
      <c r="SS7" s="226"/>
      <c r="ST7" s="29"/>
      <c r="SU7" s="30"/>
      <c r="SV7" s="209"/>
      <c r="SW7" s="31"/>
      <c r="SX7" s="51">
        <f>SU7-SW7</f>
        <v>0</v>
      </c>
      <c r="SZ7" s="29"/>
      <c r="TA7" s="29"/>
      <c r="TB7" s="30"/>
      <c r="TC7" s="90"/>
      <c r="TD7" s="101"/>
      <c r="TE7" s="51">
        <f>TB7-TD7</f>
        <v>0</v>
      </c>
      <c r="TG7" s="209"/>
      <c r="TH7" s="29"/>
      <c r="TI7" s="30"/>
      <c r="TJ7" s="209"/>
      <c r="TK7" s="31"/>
      <c r="TL7" s="51">
        <f>TI7-TK7</f>
        <v>0</v>
      </c>
      <c r="TN7" s="244"/>
      <c r="TO7" s="29"/>
      <c r="TP7" s="30"/>
      <c r="TQ7" s="244"/>
      <c r="TR7" s="31"/>
      <c r="TS7" s="51">
        <f>TP7-TR7</f>
        <v>0</v>
      </c>
      <c r="TU7" s="209"/>
      <c r="TV7" s="29"/>
      <c r="TW7" s="30"/>
      <c r="TX7" s="209"/>
      <c r="TY7" s="31"/>
      <c r="TZ7" s="51">
        <f>TW7-TY7</f>
        <v>0</v>
      </c>
      <c r="UB7" s="244"/>
      <c r="UC7" s="29"/>
      <c r="UD7" s="30"/>
      <c r="UE7" s="244"/>
      <c r="UF7" s="31"/>
      <c r="UG7" s="51">
        <f>UD7-UF7</f>
        <v>0</v>
      </c>
      <c r="UI7" s="244"/>
      <c r="UJ7" s="29"/>
      <c r="UK7" s="30"/>
      <c r="UL7" s="244"/>
      <c r="UM7" s="31"/>
      <c r="UN7" s="51">
        <f>UK7-UM7</f>
        <v>0</v>
      </c>
      <c r="UP7" s="223"/>
      <c r="UQ7" s="29"/>
      <c r="UR7" s="30"/>
      <c r="US7" s="223"/>
      <c r="UT7" s="31"/>
      <c r="UU7" s="51">
        <f>UR7-UT7</f>
        <v>0</v>
      </c>
      <c r="UW7" s="244"/>
      <c r="UX7" s="29"/>
      <c r="UY7" s="30"/>
      <c r="UZ7" s="244"/>
      <c r="VA7" s="31"/>
      <c r="VB7" s="51">
        <f>UY7-VA7</f>
        <v>0</v>
      </c>
      <c r="VD7" s="209"/>
      <c r="VE7" s="29"/>
      <c r="VF7" s="30"/>
      <c r="VG7" s="209"/>
      <c r="VH7" s="31"/>
      <c r="VI7" s="51">
        <f>VF7-VH7</f>
        <v>0</v>
      </c>
      <c r="VK7" s="209"/>
      <c r="VL7" s="29"/>
      <c r="VM7" s="32"/>
      <c r="VN7" s="214"/>
      <c r="VO7" s="32"/>
      <c r="VP7" s="51">
        <f>VM7-VO7</f>
        <v>0</v>
      </c>
      <c r="VR7" s="209"/>
      <c r="VS7" s="29"/>
      <c r="VT7" s="30"/>
      <c r="VU7" s="209"/>
      <c r="VV7" s="31"/>
      <c r="VW7" s="51">
        <f>VT7-VV7</f>
        <v>0</v>
      </c>
      <c r="VY7" s="244"/>
      <c r="VZ7" s="29"/>
      <c r="WA7" s="30"/>
      <c r="WB7" s="244"/>
      <c r="WC7" s="31"/>
      <c r="WD7" s="51">
        <f>WA7-WC7</f>
        <v>0</v>
      </c>
      <c r="WF7" s="209"/>
      <c r="WG7" s="29"/>
      <c r="WH7" s="30"/>
      <c r="WI7" s="209"/>
      <c r="WJ7" s="31"/>
      <c r="WK7" s="51">
        <f>WH7-WJ7</f>
        <v>0</v>
      </c>
      <c r="WM7" s="244"/>
      <c r="WN7" s="29"/>
      <c r="WO7" s="30"/>
      <c r="WP7" s="244"/>
      <c r="WQ7" s="31"/>
      <c r="WR7" s="51">
        <f>WO7-WQ7</f>
        <v>0</v>
      </c>
      <c r="WT7" s="209"/>
      <c r="WU7" s="29"/>
      <c r="WV7" s="30"/>
      <c r="WW7" s="209"/>
      <c r="WX7" s="31"/>
      <c r="WY7" s="51">
        <f>WV7-WX7</f>
        <v>0</v>
      </c>
      <c r="XA7" s="209"/>
      <c r="XB7" s="29"/>
      <c r="XC7" s="30"/>
      <c r="XD7" s="209"/>
      <c r="XE7" s="31"/>
      <c r="XF7" s="51">
        <f>XC7-XE7</f>
        <v>0</v>
      </c>
      <c r="XH7" s="209"/>
      <c r="XI7" s="29"/>
      <c r="XJ7" s="27"/>
      <c r="XK7" s="209"/>
      <c r="XL7" s="31"/>
      <c r="XM7" s="51">
        <f>XJ7-XL7</f>
        <v>0</v>
      </c>
      <c r="XO7" s="244"/>
      <c r="XP7" s="29"/>
      <c r="XQ7" s="27"/>
      <c r="XR7" s="244"/>
      <c r="XS7" s="31"/>
      <c r="XT7" s="51">
        <f>XQ7-XS7</f>
        <v>0</v>
      </c>
      <c r="XV7" s="209"/>
      <c r="XW7" s="29"/>
      <c r="XX7" s="27"/>
      <c r="XY7" s="90"/>
      <c r="XZ7" s="101"/>
      <c r="YA7" s="51">
        <f>XX7-XZ7</f>
        <v>0</v>
      </c>
      <c r="YC7" s="209"/>
      <c r="YD7" s="29"/>
      <c r="YE7" s="30"/>
      <c r="YF7" s="209"/>
      <c r="YG7" s="31"/>
      <c r="YH7" s="51">
        <f>YE7-YG7</f>
        <v>0</v>
      </c>
      <c r="YJ7" s="209"/>
      <c r="YK7" s="29"/>
      <c r="YL7" s="30"/>
      <c r="YM7" s="209"/>
      <c r="YN7" s="31"/>
      <c r="YO7" s="51">
        <f>YL7-YN7</f>
        <v>0</v>
      </c>
      <c r="YQ7" s="244"/>
      <c r="YR7" s="29"/>
      <c r="YS7" s="30"/>
      <c r="YT7" s="244"/>
      <c r="YU7" s="31"/>
      <c r="YV7" s="51">
        <f>YS7-YU7</f>
        <v>0</v>
      </c>
      <c r="YX7" s="209"/>
      <c r="YY7" s="29"/>
      <c r="YZ7" s="30"/>
      <c r="ZA7" s="209"/>
      <c r="ZB7" s="31"/>
      <c r="ZC7" s="51">
        <f>YZ7-ZB7</f>
        <v>0</v>
      </c>
      <c r="ZE7" s="209"/>
      <c r="ZF7" s="29"/>
      <c r="ZG7" s="27"/>
      <c r="ZH7" s="90"/>
      <c r="ZI7" s="31"/>
      <c r="ZJ7" s="51">
        <f>ZG7-ZI7</f>
        <v>0</v>
      </c>
      <c r="ZL7" s="226"/>
      <c r="ZM7" s="29"/>
      <c r="ZN7" s="30"/>
      <c r="ZO7" s="209"/>
      <c r="ZP7" s="31"/>
      <c r="ZQ7" s="51">
        <f>ZN7-ZP7</f>
        <v>0</v>
      </c>
      <c r="ZS7" s="244"/>
      <c r="ZT7" s="29"/>
      <c r="ZU7" s="30"/>
      <c r="ZV7" s="244"/>
      <c r="ZW7" s="31"/>
      <c r="ZX7" s="51">
        <f>ZU7-ZW7</f>
        <v>0</v>
      </c>
      <c r="ZZ7" s="238"/>
      <c r="AAA7" s="29"/>
      <c r="AAB7" s="30"/>
      <c r="AAC7" s="238"/>
      <c r="AAD7" s="31"/>
      <c r="AAE7" s="51">
        <f>AAB7-AAD7</f>
        <v>0</v>
      </c>
      <c r="AAG7" s="244"/>
      <c r="AAH7" s="29"/>
      <c r="AAI7" s="30"/>
      <c r="AAJ7" s="244"/>
      <c r="AAK7" s="31"/>
      <c r="AAL7" s="51">
        <f>AAI7-AAK7</f>
        <v>0</v>
      </c>
      <c r="AAN7" s="244"/>
      <c r="AAO7" s="29"/>
      <c r="AAP7" s="30"/>
      <c r="AAQ7" s="244"/>
      <c r="AAR7" s="31"/>
      <c r="AAS7" s="51">
        <f>AAP7-AAR7</f>
        <v>0</v>
      </c>
      <c r="AAU7" s="209"/>
      <c r="AAV7" s="29"/>
      <c r="AAW7" s="27"/>
      <c r="AAX7" s="209"/>
      <c r="AAY7" s="31"/>
      <c r="AAZ7" s="51">
        <f>AAW7-AAY7</f>
        <v>0</v>
      </c>
      <c r="ABB7" s="244"/>
      <c r="ABC7" s="29"/>
      <c r="ABD7" s="27"/>
      <c r="ABE7" s="244"/>
      <c r="ABF7" s="31"/>
      <c r="ABG7" s="51">
        <f>ABD7-ABF7</f>
        <v>0</v>
      </c>
      <c r="ABI7" s="244"/>
      <c r="ABJ7" s="29"/>
      <c r="ABK7" s="27"/>
      <c r="ABL7" s="244"/>
      <c r="ABM7" s="31"/>
      <c r="ABN7" s="51">
        <f>ABK7-ABM7</f>
        <v>0</v>
      </c>
      <c r="ABP7" s="209"/>
      <c r="ABQ7" s="29"/>
      <c r="ABR7" s="30"/>
      <c r="ABS7" s="209"/>
      <c r="ABT7" s="31"/>
      <c r="ABU7" s="51">
        <f>ABR7-ABT7</f>
        <v>0</v>
      </c>
      <c r="ABW7" s="244"/>
      <c r="ABX7" s="29"/>
      <c r="ABY7" s="30"/>
      <c r="ABZ7" s="244"/>
      <c r="ACA7" s="31"/>
      <c r="ACB7" s="51">
        <f>ABY7-ACA7</f>
        <v>0</v>
      </c>
      <c r="ACD7" s="209"/>
      <c r="ACE7" s="213"/>
      <c r="ACF7" s="31"/>
      <c r="ACG7" s="65"/>
      <c r="ACH7" s="31"/>
      <c r="ACI7" s="51">
        <f>ACF7-ACH7</f>
        <v>0</v>
      </c>
      <c r="ACK7" s="244"/>
      <c r="ACL7" s="213"/>
      <c r="ACM7" s="31"/>
      <c r="ACN7" s="65"/>
      <c r="ACO7" s="31"/>
      <c r="ACP7" s="51">
        <f>ACM7-ACO7</f>
        <v>0</v>
      </c>
      <c r="ACR7" s="45"/>
      <c r="ACS7" s="29"/>
      <c r="ACT7" s="30"/>
      <c r="ACU7" s="209"/>
      <c r="ACV7" s="31"/>
      <c r="ACW7" s="51">
        <f>ACT7-ACV7</f>
        <v>0</v>
      </c>
      <c r="ACY7" s="244"/>
      <c r="ACZ7" s="29"/>
      <c r="ADA7" s="30"/>
      <c r="ADB7" s="209"/>
      <c r="ADC7" s="31"/>
      <c r="ADD7" s="51">
        <f>ADA7-ADC7</f>
        <v>0</v>
      </c>
      <c r="ADF7" s="45"/>
      <c r="ADG7" s="29"/>
      <c r="ADH7" s="30"/>
      <c r="ADI7" s="244"/>
      <c r="ADJ7" s="31"/>
      <c r="ADK7" s="51">
        <f>ADH7-ADJ7</f>
        <v>0</v>
      </c>
      <c r="ADM7" s="45"/>
      <c r="ADN7" s="29"/>
      <c r="ADO7" s="30"/>
      <c r="ADP7" s="244"/>
      <c r="ADQ7" s="31"/>
      <c r="ADR7" s="51">
        <f>ADO7-ADQ7</f>
        <v>0</v>
      </c>
      <c r="ADT7" s="209"/>
      <c r="ADU7" s="29"/>
      <c r="ADV7" s="30"/>
      <c r="ADW7" s="209"/>
      <c r="ADX7" s="31"/>
      <c r="ADY7" s="51">
        <f>ADV7-ADX7</f>
        <v>0</v>
      </c>
      <c r="AEA7" s="215"/>
      <c r="AEB7" s="29"/>
      <c r="AEC7" s="27"/>
      <c r="AED7" s="209"/>
      <c r="AEE7" s="31"/>
      <c r="AEF7" s="51">
        <f>AEC7-AEE7</f>
        <v>0</v>
      </c>
    </row>
    <row r="8" spans="1:818" s="43" customFormat="1">
      <c r="A8" s="9">
        <v>40353</v>
      </c>
      <c r="B8" s="2" t="s">
        <v>1319</v>
      </c>
      <c r="C8" s="710">
        <v>25160</v>
      </c>
      <c r="D8" s="244">
        <v>40364</v>
      </c>
      <c r="E8" s="32">
        <v>25160</v>
      </c>
      <c r="F8" s="51">
        <f>F7+C8-E8</f>
        <v>0</v>
      </c>
      <c r="H8" s="244">
        <v>40378</v>
      </c>
      <c r="I8" s="39" t="s">
        <v>2419</v>
      </c>
      <c r="J8" s="49">
        <v>2394.5</v>
      </c>
      <c r="K8" s="244">
        <v>40379</v>
      </c>
      <c r="L8" s="32">
        <v>2394.5</v>
      </c>
      <c r="M8" s="51">
        <f>M7+J8-L8</f>
        <v>0</v>
      </c>
      <c r="O8" s="244">
        <v>40365</v>
      </c>
      <c r="P8" s="29" t="s">
        <v>1756</v>
      </c>
      <c r="Q8" s="27">
        <v>6000</v>
      </c>
      <c r="R8" s="244">
        <v>40365</v>
      </c>
      <c r="S8" s="32">
        <v>6000</v>
      </c>
      <c r="T8" s="51">
        <f>T7+Q8-S8</f>
        <v>0</v>
      </c>
      <c r="V8" s="244">
        <v>40362</v>
      </c>
      <c r="W8" s="29" t="s">
        <v>1655</v>
      </c>
      <c r="X8" s="27">
        <v>24790</v>
      </c>
      <c r="Y8" s="244">
        <v>40362</v>
      </c>
      <c r="Z8" s="32">
        <v>24790</v>
      </c>
      <c r="AA8" s="51">
        <f>AA7+X8-Z8</f>
        <v>0</v>
      </c>
      <c r="AC8" s="9">
        <v>40360</v>
      </c>
      <c r="AD8" s="2" t="s">
        <v>1636</v>
      </c>
      <c r="AE8" s="18">
        <v>22444.5</v>
      </c>
      <c r="AF8" s="220">
        <v>40361</v>
      </c>
      <c r="AG8" s="19">
        <v>22444.5</v>
      </c>
      <c r="AH8" s="51">
        <f>AH7+AE8-AG8</f>
        <v>0</v>
      </c>
      <c r="AJ8" s="734">
        <v>40283</v>
      </c>
      <c r="AK8" s="522" t="s">
        <v>928</v>
      </c>
      <c r="AL8" s="918">
        <v>40499</v>
      </c>
      <c r="AM8" s="244"/>
      <c r="AN8" s="32"/>
      <c r="AO8" s="51">
        <f>AO7+AL8-AN8</f>
        <v>40499</v>
      </c>
      <c r="AQ8" s="9">
        <v>40354</v>
      </c>
      <c r="AR8" s="39" t="s">
        <v>1348</v>
      </c>
      <c r="AS8" s="3">
        <v>4700</v>
      </c>
      <c r="AT8" s="823"/>
      <c r="AU8" s="32"/>
      <c r="AV8" s="51">
        <f>AV7+AS8-AU8</f>
        <v>1676141</v>
      </c>
      <c r="BA8" s="45"/>
      <c r="BB8" s="49"/>
      <c r="BC8" s="51">
        <f>AV71</f>
        <v>2447842</v>
      </c>
      <c r="BE8" s="209"/>
      <c r="BF8" s="29"/>
      <c r="BG8" s="27"/>
      <c r="BH8" s="244"/>
      <c r="BI8" s="32"/>
      <c r="BJ8" s="51">
        <f>BJ7+BG8-BI8</f>
        <v>0</v>
      </c>
      <c r="BL8" s="9">
        <v>40321</v>
      </c>
      <c r="BM8" s="2" t="s">
        <v>1101</v>
      </c>
      <c r="BN8" s="2"/>
      <c r="BO8" s="18">
        <v>35036</v>
      </c>
      <c r="BP8" s="9">
        <v>40323</v>
      </c>
      <c r="BQ8" s="19">
        <v>35026</v>
      </c>
      <c r="BR8" s="141">
        <f>BR7+BO8-BQ8</f>
        <v>10</v>
      </c>
      <c r="BT8" s="244"/>
      <c r="BU8" s="29"/>
      <c r="BV8" s="27"/>
      <c r="BW8" s="624"/>
      <c r="BX8" s="32"/>
      <c r="BY8" s="51">
        <f>BY7+BV8-BX8</f>
        <v>0</v>
      </c>
      <c r="CA8" s="209"/>
      <c r="CB8" s="29"/>
      <c r="CC8" s="27"/>
      <c r="CD8" s="209"/>
      <c r="CE8" s="32"/>
      <c r="CF8" s="51">
        <f>CF7+CC8-CE8</f>
        <v>0</v>
      </c>
      <c r="CH8" s="244"/>
      <c r="CI8" s="29"/>
      <c r="CJ8" s="27"/>
      <c r="CK8" s="377"/>
      <c r="CL8" s="32"/>
      <c r="CM8" s="51">
        <f>CM7+CJ8-CL8</f>
        <v>0</v>
      </c>
      <c r="CO8" s="9"/>
      <c r="CP8" s="2"/>
      <c r="CQ8" s="18"/>
      <c r="CR8" s="9"/>
      <c r="CS8" s="19"/>
      <c r="CT8" s="51">
        <f>CT7+CQ8-CS8</f>
        <v>0</v>
      </c>
      <c r="CV8" s="9">
        <v>40347</v>
      </c>
      <c r="CW8" s="2" t="s">
        <v>1261</v>
      </c>
      <c r="CX8" s="18">
        <v>2382</v>
      </c>
      <c r="CY8" s="209">
        <v>40365</v>
      </c>
      <c r="CZ8" s="32">
        <v>2382</v>
      </c>
      <c r="DA8" s="51">
        <f>DA7+CX8-CZ8</f>
        <v>0</v>
      </c>
      <c r="DC8" s="209"/>
      <c r="DD8" s="29"/>
      <c r="DE8" s="27"/>
      <c r="DF8" s="209"/>
      <c r="DG8" s="32"/>
      <c r="DH8" s="175">
        <f>DH7+DE8-DG8</f>
        <v>0</v>
      </c>
      <c r="DJ8" s="209">
        <v>39663</v>
      </c>
      <c r="DK8" s="29">
        <v>614</v>
      </c>
      <c r="DL8" s="27">
        <v>29768</v>
      </c>
      <c r="DM8" s="209"/>
      <c r="DN8" s="32">
        <v>0</v>
      </c>
      <c r="DO8" s="216">
        <f>DO7+DL8-DN8</f>
        <v>29768</v>
      </c>
      <c r="DQ8" s="209"/>
      <c r="DR8" s="29"/>
      <c r="DS8" s="27"/>
      <c r="DT8" s="209"/>
      <c r="DU8" s="32"/>
      <c r="DV8" s="175">
        <f>DV7+DS8-DU8</f>
        <v>0</v>
      </c>
      <c r="DX8" s="166">
        <v>40374</v>
      </c>
      <c r="DY8" s="627" t="s">
        <v>2312</v>
      </c>
      <c r="DZ8" s="32">
        <v>28910.5</v>
      </c>
      <c r="EA8" s="166">
        <v>40374</v>
      </c>
      <c r="EB8" s="32">
        <v>28910.5</v>
      </c>
      <c r="EC8" s="175">
        <f>EC7+DZ8-EB8</f>
        <v>0</v>
      </c>
      <c r="EE8" s="9">
        <v>40358</v>
      </c>
      <c r="EF8" s="2" t="s">
        <v>1379</v>
      </c>
      <c r="EG8" s="27">
        <v>9403</v>
      </c>
      <c r="EH8" s="244">
        <v>40360</v>
      </c>
      <c r="EI8" s="32">
        <v>9403</v>
      </c>
      <c r="EJ8" s="175">
        <f>EJ7+EG8-EI8</f>
        <v>0</v>
      </c>
      <c r="EL8" s="244"/>
      <c r="EM8" s="29"/>
      <c r="EN8" s="27"/>
      <c r="EO8" s="244"/>
      <c r="EP8" s="32"/>
      <c r="EQ8" s="175">
        <f>EQ7+EN8-EP8</f>
        <v>0</v>
      </c>
      <c r="ES8" s="244"/>
      <c r="ET8" s="29"/>
      <c r="EU8" s="18"/>
      <c r="EV8" s="9"/>
      <c r="EW8" s="19"/>
      <c r="EX8" s="175">
        <f>EX7+EU8-EW8</f>
        <v>0</v>
      </c>
      <c r="EZ8" s="209"/>
      <c r="FA8" s="29"/>
      <c r="FB8" s="27"/>
      <c r="FC8" s="209"/>
      <c r="FD8" s="32"/>
      <c r="FE8" s="51">
        <f>FE7+FB8-FD8</f>
        <v>0</v>
      </c>
      <c r="FG8" s="209"/>
      <c r="FH8" s="29"/>
      <c r="FI8" s="27"/>
      <c r="FJ8" s="209"/>
      <c r="FK8" s="32"/>
      <c r="FL8" s="51">
        <f>FL7+FI8-FK8</f>
        <v>0</v>
      </c>
      <c r="FN8" s="244">
        <v>40360</v>
      </c>
      <c r="FO8" s="448" t="s">
        <v>1643</v>
      </c>
      <c r="FP8" s="27">
        <v>6777.5</v>
      </c>
      <c r="FQ8" s="244">
        <v>40361</v>
      </c>
      <c r="FR8" s="32">
        <v>6777.5</v>
      </c>
      <c r="FS8" s="51">
        <f>FS7+FP8-FR8</f>
        <v>0</v>
      </c>
      <c r="FU8" s="9"/>
      <c r="FV8" s="29"/>
      <c r="FW8" s="27"/>
      <c r="FX8" s="244"/>
      <c r="FY8" s="32"/>
      <c r="FZ8" s="51">
        <f>FZ7+FW8-FY8</f>
        <v>0</v>
      </c>
      <c r="GB8" s="9"/>
      <c r="GC8" s="29"/>
      <c r="GD8" s="27"/>
      <c r="GE8" s="244"/>
      <c r="GF8" s="32"/>
      <c r="GG8" s="51">
        <f>GG7+GD8-GF8</f>
        <v>0</v>
      </c>
      <c r="GI8" s="9"/>
      <c r="GJ8" s="29"/>
      <c r="GK8" s="27"/>
      <c r="GL8" s="244"/>
      <c r="GM8" s="32"/>
      <c r="GN8" s="51">
        <f>GN7+GK8-GM8</f>
        <v>0</v>
      </c>
      <c r="GP8" s="9">
        <v>40377</v>
      </c>
      <c r="GQ8" s="2" t="s">
        <v>2404</v>
      </c>
      <c r="GR8" s="18">
        <v>19307</v>
      </c>
      <c r="GS8" s="209">
        <v>40379</v>
      </c>
      <c r="GT8" s="32">
        <v>19307</v>
      </c>
      <c r="GU8" s="51">
        <f t="shared" ref="GU8:GU36" si="0">GU7+GR8-GT8</f>
        <v>0</v>
      </c>
      <c r="GW8" s="244">
        <v>40366</v>
      </c>
      <c r="GX8" s="29" t="s">
        <v>1889</v>
      </c>
      <c r="GY8" s="27"/>
      <c r="GZ8" s="244" t="s">
        <v>1890</v>
      </c>
      <c r="HA8" s="32"/>
      <c r="HB8" s="51">
        <f>HB7+GY8-HA8</f>
        <v>0</v>
      </c>
      <c r="HD8" s="244">
        <v>40369</v>
      </c>
      <c r="HE8" s="29" t="s">
        <v>2029</v>
      </c>
      <c r="HF8" s="49">
        <v>27813</v>
      </c>
      <c r="HG8" s="244">
        <v>40369</v>
      </c>
      <c r="HH8" s="32">
        <v>27813</v>
      </c>
      <c r="HI8" s="51">
        <f>HI7+HF8-HH8</f>
        <v>0</v>
      </c>
      <c r="HK8" s="9">
        <v>40368</v>
      </c>
      <c r="HL8" s="2" t="s">
        <v>1997</v>
      </c>
      <c r="HM8" s="18">
        <v>3356</v>
      </c>
      <c r="HN8" s="209">
        <v>40368</v>
      </c>
      <c r="HO8" s="32">
        <v>3356</v>
      </c>
      <c r="HP8" s="51">
        <f>HP7+HM8-HO8</f>
        <v>0</v>
      </c>
      <c r="HR8" s="9"/>
      <c r="HS8" s="2"/>
      <c r="HT8" s="18"/>
      <c r="HU8" s="244"/>
      <c r="HV8" s="32"/>
      <c r="HW8" s="51">
        <f>HW7+HT8-HV8</f>
        <v>0</v>
      </c>
      <c r="HY8" s="9"/>
      <c r="HZ8" s="2"/>
      <c r="IA8" s="18"/>
      <c r="IB8" s="523"/>
      <c r="IC8" s="18"/>
      <c r="ID8" s="51">
        <f>ID7+IA8-IC8</f>
        <v>0</v>
      </c>
      <c r="IF8" s="9">
        <v>40347</v>
      </c>
      <c r="IG8" s="2" t="s">
        <v>1259</v>
      </c>
      <c r="IH8" s="691">
        <v>22586.5</v>
      </c>
      <c r="II8" s="244"/>
      <c r="IJ8" s="19"/>
      <c r="IK8" s="51">
        <f>IK7+IH8-IJ8</f>
        <v>22586.5</v>
      </c>
      <c r="IM8" s="244"/>
      <c r="IN8" s="627"/>
      <c r="IO8" s="49"/>
      <c r="IP8" s="9"/>
      <c r="IQ8" s="19"/>
      <c r="IR8" s="51">
        <f>IR7+IO8-IQ8</f>
        <v>0</v>
      </c>
      <c r="IT8" s="209"/>
      <c r="IU8" s="29"/>
      <c r="IV8" s="27"/>
      <c r="IW8" s="209"/>
      <c r="IX8" s="32"/>
      <c r="IY8" s="51">
        <f>IY7+IV8-IX8</f>
        <v>0</v>
      </c>
      <c r="JA8" s="9">
        <v>40360</v>
      </c>
      <c r="JB8" s="2" t="s">
        <v>1640</v>
      </c>
      <c r="JC8" s="18">
        <v>4438</v>
      </c>
      <c r="JD8" s="244">
        <v>40362</v>
      </c>
      <c r="JE8" s="32">
        <v>1452</v>
      </c>
      <c r="JF8" s="51">
        <f>JF7+JC8-JE8</f>
        <v>2986</v>
      </c>
      <c r="JH8" s="209"/>
      <c r="JI8" s="29"/>
      <c r="JJ8" s="27"/>
      <c r="JK8" s="209"/>
      <c r="JL8" s="32"/>
      <c r="JM8" s="51">
        <f>JM7+JJ8-JL8</f>
        <v>0</v>
      </c>
      <c r="JO8" s="209"/>
      <c r="JP8" s="29"/>
      <c r="JQ8" s="27"/>
      <c r="JR8" s="209"/>
      <c r="JS8" s="32"/>
      <c r="JT8" s="51">
        <f>JT7+JQ8-JS8</f>
        <v>0</v>
      </c>
      <c r="JV8" s="209">
        <v>40360</v>
      </c>
      <c r="JW8" s="29" t="s">
        <v>1635</v>
      </c>
      <c r="JX8" s="27">
        <v>1659.5</v>
      </c>
      <c r="JY8" s="62">
        <v>40360</v>
      </c>
      <c r="JZ8" s="67">
        <v>1659.5</v>
      </c>
      <c r="KA8" s="51">
        <f>KA7+JX8-JZ8</f>
        <v>0</v>
      </c>
      <c r="KC8" s="9">
        <v>40349</v>
      </c>
      <c r="KD8" s="2" t="s">
        <v>1266</v>
      </c>
      <c r="KE8" s="691">
        <v>26320</v>
      </c>
      <c r="KF8" s="62"/>
      <c r="KG8" s="67"/>
      <c r="KH8" s="51">
        <f>KH7+KE8-KG8</f>
        <v>26320</v>
      </c>
      <c r="KJ8" s="244">
        <v>40359</v>
      </c>
      <c r="KK8" s="29" t="s">
        <v>1385</v>
      </c>
      <c r="KL8" s="49">
        <v>2163.5</v>
      </c>
      <c r="KM8" s="244">
        <v>40360</v>
      </c>
      <c r="KN8" s="49">
        <v>2163.5</v>
      </c>
      <c r="KO8" s="51">
        <f>KO7+KL8-KN8</f>
        <v>0</v>
      </c>
      <c r="KQ8" s="244">
        <v>40366</v>
      </c>
      <c r="KR8" s="29" t="s">
        <v>1883</v>
      </c>
      <c r="KS8" s="49">
        <v>11265</v>
      </c>
      <c r="KT8" s="45">
        <v>40367</v>
      </c>
      <c r="KU8" s="49">
        <v>11265</v>
      </c>
      <c r="KV8" s="51">
        <f>KV7+KS8-KU8</f>
        <v>0</v>
      </c>
      <c r="KX8" s="527" t="s">
        <v>522</v>
      </c>
      <c r="KY8" s="29" t="s">
        <v>108</v>
      </c>
      <c r="KZ8" s="27">
        <v>23250</v>
      </c>
      <c r="LA8" s="62"/>
      <c r="LB8" s="32"/>
      <c r="LC8" s="51">
        <f>LC7+KZ8-LB8</f>
        <v>23250</v>
      </c>
      <c r="LE8" s="244">
        <v>40371</v>
      </c>
      <c r="LF8" s="29" t="s">
        <v>2098</v>
      </c>
      <c r="LG8" s="27">
        <v>3701</v>
      </c>
      <c r="LH8" s="244">
        <v>40373</v>
      </c>
      <c r="LI8" s="32">
        <v>3701</v>
      </c>
      <c r="LJ8" s="51">
        <f>LJ7+LG8-LI8</f>
        <v>0</v>
      </c>
      <c r="LL8" s="760"/>
      <c r="LM8" s="448"/>
      <c r="LN8" s="27"/>
      <c r="LO8" s="62"/>
      <c r="LP8" s="32"/>
      <c r="LQ8" s="51">
        <f>LQ7+LN8-LP8</f>
        <v>0</v>
      </c>
      <c r="LS8" s="244"/>
      <c r="LT8" s="29"/>
      <c r="LU8" s="27"/>
      <c r="LV8" s="244"/>
      <c r="LW8" s="32"/>
      <c r="LX8" s="51">
        <f>LX7+LU8-LW8</f>
        <v>0</v>
      </c>
      <c r="LZ8" s="536" t="s">
        <v>504</v>
      </c>
      <c r="MA8" s="29" t="s">
        <v>500</v>
      </c>
      <c r="MB8" s="49">
        <v>20668.5</v>
      </c>
      <c r="MC8" s="62"/>
      <c r="MD8" s="67"/>
      <c r="ME8" s="51">
        <f>ME7+MB8-MD8</f>
        <v>20668.5</v>
      </c>
      <c r="MG8" s="209"/>
      <c r="MH8" s="29"/>
      <c r="MI8" s="27"/>
      <c r="MJ8" s="223"/>
      <c r="MK8" s="32"/>
      <c r="ML8" s="51">
        <f>ML7+MI8-MK8</f>
        <v>0</v>
      </c>
      <c r="MN8" s="9">
        <v>40362</v>
      </c>
      <c r="MO8" s="2" t="s">
        <v>1654</v>
      </c>
      <c r="MP8" s="18">
        <v>24377</v>
      </c>
      <c r="MQ8" s="244">
        <v>40362</v>
      </c>
      <c r="MR8" s="32">
        <v>24377</v>
      </c>
      <c r="MS8" s="51">
        <f>MS7+MP8-MR8</f>
        <v>0</v>
      </c>
      <c r="MU8" s="9">
        <v>40341</v>
      </c>
      <c r="MV8" s="2" t="s">
        <v>1243</v>
      </c>
      <c r="MW8" s="18">
        <v>26012</v>
      </c>
      <c r="MX8" s="9">
        <v>40354</v>
      </c>
      <c r="MY8" s="19">
        <v>5000</v>
      </c>
      <c r="MZ8" s="51">
        <f>MZ7+MW8-MY8</f>
        <v>21012</v>
      </c>
      <c r="NB8" s="9"/>
      <c r="NC8" s="2"/>
      <c r="ND8" s="18"/>
      <c r="NE8" s="9"/>
      <c r="NF8" s="19"/>
      <c r="NG8" s="51">
        <f>NG7+ND8-NF8</f>
        <v>0</v>
      </c>
      <c r="NI8" s="244"/>
      <c r="NJ8" s="29"/>
      <c r="NK8" s="27"/>
      <c r="NL8" s="244"/>
      <c r="NM8" s="32"/>
      <c r="NN8" s="51">
        <f>NN7+NK8-NM8</f>
        <v>0</v>
      </c>
      <c r="NP8" s="244"/>
      <c r="NQ8" s="29"/>
      <c r="NR8" s="27"/>
      <c r="NS8" s="244"/>
      <c r="NT8" s="32"/>
      <c r="NU8" s="51">
        <f>NU7+NR8-NT8</f>
        <v>0</v>
      </c>
      <c r="NW8" s="244"/>
      <c r="NX8" s="29"/>
      <c r="NY8" s="27"/>
      <c r="NZ8" s="244"/>
      <c r="OA8" s="32"/>
      <c r="OB8" s="51">
        <f>OB7+NY8-OA8</f>
        <v>0</v>
      </c>
      <c r="OD8" s="244"/>
      <c r="OE8" s="29"/>
      <c r="OF8" s="27"/>
      <c r="OG8" s="244"/>
      <c r="OH8" s="32"/>
      <c r="OI8" s="51">
        <f>OI7+OF8-OH8</f>
        <v>0</v>
      </c>
      <c r="OK8" s="244"/>
      <c r="OL8" s="29"/>
      <c r="OM8" s="27"/>
      <c r="ON8" s="244"/>
      <c r="OO8" s="32"/>
      <c r="OP8" s="51">
        <f>OP7+OM8-OO8</f>
        <v>0</v>
      </c>
      <c r="OR8" s="9">
        <v>40360</v>
      </c>
      <c r="OS8" s="2" t="s">
        <v>1639</v>
      </c>
      <c r="OT8" s="18">
        <v>5637.5</v>
      </c>
      <c r="OU8" s="209">
        <v>40361</v>
      </c>
      <c r="OV8" s="32">
        <v>5637.5</v>
      </c>
      <c r="OW8" s="51">
        <f>OW7+OT8-OV8</f>
        <v>0</v>
      </c>
      <c r="OY8" s="9">
        <v>40357</v>
      </c>
      <c r="OZ8" s="2" t="s">
        <v>1353</v>
      </c>
      <c r="PA8" s="18">
        <v>28325</v>
      </c>
      <c r="PB8" s="9">
        <v>40362</v>
      </c>
      <c r="PC8" s="19">
        <v>28325</v>
      </c>
      <c r="PD8" s="51">
        <f>PD7+PA8-PC8</f>
        <v>0</v>
      </c>
      <c r="PF8" s="244">
        <v>40362</v>
      </c>
      <c r="PG8" s="29" t="s">
        <v>1670</v>
      </c>
      <c r="PH8" s="27">
        <v>3813.5</v>
      </c>
      <c r="PI8" s="244">
        <v>40362</v>
      </c>
      <c r="PJ8" s="32">
        <v>3813.5</v>
      </c>
      <c r="PK8" s="51">
        <f>PK7+PH8-PJ8</f>
        <v>0</v>
      </c>
      <c r="PM8" s="244"/>
      <c r="PN8" s="29"/>
      <c r="PO8" s="27"/>
      <c r="PP8" s="62"/>
      <c r="PQ8" s="32"/>
      <c r="PR8" s="51">
        <f>PR7+PO8-PQ8</f>
        <v>0</v>
      </c>
      <c r="PT8" s="209"/>
      <c r="PU8" s="39"/>
      <c r="PV8" s="27"/>
      <c r="PW8" s="226"/>
      <c r="PX8" s="32"/>
      <c r="PY8" s="51">
        <f>PY7+PV8-PX8</f>
        <v>0</v>
      </c>
      <c r="QA8" s="9">
        <v>40206</v>
      </c>
      <c r="QB8" s="2" t="s">
        <v>839</v>
      </c>
      <c r="QC8" s="18">
        <v>21212</v>
      </c>
      <c r="QD8" s="9">
        <v>40374</v>
      </c>
      <c r="QE8" s="19">
        <v>10000</v>
      </c>
      <c r="QF8" s="51">
        <f>QF7+QC8-QE8</f>
        <v>11212</v>
      </c>
      <c r="QH8" s="244"/>
      <c r="QI8" s="29"/>
      <c r="QJ8" s="27"/>
      <c r="QK8" s="209"/>
      <c r="QL8" s="32"/>
      <c r="QM8" s="51">
        <f>QM7+QJ8-QL8</f>
        <v>0</v>
      </c>
      <c r="QO8" s="9">
        <v>40364</v>
      </c>
      <c r="QP8" s="2" t="s">
        <v>1745</v>
      </c>
      <c r="QQ8" s="18">
        <v>6546</v>
      </c>
      <c r="QR8" s="244">
        <v>40364</v>
      </c>
      <c r="QS8" s="32">
        <v>6546</v>
      </c>
      <c r="QT8" s="51">
        <f>QT7+QQ8-QS8</f>
        <v>0</v>
      </c>
      <c r="QV8" s="9"/>
      <c r="QW8" s="2"/>
      <c r="QX8" s="18"/>
      <c r="QY8" s="244"/>
      <c r="QZ8" s="32"/>
      <c r="RA8" s="51">
        <f>RA7+QX8-QZ8</f>
        <v>0</v>
      </c>
      <c r="RC8" s="244"/>
      <c r="RD8" s="245"/>
      <c r="RE8" s="27"/>
      <c r="RF8" s="231"/>
      <c r="RG8" s="32"/>
      <c r="RH8" s="51">
        <f>RH7+RE8-RG8</f>
        <v>0</v>
      </c>
      <c r="RJ8" s="9">
        <v>40366</v>
      </c>
      <c r="RK8" s="2" t="s">
        <v>1885</v>
      </c>
      <c r="RL8" s="18">
        <v>14581</v>
      </c>
      <c r="RM8" s="244">
        <v>40367</v>
      </c>
      <c r="RN8" s="32">
        <v>14581</v>
      </c>
      <c r="RO8" s="51">
        <f>RO7+RL8-RN8</f>
        <v>0</v>
      </c>
      <c r="RQ8" s="244">
        <v>40360</v>
      </c>
      <c r="RR8" s="29" t="s">
        <v>1641</v>
      </c>
      <c r="RS8" s="27">
        <v>709</v>
      </c>
      <c r="RT8" s="244">
        <v>40361</v>
      </c>
      <c r="RU8" s="32">
        <v>709</v>
      </c>
      <c r="RV8" s="51">
        <f>RV7+RS8-RU8</f>
        <v>0</v>
      </c>
      <c r="RX8" s="244">
        <v>40363</v>
      </c>
      <c r="RY8" s="29" t="s">
        <v>1678</v>
      </c>
      <c r="RZ8" s="123">
        <v>2988</v>
      </c>
      <c r="SA8" s="244">
        <v>40363</v>
      </c>
      <c r="SB8" s="32">
        <v>2988</v>
      </c>
      <c r="SC8" s="51">
        <f>SC7+RZ8-SB8</f>
        <v>0</v>
      </c>
      <c r="SE8" s="244"/>
      <c r="SF8" s="29"/>
      <c r="SG8" s="199"/>
      <c r="SH8" s="244"/>
      <c r="SI8" s="32"/>
      <c r="SJ8" s="51">
        <f>SJ7+SG8-SI8</f>
        <v>0</v>
      </c>
      <c r="SL8" s="209"/>
      <c r="SM8" s="29"/>
      <c r="SN8" s="27"/>
      <c r="SO8" s="244"/>
      <c r="SP8" s="32"/>
      <c r="SQ8" s="51">
        <f>SQ7+SN8-SP8</f>
        <v>0</v>
      </c>
      <c r="SS8" s="9"/>
      <c r="ST8" s="2"/>
      <c r="SU8" s="18"/>
      <c r="SV8" s="9"/>
      <c r="SW8" s="19"/>
      <c r="SX8" s="51">
        <f>SX7+SU8-SW8</f>
        <v>0</v>
      </c>
      <c r="SZ8" s="9">
        <v>40012</v>
      </c>
      <c r="TA8" s="2" t="s">
        <v>618</v>
      </c>
      <c r="TB8" s="3">
        <v>23275</v>
      </c>
      <c r="TC8" s="9">
        <v>40017</v>
      </c>
      <c r="TD8" s="32">
        <v>18275</v>
      </c>
      <c r="TE8" s="640">
        <f>TE7+TB8-TD8</f>
        <v>5000</v>
      </c>
      <c r="TG8" s="209">
        <v>40371</v>
      </c>
      <c r="TH8" s="29" t="s">
        <v>2038</v>
      </c>
      <c r="TI8" s="27">
        <v>26697</v>
      </c>
      <c r="TJ8" s="244">
        <v>40371</v>
      </c>
      <c r="TK8" s="67">
        <v>26697</v>
      </c>
      <c r="TL8" s="51">
        <f>TL7+TI8-TK8</f>
        <v>0</v>
      </c>
      <c r="TN8" s="9" t="s">
        <v>949</v>
      </c>
      <c r="TO8" s="2" t="s">
        <v>675</v>
      </c>
      <c r="TP8" s="18">
        <v>6523</v>
      </c>
      <c r="TQ8" s="61"/>
      <c r="TR8" s="32"/>
      <c r="TS8" s="51">
        <f>TS7+TP8-TR8</f>
        <v>6523</v>
      </c>
      <c r="TU8" s="244">
        <v>40365</v>
      </c>
      <c r="TV8" s="29" t="s">
        <v>1762</v>
      </c>
      <c r="TW8" s="27">
        <v>2123</v>
      </c>
      <c r="TX8" s="244">
        <v>40365</v>
      </c>
      <c r="TY8" s="67">
        <v>2123</v>
      </c>
      <c r="TZ8" s="51">
        <f>TZ7+TW8-TY8</f>
        <v>0</v>
      </c>
      <c r="UB8" s="9">
        <v>40376</v>
      </c>
      <c r="UC8" s="29" t="s">
        <v>2364</v>
      </c>
      <c r="UD8" s="27">
        <v>25823</v>
      </c>
      <c r="UE8" s="244">
        <v>40376</v>
      </c>
      <c r="UF8" s="32">
        <v>25823</v>
      </c>
      <c r="UG8" s="51">
        <f>UG7+UD8-UF8</f>
        <v>0</v>
      </c>
      <c r="UI8" s="9">
        <v>40372</v>
      </c>
      <c r="UJ8" s="2" t="s">
        <v>2154</v>
      </c>
      <c r="UK8" s="711">
        <v>4025</v>
      </c>
      <c r="UL8" s="9">
        <v>40372</v>
      </c>
      <c r="UM8" s="19">
        <v>4025</v>
      </c>
      <c r="UN8" s="51">
        <f>UN7+UK8-UM8</f>
        <v>0</v>
      </c>
      <c r="UP8" s="223"/>
      <c r="UQ8" s="29"/>
      <c r="UR8" s="27"/>
      <c r="US8" s="226"/>
      <c r="UT8" s="32"/>
      <c r="UU8" s="51">
        <f>UU7+UR8-UT8</f>
        <v>0</v>
      </c>
      <c r="UW8" s="244"/>
      <c r="UX8" s="29"/>
      <c r="UY8" s="27"/>
      <c r="UZ8" s="244"/>
      <c r="VA8" s="32"/>
      <c r="VB8" s="51">
        <f>VB7+UY8-VA8</f>
        <v>0</v>
      </c>
      <c r="VD8" s="244"/>
      <c r="VE8" s="29"/>
      <c r="VF8" s="27"/>
      <c r="VG8" s="209"/>
      <c r="VH8" s="32"/>
      <c r="VI8" s="51">
        <f>VI7+VF8-VH8</f>
        <v>0</v>
      </c>
      <c r="VK8" s="244"/>
      <c r="VL8" s="29"/>
      <c r="VM8" s="49"/>
      <c r="VN8" s="45"/>
      <c r="VO8" s="49"/>
      <c r="VP8" s="51">
        <f>VP7+VM8-VO8</f>
        <v>0</v>
      </c>
      <c r="VR8" s="209"/>
      <c r="VS8" s="29"/>
      <c r="VT8" s="27"/>
      <c r="VU8" s="209"/>
      <c r="VV8" s="32"/>
      <c r="VW8" s="51">
        <f>VW7+VT8-VV8</f>
        <v>0</v>
      </c>
      <c r="VY8" s="244"/>
      <c r="VZ8" s="29"/>
      <c r="WA8" s="27"/>
      <c r="WB8" s="244"/>
      <c r="WC8" s="32"/>
      <c r="WD8" s="51">
        <f>WD7+WA8-WC8</f>
        <v>0</v>
      </c>
      <c r="WF8" s="244">
        <v>40361</v>
      </c>
      <c r="WG8" s="29" t="s">
        <v>1649</v>
      </c>
      <c r="WH8" s="27">
        <v>3149.5</v>
      </c>
      <c r="WI8" s="209">
        <v>40361</v>
      </c>
      <c r="WJ8" s="32">
        <v>3149.5</v>
      </c>
      <c r="WK8" s="51">
        <f>WK7+WH8-WJ8</f>
        <v>0</v>
      </c>
      <c r="WM8" s="244"/>
      <c r="WN8" s="29"/>
      <c r="WO8" s="27"/>
      <c r="WP8" s="244"/>
      <c r="WQ8" s="32"/>
      <c r="WR8" s="51">
        <f>WR7+WO8-WQ8</f>
        <v>0</v>
      </c>
      <c r="WT8" s="9">
        <v>40543</v>
      </c>
      <c r="WU8" s="2" t="s">
        <v>793</v>
      </c>
      <c r="WV8" s="18">
        <v>22181</v>
      </c>
      <c r="WW8" s="768" t="s">
        <v>891</v>
      </c>
      <c r="WX8" s="32">
        <v>10000</v>
      </c>
      <c r="WY8" s="51">
        <f>WY7+WV8-WX8</f>
        <v>12181</v>
      </c>
      <c r="XA8" s="209">
        <v>40366</v>
      </c>
      <c r="XB8" s="29" t="s">
        <v>1880</v>
      </c>
      <c r="XC8" s="27">
        <v>1696</v>
      </c>
      <c r="XD8" s="62">
        <v>40366</v>
      </c>
      <c r="XE8" s="32">
        <v>1696</v>
      </c>
      <c r="XF8" s="51">
        <f>XF7+XC8-XE8</f>
        <v>0</v>
      </c>
      <c r="XH8" s="9"/>
      <c r="XI8" s="2"/>
      <c r="XJ8" s="18"/>
      <c r="XK8" s="209"/>
      <c r="XL8" s="32"/>
      <c r="XM8" s="51">
        <f>XM7+XJ8-XL8</f>
        <v>0</v>
      </c>
      <c r="XO8" s="9"/>
      <c r="XP8" s="2"/>
      <c r="XQ8" s="18"/>
      <c r="XR8" s="244"/>
      <c r="XS8" s="32"/>
      <c r="XT8" s="51">
        <f>XT7+XQ8-XS8</f>
        <v>0</v>
      </c>
      <c r="XV8" s="244">
        <v>40366</v>
      </c>
      <c r="XW8" s="39" t="s">
        <v>1871</v>
      </c>
      <c r="XX8" s="703">
        <v>12435</v>
      </c>
      <c r="XY8" s="9">
        <v>40373</v>
      </c>
      <c r="XZ8" s="19">
        <v>12435</v>
      </c>
      <c r="YA8" s="51">
        <f>YA7+XX8-XZ8</f>
        <v>0</v>
      </c>
      <c r="YC8" s="209"/>
      <c r="YD8" s="29"/>
      <c r="YE8" s="27"/>
      <c r="YF8" s="62"/>
      <c r="YG8" s="32"/>
      <c r="YH8" s="51">
        <f>YH7+YE8-YG8</f>
        <v>0</v>
      </c>
      <c r="YJ8" s="244">
        <v>40362</v>
      </c>
      <c r="YK8" s="29" t="s">
        <v>1657</v>
      </c>
      <c r="YL8" s="27">
        <v>3699.5</v>
      </c>
      <c r="YM8" s="209">
        <v>40362</v>
      </c>
      <c r="YN8" s="32">
        <v>3699.5</v>
      </c>
      <c r="YO8" s="51">
        <f>YO7+YL8-YN8</f>
        <v>0</v>
      </c>
      <c r="YQ8" s="244"/>
      <c r="YR8" s="29"/>
      <c r="YS8" s="27"/>
      <c r="YT8" s="244"/>
      <c r="YU8" s="32"/>
      <c r="YV8" s="51">
        <f>YV7+YS8-YU8</f>
        <v>0</v>
      </c>
      <c r="YX8" s="244"/>
      <c r="YY8" s="29"/>
      <c r="YZ8" s="27"/>
      <c r="ZA8" s="209"/>
      <c r="ZB8" s="32"/>
      <c r="ZC8" s="51">
        <f>ZC7+YZ8-ZB8</f>
        <v>0</v>
      </c>
      <c r="ZE8" s="9">
        <v>40349</v>
      </c>
      <c r="ZF8" s="2" t="s">
        <v>1265</v>
      </c>
      <c r="ZG8" s="3">
        <v>27877</v>
      </c>
      <c r="ZH8" s="244">
        <v>40356</v>
      </c>
      <c r="ZI8" s="19">
        <v>12500</v>
      </c>
      <c r="ZJ8" s="51">
        <f t="shared" ref="ZJ8:ZJ14" si="1">ZJ7+ZG8-ZI8</f>
        <v>15377</v>
      </c>
      <c r="ZL8" s="9">
        <v>40368</v>
      </c>
      <c r="ZM8" s="39" t="s">
        <v>2003</v>
      </c>
      <c r="ZN8" s="32">
        <v>27243</v>
      </c>
      <c r="ZO8" s="62">
        <v>40368</v>
      </c>
      <c r="ZP8" s="67">
        <v>27243</v>
      </c>
      <c r="ZQ8" s="51">
        <f>ZQ7+ZN8-ZP8</f>
        <v>0</v>
      </c>
      <c r="ZS8" s="527" t="s">
        <v>505</v>
      </c>
      <c r="ZT8" s="39" t="s">
        <v>501</v>
      </c>
      <c r="ZU8" s="32">
        <v>20458.5</v>
      </c>
      <c r="ZV8" s="9" t="s">
        <v>506</v>
      </c>
      <c r="ZW8" s="67">
        <v>15940</v>
      </c>
      <c r="ZX8" s="51">
        <f>ZX7+ZU8-ZW8</f>
        <v>4518.5</v>
      </c>
      <c r="ZZ8" s="244">
        <v>40364</v>
      </c>
      <c r="AAA8" s="29" t="s">
        <v>1743</v>
      </c>
      <c r="AAB8" s="27">
        <v>37274</v>
      </c>
      <c r="AAC8" s="61">
        <v>40364</v>
      </c>
      <c r="AAD8" s="32">
        <v>37274</v>
      </c>
      <c r="AAE8" s="51">
        <f>AAE7+AAB8-AAD8</f>
        <v>0</v>
      </c>
      <c r="AAG8" s="244"/>
      <c r="AAH8" s="29"/>
      <c r="AAI8" s="703"/>
      <c r="AAJ8" s="244"/>
      <c r="AAK8" s="703"/>
      <c r="AAL8" s="51">
        <f>AAL7+AAI8-AAK8</f>
        <v>0</v>
      </c>
      <c r="AAN8" s="244">
        <v>40360</v>
      </c>
      <c r="AAO8" s="29" t="s">
        <v>1633</v>
      </c>
      <c r="AAP8" s="27">
        <v>23543</v>
      </c>
      <c r="AAQ8" s="62">
        <v>40360</v>
      </c>
      <c r="AAR8" s="32">
        <v>23543</v>
      </c>
      <c r="AAS8" s="51">
        <f>AAS7+AAP8-AAR8</f>
        <v>0</v>
      </c>
      <c r="AAU8" s="9">
        <v>40353</v>
      </c>
      <c r="AAV8" s="39" t="s">
        <v>1321</v>
      </c>
      <c r="AAW8" s="32">
        <v>14239.5</v>
      </c>
      <c r="AAX8" s="62">
        <v>40360</v>
      </c>
      <c r="AAY8" s="32">
        <v>14239.5</v>
      </c>
      <c r="AAZ8" s="51">
        <f>AAZ7+AAW8-AAY8</f>
        <v>0</v>
      </c>
      <c r="ABB8" s="9">
        <v>40373</v>
      </c>
      <c r="ABC8" s="2" t="s">
        <v>2183</v>
      </c>
      <c r="ABD8" s="18">
        <v>28596</v>
      </c>
      <c r="ABE8" s="9">
        <v>40373</v>
      </c>
      <c r="ABF8" s="19">
        <v>15000</v>
      </c>
      <c r="ABG8" s="51">
        <f>ABG7+ABD8-ABF8</f>
        <v>13596</v>
      </c>
      <c r="ABI8" s="9"/>
      <c r="ABJ8" s="2"/>
      <c r="ABK8" s="18"/>
      <c r="ABL8" s="244"/>
      <c r="ABM8" s="32"/>
      <c r="ABN8" s="51">
        <f>ABN7+ABK8-ABM8</f>
        <v>0</v>
      </c>
      <c r="ABP8" s="209"/>
      <c r="ABQ8" s="29"/>
      <c r="ABR8" s="27"/>
      <c r="ABS8" s="209"/>
      <c r="ABT8" s="32"/>
      <c r="ABU8" s="51">
        <f>ABU7+ABR8-ABT8</f>
        <v>0</v>
      </c>
      <c r="ABW8" s="244">
        <v>40374</v>
      </c>
      <c r="ABX8" s="29" t="s">
        <v>2321</v>
      </c>
      <c r="ABY8" s="27">
        <v>11890</v>
      </c>
      <c r="ABZ8" s="244">
        <v>40375</v>
      </c>
      <c r="ACA8" s="32">
        <v>11890</v>
      </c>
      <c r="ACB8" s="51">
        <f>ACB7+ABY8-ACA8</f>
        <v>0</v>
      </c>
      <c r="ACD8" s="9">
        <v>40360</v>
      </c>
      <c r="ACE8" s="39" t="s">
        <v>1638</v>
      </c>
      <c r="ACF8" s="32">
        <v>6368</v>
      </c>
      <c r="ACG8" s="471">
        <v>40362</v>
      </c>
      <c r="ACH8" s="112">
        <v>6368</v>
      </c>
      <c r="ACI8" s="51">
        <f>ACI7+ACF8-ACH8</f>
        <v>0</v>
      </c>
      <c r="ACK8" s="9">
        <v>40365</v>
      </c>
      <c r="ACL8" s="47" t="s">
        <v>1766</v>
      </c>
      <c r="ACM8" s="32">
        <v>24173</v>
      </c>
      <c r="ACN8" s="62">
        <v>40365</v>
      </c>
      <c r="ACO8" s="112">
        <v>24173</v>
      </c>
      <c r="ACP8" s="51">
        <f>ACP7+ACM8-ACO8</f>
        <v>0</v>
      </c>
      <c r="ACR8" s="244"/>
      <c r="ACS8" s="29"/>
      <c r="ACT8" s="27"/>
      <c r="ACU8" s="209"/>
      <c r="ACV8" s="32"/>
      <c r="ACW8" s="51">
        <f>ACW7+ACT8-ACV8</f>
        <v>0</v>
      </c>
      <c r="ACY8" s="244">
        <v>40280</v>
      </c>
      <c r="ACZ8" s="39" t="s">
        <v>922</v>
      </c>
      <c r="ADA8" s="32">
        <v>21215</v>
      </c>
      <c r="ADB8" s="244">
        <v>40285</v>
      </c>
      <c r="ADC8" s="32">
        <v>4125</v>
      </c>
      <c r="ADD8" s="51">
        <f>ADD7+ADA8-ADC8</f>
        <v>17090</v>
      </c>
      <c r="ADF8" s="244"/>
      <c r="ADG8" s="29"/>
      <c r="ADH8" s="27"/>
      <c r="ADI8" s="244"/>
      <c r="ADJ8" s="32"/>
      <c r="ADK8" s="51">
        <f>ADK7+ADH8-ADJ8</f>
        <v>0</v>
      </c>
      <c r="ADM8" s="244"/>
      <c r="ADN8" s="29"/>
      <c r="ADO8" s="27"/>
      <c r="ADP8" s="244"/>
      <c r="ADQ8" s="32"/>
      <c r="ADR8" s="51">
        <f>ADR7+ADO8-ADQ8</f>
        <v>0</v>
      </c>
      <c r="ADT8" s="244">
        <v>40360</v>
      </c>
      <c r="ADU8" s="29" t="s">
        <v>1637</v>
      </c>
      <c r="ADV8" s="27">
        <v>1328.5</v>
      </c>
      <c r="ADW8" s="244">
        <v>40361</v>
      </c>
      <c r="ADX8" s="32">
        <v>1328.5</v>
      </c>
      <c r="ADY8" s="51">
        <f>ADY7+ADV8-ADX8</f>
        <v>0</v>
      </c>
      <c r="AEA8" s="244">
        <v>40368</v>
      </c>
      <c r="AEB8" s="29" t="s">
        <v>1920</v>
      </c>
      <c r="AEC8" s="27">
        <v>3871.5</v>
      </c>
      <c r="AED8" s="226">
        <v>40368</v>
      </c>
      <c r="AEE8" s="32">
        <v>3871.5</v>
      </c>
      <c r="AEF8" s="51">
        <f>AEF7+AEC8-AEE8</f>
        <v>0</v>
      </c>
    </row>
    <row r="9" spans="1:818" s="43" customFormat="1">
      <c r="A9" s="9">
        <v>40357</v>
      </c>
      <c r="B9" s="2" t="s">
        <v>1352</v>
      </c>
      <c r="C9" s="702">
        <v>25682</v>
      </c>
      <c r="D9" s="244">
        <v>40365</v>
      </c>
      <c r="E9" s="19">
        <v>3000</v>
      </c>
      <c r="F9" s="51">
        <f t="shared" ref="F9:F24" si="2">F8+C9-E9</f>
        <v>22682</v>
      </c>
      <c r="H9" s="244"/>
      <c r="I9" s="39"/>
      <c r="J9" s="49"/>
      <c r="K9" s="244"/>
      <c r="L9" s="32"/>
      <c r="M9" s="51">
        <f t="shared" ref="M9:M20" si="3">M8+J9-L9</f>
        <v>0</v>
      </c>
      <c r="O9" s="244">
        <v>40366</v>
      </c>
      <c r="P9" s="39" t="s">
        <v>1872</v>
      </c>
      <c r="Q9" s="49">
        <v>8964</v>
      </c>
      <c r="R9" s="244">
        <v>40366</v>
      </c>
      <c r="S9" s="32">
        <v>8964</v>
      </c>
      <c r="T9" s="51">
        <f t="shared" ref="T9:T39" si="4">T8+Q9-S9</f>
        <v>0</v>
      </c>
      <c r="V9" s="244">
        <v>40364</v>
      </c>
      <c r="W9" s="29" t="s">
        <v>1740</v>
      </c>
      <c r="X9" s="27">
        <v>62068.5</v>
      </c>
      <c r="Y9" s="244">
        <v>40364</v>
      </c>
      <c r="Z9" s="32">
        <v>62068.5</v>
      </c>
      <c r="AA9" s="51">
        <f t="shared" ref="AA9:AA44" si="5">AA8+X9-Z9</f>
        <v>0</v>
      </c>
      <c r="AC9" s="9">
        <v>40362</v>
      </c>
      <c r="AD9" s="29" t="s">
        <v>1658</v>
      </c>
      <c r="AE9" s="27">
        <v>8299</v>
      </c>
      <c r="AF9" s="209">
        <v>40362</v>
      </c>
      <c r="AG9" s="32">
        <v>8299</v>
      </c>
      <c r="AH9" s="51">
        <f t="shared" ref="AH9:AH14" si="6">AH8+AE9-AG9</f>
        <v>0</v>
      </c>
      <c r="AJ9" s="9"/>
      <c r="AK9" s="2"/>
      <c r="AL9" s="32"/>
      <c r="AM9" s="244"/>
      <c r="AN9" s="32"/>
      <c r="AO9" s="51">
        <f t="shared" ref="AO9:AO68" si="7">AO8+AL9-AN9</f>
        <v>40499</v>
      </c>
      <c r="AQ9" s="9">
        <v>40355</v>
      </c>
      <c r="AR9" s="39" t="s">
        <v>1350</v>
      </c>
      <c r="AS9" s="3">
        <v>4700</v>
      </c>
      <c r="AT9" s="823"/>
      <c r="AU9" s="32"/>
      <c r="AV9" s="51">
        <f t="shared" ref="AV9:AV68" si="8">AV8+AS9-AU9</f>
        <v>1680841</v>
      </c>
      <c r="AX9" s="244"/>
      <c r="AY9" s="29"/>
      <c r="AZ9" s="49"/>
      <c r="BA9" s="45"/>
      <c r="BB9" s="49"/>
      <c r="BC9" s="51">
        <f>BC8+AZ9-BB9</f>
        <v>2447842</v>
      </c>
      <c r="BE9" s="233"/>
      <c r="BF9" s="29"/>
      <c r="BG9" s="27"/>
      <c r="BH9" s="62"/>
      <c r="BI9" s="32"/>
      <c r="BJ9" s="51">
        <f t="shared" ref="BJ9:BJ44" si="9">BJ8+BG9-BI9</f>
        <v>0</v>
      </c>
      <c r="BL9" s="209"/>
      <c r="BM9" s="469"/>
      <c r="BN9" s="469"/>
      <c r="BO9" s="27"/>
      <c r="BP9" s="62"/>
      <c r="BQ9" s="32"/>
      <c r="BR9" s="51">
        <f t="shared" ref="BR9:BR15" si="10">BR8+BO9-BQ9</f>
        <v>10</v>
      </c>
      <c r="BT9" s="244"/>
      <c r="BU9" s="29"/>
      <c r="BV9" s="27"/>
      <c r="BW9" s="62"/>
      <c r="BX9" s="32"/>
      <c r="BY9" s="51">
        <f t="shared" ref="BY9:BY44" si="11">BY8+BV9-BX9</f>
        <v>0</v>
      </c>
      <c r="CA9" s="209"/>
      <c r="CB9" s="29"/>
      <c r="CC9" s="27"/>
      <c r="CD9" s="209"/>
      <c r="CE9" s="32"/>
      <c r="CF9" s="51">
        <f t="shared" ref="CF9:CF44" si="12">CF8+CC9-CE9</f>
        <v>0</v>
      </c>
      <c r="CH9" s="244"/>
      <c r="CI9" s="29"/>
      <c r="CJ9" s="27"/>
      <c r="CK9" s="244"/>
      <c r="CL9" s="32"/>
      <c r="CM9" s="51">
        <f t="shared" ref="CM9:CM44" si="13">CM8+CJ9-CL9</f>
        <v>0</v>
      </c>
      <c r="CO9" s="244"/>
      <c r="CP9" s="39"/>
      <c r="CQ9" s="49"/>
      <c r="CR9" s="244"/>
      <c r="CS9" s="49"/>
      <c r="CT9" s="51">
        <f t="shared" ref="CT9:CT19" si="14">CT8+CQ9-CS9</f>
        <v>0</v>
      </c>
      <c r="CV9" s="9">
        <v>40351</v>
      </c>
      <c r="CW9" s="2" t="s">
        <v>1273</v>
      </c>
      <c r="CX9" s="18">
        <v>7873.5</v>
      </c>
      <c r="CY9" s="244">
        <v>40373</v>
      </c>
      <c r="CZ9" s="32">
        <v>7873.5</v>
      </c>
      <c r="DA9" s="51">
        <f t="shared" ref="DA9:DA44" si="15">DA8+CX9-CZ9</f>
        <v>0</v>
      </c>
      <c r="DC9" s="244"/>
      <c r="DD9" s="29"/>
      <c r="DE9" s="27"/>
      <c r="DF9" s="209"/>
      <c r="DG9" s="32"/>
      <c r="DH9" s="175">
        <f t="shared" ref="DH9:DH44" si="16">DH8+DE9-DG9</f>
        <v>0</v>
      </c>
      <c r="DJ9" s="209">
        <v>39678</v>
      </c>
      <c r="DK9" s="29">
        <v>807</v>
      </c>
      <c r="DL9" s="27">
        <v>49312</v>
      </c>
      <c r="DM9" s="209">
        <v>39729</v>
      </c>
      <c r="DN9" s="32">
        <v>49312</v>
      </c>
      <c r="DO9" s="51">
        <f t="shared" ref="DO9:DO55" si="17">DO8+DL9-DN9</f>
        <v>29768</v>
      </c>
      <c r="DQ9" s="209"/>
      <c r="DR9" s="29"/>
      <c r="DS9" s="27"/>
      <c r="DT9" s="244"/>
      <c r="DU9" s="32"/>
      <c r="DV9" s="175">
        <f t="shared" ref="DV9:DV44" si="18">DV8+DS9-DU9</f>
        <v>0</v>
      </c>
      <c r="DX9" s="166">
        <v>40380</v>
      </c>
      <c r="DY9" s="627" t="s">
        <v>2438</v>
      </c>
      <c r="DZ9" s="32">
        <v>14455</v>
      </c>
      <c r="EA9" s="166"/>
      <c r="EB9" s="32"/>
      <c r="EC9" s="175">
        <f t="shared" ref="EC9:EC44" si="19">EC8+DZ9-EB9</f>
        <v>14455</v>
      </c>
      <c r="EE9" s="9">
        <v>40360</v>
      </c>
      <c r="EF9" s="2" t="s">
        <v>1631</v>
      </c>
      <c r="EG9" s="27">
        <v>9151</v>
      </c>
      <c r="EH9" s="209">
        <v>40362</v>
      </c>
      <c r="EI9" s="49">
        <v>9151</v>
      </c>
      <c r="EJ9" s="175">
        <f t="shared" ref="EJ9:EJ17" si="20">EJ8+EG9-EI9</f>
        <v>0</v>
      </c>
      <c r="EL9" s="244"/>
      <c r="EM9" s="39"/>
      <c r="EN9" s="49"/>
      <c r="EO9" s="244"/>
      <c r="EP9" s="49"/>
      <c r="EQ9" s="175">
        <f t="shared" ref="EQ9:EQ44" si="21">EQ8+EN9-EP9</f>
        <v>0</v>
      </c>
      <c r="ES9" s="9"/>
      <c r="ET9" s="2"/>
      <c r="EU9" s="18"/>
      <c r="EV9" s="9"/>
      <c r="EW9" s="19"/>
      <c r="EX9" s="175">
        <f t="shared" ref="EX9:EX43" si="22">EX8+EU9-EW9</f>
        <v>0</v>
      </c>
      <c r="EZ9" s="244"/>
      <c r="FA9" s="29"/>
      <c r="FB9" s="27"/>
      <c r="FC9" s="220"/>
      <c r="FD9" s="32"/>
      <c r="FE9" s="51">
        <f t="shared" ref="FE9:FE44" si="23">FE8+FB9-FD9</f>
        <v>0</v>
      </c>
      <c r="FG9" s="244"/>
      <c r="FH9" s="29"/>
      <c r="FI9" s="27"/>
      <c r="FJ9" s="209"/>
      <c r="FK9" s="310"/>
      <c r="FL9" s="51">
        <f t="shared" ref="FL9:FL44" si="24">FL8+FI9-FK9</f>
        <v>0</v>
      </c>
      <c r="FN9" s="209">
        <v>40365</v>
      </c>
      <c r="FO9" s="448" t="s">
        <v>1754</v>
      </c>
      <c r="FP9" s="27">
        <v>6369.5</v>
      </c>
      <c r="FQ9" s="220">
        <v>40365</v>
      </c>
      <c r="FR9" s="32">
        <v>6369.5</v>
      </c>
      <c r="FS9" s="51">
        <f t="shared" ref="FS9:FS43" si="25">FS8+FP9-FR9</f>
        <v>0</v>
      </c>
      <c r="FU9" s="244"/>
      <c r="FV9" s="235"/>
      <c r="FW9" s="27"/>
      <c r="FX9" s="244"/>
      <c r="FY9" s="32"/>
      <c r="FZ9" s="51">
        <f t="shared" ref="FZ9:FZ43" si="26">FZ8+FW9-FY9</f>
        <v>0</v>
      </c>
      <c r="GB9" s="244"/>
      <c r="GC9" s="29"/>
      <c r="GD9" s="27"/>
      <c r="GE9" s="244"/>
      <c r="GF9" s="32"/>
      <c r="GG9" s="51">
        <f t="shared" ref="GG9:GG43" si="27">GG8+GD9-GF9</f>
        <v>0</v>
      </c>
      <c r="GI9" s="244"/>
      <c r="GJ9" s="29"/>
      <c r="GK9" s="27"/>
      <c r="GL9" s="244"/>
      <c r="GM9" s="32"/>
      <c r="GN9" s="51">
        <f t="shared" ref="GN9:GN43" si="28">GN8+GK9-GM9</f>
        <v>0</v>
      </c>
      <c r="GP9" s="9"/>
      <c r="GQ9" s="2"/>
      <c r="GR9" s="18"/>
      <c r="GS9" s="209"/>
      <c r="GT9" s="32"/>
      <c r="GU9" s="51">
        <f t="shared" si="0"/>
        <v>0</v>
      </c>
      <c r="GW9" s="244"/>
      <c r="GX9" s="1177"/>
      <c r="GY9" s="1177"/>
      <c r="GZ9" s="1177"/>
      <c r="HA9" s="1177"/>
      <c r="HB9" s="51">
        <f t="shared" ref="HB9:HB44" si="29">HB8+GY9-HA9</f>
        <v>0</v>
      </c>
      <c r="HD9" s="244"/>
      <c r="HE9" s="39"/>
      <c r="HF9" s="49"/>
      <c r="HG9" s="66"/>
      <c r="HH9" s="32"/>
      <c r="HI9" s="51">
        <f t="shared" ref="HI9:HI34" si="30">HI8+HF9-HH9</f>
        <v>0</v>
      </c>
      <c r="HK9" s="209"/>
      <c r="HL9" s="39"/>
      <c r="HM9" s="49"/>
      <c r="HN9" s="244"/>
      <c r="HO9" s="49"/>
      <c r="HP9" s="51">
        <f t="shared" ref="HP9:HP40" si="31">HP8+HM9-HO9</f>
        <v>0</v>
      </c>
      <c r="HR9" s="244"/>
      <c r="HS9" s="39"/>
      <c r="HT9" s="49"/>
      <c r="HU9" s="244"/>
      <c r="HV9" s="49"/>
      <c r="HW9" s="51">
        <f t="shared" ref="HW9:HW44" si="32">HW8+HT9-HV9</f>
        <v>0</v>
      </c>
      <c r="HY9" s="9"/>
      <c r="HZ9" s="2"/>
      <c r="IA9" s="27"/>
      <c r="IB9" s="523"/>
      <c r="IC9" s="27"/>
      <c r="ID9" s="51">
        <f t="shared" ref="ID9:ID43" si="33">ID8+IA9-IC9</f>
        <v>0</v>
      </c>
      <c r="IF9" s="244">
        <v>40368</v>
      </c>
      <c r="IG9" s="39" t="s">
        <v>1999</v>
      </c>
      <c r="IH9" s="703">
        <v>6022</v>
      </c>
      <c r="II9" s="9">
        <v>40368</v>
      </c>
      <c r="IJ9" s="32">
        <v>6022</v>
      </c>
      <c r="IK9" s="51">
        <f t="shared" ref="IK9:IK18" si="34">IK8+IH9-IJ9</f>
        <v>22586.5</v>
      </c>
      <c r="IM9" s="244"/>
      <c r="IN9" s="627"/>
      <c r="IO9" s="49"/>
      <c r="IP9" s="244"/>
      <c r="IQ9" s="32"/>
      <c r="IR9" s="51">
        <f t="shared" ref="IR9:IR43" si="35">IR8+IO9-IQ9</f>
        <v>0</v>
      </c>
      <c r="IT9" s="209"/>
      <c r="IU9" s="29"/>
      <c r="IV9" s="27"/>
      <c r="IW9" s="209"/>
      <c r="IX9" s="32"/>
      <c r="IY9" s="51">
        <f t="shared" ref="IY9:IY44" si="36">IY8+IV9-IX9</f>
        <v>0</v>
      </c>
      <c r="JA9" s="244"/>
      <c r="JB9" s="29"/>
      <c r="JC9" s="27"/>
      <c r="JD9" s="244">
        <v>40364</v>
      </c>
      <c r="JE9" s="32">
        <v>2986</v>
      </c>
      <c r="JF9" s="51">
        <f t="shared" ref="JF9:JF44" si="37">JF8+JC9-JE9</f>
        <v>0</v>
      </c>
      <c r="JH9" s="209"/>
      <c r="JI9" s="29"/>
      <c r="JJ9" s="27"/>
      <c r="JK9" s="209"/>
      <c r="JL9" s="32"/>
      <c r="JM9" s="51">
        <f t="shared" ref="JM9:JM44" si="38">JM8+JJ9-JL9</f>
        <v>0</v>
      </c>
      <c r="JO9" s="29"/>
      <c r="JP9" s="29"/>
      <c r="JQ9" s="27"/>
      <c r="JR9" s="209"/>
      <c r="JS9" s="32"/>
      <c r="JT9" s="51">
        <f t="shared" ref="JT9:JT44" si="39">JT8+JQ9-JS9</f>
        <v>0</v>
      </c>
      <c r="JV9" s="244">
        <v>40362</v>
      </c>
      <c r="JW9" s="29" t="s">
        <v>1667</v>
      </c>
      <c r="JX9" s="27">
        <v>584</v>
      </c>
      <c r="JY9" s="209">
        <v>40362</v>
      </c>
      <c r="JZ9" s="32">
        <v>584</v>
      </c>
      <c r="KA9" s="51">
        <f t="shared" ref="KA9:KA44" si="40">KA8+JX9-JZ9</f>
        <v>0</v>
      </c>
      <c r="KC9" s="9">
        <v>40358</v>
      </c>
      <c r="KD9" s="2" t="s">
        <v>1359</v>
      </c>
      <c r="KE9" s="691">
        <v>25385</v>
      </c>
      <c r="KF9" s="244">
        <v>40367</v>
      </c>
      <c r="KG9" s="67">
        <v>10878</v>
      </c>
      <c r="KH9" s="51">
        <f t="shared" ref="KH9:KH35" si="41">KH8+KE9-KG9</f>
        <v>40827</v>
      </c>
      <c r="KJ9" s="244">
        <v>40360</v>
      </c>
      <c r="KK9" s="29" t="s">
        <v>1634</v>
      </c>
      <c r="KL9" s="49">
        <v>2388</v>
      </c>
      <c r="KM9" s="244">
        <v>40360</v>
      </c>
      <c r="KN9" s="49">
        <v>2388</v>
      </c>
      <c r="KO9" s="51">
        <f t="shared" ref="KO9:KO24" si="42">KO8+KL9-KN9</f>
        <v>0</v>
      </c>
      <c r="KQ9" s="244">
        <v>40368</v>
      </c>
      <c r="KR9" s="29" t="s">
        <v>1987</v>
      </c>
      <c r="KS9" s="49">
        <v>16770</v>
      </c>
      <c r="KT9" s="45">
        <v>40368</v>
      </c>
      <c r="KU9" s="49">
        <v>16770</v>
      </c>
      <c r="KV9" s="51">
        <f t="shared" ref="KV9:KV71" si="43">KV8+KS9-KU9</f>
        <v>0</v>
      </c>
      <c r="KY9" s="29"/>
      <c r="KZ9" s="27"/>
      <c r="LA9" s="62"/>
      <c r="LB9" s="67"/>
      <c r="LC9" s="51">
        <f>LC8+KZ9-LB9</f>
        <v>23250</v>
      </c>
      <c r="LE9" s="244"/>
      <c r="LF9" s="29"/>
      <c r="LG9" s="27"/>
      <c r="LH9" s="62"/>
      <c r="LI9" s="67"/>
      <c r="LJ9" s="51">
        <f>LJ8+LG9-LI9</f>
        <v>0</v>
      </c>
      <c r="LL9" s="760"/>
      <c r="LM9" s="360"/>
      <c r="LN9" s="703"/>
      <c r="LO9" s="62"/>
      <c r="LP9" s="67"/>
      <c r="LQ9" s="51">
        <f t="shared" ref="LQ9:LQ43" si="44">LQ8+LN9-LP9</f>
        <v>0</v>
      </c>
      <c r="LS9" s="244"/>
      <c r="LT9" s="29"/>
      <c r="LU9" s="27"/>
      <c r="LV9" s="244"/>
      <c r="LW9" s="32"/>
      <c r="LX9" s="51">
        <f t="shared" ref="LX9:LX43" si="45">LX8+LU9-LW9</f>
        <v>0</v>
      </c>
      <c r="MC9" s="62"/>
      <c r="MD9" s="67"/>
      <c r="ME9" s="51">
        <f t="shared" ref="ME9:ME19" si="46">ME8+MB9-MD9</f>
        <v>20668.5</v>
      </c>
      <c r="MG9" s="244"/>
      <c r="MH9" s="29"/>
      <c r="MI9" s="27"/>
      <c r="MJ9" s="244"/>
      <c r="MK9" s="32"/>
      <c r="ML9" s="51">
        <f t="shared" ref="ML9:ML44" si="47">ML8+MI9-MK9</f>
        <v>0</v>
      </c>
      <c r="MN9" s="233">
        <v>40364</v>
      </c>
      <c r="MO9" s="29" t="s">
        <v>1744</v>
      </c>
      <c r="MP9" s="27">
        <v>25337</v>
      </c>
      <c r="MQ9" s="233">
        <v>40364</v>
      </c>
      <c r="MR9" s="32">
        <v>25337</v>
      </c>
      <c r="MS9" s="51">
        <f t="shared" ref="MS9:MS44" si="48">MS8+MP9-MR9</f>
        <v>0</v>
      </c>
      <c r="MU9" s="9"/>
      <c r="MV9" s="2"/>
      <c r="MW9" s="18"/>
      <c r="MX9" s="9">
        <v>40359</v>
      </c>
      <c r="MY9" s="19">
        <v>5000</v>
      </c>
      <c r="MZ9" s="51">
        <f t="shared" ref="MZ9:MZ44" si="49">MZ8+MW9-MY9</f>
        <v>16012</v>
      </c>
      <c r="NB9" s="244"/>
      <c r="NC9" s="29"/>
      <c r="ND9" s="27"/>
      <c r="NE9" s="9"/>
      <c r="NF9" s="19"/>
      <c r="NG9" s="51">
        <f t="shared" ref="NG9:NG44" si="50">NG8+ND9-NF9</f>
        <v>0</v>
      </c>
      <c r="NI9" s="244"/>
      <c r="NJ9" s="29"/>
      <c r="NK9" s="27"/>
      <c r="NL9" s="244"/>
      <c r="NM9" s="32"/>
      <c r="NN9" s="51">
        <f t="shared" ref="NN9:NN44" si="51">NN8+NK9-NM9</f>
        <v>0</v>
      </c>
      <c r="NP9" s="244"/>
      <c r="NQ9" s="29"/>
      <c r="NR9" s="27"/>
      <c r="NS9" s="244"/>
      <c r="NT9" s="32"/>
      <c r="NU9" s="51">
        <f t="shared" ref="NU9:NU44" si="52">NU8+NR9-NT9</f>
        <v>0</v>
      </c>
      <c r="NW9" s="244"/>
      <c r="NX9" s="29"/>
      <c r="NY9" s="27"/>
      <c r="NZ9" s="61"/>
      <c r="OA9" s="32"/>
      <c r="OB9" s="51">
        <f t="shared" ref="OB9:OB44" si="53">OB8+NY9-OA9</f>
        <v>0</v>
      </c>
      <c r="OD9" s="244"/>
      <c r="OE9" s="29"/>
      <c r="OF9" s="27"/>
      <c r="OG9" s="61"/>
      <c r="OH9" s="32"/>
      <c r="OI9" s="51">
        <f t="shared" ref="OI9:OI44" si="54">OI8+OF9-OH9</f>
        <v>0</v>
      </c>
      <c r="OK9" s="244"/>
      <c r="OL9" s="29"/>
      <c r="OM9" s="27"/>
      <c r="ON9" s="244"/>
      <c r="OO9" s="32"/>
      <c r="OP9" s="51">
        <f t="shared" ref="OP9:OP44" si="55">OP8+OM9-OO9</f>
        <v>0</v>
      </c>
      <c r="OR9" s="209">
        <v>40362</v>
      </c>
      <c r="OS9" s="29" t="s">
        <v>1659</v>
      </c>
      <c r="OT9" s="49">
        <v>3773</v>
      </c>
      <c r="OU9" s="244">
        <v>40362</v>
      </c>
      <c r="OV9" s="32">
        <v>3773</v>
      </c>
      <c r="OW9" s="51">
        <f t="shared" ref="OW9:OW31" si="56">OW8+OT9-OV9</f>
        <v>0</v>
      </c>
      <c r="OY9" s="9">
        <v>40362</v>
      </c>
      <c r="OZ9" s="2" t="s">
        <v>1653</v>
      </c>
      <c r="PA9" s="27">
        <v>25463</v>
      </c>
      <c r="PB9" s="9">
        <v>40367</v>
      </c>
      <c r="PC9" s="19">
        <v>25463</v>
      </c>
      <c r="PD9" s="51">
        <f t="shared" ref="PD9:PD44" si="57">PD8+PA9-PC9</f>
        <v>0</v>
      </c>
      <c r="PF9" s="244">
        <v>40366</v>
      </c>
      <c r="PG9" s="29" t="s">
        <v>1875</v>
      </c>
      <c r="PH9" s="49">
        <v>2433.5</v>
      </c>
      <c r="PI9" s="244">
        <v>40366</v>
      </c>
      <c r="PJ9" s="32">
        <v>2433.5</v>
      </c>
      <c r="PK9" s="51">
        <f t="shared" ref="PK9:PK44" si="58">PK8+PH9-PJ9</f>
        <v>0</v>
      </c>
      <c r="PN9" s="29"/>
      <c r="PO9" s="27"/>
      <c r="PP9" s="62"/>
      <c r="PQ9" s="67"/>
      <c r="PR9" s="51">
        <f t="shared" ref="PR9:PR17" si="59">PR8+PO9-PQ9</f>
        <v>0</v>
      </c>
      <c r="PT9" s="244"/>
      <c r="PU9" s="39"/>
      <c r="PV9" s="49"/>
      <c r="PW9" s="244"/>
      <c r="PX9" s="49"/>
      <c r="PY9" s="51">
        <f t="shared" ref="PY9:PY15" si="60">PY8+PV9-PX9</f>
        <v>0</v>
      </c>
      <c r="QA9" s="9"/>
      <c r="QB9" s="2"/>
      <c r="QC9" s="18"/>
      <c r="QD9" s="9"/>
      <c r="QE9" s="19"/>
      <c r="QF9" s="51">
        <f t="shared" ref="QF9:QF44" si="61">QF8+QC9-QE9</f>
        <v>11212</v>
      </c>
      <c r="QH9" s="244"/>
      <c r="QI9" s="29"/>
      <c r="QJ9" s="27"/>
      <c r="QK9" s="207"/>
      <c r="QL9" s="32"/>
      <c r="QM9" s="51">
        <f t="shared" ref="QM9:QM44" si="62">QM8+QJ9-QL9</f>
        <v>0</v>
      </c>
      <c r="QO9" s="9">
        <v>40366</v>
      </c>
      <c r="QP9" s="2" t="s">
        <v>1882</v>
      </c>
      <c r="QQ9" s="18">
        <v>6522</v>
      </c>
      <c r="QR9" s="209">
        <v>40367</v>
      </c>
      <c r="QS9" s="32">
        <v>6522</v>
      </c>
      <c r="QT9" s="51">
        <f t="shared" ref="QT9:QT44" si="63">QT8+QQ9-QS9</f>
        <v>0</v>
      </c>
      <c r="QV9" s="9"/>
      <c r="QW9" s="2"/>
      <c r="QX9" s="18"/>
      <c r="QY9" s="244"/>
      <c r="QZ9" s="32"/>
      <c r="RA9" s="51">
        <f t="shared" ref="RA9:RA44" si="64">RA8+QX9-QZ9</f>
        <v>0</v>
      </c>
      <c r="RC9" s="624"/>
      <c r="RD9" s="624"/>
      <c r="RE9" s="630"/>
      <c r="RF9" s="209"/>
      <c r="RG9" s="32"/>
      <c r="RH9" s="51">
        <f t="shared" ref="RH9:RH44" si="65">RH8+RE9-RG9</f>
        <v>0</v>
      </c>
      <c r="RJ9" s="244">
        <v>40369</v>
      </c>
      <c r="RK9" s="29" t="s">
        <v>2018</v>
      </c>
      <c r="RL9" s="27">
        <v>18403.5</v>
      </c>
      <c r="RM9" s="220">
        <v>40369</v>
      </c>
      <c r="RN9" s="32">
        <v>18403.5</v>
      </c>
      <c r="RO9" s="51">
        <f t="shared" ref="RO9:RO44" si="66">RO8+RL9-RN9</f>
        <v>0</v>
      </c>
      <c r="RQ9" s="209">
        <v>40374</v>
      </c>
      <c r="RR9" s="29" t="s">
        <v>2318</v>
      </c>
      <c r="RS9" s="27">
        <v>712</v>
      </c>
      <c r="RT9" s="209">
        <v>40375</v>
      </c>
      <c r="RU9" s="32">
        <v>712</v>
      </c>
      <c r="RV9" s="51">
        <f t="shared" ref="RV9:RV44" si="67">RV8+RS9-RU9</f>
        <v>0</v>
      </c>
      <c r="RX9" s="244">
        <v>40365</v>
      </c>
      <c r="RY9" s="29" t="s">
        <v>1757</v>
      </c>
      <c r="RZ9" s="27">
        <v>3506.5</v>
      </c>
      <c r="SA9" s="244">
        <v>40365</v>
      </c>
      <c r="SB9" s="32">
        <v>3506.5</v>
      </c>
      <c r="SC9" s="51">
        <f t="shared" ref="SC9:SC44" si="68">SC8+RZ9-SB9</f>
        <v>0</v>
      </c>
      <c r="SE9" s="244"/>
      <c r="SF9" s="29"/>
      <c r="SG9" s="27"/>
      <c r="SH9" s="244"/>
      <c r="SI9" s="32"/>
      <c r="SJ9" s="51">
        <f t="shared" ref="SJ9:SJ44" si="69">SJ8+SG9-SI9</f>
        <v>0</v>
      </c>
      <c r="SL9" s="209"/>
      <c r="SM9" s="29"/>
      <c r="SN9" s="27"/>
      <c r="SO9" s="209"/>
      <c r="SP9" s="32"/>
      <c r="SQ9" s="51">
        <f t="shared" ref="SQ9:SQ44" si="70">SQ8+SN9-SP9</f>
        <v>0</v>
      </c>
      <c r="SS9" s="244"/>
      <c r="ST9" s="39"/>
      <c r="SU9" s="49"/>
      <c r="SV9" s="244"/>
      <c r="SW9" s="32"/>
      <c r="SX9" s="51">
        <f t="shared" ref="SX9:SX19" si="71">SX8+SU9-SW9</f>
        <v>0</v>
      </c>
      <c r="SZ9" s="2"/>
      <c r="TA9"/>
      <c r="TB9"/>
      <c r="TC9" s="244" t="s">
        <v>630</v>
      </c>
      <c r="TD9" s="32"/>
      <c r="TE9" s="640">
        <f t="shared" ref="TE9:TE27" si="72">TE8+TB9-TD9</f>
        <v>5000</v>
      </c>
      <c r="TG9" s="209"/>
      <c r="TH9" s="29"/>
      <c r="TI9" s="27"/>
      <c r="TJ9" s="209"/>
      <c r="TK9" s="32"/>
      <c r="TL9" s="51">
        <f t="shared" ref="TL9:TL33" si="73">TL8+TI9-TK9</f>
        <v>0</v>
      </c>
      <c r="TN9" s="9"/>
      <c r="TO9" s="2"/>
      <c r="TP9" s="18"/>
      <c r="TQ9" s="244"/>
      <c r="TR9" s="32"/>
      <c r="TS9" s="51">
        <f t="shared" ref="TS9:TS44" si="74">TS8+TP9-TR9</f>
        <v>6523</v>
      </c>
      <c r="TU9" s="9">
        <v>40373</v>
      </c>
      <c r="TV9" s="2" t="s">
        <v>2179</v>
      </c>
      <c r="TW9" s="18">
        <v>2075</v>
      </c>
      <c r="TX9" s="244">
        <v>40373</v>
      </c>
      <c r="TY9" s="32">
        <v>2075</v>
      </c>
      <c r="TZ9" s="51">
        <f t="shared" ref="TZ9:TZ16" si="75">TZ8+TW9-TY9</f>
        <v>0</v>
      </c>
      <c r="UB9" s="9">
        <v>40377</v>
      </c>
      <c r="UC9" s="29" t="s">
        <v>2403</v>
      </c>
      <c r="UD9" s="27">
        <v>24016.5</v>
      </c>
      <c r="UE9" s="61">
        <v>40377</v>
      </c>
      <c r="UF9" s="32">
        <v>24016.5</v>
      </c>
      <c r="UG9" s="51">
        <f t="shared" ref="UG9:UG43" si="76">UG8+UD9-UF9</f>
        <v>0</v>
      </c>
      <c r="UI9" s="9"/>
      <c r="UJ9" s="29"/>
      <c r="UK9" s="27"/>
      <c r="UL9" s="244"/>
      <c r="UM9" s="32"/>
      <c r="UN9" s="51">
        <f t="shared" ref="UN9:UN15" si="77">UN8+UK9-UM9</f>
        <v>0</v>
      </c>
      <c r="UP9" s="223">
        <v>39893</v>
      </c>
      <c r="UQ9" s="29" t="s">
        <v>433</v>
      </c>
      <c r="UR9" s="49">
        <v>37741</v>
      </c>
      <c r="US9" s="226"/>
      <c r="UT9" s="32"/>
      <c r="UU9" s="51">
        <f t="shared" ref="UU9:UU43" si="78">UU8+UR9-UT9</f>
        <v>37741</v>
      </c>
      <c r="UW9" s="244"/>
      <c r="UX9" s="29"/>
      <c r="UY9" s="49"/>
      <c r="UZ9" s="244"/>
      <c r="VA9" s="32"/>
      <c r="VB9" s="51">
        <f t="shared" ref="VB9:VB43" si="79">VB8+UY9-VA9</f>
        <v>0</v>
      </c>
      <c r="VD9" s="209"/>
      <c r="VE9" s="29"/>
      <c r="VF9" s="27"/>
      <c r="VG9" s="209"/>
      <c r="VH9" s="32"/>
      <c r="VI9" s="51">
        <f t="shared" ref="VI9:VI37" si="80">VI8+VF9-VH9</f>
        <v>0</v>
      </c>
      <c r="VK9" s="209"/>
      <c r="VL9" s="29"/>
      <c r="VM9" s="27"/>
      <c r="VN9" s="219"/>
      <c r="VO9" s="32"/>
      <c r="VP9" s="51">
        <f t="shared" ref="VP9:VP16" si="81">VP8+VM9-VO9</f>
        <v>0</v>
      </c>
      <c r="VR9" s="209"/>
      <c r="VS9" s="29"/>
      <c r="VT9" s="27"/>
      <c r="VU9" s="209"/>
      <c r="VV9" s="32"/>
      <c r="VW9" s="51">
        <f t="shared" ref="VW9:VW44" si="82">VW8+VT9-VV9</f>
        <v>0</v>
      </c>
      <c r="VY9" s="244"/>
      <c r="VZ9" s="29"/>
      <c r="WA9" s="27"/>
      <c r="WB9" s="244"/>
      <c r="WC9" s="32"/>
      <c r="WD9" s="51">
        <f t="shared" ref="WD9:WD44" si="83">WD8+WA9-WC9</f>
        <v>0</v>
      </c>
      <c r="WF9" s="244">
        <v>40362</v>
      </c>
      <c r="WG9" s="29" t="s">
        <v>1668</v>
      </c>
      <c r="WH9" s="27">
        <v>3596</v>
      </c>
      <c r="WI9" s="209">
        <v>40362</v>
      </c>
      <c r="WJ9" s="310">
        <v>3596</v>
      </c>
      <c r="WK9" s="51">
        <f t="shared" ref="WK9:WK44" si="84">WK8+WH9-WJ9</f>
        <v>0</v>
      </c>
      <c r="WM9" s="244"/>
      <c r="WN9" s="29"/>
      <c r="WO9" s="27"/>
      <c r="WP9" s="244"/>
      <c r="WQ9" s="32"/>
      <c r="WR9" s="51">
        <f t="shared" ref="WR9:WR44" si="85">WR8+WO9-WQ9</f>
        <v>0</v>
      </c>
      <c r="WW9" s="244">
        <v>40275</v>
      </c>
      <c r="WX9" s="703">
        <v>4500</v>
      </c>
      <c r="WY9" s="51">
        <f t="shared" ref="WY9:WY28" si="86">WY8+WV9-WX9</f>
        <v>7681</v>
      </c>
      <c r="XA9" s="209">
        <v>40378</v>
      </c>
      <c r="XB9" s="39" t="s">
        <v>2420</v>
      </c>
      <c r="XC9" s="49">
        <v>1669</v>
      </c>
      <c r="XD9" s="220">
        <v>40380</v>
      </c>
      <c r="XE9" s="49">
        <v>1669</v>
      </c>
      <c r="XF9" s="51">
        <f t="shared" ref="XF9:XF20" si="87">XF8+XC9-XE9</f>
        <v>0</v>
      </c>
      <c r="XH9" s="244"/>
      <c r="XI9" s="29"/>
      <c r="XJ9" s="27"/>
      <c r="XK9" s="209"/>
      <c r="XL9" s="32"/>
      <c r="XM9" s="51">
        <f t="shared" ref="XM9:XM44" si="88">XM8+XJ9-XL9</f>
        <v>0</v>
      </c>
      <c r="XO9" s="244"/>
      <c r="XP9" s="29"/>
      <c r="XQ9" s="27"/>
      <c r="XR9" s="244"/>
      <c r="XS9" s="32"/>
      <c r="XT9" s="51">
        <f t="shared" ref="XT9:XT44" si="89">XT8+XQ9-XS9</f>
        <v>0</v>
      </c>
      <c r="XV9" s="244">
        <v>40380</v>
      </c>
      <c r="XW9" s="39" t="s">
        <v>2497</v>
      </c>
      <c r="XX9" s="703">
        <v>14857</v>
      </c>
      <c r="XY9" s="9"/>
      <c r="XZ9" s="110"/>
      <c r="YA9" s="51">
        <f t="shared" ref="YA9:YA13" si="90">YA8+XX9-XZ9</f>
        <v>14857</v>
      </c>
      <c r="YC9" s="244"/>
      <c r="YD9" s="29"/>
      <c r="YE9" s="27"/>
      <c r="YF9" s="244"/>
      <c r="YG9" s="32"/>
      <c r="YH9" s="51">
        <f t="shared" ref="YH9:YH44" si="91">YH8+YE9-YG9</f>
        <v>0</v>
      </c>
      <c r="YJ9" s="95">
        <v>40365</v>
      </c>
      <c r="YK9" s="42" t="s">
        <v>1763</v>
      </c>
      <c r="YL9" s="18">
        <v>3510</v>
      </c>
      <c r="YM9" s="209">
        <v>40365</v>
      </c>
      <c r="YN9" s="32">
        <v>3510</v>
      </c>
      <c r="YO9" s="51">
        <f t="shared" ref="YO9:YO44" si="92">YO8+YL9-YN9</f>
        <v>0</v>
      </c>
      <c r="YT9" s="244"/>
      <c r="YU9" s="32"/>
      <c r="YV9" s="51">
        <f t="shared" ref="YV9:YV12" si="93">YV8+YS9-YU9</f>
        <v>0</v>
      </c>
      <c r="YX9" s="209"/>
      <c r="YY9" s="29"/>
      <c r="YZ9" s="27"/>
      <c r="ZA9" s="209"/>
      <c r="ZB9" s="32"/>
      <c r="ZC9" s="51">
        <f t="shared" ref="ZC9:ZC43" si="94">ZC8+YZ9-ZB9</f>
        <v>0</v>
      </c>
      <c r="ZE9"/>
      <c r="ZF9"/>
      <c r="ZG9"/>
      <c r="ZH9" s="9">
        <v>40362</v>
      </c>
      <c r="ZI9" s="32">
        <v>15377</v>
      </c>
      <c r="ZJ9" s="51">
        <f t="shared" si="1"/>
        <v>0</v>
      </c>
      <c r="ZL9" s="9">
        <v>40372</v>
      </c>
      <c r="ZM9" s="39" t="s">
        <v>2041</v>
      </c>
      <c r="ZN9" s="3">
        <v>28632</v>
      </c>
      <c r="ZO9" s="244">
        <v>40372</v>
      </c>
      <c r="ZP9" s="67">
        <v>28632</v>
      </c>
      <c r="ZQ9" s="51">
        <f t="shared" ref="ZQ9:ZQ32" si="95">ZQ8+ZN9-ZP9</f>
        <v>0</v>
      </c>
      <c r="ZS9" s="9"/>
      <c r="ZT9" s="39"/>
      <c r="ZU9" s="3"/>
      <c r="ZV9" s="62"/>
      <c r="ZW9" s="67"/>
      <c r="ZX9" s="51">
        <f t="shared" ref="ZX9:ZX43" si="96">ZX8+ZU9-ZW9</f>
        <v>4518.5</v>
      </c>
      <c r="ZZ9" s="238">
        <v>40366</v>
      </c>
      <c r="AAA9" s="39" t="s">
        <v>1886</v>
      </c>
      <c r="AAB9" s="32">
        <v>9522</v>
      </c>
      <c r="AAC9" s="238">
        <v>40367</v>
      </c>
      <c r="AAD9" s="32">
        <v>9522</v>
      </c>
      <c r="AAE9" s="51">
        <f t="shared" ref="AAE9:AAE44" si="97">AAE8+AAB9-AAD9</f>
        <v>0</v>
      </c>
      <c r="AAG9" s="244"/>
      <c r="AAH9" s="29"/>
      <c r="AAI9" s="703"/>
      <c r="AAJ9" s="244"/>
      <c r="AAK9" s="703"/>
      <c r="AAL9" s="51">
        <f t="shared" ref="AAL9:AAL13" si="98">AAL8+AAI9-AAK9</f>
        <v>0</v>
      </c>
      <c r="AAN9" s="244">
        <v>40367</v>
      </c>
      <c r="AAO9" s="39" t="s">
        <v>1893</v>
      </c>
      <c r="AAP9" s="32">
        <v>27425</v>
      </c>
      <c r="AAQ9" s="244">
        <v>40367</v>
      </c>
      <c r="AAR9" s="32">
        <v>27425</v>
      </c>
      <c r="AAS9" s="51">
        <f t="shared" ref="AAS9:AAS44" si="99">AAS8+AAP9-AAR9</f>
        <v>0</v>
      </c>
      <c r="AAU9" s="9">
        <v>40357</v>
      </c>
      <c r="AAV9" s="2" t="s">
        <v>1354</v>
      </c>
      <c r="AAW9" s="27">
        <v>1836</v>
      </c>
      <c r="AAX9" s="244">
        <v>40360</v>
      </c>
      <c r="AAY9" s="32">
        <v>1836</v>
      </c>
      <c r="AAZ9" s="51">
        <f t="shared" ref="AAZ9:AAZ19" si="100">AAZ8+AAW9-AAY9</f>
        <v>0</v>
      </c>
      <c r="ABB9" s="9"/>
      <c r="ABC9" s="2"/>
      <c r="ABD9" s="27"/>
      <c r="ABE9" s="61">
        <v>40377</v>
      </c>
      <c r="ABF9" s="32">
        <v>6000</v>
      </c>
      <c r="ABG9" s="51">
        <f t="shared" ref="ABG9:ABG44" si="101">ABG8+ABD9-ABF9</f>
        <v>7596</v>
      </c>
      <c r="ABI9" s="9"/>
      <c r="ABJ9" s="2"/>
      <c r="ABK9" s="18"/>
      <c r="ABL9" s="244"/>
      <c r="ABM9" s="32"/>
      <c r="ABN9" s="51">
        <f t="shared" ref="ABN9:ABN44" si="102">ABN8+ABK9-ABM9</f>
        <v>0</v>
      </c>
      <c r="ABP9" s="244"/>
      <c r="ABQ9" s="29"/>
      <c r="ABR9" s="27"/>
      <c r="ABS9" s="209"/>
      <c r="ABT9" s="32"/>
      <c r="ABU9" s="51">
        <f t="shared" ref="ABU9:ABU44" si="103">ABU8+ABR9-ABT9</f>
        <v>0</v>
      </c>
      <c r="ABW9" s="244"/>
      <c r="ABX9" s="29"/>
      <c r="ABY9" s="27"/>
      <c r="ABZ9" s="244"/>
      <c r="ACA9" s="32"/>
      <c r="ACB9" s="51">
        <f t="shared" ref="ACB9:ACB44" si="104">ACB8+ABY9-ACA9</f>
        <v>0</v>
      </c>
      <c r="ACD9" s="244">
        <v>40362</v>
      </c>
      <c r="ACE9" s="39" t="s">
        <v>1660</v>
      </c>
      <c r="ACF9" s="49">
        <v>7352</v>
      </c>
      <c r="ACG9" s="9">
        <v>40364</v>
      </c>
      <c r="ACH9" s="67">
        <v>7352</v>
      </c>
      <c r="ACI9" s="51">
        <f t="shared" ref="ACI9:ACI16" si="105">ACI8+ACF9-ACH9</f>
        <v>0</v>
      </c>
      <c r="ACK9" s="244">
        <v>40369</v>
      </c>
      <c r="ACL9" s="39" t="s">
        <v>2011</v>
      </c>
      <c r="ACM9" s="49">
        <v>27470.5</v>
      </c>
      <c r="ACN9" s="244">
        <v>40369</v>
      </c>
      <c r="ACO9" s="49">
        <v>27470.5</v>
      </c>
      <c r="ACP9" s="51">
        <f t="shared" ref="ACP9:ACP60" si="106">ACP8+ACM9-ACO9</f>
        <v>0</v>
      </c>
      <c r="ACR9" s="62"/>
      <c r="ACS9" s="29"/>
      <c r="ACT9" s="27"/>
      <c r="ACU9" s="244"/>
      <c r="ACV9" s="32"/>
      <c r="ACW9" s="51">
        <f t="shared" ref="ACW9:ACW44" si="107">ACW8+ACT9-ACV9</f>
        <v>0</v>
      </c>
      <c r="ACY9" s="29"/>
      <c r="ADB9" s="244">
        <v>40326</v>
      </c>
      <c r="ADC9" s="703">
        <v>10493.6</v>
      </c>
      <c r="ADD9" s="51">
        <f t="shared" ref="ADD9:ADD21" si="108">ADD8+ADA9-ADC9</f>
        <v>6596.4</v>
      </c>
      <c r="ADF9" s="244"/>
      <c r="ADG9" s="29"/>
      <c r="ADH9" s="27"/>
      <c r="ADI9" s="244"/>
      <c r="ADJ9" s="32"/>
      <c r="ADK9" s="51">
        <f>ADK8+ADH9-ADJ9</f>
        <v>0</v>
      </c>
      <c r="ADM9" s="244"/>
      <c r="ADN9" s="29"/>
      <c r="ADO9" s="27"/>
      <c r="ADP9" s="244"/>
      <c r="ADQ9" s="32"/>
      <c r="ADR9" s="51">
        <f>ADR8+ADO9-ADQ9</f>
        <v>0</v>
      </c>
      <c r="ADT9" s="209">
        <v>40362</v>
      </c>
      <c r="ADU9" s="29" t="s">
        <v>1666</v>
      </c>
      <c r="ADV9" s="27">
        <v>1241</v>
      </c>
      <c r="ADW9" s="61">
        <v>40362</v>
      </c>
      <c r="ADX9" s="32">
        <v>1241</v>
      </c>
      <c r="ADY9" s="51">
        <f t="shared" ref="ADY9:ADY44" si="109">ADY8+ADV9-ADX9</f>
        <v>0</v>
      </c>
      <c r="AEA9" s="244"/>
      <c r="AEB9" s="29"/>
      <c r="AEC9" s="27"/>
      <c r="AED9" s="209"/>
      <c r="AEE9" s="32"/>
      <c r="AEF9" s="51">
        <f t="shared" ref="AEF9:AEF44" si="110">AEF8+AEC9-AEE9</f>
        <v>0</v>
      </c>
    </row>
    <row r="10" spans="1:818" s="43" customFormat="1">
      <c r="D10" s="244">
        <v>40369</v>
      </c>
      <c r="E10" s="703">
        <v>22682</v>
      </c>
      <c r="F10" s="51">
        <f t="shared" si="2"/>
        <v>0</v>
      </c>
      <c r="H10" s="244"/>
      <c r="I10" s="29"/>
      <c r="J10" s="27"/>
      <c r="K10" s="762"/>
      <c r="L10" s="32"/>
      <c r="M10" s="51">
        <f t="shared" si="3"/>
        <v>0</v>
      </c>
      <c r="O10" s="244">
        <v>40367</v>
      </c>
      <c r="P10" s="29" t="s">
        <v>1895</v>
      </c>
      <c r="Q10" s="27">
        <v>10068.5</v>
      </c>
      <c r="R10" s="244">
        <v>40367</v>
      </c>
      <c r="S10" s="32">
        <v>10068.5</v>
      </c>
      <c r="T10" s="51">
        <f t="shared" si="4"/>
        <v>0</v>
      </c>
      <c r="V10" s="61">
        <v>40368</v>
      </c>
      <c r="W10" s="29" t="s">
        <v>1985</v>
      </c>
      <c r="X10" s="27">
        <v>24884.5</v>
      </c>
      <c r="Y10" s="209">
        <v>40368</v>
      </c>
      <c r="Z10" s="32">
        <v>24884.5</v>
      </c>
      <c r="AA10" s="51">
        <f t="shared" si="5"/>
        <v>0</v>
      </c>
      <c r="AC10" s="209">
        <v>40368</v>
      </c>
      <c r="AD10" s="39" t="s">
        <v>1986</v>
      </c>
      <c r="AE10" s="32">
        <v>19752</v>
      </c>
      <c r="AF10" s="61">
        <v>40368</v>
      </c>
      <c r="AG10" s="32">
        <v>19752</v>
      </c>
      <c r="AH10" s="51">
        <f t="shared" si="6"/>
        <v>0</v>
      </c>
      <c r="AJ10" s="9">
        <v>40301</v>
      </c>
      <c r="AK10" s="2" t="s">
        <v>971</v>
      </c>
      <c r="AL10" s="3">
        <v>26248.5</v>
      </c>
      <c r="AM10" s="244"/>
      <c r="AN10" s="32"/>
      <c r="AO10" s="51">
        <f t="shared" si="7"/>
        <v>66747.5</v>
      </c>
      <c r="AQ10" s="9">
        <v>40357</v>
      </c>
      <c r="AR10" s="39" t="s">
        <v>1355</v>
      </c>
      <c r="AS10" s="3">
        <v>449</v>
      </c>
      <c r="AT10" s="823"/>
      <c r="AU10" s="32"/>
      <c r="AV10" s="51">
        <f t="shared" si="8"/>
        <v>1681290</v>
      </c>
      <c r="AX10" s="244"/>
      <c r="AY10" s="39"/>
      <c r="AZ10" s="49"/>
      <c r="BA10" s="45"/>
      <c r="BB10" s="703"/>
      <c r="BC10" s="51">
        <f t="shared" ref="BC10:BC32" si="111">BC9+AZ10-BB10</f>
        <v>2447842</v>
      </c>
      <c r="BE10" s="244"/>
      <c r="BF10" s="29"/>
      <c r="BG10" s="27"/>
      <c r="BH10" s="209"/>
      <c r="BI10" s="32"/>
      <c r="BJ10" s="51">
        <f t="shared" si="9"/>
        <v>0</v>
      </c>
      <c r="BL10" s="9">
        <v>40360</v>
      </c>
      <c r="BM10" s="2" t="s">
        <v>1644</v>
      </c>
      <c r="BN10" s="2"/>
      <c r="BO10" s="18">
        <v>1782</v>
      </c>
      <c r="BP10" s="244">
        <v>40361</v>
      </c>
      <c r="BQ10" s="629">
        <v>1782</v>
      </c>
      <c r="BR10" s="51">
        <f t="shared" si="10"/>
        <v>10</v>
      </c>
      <c r="BT10" s="244"/>
      <c r="BU10" s="39"/>
      <c r="BV10" s="49"/>
      <c r="BW10" s="244"/>
      <c r="BX10" s="49"/>
      <c r="BY10" s="51">
        <f t="shared" si="11"/>
        <v>0</v>
      </c>
      <c r="CA10" s="244"/>
      <c r="CB10" s="29"/>
      <c r="CC10" s="27"/>
      <c r="CD10" s="209"/>
      <c r="CE10" s="32"/>
      <c r="CF10" s="51">
        <f t="shared" si="12"/>
        <v>0</v>
      </c>
      <c r="CH10" s="244"/>
      <c r="CI10" s="29"/>
      <c r="CJ10" s="27"/>
      <c r="CK10" s="244"/>
      <c r="CL10" s="32"/>
      <c r="CM10" s="51">
        <f t="shared" si="13"/>
        <v>0</v>
      </c>
      <c r="CO10" s="244"/>
      <c r="CP10" s="29"/>
      <c r="CQ10" s="27"/>
      <c r="CR10" s="244"/>
      <c r="CS10" s="32"/>
      <c r="CT10" s="51">
        <f t="shared" si="14"/>
        <v>0</v>
      </c>
      <c r="CV10" s="9">
        <v>40352</v>
      </c>
      <c r="CW10" s="2" t="s">
        <v>1308</v>
      </c>
      <c r="CX10" s="18">
        <v>11119</v>
      </c>
      <c r="CY10" s="244">
        <v>40365</v>
      </c>
      <c r="CZ10" s="19">
        <v>11119</v>
      </c>
      <c r="DA10" s="51">
        <f t="shared" si="15"/>
        <v>0</v>
      </c>
      <c r="DC10" s="29"/>
      <c r="DD10" s="29"/>
      <c r="DE10" s="27"/>
      <c r="DF10" s="209"/>
      <c r="DG10" s="32"/>
      <c r="DH10" s="175">
        <f t="shared" si="16"/>
        <v>0</v>
      </c>
      <c r="DJ10" s="209">
        <v>39683</v>
      </c>
      <c r="DK10" s="29">
        <v>892</v>
      </c>
      <c r="DL10" s="27">
        <v>16426.5</v>
      </c>
      <c r="DM10" s="209">
        <v>39725</v>
      </c>
      <c r="DN10" s="49">
        <v>16426.5</v>
      </c>
      <c r="DO10" s="51">
        <f t="shared" si="17"/>
        <v>29768</v>
      </c>
      <c r="DQ10" s="209"/>
      <c r="DR10" s="29"/>
      <c r="DS10" s="27"/>
      <c r="DT10" s="209"/>
      <c r="DU10" s="32"/>
      <c r="DV10" s="175">
        <f t="shared" si="18"/>
        <v>0</v>
      </c>
      <c r="DX10" s="166"/>
      <c r="DY10" s="627"/>
      <c r="DZ10" s="32"/>
      <c r="EA10" s="166"/>
      <c r="EB10" s="32"/>
      <c r="EC10" s="175">
        <f t="shared" si="19"/>
        <v>14455</v>
      </c>
      <c r="EE10" s="209">
        <v>40362</v>
      </c>
      <c r="EF10" s="29" t="s">
        <v>1665</v>
      </c>
      <c r="EG10" s="27">
        <v>11484</v>
      </c>
      <c r="EH10" s="209">
        <v>40364</v>
      </c>
      <c r="EI10" s="32">
        <v>11484</v>
      </c>
      <c r="EJ10" s="175">
        <f t="shared" si="20"/>
        <v>0</v>
      </c>
      <c r="EL10" s="244"/>
      <c r="EM10" s="29"/>
      <c r="EN10" s="27"/>
      <c r="EO10" s="244"/>
      <c r="EP10" s="32"/>
      <c r="EQ10" s="175">
        <f t="shared" si="21"/>
        <v>0</v>
      </c>
      <c r="ES10" s="9"/>
      <c r="ET10" s="2"/>
      <c r="EU10" s="18"/>
      <c r="EV10" s="9"/>
      <c r="EW10" s="19"/>
      <c r="EX10" s="175">
        <f t="shared" si="22"/>
        <v>0</v>
      </c>
      <c r="EZ10" s="209"/>
      <c r="FA10" s="29"/>
      <c r="FB10" s="27"/>
      <c r="FC10" s="209"/>
      <c r="FD10" s="49"/>
      <c r="FE10" s="51">
        <f t="shared" si="23"/>
        <v>0</v>
      </c>
      <c r="FG10" s="29"/>
      <c r="FH10" s="29"/>
      <c r="FI10" s="27"/>
      <c r="FJ10" s="209"/>
      <c r="FK10" s="32"/>
      <c r="FL10" s="51">
        <f t="shared" si="24"/>
        <v>0</v>
      </c>
      <c r="FN10" s="244">
        <v>40365</v>
      </c>
      <c r="FO10" s="448" t="s">
        <v>1755</v>
      </c>
      <c r="FP10" s="27">
        <v>1790</v>
      </c>
      <c r="FQ10" s="244">
        <v>40365</v>
      </c>
      <c r="FR10" s="32">
        <v>1790</v>
      </c>
      <c r="FS10" s="51">
        <f t="shared" si="25"/>
        <v>0</v>
      </c>
      <c r="FU10" s="244"/>
      <c r="FV10" s="235"/>
      <c r="FW10" s="27"/>
      <c r="FX10" s="244"/>
      <c r="FY10" s="32"/>
      <c r="FZ10" s="51">
        <f t="shared" si="26"/>
        <v>0</v>
      </c>
      <c r="GB10" s="244"/>
      <c r="GC10" s="93"/>
      <c r="GD10" s="27"/>
      <c r="GE10" s="244"/>
      <c r="GF10" s="32"/>
      <c r="GG10" s="51">
        <f t="shared" si="27"/>
        <v>0</v>
      </c>
      <c r="GI10" s="244"/>
      <c r="GJ10" s="29"/>
      <c r="GK10" s="27"/>
      <c r="GL10" s="244"/>
      <c r="GM10" s="32"/>
      <c r="GN10" s="51">
        <f t="shared" si="28"/>
        <v>0</v>
      </c>
      <c r="GP10" s="244"/>
      <c r="GQ10" s="39"/>
      <c r="GR10" s="49"/>
      <c r="GS10" s="209"/>
      <c r="GT10" s="32"/>
      <c r="GU10" s="51">
        <f t="shared" si="0"/>
        <v>0</v>
      </c>
      <c r="GW10" s="244"/>
      <c r="GX10" s="39"/>
      <c r="GY10" s="49"/>
      <c r="GZ10" s="753"/>
      <c r="HA10" s="32"/>
      <c r="HB10" s="51">
        <f t="shared" si="29"/>
        <v>0</v>
      </c>
      <c r="HD10" s="244"/>
      <c r="HE10" s="39"/>
      <c r="HF10" s="49"/>
      <c r="HG10" s="244"/>
      <c r="HH10" s="32"/>
      <c r="HI10" s="51">
        <f t="shared" si="30"/>
        <v>0</v>
      </c>
      <c r="HK10" s="209"/>
      <c r="HL10" s="29"/>
      <c r="HM10" s="27"/>
      <c r="HN10" s="220"/>
      <c r="HO10" s="32"/>
      <c r="HP10" s="51">
        <f t="shared" si="31"/>
        <v>0</v>
      </c>
      <c r="HR10" s="244"/>
      <c r="HS10" s="29"/>
      <c r="HT10" s="27"/>
      <c r="HU10" s="244"/>
      <c r="HV10" s="32"/>
      <c r="HW10" s="51">
        <f t="shared" si="32"/>
        <v>0</v>
      </c>
      <c r="HY10" s="9"/>
      <c r="HZ10" s="2"/>
      <c r="IA10" s="27"/>
      <c r="IB10" s="523"/>
      <c r="IC10" s="27"/>
      <c r="ID10" s="51">
        <f t="shared" si="33"/>
        <v>0</v>
      </c>
      <c r="IF10" s="244"/>
      <c r="IG10" s="39"/>
      <c r="IH10" s="703"/>
      <c r="II10" s="244"/>
      <c r="IJ10" s="32"/>
      <c r="IK10" s="51">
        <f t="shared" si="34"/>
        <v>22586.5</v>
      </c>
      <c r="IP10" s="244"/>
      <c r="IQ10" s="49"/>
      <c r="IR10" s="51">
        <f t="shared" si="35"/>
        <v>0</v>
      </c>
      <c r="IT10" s="209"/>
      <c r="IU10" s="29"/>
      <c r="IV10" s="27"/>
      <c r="IW10" s="209"/>
      <c r="IX10" s="32"/>
      <c r="IY10" s="51">
        <f t="shared" si="36"/>
        <v>0</v>
      </c>
      <c r="JA10" s="244">
        <v>40364</v>
      </c>
      <c r="JB10" s="29" t="s">
        <v>1742</v>
      </c>
      <c r="JC10" s="27">
        <v>682.5</v>
      </c>
      <c r="JD10" s="244">
        <v>40364</v>
      </c>
      <c r="JE10" s="32">
        <v>682.5</v>
      </c>
      <c r="JF10" s="51">
        <f t="shared" si="37"/>
        <v>0</v>
      </c>
      <c r="JH10" s="209"/>
      <c r="JI10" s="29"/>
      <c r="JJ10" s="27"/>
      <c r="JK10" s="209"/>
      <c r="JL10" s="32"/>
      <c r="JM10" s="51">
        <f t="shared" si="38"/>
        <v>0</v>
      </c>
      <c r="JO10" s="29"/>
      <c r="JP10" s="29"/>
      <c r="JQ10" s="27"/>
      <c r="JR10" s="209"/>
      <c r="JS10" s="32"/>
      <c r="JT10" s="51">
        <f t="shared" si="39"/>
        <v>0</v>
      </c>
      <c r="JV10" s="244">
        <v>40364</v>
      </c>
      <c r="JW10" s="29" t="s">
        <v>1746</v>
      </c>
      <c r="JX10" s="27">
        <v>1692.5</v>
      </c>
      <c r="JY10" s="244">
        <v>40364</v>
      </c>
      <c r="JZ10" s="32">
        <v>1692.5</v>
      </c>
      <c r="KA10" s="51">
        <f t="shared" si="40"/>
        <v>0</v>
      </c>
      <c r="KC10" s="9"/>
      <c r="KD10" s="2"/>
      <c r="KE10" s="691"/>
      <c r="KF10" s="244"/>
      <c r="KG10" s="67"/>
      <c r="KH10" s="51">
        <f t="shared" si="41"/>
        <v>40827</v>
      </c>
      <c r="KJ10" s="244">
        <v>40363</v>
      </c>
      <c r="KK10" s="29" t="s">
        <v>1676</v>
      </c>
      <c r="KL10" s="703">
        <v>3305</v>
      </c>
      <c r="KM10" s="244">
        <v>40364</v>
      </c>
      <c r="KN10" s="49">
        <v>3305</v>
      </c>
      <c r="KO10" s="51">
        <f t="shared" si="42"/>
        <v>0</v>
      </c>
      <c r="KQ10" s="61">
        <v>40369</v>
      </c>
      <c r="KR10" s="29" t="s">
        <v>2010</v>
      </c>
      <c r="KS10" s="1064">
        <v>9315</v>
      </c>
      <c r="KT10" s="45">
        <v>40369</v>
      </c>
      <c r="KU10" s="49">
        <v>9315</v>
      </c>
      <c r="KV10" s="51">
        <f t="shared" si="43"/>
        <v>0</v>
      </c>
      <c r="LA10" s="244"/>
      <c r="LB10" s="32"/>
      <c r="LC10" s="51">
        <f>LC9+KZ10-LB10</f>
        <v>23250</v>
      </c>
      <c r="LE10" s="244"/>
      <c r="LF10" s="39"/>
      <c r="LG10" s="703"/>
      <c r="LH10" s="244"/>
      <c r="LI10" s="32"/>
      <c r="LJ10" s="51">
        <f>LJ9+LG10-LI10</f>
        <v>0</v>
      </c>
      <c r="LL10" s="244"/>
      <c r="LM10" s="360"/>
      <c r="LN10" s="703"/>
      <c r="LO10" s="244"/>
      <c r="LP10" s="32"/>
      <c r="LQ10" s="51">
        <f t="shared" si="44"/>
        <v>0</v>
      </c>
      <c r="LS10" s="244"/>
      <c r="LT10" s="29"/>
      <c r="LU10" s="27"/>
      <c r="LV10" s="431"/>
      <c r="LW10" s="96"/>
      <c r="LX10" s="51">
        <f t="shared" si="45"/>
        <v>0</v>
      </c>
      <c r="ME10" s="51">
        <f t="shared" si="46"/>
        <v>20668.5</v>
      </c>
      <c r="MG10" s="244"/>
      <c r="MH10" s="29"/>
      <c r="MI10" s="27"/>
      <c r="MJ10" s="209"/>
      <c r="MK10" s="32"/>
      <c r="ML10" s="51">
        <f t="shared" si="47"/>
        <v>0</v>
      </c>
      <c r="MN10" s="233">
        <v>40368</v>
      </c>
      <c r="MO10" s="29" t="s">
        <v>1984</v>
      </c>
      <c r="MP10" s="27">
        <v>26507</v>
      </c>
      <c r="MQ10" s="244">
        <v>40368</v>
      </c>
      <c r="MR10" s="32">
        <v>26507</v>
      </c>
      <c r="MS10" s="51">
        <f t="shared" si="48"/>
        <v>0</v>
      </c>
      <c r="MU10" s="9"/>
      <c r="MV10" s="2"/>
      <c r="MW10" s="18"/>
      <c r="MX10" s="9">
        <v>40362</v>
      </c>
      <c r="MY10" s="19">
        <v>5000</v>
      </c>
      <c r="MZ10" s="51">
        <f t="shared" si="49"/>
        <v>11012</v>
      </c>
      <c r="NB10" s="244"/>
      <c r="NC10" s="29"/>
      <c r="ND10" s="27"/>
      <c r="NE10" s="244"/>
      <c r="NF10" s="32"/>
      <c r="NG10" s="51">
        <f t="shared" si="50"/>
        <v>0</v>
      </c>
      <c r="NI10" s="244"/>
      <c r="NJ10" s="29"/>
      <c r="NK10" s="27"/>
      <c r="NL10" s="244"/>
      <c r="NM10" s="32"/>
      <c r="NN10" s="51">
        <f t="shared" si="51"/>
        <v>0</v>
      </c>
      <c r="NP10" s="244"/>
      <c r="NQ10" s="29"/>
      <c r="NR10" s="27"/>
      <c r="NS10" s="244"/>
      <c r="NT10" s="32"/>
      <c r="NU10" s="51">
        <f t="shared" si="52"/>
        <v>0</v>
      </c>
      <c r="NW10" s="244"/>
      <c r="NX10" s="29"/>
      <c r="NY10" s="27"/>
      <c r="NZ10" s="244"/>
      <c r="OA10" s="32"/>
      <c r="OB10" s="51">
        <f t="shared" si="53"/>
        <v>0</v>
      </c>
      <c r="OD10" s="244"/>
      <c r="OE10" s="29"/>
      <c r="OF10" s="27"/>
      <c r="OG10" s="244"/>
      <c r="OH10" s="32"/>
      <c r="OI10" s="51">
        <f t="shared" si="54"/>
        <v>0</v>
      </c>
      <c r="OK10" s="244"/>
      <c r="OL10" s="29"/>
      <c r="OM10" s="27"/>
      <c r="ON10" s="244"/>
      <c r="OO10" s="32"/>
      <c r="OP10" s="51">
        <f t="shared" si="55"/>
        <v>0</v>
      </c>
      <c r="OR10" s="209">
        <v>40362</v>
      </c>
      <c r="OS10" s="29" t="s">
        <v>1669</v>
      </c>
      <c r="OT10" s="27">
        <v>3715</v>
      </c>
      <c r="OU10" s="244">
        <v>40362</v>
      </c>
      <c r="OV10" s="32">
        <v>3715</v>
      </c>
      <c r="OW10" s="51">
        <f t="shared" si="56"/>
        <v>0</v>
      </c>
      <c r="OY10" s="9">
        <v>40366</v>
      </c>
      <c r="OZ10" s="2" t="s">
        <v>1881</v>
      </c>
      <c r="PA10" s="18">
        <v>23814</v>
      </c>
      <c r="PB10" s="36">
        <v>40369</v>
      </c>
      <c r="PC10" s="19">
        <v>23814</v>
      </c>
      <c r="PD10" s="51">
        <f t="shared" si="57"/>
        <v>0</v>
      </c>
      <c r="PF10" s="244"/>
      <c r="PG10" s="29"/>
      <c r="PH10" s="27"/>
      <c r="PI10" s="244"/>
      <c r="PJ10" s="32"/>
      <c r="PK10" s="51">
        <f t="shared" si="58"/>
        <v>0</v>
      </c>
      <c r="PP10" s="209"/>
      <c r="PQ10" s="32"/>
      <c r="PR10" s="51">
        <f t="shared" si="59"/>
        <v>0</v>
      </c>
      <c r="PT10" s="244"/>
      <c r="PU10" s="39"/>
      <c r="PV10" s="629"/>
      <c r="PW10" s="209"/>
      <c r="PX10" s="32"/>
      <c r="PY10" s="51">
        <f t="shared" si="60"/>
        <v>0</v>
      </c>
      <c r="QA10" s="9"/>
      <c r="QB10" s="251"/>
      <c r="QC10" s="18"/>
      <c r="QD10" s="9"/>
      <c r="QE10" s="19"/>
      <c r="QF10" s="51">
        <f t="shared" si="61"/>
        <v>11212</v>
      </c>
      <c r="QH10" s="244"/>
      <c r="QI10" s="39"/>
      <c r="QJ10" s="27"/>
      <c r="QK10" s="209"/>
      <c r="QL10" s="32"/>
      <c r="QM10" s="51">
        <f t="shared" si="62"/>
        <v>0</v>
      </c>
      <c r="QO10" s="244">
        <v>40369</v>
      </c>
      <c r="QP10" s="29" t="s">
        <v>2013</v>
      </c>
      <c r="QQ10" s="27">
        <v>6882</v>
      </c>
      <c r="QR10" s="209">
        <v>40369</v>
      </c>
      <c r="QS10" s="32">
        <v>6882</v>
      </c>
      <c r="QT10" s="51">
        <f t="shared" si="63"/>
        <v>0</v>
      </c>
      <c r="QV10" s="244"/>
      <c r="QW10" s="29"/>
      <c r="QX10" s="27"/>
      <c r="QY10" s="244"/>
      <c r="QZ10" s="32"/>
      <c r="RA10" s="51">
        <f t="shared" si="64"/>
        <v>0</v>
      </c>
      <c r="RC10" s="209"/>
      <c r="RD10" s="29"/>
      <c r="RE10" s="27"/>
      <c r="RF10" s="209"/>
      <c r="RG10" s="32"/>
      <c r="RH10" s="51">
        <f t="shared" si="65"/>
        <v>0</v>
      </c>
      <c r="RJ10" s="209">
        <v>40372</v>
      </c>
      <c r="RK10" s="29" t="s">
        <v>2042</v>
      </c>
      <c r="RL10" s="27">
        <v>19033</v>
      </c>
      <c r="RM10" s="244">
        <v>40372</v>
      </c>
      <c r="RN10" s="310">
        <v>19033</v>
      </c>
      <c r="RO10" s="51">
        <f t="shared" si="66"/>
        <v>0</v>
      </c>
      <c r="RQ10" s="244">
        <v>40375</v>
      </c>
      <c r="RR10" s="29" t="s">
        <v>2328</v>
      </c>
      <c r="RS10" s="27">
        <v>2684</v>
      </c>
      <c r="RT10" s="244">
        <v>40376</v>
      </c>
      <c r="RU10" s="32">
        <v>2684</v>
      </c>
      <c r="RV10" s="51">
        <f t="shared" si="67"/>
        <v>0</v>
      </c>
      <c r="RX10" s="244">
        <v>40366</v>
      </c>
      <c r="RY10" s="29" t="s">
        <v>1876</v>
      </c>
      <c r="RZ10" s="27">
        <v>5202</v>
      </c>
      <c r="SA10" s="244">
        <v>40366</v>
      </c>
      <c r="SB10" s="32">
        <v>5202</v>
      </c>
      <c r="SC10" s="51">
        <f t="shared" si="68"/>
        <v>0</v>
      </c>
      <c r="SE10" s="244"/>
      <c r="SF10" s="29"/>
      <c r="SG10" s="27"/>
      <c r="SH10" s="244"/>
      <c r="SI10" s="32"/>
      <c r="SJ10" s="51">
        <f t="shared" si="69"/>
        <v>0</v>
      </c>
      <c r="SL10" s="61"/>
      <c r="SM10" s="29"/>
      <c r="SN10" s="27"/>
      <c r="SO10" s="209"/>
      <c r="SP10" s="32"/>
      <c r="SQ10" s="51">
        <f t="shared" si="70"/>
        <v>0</v>
      </c>
      <c r="SS10" s="226"/>
      <c r="ST10" s="29"/>
      <c r="SU10" s="27"/>
      <c r="SV10" s="90"/>
      <c r="SW10" s="96"/>
      <c r="SX10" s="51">
        <f t="shared" si="71"/>
        <v>0</v>
      </c>
      <c r="SZ10" s="9"/>
      <c r="TA10" s="2"/>
      <c r="TB10" s="27"/>
      <c r="TC10" s="604">
        <v>40025</v>
      </c>
      <c r="TD10" s="603">
        <v>1000</v>
      </c>
      <c r="TE10" s="51">
        <f t="shared" si="72"/>
        <v>4000</v>
      </c>
      <c r="TG10" s="209"/>
      <c r="TH10" s="29"/>
      <c r="TI10" s="27"/>
      <c r="TJ10" s="209"/>
      <c r="TK10" s="32"/>
      <c r="TL10" s="51">
        <f t="shared" si="73"/>
        <v>0</v>
      </c>
      <c r="TN10" s="9"/>
      <c r="TO10" s="2"/>
      <c r="TP10" s="18"/>
      <c r="TQ10" s="244"/>
      <c r="TR10" s="32"/>
      <c r="TS10" s="51">
        <f t="shared" si="74"/>
        <v>6523</v>
      </c>
      <c r="TU10" s="9"/>
      <c r="TV10" s="29"/>
      <c r="TW10" s="27"/>
      <c r="TX10" s="226"/>
      <c r="TY10" s="32"/>
      <c r="TZ10" s="51">
        <f t="shared" si="75"/>
        <v>0</v>
      </c>
      <c r="UB10" s="9"/>
      <c r="UC10" s="469"/>
      <c r="UD10" s="27"/>
      <c r="UE10" s="244"/>
      <c r="UF10" s="32"/>
      <c r="UG10" s="51">
        <f t="shared" si="76"/>
        <v>0</v>
      </c>
      <c r="UI10" s="45"/>
      <c r="UJ10" s="29"/>
      <c r="UK10" s="703"/>
      <c r="UL10" s="244"/>
      <c r="UM10" s="32"/>
      <c r="UN10" s="51">
        <f t="shared" si="77"/>
        <v>0</v>
      </c>
      <c r="UP10" s="223"/>
      <c r="UQ10" s="29"/>
      <c r="UR10" s="27"/>
      <c r="US10" s="62"/>
      <c r="UT10" s="67"/>
      <c r="UU10" s="51">
        <f t="shared" si="78"/>
        <v>37741</v>
      </c>
      <c r="UW10" s="244"/>
      <c r="UX10" s="29"/>
      <c r="UY10" s="27"/>
      <c r="UZ10" s="62"/>
      <c r="VA10" s="67"/>
      <c r="VB10" s="51">
        <f t="shared" si="79"/>
        <v>0</v>
      </c>
      <c r="VD10" s="244"/>
      <c r="VE10" s="29"/>
      <c r="VF10" s="27"/>
      <c r="VG10" s="209"/>
      <c r="VH10" s="32"/>
      <c r="VI10" s="51">
        <f t="shared" si="80"/>
        <v>0</v>
      </c>
      <c r="VK10" s="209"/>
      <c r="VL10" s="29"/>
      <c r="VM10" s="27"/>
      <c r="VN10" s="209"/>
      <c r="VO10" s="32"/>
      <c r="VP10" s="51">
        <f t="shared" si="81"/>
        <v>0</v>
      </c>
      <c r="VR10" s="209"/>
      <c r="VS10" s="29"/>
      <c r="VT10" s="27"/>
      <c r="VU10" s="220"/>
      <c r="VV10" s="32"/>
      <c r="VW10" s="51">
        <f t="shared" si="82"/>
        <v>0</v>
      </c>
      <c r="VY10" s="244"/>
      <c r="VZ10" s="29"/>
      <c r="WA10" s="27"/>
      <c r="WB10" s="244"/>
      <c r="WC10" s="32"/>
      <c r="WD10" s="51">
        <f t="shared" si="83"/>
        <v>0</v>
      </c>
      <c r="WF10" s="244">
        <v>40363</v>
      </c>
      <c r="WG10" s="29" t="s">
        <v>1675</v>
      </c>
      <c r="WH10" s="27">
        <v>3440</v>
      </c>
      <c r="WI10" s="209">
        <v>40363</v>
      </c>
      <c r="WJ10" s="32">
        <v>3440</v>
      </c>
      <c r="WK10" s="51">
        <f t="shared" si="84"/>
        <v>0</v>
      </c>
      <c r="WM10" s="244"/>
      <c r="WN10" s="29"/>
      <c r="WO10" s="27"/>
      <c r="WP10" s="244"/>
      <c r="WQ10" s="32"/>
      <c r="WR10" s="51">
        <f t="shared" si="85"/>
        <v>0</v>
      </c>
      <c r="WW10" s="45">
        <v>40362</v>
      </c>
      <c r="WX10" s="703">
        <v>3000</v>
      </c>
      <c r="WY10" s="51">
        <f t="shared" si="86"/>
        <v>4681</v>
      </c>
      <c r="XA10" s="209"/>
      <c r="XB10" s="29"/>
      <c r="XC10" s="27"/>
      <c r="XD10" s="209"/>
      <c r="XE10" s="32"/>
      <c r="XF10" s="51">
        <f t="shared" si="87"/>
        <v>0</v>
      </c>
      <c r="XH10" s="244"/>
      <c r="XI10" s="29"/>
      <c r="XJ10" s="27"/>
      <c r="XK10" s="61"/>
      <c r="XL10" s="32"/>
      <c r="XM10" s="51">
        <f t="shared" si="88"/>
        <v>0</v>
      </c>
      <c r="XO10" s="244"/>
      <c r="XP10" s="29"/>
      <c r="XQ10" s="27"/>
      <c r="XR10" s="61"/>
      <c r="XS10" s="32"/>
      <c r="XT10" s="51">
        <f t="shared" si="89"/>
        <v>0</v>
      </c>
      <c r="XV10" s="244"/>
      <c r="XW10" s="39"/>
      <c r="XX10" s="703"/>
      <c r="XY10" s="244"/>
      <c r="XZ10" s="19"/>
      <c r="YA10" s="51">
        <f t="shared" si="90"/>
        <v>14857</v>
      </c>
      <c r="YC10" s="244"/>
      <c r="YD10" s="29"/>
      <c r="YE10" s="27"/>
      <c r="YF10" s="209"/>
      <c r="YG10" s="32"/>
      <c r="YH10" s="51">
        <f t="shared" si="91"/>
        <v>0</v>
      </c>
      <c r="YJ10" s="209">
        <v>40368</v>
      </c>
      <c r="YK10" s="29" t="s">
        <v>1988</v>
      </c>
      <c r="YL10" s="199">
        <v>3514.5</v>
      </c>
      <c r="YM10" s="244">
        <v>40368</v>
      </c>
      <c r="YN10" s="32">
        <v>3514.5</v>
      </c>
      <c r="YO10" s="51">
        <f t="shared" si="92"/>
        <v>0</v>
      </c>
      <c r="YQ10" s="244"/>
      <c r="YR10" s="29"/>
      <c r="YS10" s="27"/>
      <c r="YT10" s="244"/>
      <c r="YU10" s="32"/>
      <c r="YV10" s="51">
        <f t="shared" si="93"/>
        <v>0</v>
      </c>
      <c r="YX10" s="209"/>
      <c r="YY10" s="29"/>
      <c r="YZ10" s="27"/>
      <c r="ZA10" s="209"/>
      <c r="ZB10" s="32"/>
      <c r="ZC10" s="51">
        <f t="shared" si="94"/>
        <v>0</v>
      </c>
      <c r="ZE10" s="9">
        <v>40356</v>
      </c>
      <c r="ZF10" s="2" t="s">
        <v>1351</v>
      </c>
      <c r="ZG10" s="3">
        <v>24140</v>
      </c>
      <c r="ZH10" s="9">
        <v>40362</v>
      </c>
      <c r="ZI10" s="32">
        <v>24140</v>
      </c>
      <c r="ZJ10" s="51">
        <f t="shared" si="1"/>
        <v>0</v>
      </c>
      <c r="ZL10" s="61">
        <v>40374</v>
      </c>
      <c r="ZM10" s="29" t="s">
        <v>2298</v>
      </c>
      <c r="ZN10" s="27">
        <v>27320</v>
      </c>
      <c r="ZO10" s="95">
        <v>40374</v>
      </c>
      <c r="ZP10" s="19">
        <v>27320</v>
      </c>
      <c r="ZQ10" s="51">
        <f t="shared" si="95"/>
        <v>0</v>
      </c>
      <c r="ZS10" s="244"/>
      <c r="ZT10" s="39"/>
      <c r="ZU10" s="49"/>
      <c r="ZV10" s="95"/>
      <c r="ZW10" s="112"/>
      <c r="ZX10" s="51">
        <f t="shared" si="96"/>
        <v>4518.5</v>
      </c>
      <c r="ZZ10" s="238">
        <v>40368</v>
      </c>
      <c r="AAA10" s="29" t="s">
        <v>1998</v>
      </c>
      <c r="AAB10" s="27">
        <v>25131</v>
      </c>
      <c r="AAC10" s="62">
        <v>40368</v>
      </c>
      <c r="AAD10" s="67">
        <v>25131</v>
      </c>
      <c r="AAE10" s="51">
        <f t="shared" si="97"/>
        <v>0</v>
      </c>
      <c r="AAG10" s="244"/>
      <c r="AAH10" s="29"/>
      <c r="AAI10" s="710"/>
      <c r="AAJ10" s="244"/>
      <c r="AAK10" s="712"/>
      <c r="AAL10" s="51">
        <f t="shared" si="98"/>
        <v>0</v>
      </c>
      <c r="AAN10" s="244"/>
      <c r="AAO10" s="29"/>
      <c r="AAP10" s="27"/>
      <c r="AAQ10" s="244"/>
      <c r="AAR10" s="67"/>
      <c r="AAS10" s="51">
        <f t="shared" si="99"/>
        <v>0</v>
      </c>
      <c r="AAU10" s="9">
        <v>40360</v>
      </c>
      <c r="AAV10" s="2" t="s">
        <v>1632</v>
      </c>
      <c r="AAW10" s="18">
        <v>14082</v>
      </c>
      <c r="AAX10" s="226">
        <v>40367</v>
      </c>
      <c r="AAY10" s="32">
        <v>14082</v>
      </c>
      <c r="AAZ10" s="51">
        <f t="shared" si="100"/>
        <v>0</v>
      </c>
      <c r="ABB10" s="9"/>
      <c r="ABC10" s="39"/>
      <c r="ABD10" s="32"/>
      <c r="ABE10" s="244"/>
      <c r="ABF10" s="32"/>
      <c r="ABG10" s="51">
        <f t="shared" si="101"/>
        <v>7596</v>
      </c>
      <c r="ABI10" s="244"/>
      <c r="ABJ10" s="29"/>
      <c r="ABK10" s="27"/>
      <c r="ABL10" s="244"/>
      <c r="ABM10" s="32"/>
      <c r="ABN10" s="51">
        <f t="shared" si="102"/>
        <v>0</v>
      </c>
      <c r="ABP10" s="244"/>
      <c r="ABQ10" s="29"/>
      <c r="ABR10" s="27"/>
      <c r="ABS10" s="209"/>
      <c r="ABT10" s="32"/>
      <c r="ABU10" s="51">
        <f t="shared" si="103"/>
        <v>0</v>
      </c>
      <c r="ABW10" s="244"/>
      <c r="ABX10" s="29"/>
      <c r="ABY10" s="27"/>
      <c r="ABZ10" s="244"/>
      <c r="ACA10" s="32"/>
      <c r="ACB10" s="51">
        <f t="shared" si="104"/>
        <v>0</v>
      </c>
      <c r="ACD10" s="9">
        <v>40364</v>
      </c>
      <c r="ACE10" s="47" t="s">
        <v>1739</v>
      </c>
      <c r="ACF10" s="32">
        <v>2254</v>
      </c>
      <c r="ACG10" s="66">
        <v>40365</v>
      </c>
      <c r="ACH10" s="19">
        <v>2254</v>
      </c>
      <c r="ACI10" s="51">
        <f t="shared" si="105"/>
        <v>0</v>
      </c>
      <c r="ACK10" s="244">
        <v>40369</v>
      </c>
      <c r="ACL10" s="39" t="s">
        <v>2027</v>
      </c>
      <c r="ACM10" s="49">
        <v>27591</v>
      </c>
      <c r="ACN10" s="66">
        <v>40370</v>
      </c>
      <c r="ACO10" s="19">
        <v>27591</v>
      </c>
      <c r="ACP10" s="51">
        <f t="shared" si="106"/>
        <v>0</v>
      </c>
      <c r="ACR10" s="244"/>
      <c r="ACS10" s="29"/>
      <c r="ACT10" s="27"/>
      <c r="ACU10" s="220"/>
      <c r="ACV10" s="32"/>
      <c r="ACW10" s="51">
        <f t="shared" si="107"/>
        <v>0</v>
      </c>
      <c r="ACY10" s="29"/>
      <c r="ADB10" s="244">
        <v>40357</v>
      </c>
      <c r="ADC10" s="703">
        <v>6596.4</v>
      </c>
      <c r="ADD10" s="51">
        <f t="shared" si="108"/>
        <v>0</v>
      </c>
      <c r="ADF10" s="29"/>
      <c r="ADG10" s="29"/>
      <c r="ADH10" s="217"/>
      <c r="ADI10" s="209"/>
      <c r="ADJ10" s="218"/>
      <c r="ADK10" s="51">
        <f t="shared" ref="ADK10:ADK44" si="112">ADK9+ADH10-ADJ10</f>
        <v>0</v>
      </c>
      <c r="ADM10" s="244"/>
      <c r="ADN10" s="29"/>
      <c r="ADO10" s="27"/>
      <c r="ADP10" s="209"/>
      <c r="ADQ10" s="32"/>
      <c r="ADR10" s="51">
        <f t="shared" ref="ADR10:ADR44" si="113">ADR9+ADO10-ADQ10</f>
        <v>0</v>
      </c>
      <c r="ADT10" s="209">
        <v>40363</v>
      </c>
      <c r="ADU10" s="29" t="s">
        <v>1677</v>
      </c>
      <c r="ADV10" s="27">
        <v>1169</v>
      </c>
      <c r="ADW10" s="209">
        <v>40363</v>
      </c>
      <c r="ADX10" s="32">
        <v>1169</v>
      </c>
      <c r="ADY10" s="51">
        <f t="shared" si="109"/>
        <v>0</v>
      </c>
      <c r="AEA10" s="244"/>
      <c r="AEB10" s="29"/>
      <c r="AEC10" s="27"/>
      <c r="AED10" s="209"/>
      <c r="AEE10" s="32"/>
      <c r="AEF10" s="51">
        <f t="shared" si="110"/>
        <v>0</v>
      </c>
      <c r="AEL10" s="588"/>
    </row>
    <row r="11" spans="1:818" s="43" customFormat="1">
      <c r="A11" s="9">
        <v>40361</v>
      </c>
      <c r="B11" s="2" t="s">
        <v>1650</v>
      </c>
      <c r="C11" s="32">
        <v>17100</v>
      </c>
      <c r="D11" s="9">
        <v>40361</v>
      </c>
      <c r="E11" s="32">
        <v>17100</v>
      </c>
      <c r="F11" s="51">
        <f t="shared" si="2"/>
        <v>0</v>
      </c>
      <c r="H11" s="244"/>
      <c r="I11" s="29"/>
      <c r="J11" s="27"/>
      <c r="K11" s="244"/>
      <c r="L11" s="32"/>
      <c r="M11" s="51">
        <f t="shared" si="3"/>
        <v>0</v>
      </c>
      <c r="O11" s="244">
        <v>40368</v>
      </c>
      <c r="P11" s="29" t="s">
        <v>1991</v>
      </c>
      <c r="Q11" s="27">
        <v>6738</v>
      </c>
      <c r="R11" s="244">
        <v>40368</v>
      </c>
      <c r="S11" s="32">
        <v>6738</v>
      </c>
      <c r="T11" s="51">
        <f t="shared" si="4"/>
        <v>0</v>
      </c>
      <c r="V11" s="244">
        <v>40374</v>
      </c>
      <c r="W11" s="29" t="s">
        <v>2300</v>
      </c>
      <c r="X11" s="27">
        <v>27696</v>
      </c>
      <c r="Y11" s="61">
        <v>40374</v>
      </c>
      <c r="Z11" s="32">
        <v>27696</v>
      </c>
      <c r="AA11" s="51">
        <f t="shared" si="5"/>
        <v>0</v>
      </c>
      <c r="AC11" s="209">
        <v>40374</v>
      </c>
      <c r="AD11" s="29" t="s">
        <v>2303</v>
      </c>
      <c r="AE11" s="27">
        <v>28624</v>
      </c>
      <c r="AF11" s="220">
        <v>40374</v>
      </c>
      <c r="AG11" s="32">
        <v>27000</v>
      </c>
      <c r="AH11" s="51">
        <f t="shared" si="6"/>
        <v>1624</v>
      </c>
      <c r="AJ11" s="9">
        <v>40301</v>
      </c>
      <c r="AK11" s="2" t="s">
        <v>972</v>
      </c>
      <c r="AL11" s="3">
        <v>40372</v>
      </c>
      <c r="AM11" s="244"/>
      <c r="AN11" s="32"/>
      <c r="AO11" s="51">
        <f t="shared" si="7"/>
        <v>107119.5</v>
      </c>
      <c r="AQ11" s="9">
        <v>40357</v>
      </c>
      <c r="AR11" s="887" t="s">
        <v>1356</v>
      </c>
      <c r="AS11" s="3">
        <v>4491</v>
      </c>
      <c r="AT11" s="823"/>
      <c r="AU11" s="32"/>
      <c r="AV11" s="51">
        <f t="shared" si="8"/>
        <v>1685781</v>
      </c>
      <c r="AX11" s="244"/>
      <c r="AY11" s="39"/>
      <c r="AZ11" s="49"/>
      <c r="BA11" s="756"/>
      <c r="BB11" s="49"/>
      <c r="BC11" s="51">
        <f t="shared" si="111"/>
        <v>2447842</v>
      </c>
      <c r="BE11" s="244"/>
      <c r="BF11" s="29"/>
      <c r="BG11" s="27"/>
      <c r="BH11" s="209"/>
      <c r="BI11" s="32"/>
      <c r="BJ11" s="51">
        <f t="shared" si="9"/>
        <v>0</v>
      </c>
      <c r="BL11" s="226">
        <v>40368</v>
      </c>
      <c r="BM11" s="29" t="s">
        <v>1981</v>
      </c>
      <c r="BN11" s="29"/>
      <c r="BO11" s="27">
        <v>959.5</v>
      </c>
      <c r="BP11" s="209">
        <v>40368</v>
      </c>
      <c r="BQ11" s="32">
        <v>959.5</v>
      </c>
      <c r="BR11" s="51">
        <f t="shared" si="10"/>
        <v>10</v>
      </c>
      <c r="BT11" s="244"/>
      <c r="BU11" s="29"/>
      <c r="BV11" s="27"/>
      <c r="BW11" s="244"/>
      <c r="BX11" s="32"/>
      <c r="BY11" s="51">
        <f t="shared" si="11"/>
        <v>0</v>
      </c>
      <c r="CA11" s="244"/>
      <c r="CB11" s="29"/>
      <c r="CC11" s="27"/>
      <c r="CD11" s="244"/>
      <c r="CE11" s="32"/>
      <c r="CF11" s="51">
        <f t="shared" si="12"/>
        <v>0</v>
      </c>
      <c r="CH11" s="29"/>
      <c r="CI11" s="29"/>
      <c r="CJ11" s="27"/>
      <c r="CK11" s="244"/>
      <c r="CL11" s="32"/>
      <c r="CM11" s="51">
        <f t="shared" si="13"/>
        <v>0</v>
      </c>
      <c r="CO11" s="244"/>
      <c r="CP11" s="29"/>
      <c r="CQ11" s="27"/>
      <c r="CR11" s="244"/>
      <c r="CS11" s="32"/>
      <c r="CT11" s="51">
        <f t="shared" si="14"/>
        <v>0</v>
      </c>
      <c r="CV11" s="9">
        <v>40354</v>
      </c>
      <c r="CW11" s="2" t="s">
        <v>1344</v>
      </c>
      <c r="CX11" s="18">
        <v>4763.5</v>
      </c>
      <c r="CY11" s="244">
        <v>40365</v>
      </c>
      <c r="CZ11" s="32">
        <v>4763.5</v>
      </c>
      <c r="DA11" s="51">
        <f t="shared" si="15"/>
        <v>0</v>
      </c>
      <c r="DC11" s="29"/>
      <c r="DD11" s="29"/>
      <c r="DE11" s="27"/>
      <c r="DF11" s="209"/>
      <c r="DG11" s="32"/>
      <c r="DH11" s="51">
        <f t="shared" si="16"/>
        <v>0</v>
      </c>
      <c r="DJ11" s="209">
        <v>39686</v>
      </c>
      <c r="DK11" s="29">
        <v>928</v>
      </c>
      <c r="DL11" s="27">
        <v>24436</v>
      </c>
      <c r="DM11" s="209">
        <v>39725</v>
      </c>
      <c r="DN11" s="32">
        <v>24436</v>
      </c>
      <c r="DO11" s="51">
        <f t="shared" si="17"/>
        <v>29768</v>
      </c>
      <c r="DQ11" s="209"/>
      <c r="DR11" s="29"/>
      <c r="DS11" s="27"/>
      <c r="DT11" s="676"/>
      <c r="DU11" s="32"/>
      <c r="DV11" s="51">
        <f t="shared" si="18"/>
        <v>0</v>
      </c>
      <c r="DX11" s="166"/>
      <c r="DY11" s="750"/>
      <c r="DZ11" s="32"/>
      <c r="EA11" s="166"/>
      <c r="EB11" s="32"/>
      <c r="EC11" s="51">
        <f t="shared" si="19"/>
        <v>14455</v>
      </c>
      <c r="EE11" s="209">
        <v>40364</v>
      </c>
      <c r="EF11" s="29" t="s">
        <v>1748</v>
      </c>
      <c r="EG11" s="27">
        <v>7344</v>
      </c>
      <c r="EH11" s="244">
        <v>40366</v>
      </c>
      <c r="EI11" s="32">
        <v>7344</v>
      </c>
      <c r="EJ11" s="175">
        <f t="shared" si="20"/>
        <v>0</v>
      </c>
      <c r="EL11" s="244"/>
      <c r="EM11" s="29"/>
      <c r="EN11" s="27"/>
      <c r="EO11" s="244"/>
      <c r="EP11" s="32"/>
      <c r="EQ11" s="175">
        <f t="shared" si="21"/>
        <v>0</v>
      </c>
      <c r="ES11" s="9"/>
      <c r="ET11" s="2"/>
      <c r="EU11" s="18"/>
      <c r="EV11" s="88"/>
      <c r="EW11" s="174"/>
      <c r="EX11" s="175">
        <f t="shared" si="22"/>
        <v>0</v>
      </c>
      <c r="EZ11" s="209"/>
      <c r="FA11" s="29"/>
      <c r="FB11" s="27"/>
      <c r="FC11" s="209"/>
      <c r="FD11" s="32"/>
      <c r="FE11" s="51">
        <f t="shared" si="23"/>
        <v>0</v>
      </c>
      <c r="FG11" s="29"/>
      <c r="FH11" s="29"/>
      <c r="FI11" s="27"/>
      <c r="FJ11" s="209"/>
      <c r="FK11" s="32"/>
      <c r="FL11" s="51">
        <f t="shared" si="24"/>
        <v>0</v>
      </c>
      <c r="FN11" s="9">
        <v>40365</v>
      </c>
      <c r="FO11" s="251" t="s">
        <v>1761</v>
      </c>
      <c r="FP11" s="18">
        <v>2123</v>
      </c>
      <c r="FQ11" s="220">
        <v>40365</v>
      </c>
      <c r="FR11" s="19">
        <v>2123</v>
      </c>
      <c r="FS11" s="51">
        <f t="shared" si="25"/>
        <v>0</v>
      </c>
      <c r="FU11" s="36"/>
      <c r="FV11" s="268"/>
      <c r="FW11" s="18"/>
      <c r="FX11" s="244"/>
      <c r="FY11" s="19"/>
      <c r="FZ11" s="51">
        <f t="shared" si="26"/>
        <v>0</v>
      </c>
      <c r="GB11" s="36"/>
      <c r="GC11" s="40"/>
      <c r="GD11" s="18"/>
      <c r="GE11" s="244"/>
      <c r="GF11" s="19"/>
      <c r="GG11" s="51">
        <f t="shared" si="27"/>
        <v>0</v>
      </c>
      <c r="GI11" s="36"/>
      <c r="GJ11" s="40"/>
      <c r="GK11" s="18"/>
      <c r="GL11" s="244"/>
      <c r="GM11" s="19"/>
      <c r="GN11" s="51">
        <f t="shared" si="28"/>
        <v>0</v>
      </c>
      <c r="GP11" s="9"/>
      <c r="GQ11" s="2"/>
      <c r="GR11" s="18"/>
      <c r="GS11" s="209"/>
      <c r="GT11" s="32"/>
      <c r="GU11" s="51">
        <f t="shared" si="0"/>
        <v>0</v>
      </c>
      <c r="GW11" s="244"/>
      <c r="GX11" s="29"/>
      <c r="GY11" s="27"/>
      <c r="GZ11" s="244"/>
      <c r="HA11" s="32"/>
      <c r="HB11" s="51">
        <f t="shared" si="29"/>
        <v>0</v>
      </c>
      <c r="HD11" s="244"/>
      <c r="HE11" s="29"/>
      <c r="HF11" s="27"/>
      <c r="HG11" s="244"/>
      <c r="HH11" s="32"/>
      <c r="HI11" s="51">
        <f t="shared" si="30"/>
        <v>0</v>
      </c>
      <c r="HK11" s="209"/>
      <c r="HL11" s="39"/>
      <c r="HM11" s="32"/>
      <c r="HN11" s="220"/>
      <c r="HO11" s="32"/>
      <c r="HP11" s="51">
        <f t="shared" si="31"/>
        <v>0</v>
      </c>
      <c r="HR11" s="244"/>
      <c r="HS11" s="39"/>
      <c r="HT11" s="32"/>
      <c r="HU11" s="244"/>
      <c r="HV11" s="32"/>
      <c r="HW11" s="51">
        <f t="shared" si="32"/>
        <v>0</v>
      </c>
      <c r="HY11" s="9"/>
      <c r="HZ11" s="2"/>
      <c r="IA11" s="27"/>
      <c r="IB11" s="523"/>
      <c r="IC11" s="27"/>
      <c r="ID11" s="51">
        <f t="shared" si="33"/>
        <v>0</v>
      </c>
      <c r="IF11" s="9"/>
      <c r="IG11" s="39"/>
      <c r="IH11" s="691"/>
      <c r="II11" s="244"/>
      <c r="IJ11" s="32"/>
      <c r="IK11" s="51">
        <f t="shared" si="34"/>
        <v>22586.5</v>
      </c>
      <c r="IM11" s="244"/>
      <c r="IN11" s="627"/>
      <c r="IO11" s="49"/>
      <c r="IP11" s="62"/>
      <c r="IQ11" s="32"/>
      <c r="IR11" s="51">
        <f t="shared" si="35"/>
        <v>0</v>
      </c>
      <c r="IT11" s="209"/>
      <c r="IU11" s="29"/>
      <c r="IV11" s="27"/>
      <c r="IW11" s="209"/>
      <c r="IX11" s="32"/>
      <c r="IY11" s="51">
        <f t="shared" si="36"/>
        <v>0</v>
      </c>
      <c r="JA11" s="244">
        <v>40366</v>
      </c>
      <c r="JB11" s="29" t="s">
        <v>1884</v>
      </c>
      <c r="JC11" s="27">
        <v>3123.5</v>
      </c>
      <c r="JD11" s="244">
        <v>40367</v>
      </c>
      <c r="JE11" s="32">
        <v>3123.5</v>
      </c>
      <c r="JF11" s="51">
        <f t="shared" si="37"/>
        <v>0</v>
      </c>
      <c r="JH11" s="209"/>
      <c r="JI11" s="29"/>
      <c r="JJ11" s="27"/>
      <c r="JK11" s="209"/>
      <c r="JL11" s="32"/>
      <c r="JM11" s="51">
        <f t="shared" si="38"/>
        <v>0</v>
      </c>
      <c r="JO11" s="29"/>
      <c r="JP11" s="29"/>
      <c r="JQ11" s="27"/>
      <c r="JR11" s="209"/>
      <c r="JS11" s="32"/>
      <c r="JT11" s="51">
        <f t="shared" si="39"/>
        <v>0</v>
      </c>
      <c r="JV11" s="244">
        <v>40366</v>
      </c>
      <c r="JW11" s="29" t="s">
        <v>1879</v>
      </c>
      <c r="JX11" s="27">
        <v>1818</v>
      </c>
      <c r="JY11" s="61">
        <v>40366</v>
      </c>
      <c r="JZ11" s="32">
        <v>1818</v>
      </c>
      <c r="KA11" s="51">
        <f t="shared" si="40"/>
        <v>0</v>
      </c>
      <c r="KC11" s="9"/>
      <c r="KD11" s="2"/>
      <c r="KE11" s="691"/>
      <c r="KF11" s="9"/>
      <c r="KG11" s="67"/>
      <c r="KH11" s="51">
        <f t="shared" si="41"/>
        <v>40827</v>
      </c>
      <c r="KJ11" s="244">
        <v>40366</v>
      </c>
      <c r="KK11" s="29" t="s">
        <v>1878</v>
      </c>
      <c r="KL11" s="49">
        <v>1065</v>
      </c>
      <c r="KM11" s="244">
        <v>40366</v>
      </c>
      <c r="KN11" s="32">
        <v>1065</v>
      </c>
      <c r="KO11" s="51">
        <f t="shared" si="42"/>
        <v>0</v>
      </c>
      <c r="KQ11" s="244">
        <v>40278</v>
      </c>
      <c r="KR11" s="29" t="s">
        <v>2028</v>
      </c>
      <c r="KS11" s="49">
        <v>31271.5</v>
      </c>
      <c r="KT11" s="178">
        <v>40370</v>
      </c>
      <c r="KU11" s="32">
        <v>31271.5</v>
      </c>
      <c r="KV11" s="51">
        <f t="shared" si="43"/>
        <v>0</v>
      </c>
      <c r="KX11" s="209"/>
      <c r="KY11" s="29"/>
      <c r="KZ11" s="27"/>
      <c r="LA11" s="209"/>
      <c r="LB11" s="32"/>
      <c r="LC11" s="51">
        <f t="shared" ref="LC11:LC43" si="114">LC10+KZ11-LB11</f>
        <v>23250</v>
      </c>
      <c r="LE11" s="244"/>
      <c r="LF11" s="29"/>
      <c r="LG11" s="710"/>
      <c r="LH11" s="244"/>
      <c r="LI11" s="32"/>
      <c r="LJ11" s="51">
        <f t="shared" ref="LJ11:LJ43" si="115">LJ10+LG11-LI11</f>
        <v>0</v>
      </c>
      <c r="LL11" s="244"/>
      <c r="LM11" s="448"/>
      <c r="LN11" s="710"/>
      <c r="LO11" s="244"/>
      <c r="LP11" s="32"/>
      <c r="LQ11" s="51">
        <f t="shared" si="44"/>
        <v>0</v>
      </c>
      <c r="LS11" s="244"/>
      <c r="LT11" s="29"/>
      <c r="LU11" s="27"/>
      <c r="LV11" s="244"/>
      <c r="LW11" s="32"/>
      <c r="LX11" s="51">
        <f t="shared" si="45"/>
        <v>0</v>
      </c>
      <c r="ME11" s="51">
        <f t="shared" si="46"/>
        <v>20668.5</v>
      </c>
      <c r="MG11" s="244"/>
      <c r="MH11" s="29"/>
      <c r="MI11" s="27"/>
      <c r="MJ11" s="209"/>
      <c r="MK11" s="32"/>
      <c r="ML11" s="51">
        <f t="shared" si="47"/>
        <v>0</v>
      </c>
      <c r="MN11" s="244">
        <v>40373</v>
      </c>
      <c r="MO11" s="29" t="s">
        <v>2299</v>
      </c>
      <c r="MP11" s="27">
        <v>27612</v>
      </c>
      <c r="MQ11" s="233">
        <v>40374</v>
      </c>
      <c r="MR11" s="32">
        <v>27612</v>
      </c>
      <c r="MS11" s="51">
        <f t="shared" si="48"/>
        <v>0</v>
      </c>
      <c r="MU11" s="9"/>
      <c r="MV11" s="2"/>
      <c r="MW11" s="18"/>
      <c r="MX11" s="9">
        <v>40373</v>
      </c>
      <c r="MY11" s="19">
        <v>11012</v>
      </c>
      <c r="MZ11" s="51">
        <f t="shared" si="49"/>
        <v>0</v>
      </c>
      <c r="NB11" s="244"/>
      <c r="NC11" s="29"/>
      <c r="ND11" s="27"/>
      <c r="NE11" s="244"/>
      <c r="NF11" s="32"/>
      <c r="NG11" s="51">
        <f t="shared" si="50"/>
        <v>0</v>
      </c>
      <c r="NI11" s="244"/>
      <c r="NJ11" s="29"/>
      <c r="NK11" s="27"/>
      <c r="NL11" s="244"/>
      <c r="NM11" s="32"/>
      <c r="NN11" s="51">
        <f t="shared" si="51"/>
        <v>0</v>
      </c>
      <c r="NP11" s="244"/>
      <c r="NQ11" s="29"/>
      <c r="NR11" s="27"/>
      <c r="NS11" s="244"/>
      <c r="NT11" s="32"/>
      <c r="NU11" s="51">
        <f t="shared" si="52"/>
        <v>0</v>
      </c>
      <c r="NW11" s="244"/>
      <c r="NX11" s="29"/>
      <c r="NY11" s="27"/>
      <c r="NZ11" s="244"/>
      <c r="OA11" s="32"/>
      <c r="OB11" s="51">
        <f t="shared" si="53"/>
        <v>0</v>
      </c>
      <c r="OD11" s="244"/>
      <c r="OE11" s="29"/>
      <c r="OF11" s="27"/>
      <c r="OG11" s="244"/>
      <c r="OH11" s="32"/>
      <c r="OI11" s="51">
        <f t="shared" si="54"/>
        <v>0</v>
      </c>
      <c r="OK11" s="244"/>
      <c r="OL11" s="29"/>
      <c r="OM11" s="27"/>
      <c r="ON11" s="244"/>
      <c r="OO11" s="32"/>
      <c r="OP11" s="51">
        <f t="shared" si="55"/>
        <v>0</v>
      </c>
      <c r="OR11" s="209">
        <v>40364</v>
      </c>
      <c r="OS11" s="29" t="s">
        <v>1741</v>
      </c>
      <c r="OT11" s="27">
        <v>5450.5</v>
      </c>
      <c r="OU11" s="244">
        <v>40364</v>
      </c>
      <c r="OV11" s="32">
        <v>5450.5</v>
      </c>
      <c r="OW11" s="51">
        <f t="shared" si="56"/>
        <v>0</v>
      </c>
      <c r="OY11" s="61">
        <v>40369</v>
      </c>
      <c r="OZ11" s="29" t="s">
        <v>2012</v>
      </c>
      <c r="PA11" s="27">
        <v>27512</v>
      </c>
      <c r="PB11" s="244">
        <v>40374</v>
      </c>
      <c r="PC11" s="32">
        <v>27512</v>
      </c>
      <c r="PD11" s="51">
        <f t="shared" si="57"/>
        <v>0</v>
      </c>
      <c r="PF11" s="244"/>
      <c r="PG11" s="29"/>
      <c r="PH11" s="27"/>
      <c r="PI11" s="244"/>
      <c r="PJ11" s="32"/>
      <c r="PK11" s="51">
        <f t="shared" si="58"/>
        <v>0</v>
      </c>
      <c r="PP11" s="209"/>
      <c r="PQ11" s="32"/>
      <c r="PR11" s="51">
        <f t="shared" si="59"/>
        <v>0</v>
      </c>
      <c r="PT11" s="244"/>
      <c r="PU11" s="39"/>
      <c r="PV11" s="49"/>
      <c r="PW11" s="209"/>
      <c r="PX11" s="32"/>
      <c r="PY11" s="51">
        <f t="shared" si="60"/>
        <v>0</v>
      </c>
      <c r="QA11" s="9"/>
      <c r="QB11" s="251"/>
      <c r="QC11" s="18"/>
      <c r="QD11" s="244"/>
      <c r="QE11" s="32"/>
      <c r="QF11" s="51">
        <f t="shared" si="61"/>
        <v>11212</v>
      </c>
      <c r="QH11" s="244"/>
      <c r="QI11" s="29"/>
      <c r="QJ11" s="27"/>
      <c r="QK11" s="209"/>
      <c r="QL11" s="32"/>
      <c r="QM11" s="51">
        <f t="shared" si="62"/>
        <v>0</v>
      </c>
      <c r="QO11" s="230">
        <v>40376</v>
      </c>
      <c r="QP11" s="29" t="s">
        <v>2380</v>
      </c>
      <c r="QQ11" s="27">
        <v>7024.5</v>
      </c>
      <c r="QR11" s="209">
        <v>40377</v>
      </c>
      <c r="QS11" s="32">
        <v>7024.5</v>
      </c>
      <c r="QT11" s="51">
        <f t="shared" si="63"/>
        <v>0</v>
      </c>
      <c r="QV11" s="244"/>
      <c r="QW11" s="29"/>
      <c r="QX11" s="27"/>
      <c r="QY11" s="244"/>
      <c r="QZ11" s="32"/>
      <c r="RA11" s="51">
        <f t="shared" si="64"/>
        <v>0</v>
      </c>
      <c r="RC11" s="209"/>
      <c r="RD11" s="29"/>
      <c r="RE11" s="27"/>
      <c r="RF11" s="209"/>
      <c r="RG11" s="32"/>
      <c r="RH11" s="51">
        <f t="shared" si="65"/>
        <v>0</v>
      </c>
      <c r="RJ11" s="244">
        <v>40376</v>
      </c>
      <c r="RK11" s="29" t="s">
        <v>2386</v>
      </c>
      <c r="RL11" s="27">
        <v>15386</v>
      </c>
      <c r="RM11" s="244">
        <v>40376</v>
      </c>
      <c r="RN11" s="32">
        <v>15386</v>
      </c>
      <c r="RO11" s="51">
        <f t="shared" si="66"/>
        <v>0</v>
      </c>
      <c r="RQ11" s="209"/>
      <c r="RR11" s="29"/>
      <c r="RS11" s="27"/>
      <c r="RT11" s="209"/>
      <c r="RU11" s="32"/>
      <c r="RV11" s="51">
        <f t="shared" si="67"/>
        <v>0</v>
      </c>
      <c r="RX11" s="244">
        <v>40367</v>
      </c>
      <c r="RY11" s="29" t="s">
        <v>1898</v>
      </c>
      <c r="RZ11" s="27">
        <v>5109</v>
      </c>
      <c r="SA11" s="244">
        <v>40367</v>
      </c>
      <c r="SB11" s="32">
        <v>5109</v>
      </c>
      <c r="SC11" s="51">
        <f t="shared" si="68"/>
        <v>0</v>
      </c>
      <c r="SE11" s="244"/>
      <c r="SF11" s="29"/>
      <c r="SG11" s="27"/>
      <c r="SH11" s="244"/>
      <c r="SI11" s="32"/>
      <c r="SJ11" s="51">
        <f t="shared" si="69"/>
        <v>0</v>
      </c>
      <c r="SL11" s="244"/>
      <c r="SM11" s="29"/>
      <c r="SN11" s="27"/>
      <c r="SO11" s="209"/>
      <c r="SP11" s="32"/>
      <c r="SQ11" s="51">
        <f t="shared" si="70"/>
        <v>0</v>
      </c>
      <c r="SS11" s="244"/>
      <c r="ST11" s="39"/>
      <c r="SU11" s="49"/>
      <c r="SV11" s="62"/>
      <c r="SW11" s="67"/>
      <c r="SX11" s="51">
        <f t="shared" si="71"/>
        <v>0</v>
      </c>
      <c r="SZ11" s="2"/>
      <c r="TA11"/>
      <c r="TB11"/>
      <c r="TC11" s="9"/>
      <c r="TD11" s="19"/>
      <c r="TE11" s="51">
        <f t="shared" si="72"/>
        <v>4000</v>
      </c>
      <c r="TG11" s="209"/>
      <c r="TH11" s="29"/>
      <c r="TI11" s="27"/>
      <c r="TJ11" s="209"/>
      <c r="TK11" s="32"/>
      <c r="TL11" s="51">
        <f t="shared" si="73"/>
        <v>0</v>
      </c>
      <c r="TN11" s="9"/>
      <c r="TO11" s="2"/>
      <c r="TP11" s="18"/>
      <c r="TQ11" s="244"/>
      <c r="TR11" s="19"/>
      <c r="TS11" s="51">
        <f t="shared" si="74"/>
        <v>6523</v>
      </c>
      <c r="TU11" s="9"/>
      <c r="TV11" s="2"/>
      <c r="TW11" s="18"/>
      <c r="TX11" s="226"/>
      <c r="TY11" s="19"/>
      <c r="TZ11" s="51">
        <f t="shared" si="75"/>
        <v>0</v>
      </c>
      <c r="UB11" s="9"/>
      <c r="UC11" s="2"/>
      <c r="UD11" s="18"/>
      <c r="UE11" s="244"/>
      <c r="UF11" s="19"/>
      <c r="UG11" s="51">
        <f t="shared" si="76"/>
        <v>0</v>
      </c>
      <c r="UI11" s="9"/>
      <c r="UJ11" s="469"/>
      <c r="UK11" s="710"/>
      <c r="UL11" s="244"/>
      <c r="UM11" s="310"/>
      <c r="UN11" s="51">
        <f t="shared" si="77"/>
        <v>0</v>
      </c>
      <c r="UP11" s="244"/>
      <c r="UQ11" s="39"/>
      <c r="UR11" s="32"/>
      <c r="US11" s="233"/>
      <c r="UT11" s="67"/>
      <c r="UU11" s="51">
        <f t="shared" si="78"/>
        <v>37741</v>
      </c>
      <c r="UW11" s="45"/>
      <c r="UX11" s="39"/>
      <c r="UY11" s="32"/>
      <c r="UZ11" s="244"/>
      <c r="VA11" s="67"/>
      <c r="VB11" s="51">
        <f t="shared" si="79"/>
        <v>0</v>
      </c>
      <c r="VD11" s="209"/>
      <c r="VE11" s="29"/>
      <c r="VF11" s="27"/>
      <c r="VG11" s="226"/>
      <c r="VH11" s="32"/>
      <c r="VI11" s="51">
        <f t="shared" si="80"/>
        <v>0</v>
      </c>
      <c r="VK11" s="209"/>
      <c r="VL11" s="29"/>
      <c r="VM11" s="27"/>
      <c r="VN11" s="209"/>
      <c r="VO11" s="32"/>
      <c r="VP11" s="51">
        <f t="shared" si="81"/>
        <v>0</v>
      </c>
      <c r="VR11" s="209"/>
      <c r="VS11" s="29"/>
      <c r="VT11" s="27"/>
      <c r="VU11" s="220"/>
      <c r="VV11" s="32"/>
      <c r="VW11" s="51">
        <f t="shared" si="82"/>
        <v>0</v>
      </c>
      <c r="VY11" s="244"/>
      <c r="VZ11" s="29"/>
      <c r="WA11" s="27"/>
      <c r="WB11" s="244"/>
      <c r="WC11" s="32"/>
      <c r="WD11" s="51">
        <f t="shared" si="83"/>
        <v>0</v>
      </c>
      <c r="WF11" s="244">
        <v>40364</v>
      </c>
      <c r="WG11" s="29" t="s">
        <v>1747</v>
      </c>
      <c r="WH11" s="27">
        <v>3089</v>
      </c>
      <c r="WI11" s="209">
        <v>40364</v>
      </c>
      <c r="WJ11" s="32">
        <v>3089</v>
      </c>
      <c r="WK11" s="51">
        <f t="shared" si="84"/>
        <v>0</v>
      </c>
      <c r="WM11" s="244"/>
      <c r="WN11" s="29"/>
      <c r="WO11" s="27"/>
      <c r="WP11" s="244"/>
      <c r="WQ11" s="32"/>
      <c r="WR11" s="51">
        <f t="shared" si="85"/>
        <v>0</v>
      </c>
      <c r="WY11" s="51">
        <f t="shared" si="86"/>
        <v>4681</v>
      </c>
      <c r="XA11" s="209"/>
      <c r="XB11" s="29"/>
      <c r="XC11" s="27"/>
      <c r="XD11" s="209"/>
      <c r="XE11" s="32"/>
      <c r="XF11" s="51">
        <f t="shared" si="87"/>
        <v>0</v>
      </c>
      <c r="XH11" s="244"/>
      <c r="XI11" s="29"/>
      <c r="XJ11" s="27"/>
      <c r="XK11" s="209"/>
      <c r="XL11" s="32"/>
      <c r="XM11" s="51">
        <f t="shared" si="88"/>
        <v>0</v>
      </c>
      <c r="XO11" s="244"/>
      <c r="XP11" s="29"/>
      <c r="XQ11" s="27"/>
      <c r="XR11" s="244"/>
      <c r="XS11" s="32"/>
      <c r="XT11" s="51">
        <f t="shared" si="89"/>
        <v>0</v>
      </c>
      <c r="XV11" s="244"/>
      <c r="XW11" s="39"/>
      <c r="XX11" s="67"/>
      <c r="XY11" s="9"/>
      <c r="XZ11" s="32"/>
      <c r="YA11" s="51">
        <f t="shared" si="90"/>
        <v>14857</v>
      </c>
      <c r="YC11" s="244"/>
      <c r="YD11" s="29"/>
      <c r="YE11" s="27"/>
      <c r="YF11" s="209"/>
      <c r="YG11" s="32"/>
      <c r="YH11" s="51">
        <f t="shared" si="91"/>
        <v>0</v>
      </c>
      <c r="YJ11" s="61">
        <v>40374</v>
      </c>
      <c r="YK11" s="29" t="s">
        <v>2330</v>
      </c>
      <c r="YL11" s="27">
        <v>3927</v>
      </c>
      <c r="YM11" s="209">
        <v>40376</v>
      </c>
      <c r="YN11" s="32">
        <v>3927</v>
      </c>
      <c r="YO11" s="51">
        <f t="shared" si="92"/>
        <v>0</v>
      </c>
      <c r="YQ11" s="244"/>
      <c r="YR11" s="29"/>
      <c r="YS11" s="27"/>
      <c r="YT11" s="244"/>
      <c r="YU11" s="32"/>
      <c r="YV11" s="51">
        <f t="shared" si="93"/>
        <v>0</v>
      </c>
      <c r="YX11" s="209"/>
      <c r="YY11" s="29"/>
      <c r="YZ11" s="27"/>
      <c r="ZA11" s="90"/>
      <c r="ZB11" s="96"/>
      <c r="ZC11" s="51">
        <f t="shared" si="94"/>
        <v>0</v>
      </c>
      <c r="ZE11" s="9">
        <v>40362</v>
      </c>
      <c r="ZF11" s="39" t="s">
        <v>1673</v>
      </c>
      <c r="ZG11" s="32">
        <v>26588</v>
      </c>
      <c r="ZH11" s="244"/>
      <c r="ZI11" s="32"/>
      <c r="ZJ11" s="51">
        <f t="shared" si="1"/>
        <v>26588</v>
      </c>
      <c r="ZL11" s="9">
        <v>40375</v>
      </c>
      <c r="ZM11" s="2" t="s">
        <v>2327</v>
      </c>
      <c r="ZN11" s="18">
        <v>25943</v>
      </c>
      <c r="ZO11" s="62">
        <v>40375</v>
      </c>
      <c r="ZP11" s="67">
        <v>25943</v>
      </c>
      <c r="ZQ11" s="51">
        <f t="shared" si="95"/>
        <v>0</v>
      </c>
      <c r="ZS11" s="9"/>
      <c r="ZT11" s="2"/>
      <c r="ZU11" s="18"/>
      <c r="ZV11" s="62"/>
      <c r="ZW11" s="67"/>
      <c r="ZX11" s="51">
        <f t="shared" si="96"/>
        <v>4518.5</v>
      </c>
      <c r="ZZ11" s="238"/>
      <c r="AAA11" s="29"/>
      <c r="AAB11" s="27"/>
      <c r="AAC11" s="62"/>
      <c r="AAD11" s="67"/>
      <c r="AAE11" s="51">
        <f t="shared" si="97"/>
        <v>0</v>
      </c>
      <c r="AAG11" s="244"/>
      <c r="AAH11" s="29"/>
      <c r="AAI11" s="710"/>
      <c r="AAJ11" s="244"/>
      <c r="AAK11" s="712"/>
      <c r="AAL11" s="51">
        <f t="shared" si="98"/>
        <v>0</v>
      </c>
      <c r="AAN11" s="244"/>
      <c r="AAO11" s="29"/>
      <c r="AAP11" s="27"/>
      <c r="AAQ11" s="62"/>
      <c r="AAR11" s="310"/>
      <c r="AAS11" s="51">
        <f t="shared" si="99"/>
        <v>0</v>
      </c>
      <c r="AAU11" s="244">
        <v>40367</v>
      </c>
      <c r="AAV11" s="29" t="s">
        <v>2311</v>
      </c>
      <c r="AAW11" s="27">
        <v>14854</v>
      </c>
      <c r="AAX11" s="209">
        <v>40374</v>
      </c>
      <c r="AAY11" s="32">
        <v>14854</v>
      </c>
      <c r="AAZ11" s="51">
        <f t="shared" si="100"/>
        <v>0</v>
      </c>
      <c r="ABB11" s="244"/>
      <c r="ABC11" s="29"/>
      <c r="ABD11" s="27"/>
      <c r="ABE11" s="244"/>
      <c r="ABF11" s="32"/>
      <c r="ABG11" s="51">
        <f t="shared" si="101"/>
        <v>7596</v>
      </c>
      <c r="ABI11" s="244"/>
      <c r="ABJ11" s="29"/>
      <c r="ABK11" s="27"/>
      <c r="ABL11" s="244"/>
      <c r="ABM11" s="32"/>
      <c r="ABN11" s="51">
        <f t="shared" si="102"/>
        <v>0</v>
      </c>
      <c r="ABP11" s="244"/>
      <c r="ABQ11" s="29"/>
      <c r="ABR11" s="27"/>
      <c r="ABS11" s="209"/>
      <c r="ABT11" s="32"/>
      <c r="ABU11" s="51">
        <f t="shared" si="103"/>
        <v>0</v>
      </c>
      <c r="ABW11" s="244"/>
      <c r="ABX11" s="29"/>
      <c r="ABY11" s="27"/>
      <c r="ABZ11" s="244"/>
      <c r="ACA11" s="32"/>
      <c r="ACB11" s="51">
        <f t="shared" si="104"/>
        <v>0</v>
      </c>
      <c r="ACD11" s="244">
        <v>40365</v>
      </c>
      <c r="ACE11" s="39" t="s">
        <v>1758</v>
      </c>
      <c r="ACF11" s="32">
        <v>4000</v>
      </c>
      <c r="ACG11" s="62">
        <v>40365</v>
      </c>
      <c r="ACH11" s="57">
        <v>4000</v>
      </c>
      <c r="ACI11" s="51">
        <f t="shared" si="105"/>
        <v>0</v>
      </c>
      <c r="ACK11" s="9">
        <v>40370</v>
      </c>
      <c r="ACL11" s="47" t="s">
        <v>2032</v>
      </c>
      <c r="ACM11" s="19">
        <v>27391</v>
      </c>
      <c r="ACN11" s="62">
        <v>40370</v>
      </c>
      <c r="ACO11" s="49">
        <v>27391</v>
      </c>
      <c r="ACP11" s="51">
        <f t="shared" si="106"/>
        <v>0</v>
      </c>
      <c r="ACR11" s="244"/>
      <c r="ACS11" s="39"/>
      <c r="ACT11" s="32"/>
      <c r="ACU11" s="220"/>
      <c r="ACV11" s="32"/>
      <c r="ACW11" s="51">
        <f t="shared" si="107"/>
        <v>0</v>
      </c>
      <c r="ADD11" s="51">
        <f t="shared" si="108"/>
        <v>0</v>
      </c>
      <c r="ADF11" s="29"/>
      <c r="ADG11" s="29"/>
      <c r="ADH11" s="217"/>
      <c r="ADI11" s="209"/>
      <c r="ADJ11" s="218"/>
      <c r="ADK11" s="51">
        <f t="shared" si="112"/>
        <v>0</v>
      </c>
      <c r="ADM11" s="244"/>
      <c r="ADN11" s="29"/>
      <c r="ADO11" s="27"/>
      <c r="ADP11" s="244"/>
      <c r="ADQ11" s="32"/>
      <c r="ADR11" s="51">
        <f t="shared" si="113"/>
        <v>0</v>
      </c>
      <c r="ADT11" s="209">
        <v>40365</v>
      </c>
      <c r="ADU11" s="29" t="s">
        <v>1765</v>
      </c>
      <c r="ADV11" s="27">
        <v>962</v>
      </c>
      <c r="ADW11" s="220">
        <v>40366</v>
      </c>
      <c r="ADX11" s="32">
        <v>962</v>
      </c>
      <c r="ADY11" s="51">
        <f t="shared" si="109"/>
        <v>0</v>
      </c>
      <c r="AEA11" s="244"/>
      <c r="AEB11" s="29"/>
      <c r="AEC11" s="27"/>
      <c r="AED11" s="209"/>
      <c r="AEE11" s="32"/>
      <c r="AEF11" s="51">
        <f t="shared" si="110"/>
        <v>0</v>
      </c>
    </row>
    <row r="12" spans="1:818" s="43" customFormat="1">
      <c r="A12" s="244">
        <v>40362</v>
      </c>
      <c r="B12" s="39" t="s">
        <v>1663</v>
      </c>
      <c r="C12" s="703">
        <v>19323</v>
      </c>
      <c r="D12" s="9">
        <v>40362</v>
      </c>
      <c r="E12" s="19">
        <v>19323</v>
      </c>
      <c r="F12" s="51">
        <f t="shared" si="2"/>
        <v>0</v>
      </c>
      <c r="H12" s="244"/>
      <c r="I12" s="29"/>
      <c r="J12" s="27"/>
      <c r="K12" s="244"/>
      <c r="L12" s="32"/>
      <c r="M12" s="51">
        <f t="shared" si="3"/>
        <v>0</v>
      </c>
      <c r="O12" s="244">
        <v>40369</v>
      </c>
      <c r="P12" s="29" t="s">
        <v>2015</v>
      </c>
      <c r="Q12" s="27">
        <v>6870</v>
      </c>
      <c r="R12" s="244">
        <v>40369</v>
      </c>
      <c r="S12" s="32">
        <v>6870</v>
      </c>
      <c r="T12" s="51">
        <f t="shared" si="4"/>
        <v>0</v>
      </c>
      <c r="V12" s="244">
        <v>40376</v>
      </c>
      <c r="W12" s="29" t="s">
        <v>2379</v>
      </c>
      <c r="X12" s="27">
        <v>26435.5</v>
      </c>
      <c r="Y12" s="220">
        <v>40377</v>
      </c>
      <c r="Z12" s="310">
        <v>26435.5</v>
      </c>
      <c r="AA12" s="51">
        <f t="shared" si="5"/>
        <v>0</v>
      </c>
      <c r="AC12" s="244"/>
      <c r="AD12" s="29"/>
      <c r="AE12" s="27"/>
      <c r="AF12" s="220">
        <v>40375</v>
      </c>
      <c r="AG12" s="32">
        <v>1624</v>
      </c>
      <c r="AH12" s="51">
        <f t="shared" si="6"/>
        <v>0</v>
      </c>
      <c r="AJ12" s="9">
        <v>40302</v>
      </c>
      <c r="AK12" s="2" t="s">
        <v>974</v>
      </c>
      <c r="AL12" s="3">
        <v>30970</v>
      </c>
      <c r="AM12" s="244"/>
      <c r="AN12" s="32"/>
      <c r="AO12" s="51">
        <f t="shared" si="7"/>
        <v>138089.5</v>
      </c>
      <c r="AQ12" s="9"/>
      <c r="AR12" s="2"/>
      <c r="AS12" s="3"/>
      <c r="AT12" s="45"/>
      <c r="AU12" s="32"/>
      <c r="AV12" s="51">
        <f t="shared" si="8"/>
        <v>1685781</v>
      </c>
      <c r="AX12" s="244"/>
      <c r="AY12" s="39"/>
      <c r="AZ12" s="49"/>
      <c r="BA12" s="45"/>
      <c r="BB12" s="49"/>
      <c r="BC12" s="51">
        <f t="shared" si="111"/>
        <v>2447842</v>
      </c>
      <c r="BE12" s="29"/>
      <c r="BF12" s="29"/>
      <c r="BG12" s="27"/>
      <c r="BH12" s="209"/>
      <c r="BI12" s="32"/>
      <c r="BJ12" s="51">
        <f t="shared" si="9"/>
        <v>0</v>
      </c>
      <c r="BL12" s="9">
        <v>40369</v>
      </c>
      <c r="BM12" s="2" t="s">
        <v>2019</v>
      </c>
      <c r="BN12" s="2"/>
      <c r="BO12" s="18">
        <v>1369</v>
      </c>
      <c r="BP12" s="9">
        <v>40369</v>
      </c>
      <c r="BQ12" s="19">
        <v>1369</v>
      </c>
      <c r="BR12" s="51">
        <f t="shared" si="10"/>
        <v>10</v>
      </c>
      <c r="BT12" s="244"/>
      <c r="BU12" s="29"/>
      <c r="BV12" s="27"/>
      <c r="BW12" s="244"/>
      <c r="BX12" s="32"/>
      <c r="BY12" s="51">
        <f t="shared" si="11"/>
        <v>0</v>
      </c>
      <c r="CA12" s="29"/>
      <c r="CB12" s="29"/>
      <c r="CC12" s="27"/>
      <c r="CD12" s="209"/>
      <c r="CE12" s="32"/>
      <c r="CF12" s="51">
        <f t="shared" si="12"/>
        <v>0</v>
      </c>
      <c r="CH12" s="29"/>
      <c r="CI12" s="29"/>
      <c r="CJ12" s="27"/>
      <c r="CK12" s="244"/>
      <c r="CL12" s="32"/>
      <c r="CM12" s="51">
        <f t="shared" si="13"/>
        <v>0</v>
      </c>
      <c r="CO12" s="244"/>
      <c r="CP12" s="29"/>
      <c r="CQ12" s="27"/>
      <c r="CR12" s="244"/>
      <c r="CS12" s="32"/>
      <c r="CT12" s="51">
        <f t="shared" si="14"/>
        <v>0</v>
      </c>
      <c r="CV12" s="9">
        <v>40354</v>
      </c>
      <c r="CW12" s="2" t="s">
        <v>1346</v>
      </c>
      <c r="CX12" s="18">
        <v>11609</v>
      </c>
      <c r="CY12" s="244">
        <v>40365</v>
      </c>
      <c r="CZ12" s="32">
        <v>11609</v>
      </c>
      <c r="DA12" s="51">
        <f t="shared" si="15"/>
        <v>0</v>
      </c>
      <c r="DC12" s="29"/>
      <c r="DD12" s="29"/>
      <c r="DE12" s="27"/>
      <c r="DF12" s="209"/>
      <c r="DG12" s="32"/>
      <c r="DH12" s="51">
        <f t="shared" si="16"/>
        <v>0</v>
      </c>
      <c r="DJ12" s="209">
        <v>39691</v>
      </c>
      <c r="DK12" s="29">
        <v>999</v>
      </c>
      <c r="DL12" s="27">
        <v>25297</v>
      </c>
      <c r="DM12" s="209">
        <v>39727</v>
      </c>
      <c r="DN12" s="32">
        <v>25297</v>
      </c>
      <c r="DO12" s="51">
        <f t="shared" si="17"/>
        <v>29768</v>
      </c>
      <c r="DQ12" s="220"/>
      <c r="DR12" s="29"/>
      <c r="DS12" s="27"/>
      <c r="DT12" s="226"/>
      <c r="DU12" s="32"/>
      <c r="DV12" s="51">
        <f t="shared" si="18"/>
        <v>0</v>
      </c>
      <c r="DX12" s="233"/>
      <c r="DY12" s="627"/>
      <c r="DZ12" s="32"/>
      <c r="EA12" s="233"/>
      <c r="EB12" s="32"/>
      <c r="EC12" s="51">
        <f t="shared" si="19"/>
        <v>14455</v>
      </c>
      <c r="EE12" s="244">
        <v>40366</v>
      </c>
      <c r="EF12" s="29" t="s">
        <v>1877</v>
      </c>
      <c r="EG12" s="27">
        <v>9079</v>
      </c>
      <c r="EH12" s="220">
        <v>40368</v>
      </c>
      <c r="EI12" s="32">
        <v>9079</v>
      </c>
      <c r="EJ12" s="175">
        <f t="shared" si="20"/>
        <v>0</v>
      </c>
      <c r="EL12" s="244"/>
      <c r="EM12" s="29"/>
      <c r="EN12" s="27"/>
      <c r="EO12" s="244"/>
      <c r="EP12" s="32"/>
      <c r="EQ12" s="175">
        <f t="shared" si="21"/>
        <v>0</v>
      </c>
      <c r="ES12" s="9"/>
      <c r="ET12" s="39"/>
      <c r="EU12" s="18"/>
      <c r="EV12" s="9"/>
      <c r="EW12" s="19"/>
      <c r="EX12" s="175">
        <f t="shared" si="22"/>
        <v>0</v>
      </c>
      <c r="EZ12" s="209"/>
      <c r="FA12" s="29"/>
      <c r="FB12" s="27"/>
      <c r="FC12" s="209"/>
      <c r="FD12" s="32"/>
      <c r="FE12" s="51">
        <f t="shared" si="23"/>
        <v>0</v>
      </c>
      <c r="FG12" s="29"/>
      <c r="FH12" s="29"/>
      <c r="FI12" s="27"/>
      <c r="FJ12" s="209"/>
      <c r="FK12" s="32"/>
      <c r="FL12" s="51">
        <f t="shared" si="24"/>
        <v>0</v>
      </c>
      <c r="FN12" s="9">
        <v>40368</v>
      </c>
      <c r="FO12" s="251" t="s">
        <v>1979</v>
      </c>
      <c r="FP12" s="18">
        <v>3919.5</v>
      </c>
      <c r="FQ12" s="220">
        <v>40368</v>
      </c>
      <c r="FR12" s="19">
        <v>3919.5</v>
      </c>
      <c r="FS12" s="51">
        <f t="shared" si="25"/>
        <v>0</v>
      </c>
      <c r="FU12" s="9"/>
      <c r="FV12" s="40"/>
      <c r="FW12" s="18"/>
      <c r="FX12" s="244"/>
      <c r="FY12" s="19"/>
      <c r="FZ12" s="51">
        <f t="shared" si="26"/>
        <v>0</v>
      </c>
      <c r="GB12" s="9"/>
      <c r="GC12" s="40"/>
      <c r="GD12" s="18"/>
      <c r="GE12" s="244"/>
      <c r="GF12" s="19"/>
      <c r="GG12" s="51">
        <f t="shared" si="27"/>
        <v>0</v>
      </c>
      <c r="GI12" s="9"/>
      <c r="GJ12" s="40"/>
      <c r="GK12" s="18"/>
      <c r="GL12" s="244"/>
      <c r="GM12" s="19"/>
      <c r="GN12" s="51">
        <f t="shared" si="28"/>
        <v>0</v>
      </c>
      <c r="GP12" s="9"/>
      <c r="GQ12" s="2"/>
      <c r="GR12" s="18"/>
      <c r="GS12" s="209"/>
      <c r="GT12" s="32"/>
      <c r="GU12" s="51">
        <f t="shared" si="0"/>
        <v>0</v>
      </c>
      <c r="GW12" s="244"/>
      <c r="GX12" s="29"/>
      <c r="GZ12" s="728"/>
      <c r="HA12" s="32"/>
      <c r="HB12" s="51">
        <f t="shared" si="29"/>
        <v>0</v>
      </c>
      <c r="HD12" s="244"/>
      <c r="HE12" s="29"/>
      <c r="HF12" s="27"/>
      <c r="HG12" s="244"/>
      <c r="HH12" s="32"/>
      <c r="HI12" s="51">
        <f t="shared" si="30"/>
        <v>0</v>
      </c>
      <c r="HK12" s="62"/>
      <c r="HL12" s="29"/>
      <c r="HM12" s="27"/>
      <c r="HN12" s="220"/>
      <c r="HO12" s="32"/>
      <c r="HP12" s="51">
        <f t="shared" si="31"/>
        <v>0</v>
      </c>
      <c r="HR12" s="62"/>
      <c r="HS12" s="29"/>
      <c r="HT12" s="32"/>
      <c r="HU12" s="244"/>
      <c r="HV12" s="32"/>
      <c r="HW12" s="51">
        <f t="shared" si="32"/>
        <v>0</v>
      </c>
      <c r="HY12" s="9"/>
      <c r="HZ12" s="2"/>
      <c r="IA12" s="27"/>
      <c r="IB12" s="523"/>
      <c r="IC12" s="27"/>
      <c r="ID12" s="51">
        <f t="shared" si="33"/>
        <v>0</v>
      </c>
      <c r="IH12" s="703"/>
      <c r="II12" s="244"/>
      <c r="IJ12" s="32"/>
      <c r="IK12" s="51">
        <f t="shared" si="34"/>
        <v>22586.5</v>
      </c>
      <c r="IM12" s="244"/>
      <c r="IN12" s="627"/>
      <c r="IO12" s="32"/>
      <c r="IP12" s="244"/>
      <c r="IQ12" s="32"/>
      <c r="IR12" s="51">
        <f t="shared" si="35"/>
        <v>0</v>
      </c>
      <c r="IT12" s="209"/>
      <c r="IU12" s="29"/>
      <c r="IV12" s="27"/>
      <c r="IW12" s="209"/>
      <c r="IX12" s="32"/>
      <c r="IY12" s="51">
        <f t="shared" si="36"/>
        <v>0</v>
      </c>
      <c r="JA12" s="244">
        <v>40368</v>
      </c>
      <c r="JB12" s="29" t="s">
        <v>2001</v>
      </c>
      <c r="JC12" s="27">
        <v>2410</v>
      </c>
      <c r="JD12" s="244">
        <v>40368</v>
      </c>
      <c r="JE12" s="32">
        <v>2410</v>
      </c>
      <c r="JF12" s="51">
        <f t="shared" si="37"/>
        <v>0</v>
      </c>
      <c r="JH12" s="209"/>
      <c r="JI12" s="29"/>
      <c r="JJ12" s="27"/>
      <c r="JK12" s="209"/>
      <c r="JL12" s="32"/>
      <c r="JM12" s="51">
        <f t="shared" si="38"/>
        <v>0</v>
      </c>
      <c r="JO12" s="29"/>
      <c r="JP12" s="29"/>
      <c r="JQ12" s="27"/>
      <c r="JR12" s="209"/>
      <c r="JS12" s="32"/>
      <c r="JT12" s="51">
        <f t="shared" si="39"/>
        <v>0</v>
      </c>
      <c r="JV12" s="244">
        <v>40367</v>
      </c>
      <c r="JW12" s="29" t="s">
        <v>1899</v>
      </c>
      <c r="JX12" s="27">
        <v>1605</v>
      </c>
      <c r="JY12" s="209">
        <v>40367</v>
      </c>
      <c r="JZ12" s="32">
        <v>1605</v>
      </c>
      <c r="KA12" s="51">
        <f t="shared" si="40"/>
        <v>0</v>
      </c>
      <c r="KC12" s="2"/>
      <c r="KD12"/>
      <c r="KE12"/>
      <c r="KF12" s="9"/>
      <c r="KG12" s="67"/>
      <c r="KH12" s="51">
        <f t="shared" si="41"/>
        <v>40827</v>
      </c>
      <c r="KJ12" s="61"/>
      <c r="KK12" s="29"/>
      <c r="KL12" s="49"/>
      <c r="KM12" s="244"/>
      <c r="KN12" s="310"/>
      <c r="KO12" s="51">
        <f t="shared" si="42"/>
        <v>0</v>
      </c>
      <c r="KQ12" s="244">
        <v>40375</v>
      </c>
      <c r="KR12" s="29" t="s">
        <v>2324</v>
      </c>
      <c r="KS12" s="49">
        <v>15382.5</v>
      </c>
      <c r="KT12" s="178">
        <v>40375</v>
      </c>
      <c r="KU12" s="32">
        <v>15382.5</v>
      </c>
      <c r="KV12" s="51">
        <f t="shared" si="43"/>
        <v>0</v>
      </c>
      <c r="KX12" s="29"/>
      <c r="KY12" s="29"/>
      <c r="KZ12" s="27"/>
      <c r="LA12" s="209"/>
      <c r="LB12" s="32"/>
      <c r="LC12" s="51">
        <f t="shared" si="114"/>
        <v>23250</v>
      </c>
      <c r="LE12" s="244"/>
      <c r="LF12" s="29"/>
      <c r="LG12" s="710"/>
      <c r="LH12" s="244"/>
      <c r="LI12" s="32"/>
      <c r="LJ12" s="51">
        <f t="shared" si="115"/>
        <v>0</v>
      </c>
      <c r="LL12" s="29"/>
      <c r="LM12" s="29"/>
      <c r="LN12" s="710"/>
      <c r="LO12" s="244"/>
      <c r="LP12" s="32"/>
      <c r="LQ12" s="51">
        <f t="shared" si="44"/>
        <v>0</v>
      </c>
      <c r="LS12" s="29"/>
      <c r="LT12" s="29"/>
      <c r="LU12" s="27"/>
      <c r="LV12" s="244"/>
      <c r="LW12" s="32"/>
      <c r="LX12" s="51">
        <f t="shared" si="45"/>
        <v>0</v>
      </c>
      <c r="LZ12" s="244"/>
      <c r="MA12" s="29"/>
      <c r="MB12" s="27"/>
      <c r="MC12" s="244"/>
      <c r="MD12" s="32"/>
      <c r="ME12" s="51">
        <f t="shared" si="46"/>
        <v>20668.5</v>
      </c>
      <c r="MG12" s="244"/>
      <c r="MH12" s="29"/>
      <c r="MI12" s="27"/>
      <c r="MJ12" s="209"/>
      <c r="MK12" s="32"/>
      <c r="ML12" s="51">
        <f t="shared" si="47"/>
        <v>0</v>
      </c>
      <c r="MN12" s="244">
        <v>40376</v>
      </c>
      <c r="MO12" s="29" t="s">
        <v>2381</v>
      </c>
      <c r="MP12" s="27">
        <v>26567</v>
      </c>
      <c r="MQ12" s="62">
        <v>40377</v>
      </c>
      <c r="MR12" s="310">
        <v>26567</v>
      </c>
      <c r="MS12" s="51">
        <f t="shared" si="48"/>
        <v>0</v>
      </c>
      <c r="MU12" s="9">
        <v>40344</v>
      </c>
      <c r="MV12" s="2" t="s">
        <v>1250</v>
      </c>
      <c r="MW12" s="18">
        <v>25743</v>
      </c>
      <c r="MX12" s="9"/>
      <c r="MY12" s="19"/>
      <c r="MZ12" s="51">
        <f t="shared" si="49"/>
        <v>25743</v>
      </c>
      <c r="NB12" s="244"/>
      <c r="NC12" s="29"/>
      <c r="ND12" s="27"/>
      <c r="NE12" s="244"/>
      <c r="NF12" s="32"/>
      <c r="NG12" s="51">
        <f t="shared" si="50"/>
        <v>0</v>
      </c>
      <c r="NI12" s="29"/>
      <c r="NJ12" s="29"/>
      <c r="NK12" s="27"/>
      <c r="NL12" s="244"/>
      <c r="NM12" s="32"/>
      <c r="NN12" s="51">
        <f t="shared" si="51"/>
        <v>0</v>
      </c>
      <c r="NP12" s="29"/>
      <c r="NQ12" s="29"/>
      <c r="NR12" s="27"/>
      <c r="NS12" s="244"/>
      <c r="NT12" s="32"/>
      <c r="NU12" s="51">
        <f t="shared" si="52"/>
        <v>0</v>
      </c>
      <c r="NW12" s="244"/>
      <c r="NX12" s="29"/>
      <c r="NY12" s="27"/>
      <c r="NZ12" s="244"/>
      <c r="OA12" s="32"/>
      <c r="OB12" s="51">
        <f t="shared" si="53"/>
        <v>0</v>
      </c>
      <c r="OD12" s="244"/>
      <c r="OE12" s="29"/>
      <c r="OF12" s="27"/>
      <c r="OG12" s="244"/>
      <c r="OH12" s="32"/>
      <c r="OI12" s="51">
        <f t="shared" si="54"/>
        <v>0</v>
      </c>
      <c r="OK12" s="244"/>
      <c r="OL12" s="29"/>
      <c r="OM12" s="27"/>
      <c r="ON12" s="244"/>
      <c r="OO12" s="32"/>
      <c r="OP12" s="51">
        <f t="shared" si="55"/>
        <v>0</v>
      </c>
      <c r="OR12" s="209">
        <v>40366</v>
      </c>
      <c r="OS12" s="29" t="s">
        <v>1887</v>
      </c>
      <c r="OT12" s="27">
        <v>3774</v>
      </c>
      <c r="OU12" s="61">
        <v>40367</v>
      </c>
      <c r="OV12" s="32">
        <v>3774</v>
      </c>
      <c r="OW12" s="51">
        <f t="shared" si="56"/>
        <v>0</v>
      </c>
      <c r="OY12" s="244">
        <v>40374</v>
      </c>
      <c r="OZ12" s="29" t="s">
        <v>2309</v>
      </c>
      <c r="PA12" s="27">
        <v>28740</v>
      </c>
      <c r="PB12" s="244"/>
      <c r="PC12" s="32"/>
      <c r="PD12" s="51">
        <f t="shared" si="57"/>
        <v>28740</v>
      </c>
      <c r="PF12" s="244"/>
      <c r="PG12" s="29"/>
      <c r="PH12" s="27"/>
      <c r="PI12" s="244"/>
      <c r="PJ12" s="32"/>
      <c r="PK12" s="51">
        <f t="shared" si="58"/>
        <v>0</v>
      </c>
      <c r="PP12" s="209"/>
      <c r="PQ12" s="32"/>
      <c r="PR12" s="51">
        <f t="shared" si="59"/>
        <v>0</v>
      </c>
      <c r="PT12" s="244"/>
      <c r="PU12" s="29"/>
      <c r="PV12" s="27"/>
      <c r="PW12" s="209"/>
      <c r="PX12" s="32"/>
      <c r="PY12" s="51">
        <f t="shared" si="60"/>
        <v>0</v>
      </c>
      <c r="QA12" s="244"/>
      <c r="QB12" s="448"/>
      <c r="QC12" s="27"/>
      <c r="QD12" s="244"/>
      <c r="QE12" s="32"/>
      <c r="QF12" s="51">
        <f t="shared" si="61"/>
        <v>11212</v>
      </c>
      <c r="QH12" s="244"/>
      <c r="QI12" s="29"/>
      <c r="QJ12" s="27"/>
      <c r="QK12" s="244"/>
      <c r="QL12" s="32"/>
      <c r="QM12" s="51">
        <f t="shared" si="62"/>
        <v>0</v>
      </c>
      <c r="QO12" s="233">
        <v>40380</v>
      </c>
      <c r="QP12" s="29" t="s">
        <v>2435</v>
      </c>
      <c r="QQ12" s="27">
        <v>7325.5</v>
      </c>
      <c r="QR12" s="209"/>
      <c r="QS12" s="32"/>
      <c r="QT12" s="51">
        <f t="shared" si="63"/>
        <v>7325.5</v>
      </c>
      <c r="QV12" s="244"/>
      <c r="QW12" s="29"/>
      <c r="QX12" s="27"/>
      <c r="QY12" s="244"/>
      <c r="QZ12" s="32"/>
      <c r="RA12" s="51">
        <f t="shared" si="64"/>
        <v>0</v>
      </c>
      <c r="RC12" s="209"/>
      <c r="RD12" s="29"/>
      <c r="RE12" s="27"/>
      <c r="RF12" s="209"/>
      <c r="RG12" s="32"/>
      <c r="RH12" s="51">
        <f t="shared" si="65"/>
        <v>0</v>
      </c>
      <c r="RJ12" s="209"/>
      <c r="RK12" s="29"/>
      <c r="RL12" s="27"/>
      <c r="RM12" s="209"/>
      <c r="RN12" s="32"/>
      <c r="RO12" s="51">
        <f t="shared" si="66"/>
        <v>0</v>
      </c>
      <c r="RQ12" s="209"/>
      <c r="RR12" s="29"/>
      <c r="RS12" s="27"/>
      <c r="RT12" s="209"/>
      <c r="RU12" s="32"/>
      <c r="RV12" s="51">
        <f t="shared" si="67"/>
        <v>0</v>
      </c>
      <c r="RX12" s="244">
        <v>40368</v>
      </c>
      <c r="RY12" s="29" t="s">
        <v>1989</v>
      </c>
      <c r="RZ12" s="27">
        <v>5920.5</v>
      </c>
      <c r="SA12" s="244">
        <v>40368</v>
      </c>
      <c r="SB12" s="32">
        <v>5920.5</v>
      </c>
      <c r="SC12" s="51">
        <f t="shared" si="68"/>
        <v>0</v>
      </c>
      <c r="SE12" s="244"/>
      <c r="SF12" s="29"/>
      <c r="SG12" s="27"/>
      <c r="SH12" s="244"/>
      <c r="SI12" s="32"/>
      <c r="SJ12" s="51">
        <f t="shared" si="69"/>
        <v>0</v>
      </c>
      <c r="SL12" s="61"/>
      <c r="SM12" s="29"/>
      <c r="SN12" s="27"/>
      <c r="SO12" s="209"/>
      <c r="SP12" s="32"/>
      <c r="SQ12" s="51">
        <f t="shared" si="70"/>
        <v>0</v>
      </c>
      <c r="SS12" s="244"/>
      <c r="ST12" s="39"/>
      <c r="SU12" s="49"/>
      <c r="SV12" s="62"/>
      <c r="SW12" s="67"/>
      <c r="SX12" s="51">
        <f t="shared" si="71"/>
        <v>0</v>
      </c>
      <c r="SZ12" s="9"/>
      <c r="TA12" s="2"/>
      <c r="TB12" s="18"/>
      <c r="TC12" s="9"/>
      <c r="TD12" s="19"/>
      <c r="TE12" s="51"/>
      <c r="TG12" s="209"/>
      <c r="TH12" s="29"/>
      <c r="TI12" s="123"/>
      <c r="TJ12" s="209"/>
      <c r="TK12" s="32"/>
      <c r="TL12" s="51">
        <f t="shared" si="73"/>
        <v>0</v>
      </c>
      <c r="TN12" s="36"/>
      <c r="TO12" s="2"/>
      <c r="TP12" s="18"/>
      <c r="TQ12" s="9"/>
      <c r="TR12" s="19"/>
      <c r="TS12" s="51">
        <f t="shared" si="74"/>
        <v>6523</v>
      </c>
      <c r="TU12" s="36"/>
      <c r="TV12" s="2"/>
      <c r="TW12" s="18"/>
      <c r="TX12" s="9"/>
      <c r="TY12" s="19"/>
      <c r="TZ12" s="51">
        <f t="shared" si="75"/>
        <v>0</v>
      </c>
      <c r="UB12" s="9"/>
      <c r="UC12" s="2"/>
      <c r="UD12" s="18"/>
      <c r="UE12" s="9"/>
      <c r="UF12" s="19"/>
      <c r="UG12" s="51">
        <f t="shared" si="76"/>
        <v>0</v>
      </c>
      <c r="UI12" s="9"/>
      <c r="UJ12" s="2"/>
      <c r="UK12" s="711"/>
      <c r="UL12" s="244"/>
      <c r="UM12" s="19"/>
      <c r="UN12" s="51">
        <f t="shared" si="77"/>
        <v>0</v>
      </c>
      <c r="UP12" s="223"/>
      <c r="UQ12" s="29"/>
      <c r="UR12" s="27"/>
      <c r="US12" s="62"/>
      <c r="UT12" s="67"/>
      <c r="UU12" s="51">
        <f t="shared" si="78"/>
        <v>37741</v>
      </c>
      <c r="UW12" s="244"/>
      <c r="UX12" s="29"/>
      <c r="UY12" s="27"/>
      <c r="UZ12" s="62"/>
      <c r="VA12" s="67"/>
      <c r="VB12" s="51">
        <f t="shared" si="79"/>
        <v>0</v>
      </c>
      <c r="VD12" s="209"/>
      <c r="VE12" s="29"/>
      <c r="VF12" s="27"/>
      <c r="VG12" s="209"/>
      <c r="VH12" s="32"/>
      <c r="VI12" s="51">
        <f t="shared" si="80"/>
        <v>0</v>
      </c>
      <c r="VK12" s="209"/>
      <c r="VL12" s="29"/>
      <c r="VM12" s="27"/>
      <c r="VN12" s="209"/>
      <c r="VO12" s="32"/>
      <c r="VP12" s="51">
        <f t="shared" si="81"/>
        <v>0</v>
      </c>
      <c r="VR12" s="209"/>
      <c r="VS12" s="29"/>
      <c r="VT12" s="27"/>
      <c r="VU12" s="226"/>
      <c r="VV12" s="32"/>
      <c r="VW12" s="51">
        <f t="shared" si="82"/>
        <v>0</v>
      </c>
      <c r="VY12" s="244"/>
      <c r="VZ12" s="29"/>
      <c r="WA12" s="27"/>
      <c r="WB12" s="244"/>
      <c r="WC12" s="32"/>
      <c r="WD12" s="51">
        <f t="shared" si="83"/>
        <v>0</v>
      </c>
      <c r="WF12" s="9">
        <v>40365</v>
      </c>
      <c r="WG12" s="2" t="s">
        <v>1764</v>
      </c>
      <c r="WH12" s="18">
        <v>3775</v>
      </c>
      <c r="WI12" s="9">
        <v>40366</v>
      </c>
      <c r="WJ12" s="32">
        <v>3775</v>
      </c>
      <c r="WK12" s="51">
        <f t="shared" si="84"/>
        <v>0</v>
      </c>
      <c r="WM12" s="9"/>
      <c r="WN12" s="2"/>
      <c r="WO12" s="18"/>
      <c r="WP12" s="9"/>
      <c r="WQ12" s="32"/>
      <c r="WR12" s="51">
        <f t="shared" si="85"/>
        <v>0</v>
      </c>
      <c r="WT12" s="244">
        <v>40368</v>
      </c>
      <c r="WU12" s="29" t="s">
        <v>1993</v>
      </c>
      <c r="WV12" s="703">
        <v>1458.5</v>
      </c>
      <c r="WW12" s="244">
        <v>40368</v>
      </c>
      <c r="WX12" s="703">
        <v>1458.5</v>
      </c>
      <c r="WY12" s="51">
        <f t="shared" si="86"/>
        <v>4681</v>
      </c>
      <c r="XA12" s="244"/>
      <c r="XB12" s="29"/>
      <c r="XC12" s="27"/>
      <c r="XD12" s="209"/>
      <c r="XE12" s="32"/>
      <c r="XF12" s="51">
        <f t="shared" si="87"/>
        <v>0</v>
      </c>
      <c r="XH12" s="244"/>
      <c r="XI12" s="29"/>
      <c r="XJ12" s="27"/>
      <c r="XK12" s="209"/>
      <c r="XL12" s="32"/>
      <c r="XM12" s="51">
        <f t="shared" si="88"/>
        <v>0</v>
      </c>
      <c r="XO12" s="244"/>
      <c r="XP12" s="29"/>
      <c r="XQ12" s="27"/>
      <c r="XR12" s="244"/>
      <c r="XS12" s="32"/>
      <c r="XT12" s="51">
        <f t="shared" si="89"/>
        <v>0</v>
      </c>
      <c r="XV12" s="244"/>
      <c r="XW12" s="39"/>
      <c r="XX12" s="67"/>
      <c r="XY12" s="244"/>
      <c r="XZ12" s="32"/>
      <c r="YA12" s="51">
        <f t="shared" si="90"/>
        <v>14857</v>
      </c>
      <c r="YC12" s="244"/>
      <c r="YD12" s="29"/>
      <c r="YE12" s="27"/>
      <c r="YF12" s="209"/>
      <c r="YG12" s="32"/>
      <c r="YH12" s="51">
        <f t="shared" si="91"/>
        <v>0</v>
      </c>
      <c r="YJ12" s="209">
        <v>40378</v>
      </c>
      <c r="YK12" s="29" t="s">
        <v>2414</v>
      </c>
      <c r="YL12" s="27">
        <v>4123.5</v>
      </c>
      <c r="YM12" s="209">
        <v>40378</v>
      </c>
      <c r="YN12" s="32">
        <v>4123.5</v>
      </c>
      <c r="YO12" s="51">
        <f t="shared" si="92"/>
        <v>0</v>
      </c>
      <c r="YQ12" s="244"/>
      <c r="YR12" s="29"/>
      <c r="YS12" s="27"/>
      <c r="YT12" s="244"/>
      <c r="YU12" s="32"/>
      <c r="YV12" s="51">
        <f t="shared" si="93"/>
        <v>0</v>
      </c>
      <c r="YX12" s="244"/>
      <c r="YY12" s="29"/>
      <c r="YZ12" s="27"/>
      <c r="ZA12" s="209"/>
      <c r="ZB12" s="32"/>
      <c r="ZC12" s="51">
        <f t="shared" si="94"/>
        <v>0</v>
      </c>
      <c r="ZH12" s="767"/>
      <c r="ZI12" s="948"/>
      <c r="ZJ12" s="51">
        <f t="shared" si="1"/>
        <v>26588</v>
      </c>
      <c r="ZL12" s="244">
        <v>40380</v>
      </c>
      <c r="ZM12" s="39" t="s">
        <v>2499</v>
      </c>
      <c r="ZN12" s="32">
        <v>24660.5</v>
      </c>
      <c r="ZO12" s="62">
        <v>40380</v>
      </c>
      <c r="ZP12" s="67">
        <v>10000</v>
      </c>
      <c r="ZQ12" s="51">
        <f t="shared" si="95"/>
        <v>14660.5</v>
      </c>
      <c r="ZS12" s="244"/>
      <c r="ZT12" s="29"/>
      <c r="ZU12" s="27"/>
      <c r="ZV12" s="62"/>
      <c r="ZW12" s="67"/>
      <c r="ZX12" s="51">
        <f t="shared" si="96"/>
        <v>4518.5</v>
      </c>
      <c r="ZZ12" s="238"/>
      <c r="AAA12" s="29"/>
      <c r="AAB12" s="27"/>
      <c r="AAC12" s="62"/>
      <c r="AAD12" s="67"/>
      <c r="AAE12" s="51">
        <f t="shared" si="97"/>
        <v>0</v>
      </c>
      <c r="AAG12" s="244"/>
      <c r="AAH12" s="29"/>
      <c r="AAI12" s="710"/>
      <c r="AAJ12" s="62"/>
      <c r="AAK12" s="712"/>
      <c r="AAL12" s="51">
        <f t="shared" si="98"/>
        <v>0</v>
      </c>
      <c r="AAN12" s="244"/>
      <c r="AAO12" s="29"/>
      <c r="AAP12" s="27"/>
      <c r="AAQ12" s="62"/>
      <c r="AAR12" s="32"/>
      <c r="AAS12" s="51">
        <f t="shared" si="99"/>
        <v>0</v>
      </c>
      <c r="AAU12" s="244">
        <v>40374</v>
      </c>
      <c r="AAV12" s="469" t="s">
        <v>2310</v>
      </c>
      <c r="AAW12" s="27">
        <v>15182.5</v>
      </c>
      <c r="AAX12" s="209"/>
      <c r="AAY12" s="32"/>
      <c r="AAZ12" s="51">
        <f t="shared" si="100"/>
        <v>15182.5</v>
      </c>
      <c r="ABB12" s="9"/>
      <c r="ABC12" s="2"/>
      <c r="ABD12" s="27"/>
      <c r="ABE12" s="61"/>
      <c r="ABF12" s="32"/>
      <c r="ABG12" s="51">
        <f t="shared" si="101"/>
        <v>7596</v>
      </c>
      <c r="ABI12" s="244"/>
      <c r="ABJ12" s="29"/>
      <c r="ABK12" s="27"/>
      <c r="ABL12" s="244"/>
      <c r="ABM12" s="32"/>
      <c r="ABN12" s="51">
        <f t="shared" si="102"/>
        <v>0</v>
      </c>
      <c r="ABP12" s="244"/>
      <c r="ABQ12" s="29"/>
      <c r="ABR12" s="27"/>
      <c r="ABS12" s="209"/>
      <c r="ABT12" s="32"/>
      <c r="ABU12" s="51">
        <f t="shared" si="103"/>
        <v>0</v>
      </c>
      <c r="ABW12" s="244"/>
      <c r="ABX12" s="29"/>
      <c r="ABY12" s="27"/>
      <c r="ABZ12" s="244"/>
      <c r="ACA12" s="32"/>
      <c r="ACB12" s="51">
        <f t="shared" si="104"/>
        <v>0</v>
      </c>
      <c r="ACD12" s="9">
        <v>40368</v>
      </c>
      <c r="ACE12" s="47" t="s">
        <v>1978</v>
      </c>
      <c r="ACF12" s="19">
        <v>3785.5</v>
      </c>
      <c r="ACG12" s="244">
        <v>40368</v>
      </c>
      <c r="ACH12" s="57">
        <v>3785.5</v>
      </c>
      <c r="ACI12" s="51">
        <f t="shared" si="105"/>
        <v>0</v>
      </c>
      <c r="ACK12" s="61">
        <v>40373</v>
      </c>
      <c r="ACL12" s="39" t="s">
        <v>2184</v>
      </c>
      <c r="ACM12" s="49">
        <v>27429</v>
      </c>
      <c r="ACN12" s="244">
        <v>40373</v>
      </c>
      <c r="ACO12" s="49">
        <v>27429</v>
      </c>
      <c r="ACP12" s="51">
        <f t="shared" si="106"/>
        <v>0</v>
      </c>
      <c r="ACR12" s="244"/>
      <c r="ACS12" s="29"/>
      <c r="ACT12" s="27"/>
      <c r="ACU12" s="62"/>
      <c r="ACV12" s="32"/>
      <c r="ACW12" s="51">
        <f t="shared" si="107"/>
        <v>0</v>
      </c>
      <c r="ACY12" s="244">
        <v>40282</v>
      </c>
      <c r="ACZ12" s="29" t="s">
        <v>926</v>
      </c>
      <c r="ADA12" s="27">
        <v>30846</v>
      </c>
      <c r="ADB12" s="244">
        <v>40366</v>
      </c>
      <c r="ADC12" s="32">
        <v>2565.79</v>
      </c>
      <c r="ADD12" s="51">
        <f t="shared" si="108"/>
        <v>28280.21</v>
      </c>
      <c r="ADF12" s="29"/>
      <c r="ADG12" s="29"/>
      <c r="ADH12" s="217"/>
      <c r="ADI12" s="209"/>
      <c r="ADJ12" s="218"/>
      <c r="ADK12" s="51">
        <f t="shared" si="112"/>
        <v>0</v>
      </c>
      <c r="ADM12" s="244"/>
      <c r="ADN12" s="29"/>
      <c r="ADO12" s="27"/>
      <c r="ADP12" s="209"/>
      <c r="ADQ12" s="32"/>
      <c r="ADR12" s="51">
        <f t="shared" si="113"/>
        <v>0</v>
      </c>
      <c r="ADT12" s="244">
        <v>40366</v>
      </c>
      <c r="ADU12" s="29" t="s">
        <v>1874</v>
      </c>
      <c r="ADV12" s="27">
        <v>1159.5</v>
      </c>
      <c r="ADW12" s="209">
        <v>40366</v>
      </c>
      <c r="ADX12" s="32">
        <v>1159.5</v>
      </c>
      <c r="ADY12" s="51">
        <f t="shared" si="109"/>
        <v>0</v>
      </c>
      <c r="AEA12" s="29"/>
      <c r="AEB12" s="29"/>
      <c r="AEC12" s="27"/>
      <c r="AED12" s="209"/>
      <c r="AEE12" s="32"/>
      <c r="AEF12" s="51">
        <f t="shared" si="110"/>
        <v>0</v>
      </c>
    </row>
    <row r="13" spans="1:818">
      <c r="A13" s="9">
        <v>40364</v>
      </c>
      <c r="B13" s="2" t="s">
        <v>1738</v>
      </c>
      <c r="C13" s="32">
        <v>26558</v>
      </c>
      <c r="D13" s="9">
        <v>40371</v>
      </c>
      <c r="E13" s="19">
        <v>3000</v>
      </c>
      <c r="F13" s="51">
        <f t="shared" si="2"/>
        <v>23558</v>
      </c>
      <c r="H13" s="244"/>
      <c r="I13" s="29"/>
      <c r="J13" s="27"/>
      <c r="K13" s="244"/>
      <c r="L13" s="32"/>
      <c r="M13" s="51">
        <f t="shared" si="3"/>
        <v>0</v>
      </c>
      <c r="O13" s="9">
        <v>40370</v>
      </c>
      <c r="P13" s="2" t="s">
        <v>2035</v>
      </c>
      <c r="Q13" s="18">
        <v>6084</v>
      </c>
      <c r="R13" s="9">
        <v>40370</v>
      </c>
      <c r="S13" s="19">
        <v>6084</v>
      </c>
      <c r="T13" s="51">
        <f t="shared" si="4"/>
        <v>0</v>
      </c>
      <c r="V13" s="28">
        <v>40380</v>
      </c>
      <c r="W13" s="29" t="s">
        <v>2436</v>
      </c>
      <c r="X13" s="27">
        <v>23020</v>
      </c>
      <c r="Y13" s="9"/>
      <c r="Z13" s="32"/>
      <c r="AA13" s="51">
        <f t="shared" si="5"/>
        <v>23020</v>
      </c>
      <c r="AC13" s="28"/>
      <c r="AD13" s="29"/>
      <c r="AE13" s="27"/>
      <c r="AF13" s="220"/>
      <c r="AG13" s="32"/>
      <c r="AH13" s="51">
        <f t="shared" si="6"/>
        <v>0</v>
      </c>
      <c r="AJ13" s="9">
        <v>40303</v>
      </c>
      <c r="AK13" s="2" t="s">
        <v>976</v>
      </c>
      <c r="AL13" s="3">
        <v>25308</v>
      </c>
      <c r="AM13" s="244"/>
      <c r="AN13" s="32"/>
      <c r="AO13" s="51">
        <f t="shared" si="7"/>
        <v>163397.5</v>
      </c>
      <c r="AQ13" s="9">
        <v>40360</v>
      </c>
      <c r="AR13" s="2" t="s">
        <v>1629</v>
      </c>
      <c r="AS13" s="3">
        <v>1925</v>
      </c>
      <c r="AT13" s="45"/>
      <c r="AU13" s="32"/>
      <c r="AV13" s="51">
        <f t="shared" si="8"/>
        <v>1687706</v>
      </c>
      <c r="AX13" s="9"/>
      <c r="AY13" s="39"/>
      <c r="AZ13" s="3"/>
      <c r="BA13" s="1"/>
      <c r="BB13" s="49"/>
      <c r="BC13" s="51">
        <f t="shared" si="111"/>
        <v>2447842</v>
      </c>
      <c r="BE13" s="2"/>
      <c r="BF13" s="2"/>
      <c r="BG13" s="18"/>
      <c r="BH13" s="9"/>
      <c r="BI13" s="19"/>
      <c r="BJ13" s="20">
        <f t="shared" si="9"/>
        <v>0</v>
      </c>
      <c r="BL13" s="9">
        <v>40374</v>
      </c>
      <c r="BM13" s="2" t="s">
        <v>2314</v>
      </c>
      <c r="BN13" s="2"/>
      <c r="BO13" s="18">
        <v>26453</v>
      </c>
      <c r="BP13" s="9">
        <v>40375</v>
      </c>
      <c r="BQ13" s="19">
        <v>26453</v>
      </c>
      <c r="BR13" s="51">
        <f t="shared" si="10"/>
        <v>10</v>
      </c>
      <c r="BT13" s="9"/>
      <c r="BU13" s="2"/>
      <c r="BV13" s="18"/>
      <c r="BW13" s="9"/>
      <c r="BX13" s="19"/>
      <c r="BY13" s="51">
        <f t="shared" si="11"/>
        <v>0</v>
      </c>
      <c r="CA13" s="2"/>
      <c r="CB13" s="2"/>
      <c r="CC13" s="18"/>
      <c r="CD13" s="9"/>
      <c r="CE13" s="19"/>
      <c r="CF13" s="20">
        <f t="shared" si="12"/>
        <v>0</v>
      </c>
      <c r="CH13" s="2"/>
      <c r="CI13" s="2"/>
      <c r="CJ13" s="18"/>
      <c r="CK13" s="9"/>
      <c r="CL13" s="19"/>
      <c r="CM13" s="20">
        <f t="shared" si="13"/>
        <v>0</v>
      </c>
      <c r="CO13" s="9"/>
      <c r="CP13" s="2"/>
      <c r="CQ13" s="18"/>
      <c r="CR13" s="9"/>
      <c r="CS13" s="19"/>
      <c r="CT13" s="51">
        <f t="shared" si="14"/>
        <v>0</v>
      </c>
      <c r="CV13" s="9">
        <v>40355</v>
      </c>
      <c r="CW13" s="2" t="s">
        <v>1349</v>
      </c>
      <c r="CX13" s="18">
        <v>24095</v>
      </c>
      <c r="CY13" s="244">
        <v>40365</v>
      </c>
      <c r="CZ13" s="32">
        <v>24095</v>
      </c>
      <c r="DA13" s="20">
        <f t="shared" si="15"/>
        <v>0</v>
      </c>
      <c r="DC13" s="2"/>
      <c r="DD13" s="2"/>
      <c r="DE13" s="18"/>
      <c r="DF13" s="9"/>
      <c r="DG13" s="19"/>
      <c r="DH13" s="20">
        <f t="shared" si="16"/>
        <v>0</v>
      </c>
      <c r="DJ13" s="9">
        <v>39703</v>
      </c>
      <c r="DK13" s="2" t="s">
        <v>2336</v>
      </c>
      <c r="DL13" s="18">
        <v>43182.5</v>
      </c>
      <c r="DM13" s="28">
        <v>39722</v>
      </c>
      <c r="DN13" s="19">
        <v>43182.5</v>
      </c>
      <c r="DO13" s="20">
        <f t="shared" si="17"/>
        <v>29768</v>
      </c>
      <c r="DQ13" s="9"/>
      <c r="DR13" s="2"/>
      <c r="DS13" s="18"/>
      <c r="DT13" s="9"/>
      <c r="DU13" s="19"/>
      <c r="DV13" s="20">
        <f t="shared" si="18"/>
        <v>0</v>
      </c>
      <c r="DX13" s="9"/>
      <c r="DY13" s="42"/>
      <c r="DZ13" s="19"/>
      <c r="EA13" s="9"/>
      <c r="EB13" s="19"/>
      <c r="EC13" s="20">
        <f t="shared" si="19"/>
        <v>14455</v>
      </c>
      <c r="EE13" s="9">
        <v>40369</v>
      </c>
      <c r="EF13" s="773" t="s">
        <v>2009</v>
      </c>
      <c r="EG13" s="18">
        <v>6046</v>
      </c>
      <c r="EH13" s="9">
        <v>40370</v>
      </c>
      <c r="EI13" s="19">
        <v>6046</v>
      </c>
      <c r="EJ13" s="175">
        <f t="shared" si="20"/>
        <v>0</v>
      </c>
      <c r="EL13" s="9"/>
      <c r="EM13" s="706"/>
      <c r="EN13" s="18"/>
      <c r="EO13" s="9"/>
      <c r="EP13" s="19"/>
      <c r="EQ13" s="175">
        <f t="shared" si="21"/>
        <v>0</v>
      </c>
      <c r="ES13" s="9"/>
      <c r="ET13" s="39"/>
      <c r="EU13" s="18"/>
      <c r="EV13" s="88"/>
      <c r="EW13" s="174"/>
      <c r="EX13" s="175">
        <f t="shared" si="22"/>
        <v>0</v>
      </c>
      <c r="EZ13" s="9"/>
      <c r="FA13" s="2"/>
      <c r="FB13" s="18"/>
      <c r="FC13" s="28"/>
      <c r="FD13" s="19"/>
      <c r="FE13" s="20">
        <f t="shared" si="23"/>
        <v>0</v>
      </c>
      <c r="FG13" s="2"/>
      <c r="FH13" s="2"/>
      <c r="FI13" s="18"/>
      <c r="FJ13" s="9"/>
      <c r="FK13" s="19"/>
      <c r="FL13" s="20">
        <f t="shared" si="24"/>
        <v>0</v>
      </c>
      <c r="FN13" s="61">
        <v>40368</v>
      </c>
      <c r="FO13" s="462" t="s">
        <v>1980</v>
      </c>
      <c r="FP13" s="32">
        <v>6777.5</v>
      </c>
      <c r="FQ13" s="244">
        <v>40368</v>
      </c>
      <c r="FR13" s="32">
        <v>6777.5</v>
      </c>
      <c r="FS13" s="51">
        <f t="shared" si="25"/>
        <v>0</v>
      </c>
      <c r="FU13" s="61"/>
      <c r="FV13" s="41"/>
      <c r="FW13" s="32"/>
      <c r="FX13" s="244"/>
      <c r="FY13" s="32"/>
      <c r="FZ13" s="51">
        <f t="shared" si="26"/>
        <v>0</v>
      </c>
      <c r="GB13" s="61"/>
      <c r="GC13" s="41"/>
      <c r="GD13" s="32"/>
      <c r="GE13" s="244"/>
      <c r="GF13" s="32"/>
      <c r="GG13" s="51">
        <f t="shared" si="27"/>
        <v>0</v>
      </c>
      <c r="GI13" s="61"/>
      <c r="GJ13" s="41"/>
      <c r="GK13" s="32"/>
      <c r="GL13" s="244"/>
      <c r="GM13" s="32"/>
      <c r="GN13" s="51">
        <f t="shared" si="28"/>
        <v>0</v>
      </c>
      <c r="GP13" s="9"/>
      <c r="GQ13" s="39"/>
      <c r="GR13" s="32"/>
      <c r="GS13" s="9"/>
      <c r="GT13" s="19"/>
      <c r="GU13" s="51">
        <f t="shared" si="0"/>
        <v>0</v>
      </c>
      <c r="GW13" s="28"/>
      <c r="GX13" s="29"/>
      <c r="GY13" s="27"/>
      <c r="GZ13" s="244"/>
      <c r="HA13" s="32"/>
      <c r="HB13" s="51">
        <f t="shared" si="29"/>
        <v>0</v>
      </c>
      <c r="HD13" s="244"/>
      <c r="HE13" s="29"/>
      <c r="HF13" s="27"/>
      <c r="HG13" s="244"/>
      <c r="HH13" s="32"/>
      <c r="HI13" s="51">
        <f t="shared" si="30"/>
        <v>0</v>
      </c>
      <c r="HK13" s="244"/>
      <c r="HL13" s="29"/>
      <c r="HM13" s="27"/>
      <c r="HN13" s="28"/>
      <c r="HO13" s="32"/>
      <c r="HP13" s="51">
        <f t="shared" si="31"/>
        <v>0</v>
      </c>
      <c r="HR13" s="244"/>
      <c r="HS13" s="29"/>
      <c r="HT13" s="27"/>
      <c r="HU13" s="244"/>
      <c r="HV13" s="32"/>
      <c r="HW13" s="51">
        <f t="shared" si="32"/>
        <v>0</v>
      </c>
      <c r="HY13" s="9"/>
      <c r="HZ13" s="2"/>
      <c r="IA13" s="27"/>
      <c r="IB13" s="523"/>
      <c r="IC13" s="27"/>
      <c r="ID13" s="51">
        <f t="shared" si="33"/>
        <v>0</v>
      </c>
      <c r="IF13" s="244"/>
      <c r="IG13" s="29"/>
      <c r="IH13" s="703"/>
      <c r="II13" s="61"/>
      <c r="IJ13" s="32"/>
      <c r="IK13" s="51">
        <f t="shared" si="34"/>
        <v>22586.5</v>
      </c>
      <c r="IM13" s="244"/>
      <c r="IN13" s="627"/>
      <c r="IO13" s="32"/>
      <c r="IP13" s="61"/>
      <c r="IQ13" s="32"/>
      <c r="IR13" s="51">
        <f t="shared" si="35"/>
        <v>0</v>
      </c>
      <c r="IT13" s="9"/>
      <c r="IU13" s="2"/>
      <c r="IV13" s="18"/>
      <c r="IW13" s="220"/>
      <c r="IX13" s="19"/>
      <c r="IY13" s="20">
        <f t="shared" si="36"/>
        <v>0</v>
      </c>
      <c r="JA13" s="9">
        <v>40373</v>
      </c>
      <c r="JB13" s="2" t="s">
        <v>2178</v>
      </c>
      <c r="JC13" s="18">
        <v>4061</v>
      </c>
      <c r="JD13" s="244">
        <v>40373</v>
      </c>
      <c r="JE13" s="19">
        <v>4061</v>
      </c>
      <c r="JF13" s="20">
        <f t="shared" si="37"/>
        <v>0</v>
      </c>
      <c r="JH13" s="9"/>
      <c r="JI13" s="2"/>
      <c r="JJ13" s="18"/>
      <c r="JK13" s="9"/>
      <c r="JL13" s="19"/>
      <c r="JM13" s="20">
        <f t="shared" si="38"/>
        <v>0</v>
      </c>
      <c r="JO13" s="2"/>
      <c r="JP13" s="2"/>
      <c r="JQ13" s="18"/>
      <c r="JR13" s="9"/>
      <c r="JS13" s="19"/>
      <c r="JT13" s="20">
        <f t="shared" si="39"/>
        <v>0</v>
      </c>
      <c r="JV13" s="9">
        <v>40368</v>
      </c>
      <c r="JW13" s="2" t="s">
        <v>1994</v>
      </c>
      <c r="JX13" s="18">
        <v>1983</v>
      </c>
      <c r="JY13" s="9">
        <v>40368</v>
      </c>
      <c r="JZ13" s="19">
        <v>1983</v>
      </c>
      <c r="KA13" s="20">
        <f t="shared" si="40"/>
        <v>0</v>
      </c>
      <c r="KC13" s="9"/>
      <c r="KD13" s="2"/>
      <c r="KE13" s="691"/>
      <c r="KF13" s="9"/>
      <c r="KG13" s="67"/>
      <c r="KH13" s="51">
        <f t="shared" si="41"/>
        <v>40827</v>
      </c>
      <c r="KJ13" s="244"/>
      <c r="KK13" s="143"/>
      <c r="KL13" s="49"/>
      <c r="KM13" s="244"/>
      <c r="KN13" s="32"/>
      <c r="KO13" s="51">
        <f t="shared" si="42"/>
        <v>0</v>
      </c>
      <c r="KQ13" s="244">
        <v>40376</v>
      </c>
      <c r="KR13" s="143" t="s">
        <v>2363</v>
      </c>
      <c r="KS13" s="49">
        <v>20279</v>
      </c>
      <c r="KT13" s="178">
        <v>40376</v>
      </c>
      <c r="KU13" s="32">
        <v>20279</v>
      </c>
      <c r="KV13" s="51">
        <f t="shared" si="43"/>
        <v>0</v>
      </c>
      <c r="KX13" s="2"/>
      <c r="KY13" s="2"/>
      <c r="KZ13" s="18"/>
      <c r="LA13" s="9"/>
      <c r="LB13" s="19"/>
      <c r="LC13" s="20">
        <f t="shared" si="114"/>
        <v>23250</v>
      </c>
      <c r="LE13" s="9"/>
      <c r="LF13" s="2"/>
      <c r="LG13" s="711"/>
      <c r="LH13" s="9"/>
      <c r="LI13" s="19"/>
      <c r="LJ13" s="20">
        <f t="shared" si="115"/>
        <v>0</v>
      </c>
      <c r="LL13" s="2"/>
      <c r="LM13" s="2"/>
      <c r="LN13" s="711"/>
      <c r="LO13" s="9"/>
      <c r="LP13" s="19"/>
      <c r="LQ13" s="20">
        <f t="shared" si="44"/>
        <v>0</v>
      </c>
      <c r="LS13" s="2"/>
      <c r="LT13" s="2"/>
      <c r="LU13" s="18"/>
      <c r="LV13" s="9"/>
      <c r="LW13" s="19"/>
      <c r="LX13" s="20">
        <f t="shared" si="45"/>
        <v>0</v>
      </c>
      <c r="LZ13" s="244"/>
      <c r="MA13" s="29"/>
      <c r="MB13" s="27"/>
      <c r="MC13" s="244"/>
      <c r="MD13" s="32"/>
      <c r="ME13" s="51">
        <f t="shared" si="46"/>
        <v>20668.5</v>
      </c>
      <c r="MG13" s="2"/>
      <c r="MH13" s="2"/>
      <c r="MI13" s="18"/>
      <c r="MJ13" s="9"/>
      <c r="MK13" s="19"/>
      <c r="ML13" s="20">
        <f t="shared" si="47"/>
        <v>0</v>
      </c>
      <c r="MN13" s="36">
        <v>40380</v>
      </c>
      <c r="MO13" s="2" t="s">
        <v>2506</v>
      </c>
      <c r="MP13" s="18">
        <v>22787</v>
      </c>
      <c r="MQ13" s="9"/>
      <c r="MR13" s="19"/>
      <c r="MS13" s="20">
        <f t="shared" si="48"/>
        <v>22787</v>
      </c>
      <c r="MU13" s="9">
        <v>40348</v>
      </c>
      <c r="MV13" s="2" t="s">
        <v>1263</v>
      </c>
      <c r="MW13" s="18">
        <v>26590</v>
      </c>
      <c r="MX13" s="9"/>
      <c r="MY13" s="19"/>
      <c r="MZ13" s="51">
        <f t="shared" si="49"/>
        <v>52333</v>
      </c>
      <c r="NB13" s="2"/>
      <c r="NC13" s="2"/>
      <c r="ND13" s="18"/>
      <c r="NE13" s="9"/>
      <c r="NF13" s="19"/>
      <c r="NG13" s="20">
        <f t="shared" si="50"/>
        <v>0</v>
      </c>
      <c r="NI13" s="2"/>
      <c r="NJ13" s="2"/>
      <c r="NK13" s="18"/>
      <c r="NL13" s="9"/>
      <c r="NM13" s="19"/>
      <c r="NN13" s="20">
        <f t="shared" si="51"/>
        <v>0</v>
      </c>
      <c r="NP13" s="2"/>
      <c r="NQ13" s="2"/>
      <c r="NR13" s="18"/>
      <c r="NS13" s="9"/>
      <c r="NT13" s="19"/>
      <c r="NU13" s="20">
        <f t="shared" si="52"/>
        <v>0</v>
      </c>
      <c r="NW13" s="9"/>
      <c r="NX13" s="2"/>
      <c r="NY13" s="18"/>
      <c r="NZ13" s="9"/>
      <c r="OA13" s="19"/>
      <c r="OB13" s="20">
        <f t="shared" si="53"/>
        <v>0</v>
      </c>
      <c r="OD13" s="2"/>
      <c r="OE13" s="2"/>
      <c r="OF13" s="18"/>
      <c r="OG13" s="9"/>
      <c r="OH13" s="19"/>
      <c r="OI13" s="20">
        <f t="shared" si="54"/>
        <v>0</v>
      </c>
      <c r="OK13" s="2"/>
      <c r="OL13" s="2"/>
      <c r="OM13" s="18"/>
      <c r="ON13" s="36"/>
      <c r="OO13" s="19"/>
      <c r="OP13" s="20">
        <f t="shared" si="55"/>
        <v>0</v>
      </c>
      <c r="OR13" s="9">
        <v>40368</v>
      </c>
      <c r="OS13" s="2" t="s">
        <v>1982</v>
      </c>
      <c r="OT13" s="18">
        <v>1868.5</v>
      </c>
      <c r="OU13" s="62">
        <v>40368</v>
      </c>
      <c r="OV13" s="19">
        <v>1868.5</v>
      </c>
      <c r="OW13" s="51">
        <f t="shared" si="56"/>
        <v>0</v>
      </c>
      <c r="OY13" s="95">
        <v>40380</v>
      </c>
      <c r="OZ13" s="2" t="s">
        <v>2500</v>
      </c>
      <c r="PA13" s="18">
        <v>23020</v>
      </c>
      <c r="PB13" s="62"/>
      <c r="PC13" s="19"/>
      <c r="PD13" s="51">
        <f t="shared" si="57"/>
        <v>51760</v>
      </c>
      <c r="PF13" s="9"/>
      <c r="PG13" s="2"/>
      <c r="PH13" s="18"/>
      <c r="PI13" s="62"/>
      <c r="PJ13" s="19"/>
      <c r="PK13" s="51">
        <f t="shared" si="58"/>
        <v>0</v>
      </c>
      <c r="PM13" s="2"/>
      <c r="PN13" s="2"/>
      <c r="PO13" s="18"/>
      <c r="PP13" s="9"/>
      <c r="PQ13" s="19"/>
      <c r="PR13" s="51">
        <f t="shared" si="59"/>
        <v>0</v>
      </c>
      <c r="PT13" s="9"/>
      <c r="PU13" s="2"/>
      <c r="PV13" s="18"/>
      <c r="PW13" s="9"/>
      <c r="PX13" s="19"/>
      <c r="PY13" s="51">
        <f t="shared" si="60"/>
        <v>0</v>
      </c>
      <c r="QA13" s="9"/>
      <c r="QB13" s="40"/>
      <c r="QC13" s="18"/>
      <c r="QD13" s="36"/>
      <c r="QE13" s="19"/>
      <c r="QF13" s="51">
        <f t="shared" si="61"/>
        <v>11212</v>
      </c>
      <c r="QH13" s="9"/>
      <c r="QI13" s="2"/>
      <c r="QJ13" s="18"/>
      <c r="QK13" s="9"/>
      <c r="QL13" s="19"/>
      <c r="QM13" s="20">
        <f t="shared" si="62"/>
        <v>0</v>
      </c>
      <c r="QO13" s="9"/>
      <c r="QP13" s="2"/>
      <c r="QQ13" s="18"/>
      <c r="QR13" s="9"/>
      <c r="QS13" s="19"/>
      <c r="QT13" s="20">
        <f t="shared" si="63"/>
        <v>7325.5</v>
      </c>
      <c r="QY13" s="9"/>
      <c r="QZ13" s="19"/>
      <c r="RA13" s="51">
        <f t="shared" si="64"/>
        <v>0</v>
      </c>
      <c r="RC13" s="9"/>
      <c r="RD13" s="2"/>
      <c r="RE13" s="18"/>
      <c r="RF13" s="9"/>
      <c r="RG13" s="19"/>
      <c r="RH13" s="20">
        <f t="shared" si="65"/>
        <v>0</v>
      </c>
      <c r="RJ13" s="9"/>
      <c r="RK13" s="29"/>
      <c r="RL13" s="27"/>
      <c r="RM13" s="226"/>
      <c r="RN13" s="32"/>
      <c r="RO13" s="20">
        <f t="shared" si="66"/>
        <v>0</v>
      </c>
      <c r="RQ13" s="28"/>
      <c r="RR13" s="29"/>
      <c r="RS13" s="27"/>
      <c r="RT13" s="28"/>
      <c r="RU13" s="32"/>
      <c r="RV13" s="20">
        <f t="shared" si="67"/>
        <v>0</v>
      </c>
      <c r="RX13" s="244">
        <v>40369</v>
      </c>
      <c r="RY13" s="29" t="s">
        <v>2025</v>
      </c>
      <c r="RZ13" s="27">
        <v>1976</v>
      </c>
      <c r="SA13" s="244">
        <v>40370</v>
      </c>
      <c r="SB13" s="32">
        <v>1976</v>
      </c>
      <c r="SC13" s="20">
        <f t="shared" si="68"/>
        <v>0</v>
      </c>
      <c r="SE13" s="244"/>
      <c r="SF13" s="29"/>
      <c r="SG13" s="27"/>
      <c r="SH13" s="244"/>
      <c r="SI13" s="32"/>
      <c r="SJ13" s="20">
        <f t="shared" si="69"/>
        <v>0</v>
      </c>
      <c r="SL13" s="9"/>
      <c r="SM13" s="2"/>
      <c r="SN13" s="18"/>
      <c r="SO13" s="9"/>
      <c r="SP13" s="19"/>
      <c r="SQ13" s="20">
        <f t="shared" si="70"/>
        <v>0</v>
      </c>
      <c r="SS13" s="9"/>
      <c r="ST13" s="2"/>
      <c r="SU13" s="18"/>
      <c r="SV13" s="9"/>
      <c r="SW13" s="19"/>
      <c r="SX13" s="51">
        <f t="shared" si="71"/>
        <v>0</v>
      </c>
      <c r="TC13" s="9"/>
      <c r="TD13" s="19"/>
      <c r="TE13" s="51"/>
      <c r="TK13" s="32"/>
      <c r="TL13" s="20">
        <f t="shared" si="73"/>
        <v>0</v>
      </c>
      <c r="TN13" s="36"/>
      <c r="TO13" s="2"/>
      <c r="TP13" s="18"/>
      <c r="TQ13" s="9"/>
      <c r="TR13" s="19"/>
      <c r="TS13" s="20">
        <f t="shared" si="74"/>
        <v>6523</v>
      </c>
      <c r="TU13" s="36"/>
      <c r="TV13" s="2"/>
      <c r="TW13" s="18"/>
      <c r="TX13" s="9"/>
      <c r="TY13" s="19"/>
      <c r="TZ13" s="51">
        <f t="shared" si="75"/>
        <v>0</v>
      </c>
      <c r="UB13" s="9"/>
      <c r="UC13" s="2"/>
      <c r="UD13" s="18"/>
      <c r="UE13" s="9"/>
      <c r="UF13" s="19"/>
      <c r="UG13" s="51">
        <f t="shared" si="76"/>
        <v>0</v>
      </c>
      <c r="UI13" s="9"/>
      <c r="UJ13" s="2"/>
      <c r="UK13" s="711"/>
      <c r="UL13" s="9"/>
      <c r="UM13" s="19"/>
      <c r="UN13" s="51">
        <f t="shared" si="77"/>
        <v>0</v>
      </c>
      <c r="UP13" s="9"/>
      <c r="UQ13" s="29"/>
      <c r="UR13" s="27"/>
      <c r="US13" s="61"/>
      <c r="UT13" s="32"/>
      <c r="UU13" s="51">
        <f t="shared" si="78"/>
        <v>37741</v>
      </c>
      <c r="UW13" s="9"/>
      <c r="UX13" s="29"/>
      <c r="UY13" s="27"/>
      <c r="UZ13" s="244"/>
      <c r="VA13" s="32"/>
      <c r="VB13" s="51">
        <f t="shared" si="79"/>
        <v>0</v>
      </c>
      <c r="VD13" s="9"/>
      <c r="VE13" s="29"/>
      <c r="VF13" s="27"/>
      <c r="VG13" s="244"/>
      <c r="VH13" s="32"/>
      <c r="VI13" s="20">
        <f t="shared" si="80"/>
        <v>0</v>
      </c>
      <c r="VK13" s="2"/>
      <c r="VL13" s="2"/>
      <c r="VM13" s="18"/>
      <c r="VN13" s="9"/>
      <c r="VO13" s="19"/>
      <c r="VP13" s="20">
        <f t="shared" si="81"/>
        <v>0</v>
      </c>
      <c r="VR13" s="244"/>
      <c r="VS13" s="29"/>
      <c r="VT13" s="27"/>
      <c r="VU13" s="226"/>
      <c r="VV13" s="32"/>
      <c r="VW13" s="20">
        <f t="shared" si="82"/>
        <v>0</v>
      </c>
      <c r="VY13" s="244"/>
      <c r="VZ13" s="29"/>
      <c r="WA13" s="27"/>
      <c r="WB13" s="244"/>
      <c r="WC13" s="32"/>
      <c r="WD13" s="51">
        <f t="shared" si="83"/>
        <v>0</v>
      </c>
      <c r="WF13" s="9">
        <v>40367</v>
      </c>
      <c r="WG13" s="2" t="s">
        <v>1897</v>
      </c>
      <c r="WH13" s="27">
        <v>3184</v>
      </c>
      <c r="WI13" s="9">
        <v>40367</v>
      </c>
      <c r="WJ13" s="19">
        <v>3184</v>
      </c>
      <c r="WK13" s="51">
        <f t="shared" si="84"/>
        <v>0</v>
      </c>
      <c r="WM13" s="9"/>
      <c r="WN13" s="2"/>
      <c r="WO13" s="27"/>
      <c r="WP13" s="9"/>
      <c r="WQ13" s="19"/>
      <c r="WR13" s="51">
        <f t="shared" si="85"/>
        <v>0</v>
      </c>
      <c r="WT13" s="9">
        <v>40368</v>
      </c>
      <c r="WU13" s="2" t="s">
        <v>1996</v>
      </c>
      <c r="WV13" s="691">
        <v>2537.5</v>
      </c>
      <c r="WW13" s="9">
        <v>40368</v>
      </c>
      <c r="WX13" s="866">
        <v>2537.5</v>
      </c>
      <c r="WY13" s="51">
        <f t="shared" si="86"/>
        <v>4681</v>
      </c>
      <c r="XA13" s="9"/>
      <c r="XB13" s="2"/>
      <c r="XC13" s="18"/>
      <c r="XD13" s="9"/>
      <c r="XE13" s="19"/>
      <c r="XF13" s="51">
        <f t="shared" si="87"/>
        <v>0</v>
      </c>
      <c r="XH13" s="9"/>
      <c r="XI13" s="2"/>
      <c r="XJ13" s="18"/>
      <c r="XK13" s="9"/>
      <c r="XL13" s="19"/>
      <c r="XM13" s="20">
        <f t="shared" si="88"/>
        <v>0</v>
      </c>
      <c r="XO13" s="9"/>
      <c r="XP13" s="2"/>
      <c r="XQ13" s="18"/>
      <c r="XR13" s="9"/>
      <c r="XS13" s="19"/>
      <c r="XT13" s="20">
        <f t="shared" si="89"/>
        <v>0</v>
      </c>
      <c r="XV13" s="244"/>
      <c r="XW13" s="39"/>
      <c r="XX13" s="67"/>
      <c r="XY13" s="226"/>
      <c r="XZ13" s="19"/>
      <c r="YA13" s="51">
        <f t="shared" si="90"/>
        <v>14857</v>
      </c>
      <c r="YC13" s="9"/>
      <c r="YD13" s="2"/>
      <c r="YE13" s="18"/>
      <c r="YF13" s="9"/>
      <c r="YG13" s="19"/>
      <c r="YH13" s="20">
        <f t="shared" si="91"/>
        <v>0</v>
      </c>
      <c r="YJ13" s="95"/>
      <c r="YK13" s="42"/>
      <c r="YL13" s="18"/>
      <c r="YM13" s="9"/>
      <c r="YN13" s="19"/>
      <c r="YO13" s="20">
        <f t="shared" si="92"/>
        <v>0</v>
      </c>
      <c r="YQ13" s="95"/>
      <c r="YR13" s="42"/>
      <c r="YS13" s="18"/>
      <c r="YT13" s="9"/>
      <c r="YU13" s="19"/>
      <c r="YV13" s="51">
        <f t="shared" ref="YV13:YV19" si="116">YV12+YS13-YU13</f>
        <v>0</v>
      </c>
      <c r="YX13" s="9"/>
      <c r="YY13" s="29"/>
      <c r="YZ13" s="27"/>
      <c r="ZA13" s="28"/>
      <c r="ZB13" s="32"/>
      <c r="ZC13" s="20">
        <f t="shared" si="94"/>
        <v>0</v>
      </c>
      <c r="ZE13" s="9"/>
      <c r="ZF13" s="39"/>
      <c r="ZG13" s="32"/>
      <c r="ZH13" s="9"/>
      <c r="ZI13" s="19"/>
      <c r="ZJ13" s="51">
        <f t="shared" si="1"/>
        <v>26588</v>
      </c>
      <c r="ZL13" s="9"/>
      <c r="ZM13" s="39"/>
      <c r="ZN13" s="32"/>
      <c r="ZO13" s="95"/>
      <c r="ZP13" s="67"/>
      <c r="ZQ13" s="51">
        <f t="shared" si="95"/>
        <v>14660.5</v>
      </c>
      <c r="ZS13" s="9"/>
      <c r="ZT13" s="39"/>
      <c r="ZU13" s="32"/>
      <c r="ZV13" s="95"/>
      <c r="ZW13" s="67"/>
      <c r="ZX13" s="51">
        <f t="shared" si="96"/>
        <v>4518.5</v>
      </c>
      <c r="ZZ13" s="9"/>
      <c r="AAA13" s="39"/>
      <c r="AAB13" s="32"/>
      <c r="AAC13" s="62"/>
      <c r="AAD13" s="67"/>
      <c r="AAE13" s="20">
        <f t="shared" si="97"/>
        <v>0</v>
      </c>
      <c r="AAG13" s="9"/>
      <c r="AAH13" s="39"/>
      <c r="AAI13" s="702"/>
      <c r="AAJ13" s="207"/>
      <c r="AAK13" s="713"/>
      <c r="AAL13" s="51">
        <f t="shared" si="98"/>
        <v>0</v>
      </c>
      <c r="AAN13" s="9"/>
      <c r="AAO13" s="39"/>
      <c r="AAP13" s="32"/>
      <c r="AAQ13" s="207"/>
      <c r="AAR13" s="96"/>
      <c r="AAS13" s="20">
        <f t="shared" si="99"/>
        <v>0</v>
      </c>
      <c r="AAU13" s="9"/>
      <c r="AAV13" s="29"/>
      <c r="AAW13" s="27"/>
      <c r="AAX13" s="244"/>
      <c r="AAY13" s="310"/>
      <c r="AAZ13" s="51">
        <f t="shared" si="100"/>
        <v>15182.5</v>
      </c>
      <c r="ABB13" s="9"/>
      <c r="ABC13" s="2"/>
      <c r="ABD13" s="27"/>
      <c r="ABE13" s="62"/>
      <c r="ABF13" s="67"/>
      <c r="ABG13" s="51">
        <f t="shared" si="101"/>
        <v>7596</v>
      </c>
      <c r="ABI13" s="9"/>
      <c r="ABJ13" s="2"/>
      <c r="ABK13" s="27"/>
      <c r="ABL13" s="62"/>
      <c r="ABM13" s="67"/>
      <c r="ABN13" s="51">
        <f t="shared" si="102"/>
        <v>0</v>
      </c>
      <c r="ABP13" s="9"/>
      <c r="ABQ13" s="2"/>
      <c r="ABR13" s="18"/>
      <c r="ABS13" s="9"/>
      <c r="ABT13" s="19"/>
      <c r="ABU13" s="20">
        <f t="shared" si="103"/>
        <v>0</v>
      </c>
      <c r="ABW13" s="9"/>
      <c r="ABX13" s="2"/>
      <c r="ABY13" s="18"/>
      <c r="ABZ13" s="9"/>
      <c r="ACA13" s="19"/>
      <c r="ACB13" s="20">
        <f t="shared" si="104"/>
        <v>0</v>
      </c>
      <c r="ACD13" s="9">
        <v>40368</v>
      </c>
      <c r="ACE13" s="39" t="s">
        <v>1992</v>
      </c>
      <c r="ACF13" s="32">
        <v>5609</v>
      </c>
      <c r="ACG13" s="95">
        <v>40368</v>
      </c>
      <c r="ACH13" s="57">
        <v>5609</v>
      </c>
      <c r="ACI13" s="51">
        <f t="shared" si="105"/>
        <v>0</v>
      </c>
      <c r="ACK13" s="244"/>
      <c r="ACL13" s="99"/>
      <c r="ACM13" s="49"/>
      <c r="ACN13" s="62"/>
      <c r="ACO13" s="49"/>
      <c r="ACP13" s="51">
        <f t="shared" si="106"/>
        <v>0</v>
      </c>
      <c r="ACR13" s="9"/>
      <c r="ACS13" s="39"/>
      <c r="ACT13" s="32"/>
      <c r="ACU13" s="95"/>
      <c r="ACV13" s="32"/>
      <c r="ACW13" s="51">
        <f t="shared" si="107"/>
        <v>0</v>
      </c>
      <c r="ACZ13" s="939" t="s">
        <v>1122</v>
      </c>
      <c r="ADA13" s="939"/>
      <c r="ADB13" s="940">
        <v>40326</v>
      </c>
      <c r="ADC13" s="941">
        <v>2093.6</v>
      </c>
      <c r="ADD13" s="51">
        <f t="shared" si="108"/>
        <v>26186.61</v>
      </c>
      <c r="ADF13" s="2"/>
      <c r="ADG13" s="2"/>
      <c r="ADH13" s="117"/>
      <c r="ADI13" s="9"/>
      <c r="ADJ13" s="119"/>
      <c r="ADK13" s="20">
        <f t="shared" si="112"/>
        <v>0</v>
      </c>
      <c r="ADM13" s="9"/>
      <c r="ADN13" s="2"/>
      <c r="ADO13" s="18"/>
      <c r="ADP13" s="9"/>
      <c r="ADQ13" s="19"/>
      <c r="ADR13" s="20">
        <f t="shared" si="113"/>
        <v>0</v>
      </c>
      <c r="ADT13" s="9">
        <v>40367</v>
      </c>
      <c r="ADU13" s="2" t="s">
        <v>1896</v>
      </c>
      <c r="ADV13" s="18">
        <v>1124</v>
      </c>
      <c r="ADW13" s="9">
        <v>40367</v>
      </c>
      <c r="ADX13" s="19">
        <v>1124</v>
      </c>
      <c r="ADY13" s="20">
        <f t="shared" si="109"/>
        <v>0</v>
      </c>
      <c r="AEA13" s="2"/>
      <c r="AEB13" s="2"/>
      <c r="AEC13" s="18"/>
      <c r="AED13" s="9"/>
      <c r="AEE13" s="19"/>
      <c r="AEF13" s="20">
        <f t="shared" si="110"/>
        <v>0</v>
      </c>
    </row>
    <row r="14" spans="1:818">
      <c r="A14" s="244"/>
      <c r="B14" s="39"/>
      <c r="C14" s="32"/>
      <c r="D14" s="244">
        <v>40374</v>
      </c>
      <c r="E14" s="32">
        <v>3000</v>
      </c>
      <c r="F14" s="51">
        <f t="shared" si="2"/>
        <v>20558</v>
      </c>
      <c r="H14" s="244"/>
      <c r="I14" s="29"/>
      <c r="J14" s="27"/>
      <c r="K14" s="61"/>
      <c r="L14" s="32"/>
      <c r="M14" s="51">
        <f t="shared" si="3"/>
        <v>0</v>
      </c>
      <c r="O14" s="9">
        <v>40371</v>
      </c>
      <c r="P14" s="2" t="s">
        <v>2100</v>
      </c>
      <c r="Q14" s="18">
        <v>8994</v>
      </c>
      <c r="R14" s="9">
        <v>40371</v>
      </c>
      <c r="S14" s="19">
        <v>8994</v>
      </c>
      <c r="T14" s="51">
        <f t="shared" si="4"/>
        <v>0</v>
      </c>
      <c r="V14" s="9"/>
      <c r="W14" s="29"/>
      <c r="X14" s="27"/>
      <c r="Y14" s="28"/>
      <c r="Z14" s="32"/>
      <c r="AA14" s="51">
        <f t="shared" si="5"/>
        <v>23020</v>
      </c>
      <c r="AC14" s="61"/>
      <c r="AD14" s="29"/>
      <c r="AE14" s="27"/>
      <c r="AF14" s="62"/>
      <c r="AG14" s="32"/>
      <c r="AH14" s="51">
        <f t="shared" si="6"/>
        <v>0</v>
      </c>
      <c r="AJ14" s="9">
        <v>40305</v>
      </c>
      <c r="AK14" s="2" t="s">
        <v>985</v>
      </c>
      <c r="AL14" s="3">
        <v>6841</v>
      </c>
      <c r="AM14" s="244"/>
      <c r="AN14" s="32"/>
      <c r="AO14" s="51">
        <f t="shared" si="7"/>
        <v>170238.5</v>
      </c>
      <c r="AQ14" s="9">
        <v>40360</v>
      </c>
      <c r="AR14" s="2" t="s">
        <v>1630</v>
      </c>
      <c r="AS14" s="3">
        <v>3850</v>
      </c>
      <c r="AT14" s="45"/>
      <c r="AU14" s="32"/>
      <c r="AV14" s="51">
        <f t="shared" si="8"/>
        <v>1691556</v>
      </c>
      <c r="AX14" s="9"/>
      <c r="AY14" s="39"/>
      <c r="AZ14" s="3"/>
      <c r="BA14" s="1"/>
      <c r="BB14" s="49"/>
      <c r="BC14" s="51">
        <f t="shared" si="111"/>
        <v>2447842</v>
      </c>
      <c r="BE14" s="2"/>
      <c r="BF14" s="2"/>
      <c r="BG14" s="18"/>
      <c r="BH14" s="9"/>
      <c r="BI14" s="19"/>
      <c r="BJ14" s="20">
        <f t="shared" si="9"/>
        <v>0</v>
      </c>
      <c r="BL14" s="9"/>
      <c r="BM14" s="39"/>
      <c r="BN14" s="39"/>
      <c r="BO14" s="32"/>
      <c r="BP14" s="95"/>
      <c r="BQ14" s="32"/>
      <c r="BR14" s="51">
        <f t="shared" si="10"/>
        <v>10</v>
      </c>
      <c r="BT14" s="9"/>
      <c r="BU14" s="2"/>
      <c r="BV14" s="18"/>
      <c r="BW14" s="9"/>
      <c r="BX14" s="19"/>
      <c r="BY14" s="51">
        <f t="shared" si="11"/>
        <v>0</v>
      </c>
      <c r="CA14" s="2"/>
      <c r="CB14" s="2"/>
      <c r="CC14" s="18"/>
      <c r="CD14" s="9"/>
      <c r="CE14" s="19"/>
      <c r="CF14" s="20">
        <f t="shared" si="12"/>
        <v>0</v>
      </c>
      <c r="CH14" s="2"/>
      <c r="CI14" s="2"/>
      <c r="CJ14" s="18"/>
      <c r="CK14" s="9"/>
      <c r="CL14" s="19"/>
      <c r="CM14" s="20">
        <f t="shared" si="13"/>
        <v>0</v>
      </c>
      <c r="CO14" s="244"/>
      <c r="CP14" s="29"/>
      <c r="CQ14" s="27"/>
      <c r="CR14" s="244"/>
      <c r="CS14" s="32"/>
      <c r="CT14" s="51">
        <f t="shared" si="14"/>
        <v>0</v>
      </c>
      <c r="CV14" s="9">
        <v>40358</v>
      </c>
      <c r="CW14" s="2" t="s">
        <v>1380</v>
      </c>
      <c r="CX14" s="18">
        <v>4763.5</v>
      </c>
      <c r="CY14" s="244">
        <v>40373</v>
      </c>
      <c r="CZ14" s="19">
        <v>4763.5</v>
      </c>
      <c r="DA14" s="20">
        <f t="shared" si="15"/>
        <v>0</v>
      </c>
      <c r="DC14" s="2"/>
      <c r="DD14" s="2"/>
      <c r="DE14" s="18"/>
      <c r="DF14" s="9"/>
      <c r="DG14" s="19"/>
      <c r="DH14" s="20">
        <f t="shared" si="16"/>
        <v>0</v>
      </c>
      <c r="DJ14" s="9">
        <v>39707</v>
      </c>
      <c r="DK14" s="2" t="s">
        <v>2337</v>
      </c>
      <c r="DL14" s="18">
        <v>15241</v>
      </c>
      <c r="DM14" s="28">
        <v>39722</v>
      </c>
      <c r="DN14" s="19">
        <v>15241</v>
      </c>
      <c r="DO14" s="20">
        <f t="shared" si="17"/>
        <v>29768</v>
      </c>
      <c r="DQ14" s="2"/>
      <c r="DR14" s="2"/>
      <c r="DS14" s="18"/>
      <c r="DT14" s="9"/>
      <c r="DU14" s="19"/>
      <c r="DV14" s="20">
        <f t="shared" si="18"/>
        <v>0</v>
      </c>
      <c r="DX14" s="2"/>
      <c r="DY14" s="2"/>
      <c r="DZ14" s="18"/>
      <c r="EA14" s="9"/>
      <c r="EB14" s="19"/>
      <c r="EC14" s="20">
        <f t="shared" si="19"/>
        <v>14455</v>
      </c>
      <c r="EE14" s="9">
        <v>40369</v>
      </c>
      <c r="EF14" s="39" t="s">
        <v>2023</v>
      </c>
      <c r="EG14" s="32">
        <v>11226</v>
      </c>
      <c r="EH14" s="9">
        <v>40373</v>
      </c>
      <c r="EI14" s="32">
        <v>11226</v>
      </c>
      <c r="EJ14" s="175">
        <f t="shared" si="20"/>
        <v>0</v>
      </c>
      <c r="EL14" s="9"/>
      <c r="EM14" s="39"/>
      <c r="EN14" s="32"/>
      <c r="EO14" s="9"/>
      <c r="EP14" s="32"/>
      <c r="EQ14" s="175">
        <f t="shared" si="21"/>
        <v>0</v>
      </c>
      <c r="ES14" s="9"/>
      <c r="ET14" s="39"/>
      <c r="EU14" s="18"/>
      <c r="EV14" s="9"/>
      <c r="EW14" s="19"/>
      <c r="EX14" s="175">
        <f t="shared" si="22"/>
        <v>0</v>
      </c>
      <c r="EZ14" s="9"/>
      <c r="FA14" s="2"/>
      <c r="FB14" s="18"/>
      <c r="FC14" s="28"/>
      <c r="FD14" s="19"/>
      <c r="FE14" s="20">
        <f t="shared" si="23"/>
        <v>0</v>
      </c>
      <c r="FG14" s="2"/>
      <c r="FH14" s="2"/>
      <c r="FI14" s="18"/>
      <c r="FJ14" s="9"/>
      <c r="FK14" s="19"/>
      <c r="FL14" s="20">
        <f t="shared" si="24"/>
        <v>0</v>
      </c>
      <c r="FN14" s="9">
        <v>40368</v>
      </c>
      <c r="FO14" s="462" t="s">
        <v>1995</v>
      </c>
      <c r="FP14" s="32">
        <v>7126</v>
      </c>
      <c r="FQ14" s="9">
        <v>40368</v>
      </c>
      <c r="FR14" s="32">
        <v>7126</v>
      </c>
      <c r="FS14" s="51">
        <f t="shared" si="25"/>
        <v>0</v>
      </c>
      <c r="FU14" s="9"/>
      <c r="FV14" s="462"/>
      <c r="FW14" s="32"/>
      <c r="FX14" s="9"/>
      <c r="FY14" s="32"/>
      <c r="FZ14" s="51">
        <f t="shared" si="26"/>
        <v>0</v>
      </c>
      <c r="GB14" s="9"/>
      <c r="GC14" s="462"/>
      <c r="GD14" s="32"/>
      <c r="GE14" s="9"/>
      <c r="GF14" s="32"/>
      <c r="GG14" s="51">
        <f t="shared" si="27"/>
        <v>0</v>
      </c>
      <c r="GI14" s="9"/>
      <c r="GJ14" s="462"/>
      <c r="GK14" s="32"/>
      <c r="GL14" s="9"/>
      <c r="GM14" s="32"/>
      <c r="GN14" s="51">
        <f t="shared" si="28"/>
        <v>0</v>
      </c>
      <c r="GP14" s="9"/>
      <c r="GQ14" s="39"/>
      <c r="GR14" s="32"/>
      <c r="GS14" s="209"/>
      <c r="GT14" s="19"/>
      <c r="GU14" s="51">
        <f t="shared" si="0"/>
        <v>0</v>
      </c>
      <c r="GW14" s="9"/>
      <c r="GX14" s="39"/>
      <c r="GZ14" s="736"/>
      <c r="HA14" s="32"/>
      <c r="HB14" s="51">
        <f t="shared" si="29"/>
        <v>0</v>
      </c>
      <c r="HD14" s="9"/>
      <c r="HE14" s="39"/>
      <c r="HF14" s="32"/>
      <c r="HG14" s="244"/>
      <c r="HH14" s="32"/>
      <c r="HI14" s="51">
        <f t="shared" si="30"/>
        <v>0</v>
      </c>
      <c r="HK14" s="28"/>
      <c r="HL14" s="29"/>
      <c r="HM14" s="27"/>
      <c r="HN14" s="28"/>
      <c r="HO14" s="32"/>
      <c r="HP14" s="51">
        <f t="shared" si="31"/>
        <v>0</v>
      </c>
      <c r="HR14" s="244"/>
      <c r="HS14" s="29"/>
      <c r="HT14" s="27"/>
      <c r="HU14" s="244"/>
      <c r="HV14" s="32"/>
      <c r="HW14" s="51">
        <f t="shared" si="32"/>
        <v>0</v>
      </c>
      <c r="HY14" s="9"/>
      <c r="HZ14" s="2"/>
      <c r="IA14" s="27"/>
      <c r="IB14" s="523"/>
      <c r="IC14" s="27"/>
      <c r="ID14" s="51">
        <f t="shared" si="33"/>
        <v>0</v>
      </c>
      <c r="IH14" s="691"/>
      <c r="II14" s="62"/>
      <c r="IJ14" s="32"/>
      <c r="IK14" s="51">
        <f t="shared" si="34"/>
        <v>22586.5</v>
      </c>
      <c r="IP14" s="62"/>
      <c r="IQ14" s="32"/>
      <c r="IR14" s="51">
        <f t="shared" si="35"/>
        <v>0</v>
      </c>
      <c r="IT14" s="9"/>
      <c r="IU14" s="2"/>
      <c r="IV14" s="18"/>
      <c r="IW14" s="9"/>
      <c r="IX14" s="19"/>
      <c r="IY14" s="20">
        <f t="shared" si="36"/>
        <v>0</v>
      </c>
      <c r="JA14" s="9">
        <v>40375</v>
      </c>
      <c r="JB14" s="2" t="s">
        <v>2353</v>
      </c>
      <c r="JC14" s="18">
        <v>4170</v>
      </c>
      <c r="JD14" s="9">
        <v>40375</v>
      </c>
      <c r="JE14" s="19">
        <v>4170</v>
      </c>
      <c r="JF14" s="20">
        <f t="shared" si="37"/>
        <v>0</v>
      </c>
      <c r="JH14" s="9"/>
      <c r="JI14" s="2"/>
      <c r="JJ14" s="18"/>
      <c r="JK14" s="9"/>
      <c r="JL14" s="19"/>
      <c r="JM14" s="20">
        <f t="shared" si="38"/>
        <v>0</v>
      </c>
      <c r="JO14" s="2"/>
      <c r="JP14" s="2"/>
      <c r="JQ14" s="18"/>
      <c r="JR14" s="9"/>
      <c r="JS14" s="19"/>
      <c r="JT14" s="20">
        <f t="shared" si="39"/>
        <v>0</v>
      </c>
      <c r="JV14" s="9">
        <v>40369</v>
      </c>
      <c r="JW14" s="2" t="s">
        <v>2016</v>
      </c>
      <c r="JX14" s="18">
        <v>2008</v>
      </c>
      <c r="JY14" s="9">
        <v>40369</v>
      </c>
      <c r="JZ14" s="19">
        <v>2008</v>
      </c>
      <c r="KA14" s="20">
        <f t="shared" si="40"/>
        <v>0</v>
      </c>
      <c r="KF14" s="9"/>
      <c r="KG14" s="67"/>
      <c r="KH14" s="51">
        <f t="shared" si="41"/>
        <v>40827</v>
      </c>
      <c r="KJ14" s="244"/>
      <c r="KK14" s="29"/>
      <c r="KL14" s="32"/>
      <c r="KM14" s="244"/>
      <c r="KN14" s="32"/>
      <c r="KO14" s="51">
        <f t="shared" si="42"/>
        <v>0</v>
      </c>
      <c r="KQ14" s="244">
        <v>40376</v>
      </c>
      <c r="KR14" s="29" t="s">
        <v>2387</v>
      </c>
      <c r="KS14" s="32">
        <v>20917</v>
      </c>
      <c r="KT14" s="178">
        <v>40376</v>
      </c>
      <c r="KU14" s="32">
        <v>20917</v>
      </c>
      <c r="KV14" s="51">
        <f t="shared" si="43"/>
        <v>0</v>
      </c>
      <c r="KX14" s="2"/>
      <c r="KY14" s="2"/>
      <c r="KZ14" s="18"/>
      <c r="LA14" s="9"/>
      <c r="LB14" s="19"/>
      <c r="LC14" s="20">
        <f t="shared" si="114"/>
        <v>23250</v>
      </c>
      <c r="LE14" s="9"/>
      <c r="LF14" s="2"/>
      <c r="LG14" s="711"/>
      <c r="LH14" s="9"/>
      <c r="LI14" s="19"/>
      <c r="LJ14" s="20">
        <f t="shared" si="115"/>
        <v>0</v>
      </c>
      <c r="LL14" s="2"/>
      <c r="LM14" s="2"/>
      <c r="LN14" s="711"/>
      <c r="LO14" s="9"/>
      <c r="LP14" s="19"/>
      <c r="LQ14" s="20">
        <f t="shared" si="44"/>
        <v>0</v>
      </c>
      <c r="LS14" s="2"/>
      <c r="LT14" s="2"/>
      <c r="LU14" s="18"/>
      <c r="LV14" s="9"/>
      <c r="LW14" s="19"/>
      <c r="LX14" s="20">
        <f t="shared" si="45"/>
        <v>0</v>
      </c>
      <c r="LZ14" s="244"/>
      <c r="MA14" s="29"/>
      <c r="MB14" s="27"/>
      <c r="MC14" s="244"/>
      <c r="MD14" s="32"/>
      <c r="ME14" s="51">
        <f t="shared" si="46"/>
        <v>20668.5</v>
      </c>
      <c r="MG14" s="2"/>
      <c r="MH14" s="2"/>
      <c r="MI14" s="18"/>
      <c r="MJ14" s="9"/>
      <c r="MK14" s="19"/>
      <c r="ML14" s="20">
        <f t="shared" si="47"/>
        <v>0</v>
      </c>
      <c r="MN14" s="9"/>
      <c r="MO14" s="2"/>
      <c r="MP14" s="18"/>
      <c r="MQ14" s="9"/>
      <c r="MR14" s="19"/>
      <c r="MS14" s="20">
        <f t="shared" si="48"/>
        <v>22787</v>
      </c>
      <c r="MU14" s="9"/>
      <c r="MV14" s="2"/>
      <c r="MW14" s="18"/>
      <c r="MX14" s="9"/>
      <c r="MY14" s="19"/>
      <c r="MZ14" s="51">
        <f t="shared" si="49"/>
        <v>52333</v>
      </c>
      <c r="NB14" s="2"/>
      <c r="NC14" s="2"/>
      <c r="ND14" s="18"/>
      <c r="NE14" s="9"/>
      <c r="NF14" s="19"/>
      <c r="NG14" s="20">
        <f t="shared" si="50"/>
        <v>0</v>
      </c>
      <c r="NI14" s="2"/>
      <c r="NJ14" s="2"/>
      <c r="NK14" s="18"/>
      <c r="NL14" s="9"/>
      <c r="NM14" s="19"/>
      <c r="NN14" s="20">
        <f t="shared" si="51"/>
        <v>0</v>
      </c>
      <c r="NP14" s="2"/>
      <c r="NQ14" s="2"/>
      <c r="NR14" s="18"/>
      <c r="NS14" s="9"/>
      <c r="NT14" s="19"/>
      <c r="NU14" s="20">
        <f t="shared" si="52"/>
        <v>0</v>
      </c>
      <c r="NW14" s="2"/>
      <c r="NX14" s="2"/>
      <c r="NY14" s="18"/>
      <c r="NZ14" s="9"/>
      <c r="OA14" s="19"/>
      <c r="OB14" s="20">
        <f t="shared" si="53"/>
        <v>0</v>
      </c>
      <c r="OD14" s="2"/>
      <c r="OE14" s="2"/>
      <c r="OF14" s="18"/>
      <c r="OG14" s="9"/>
      <c r="OH14" s="19"/>
      <c r="OI14" s="20">
        <f t="shared" si="54"/>
        <v>0</v>
      </c>
      <c r="OK14" s="2"/>
      <c r="OL14" s="2"/>
      <c r="OM14" s="18"/>
      <c r="ON14" s="9"/>
      <c r="OO14" s="19"/>
      <c r="OP14" s="20">
        <f t="shared" si="55"/>
        <v>0</v>
      </c>
      <c r="OR14" s="9">
        <v>40368</v>
      </c>
      <c r="OS14" s="2" t="s">
        <v>1919</v>
      </c>
      <c r="OT14" s="18">
        <v>3996</v>
      </c>
      <c r="OU14" s="9">
        <v>40368</v>
      </c>
      <c r="OV14" s="19">
        <v>3996</v>
      </c>
      <c r="OW14" s="51">
        <f t="shared" si="56"/>
        <v>0</v>
      </c>
      <c r="OY14" s="244"/>
      <c r="OZ14" s="469"/>
      <c r="PA14" s="27"/>
      <c r="PB14" s="9"/>
      <c r="PC14" s="19"/>
      <c r="PD14" s="51">
        <f t="shared" si="57"/>
        <v>51760</v>
      </c>
      <c r="PF14" s="9"/>
      <c r="PG14" s="2"/>
      <c r="PH14" s="18"/>
      <c r="PI14" s="9"/>
      <c r="PJ14" s="19"/>
      <c r="PK14" s="51">
        <f t="shared" si="58"/>
        <v>0</v>
      </c>
      <c r="PM14" s="2"/>
      <c r="PN14" s="2"/>
      <c r="PO14" s="18"/>
      <c r="PP14" s="9"/>
      <c r="PQ14" s="19"/>
      <c r="PR14" s="51">
        <f t="shared" si="59"/>
        <v>0</v>
      </c>
      <c r="PT14" s="9"/>
      <c r="PU14" s="2"/>
      <c r="PV14" s="18"/>
      <c r="PW14" s="9"/>
      <c r="PX14" s="19"/>
      <c r="PY14" s="51">
        <f t="shared" si="60"/>
        <v>0</v>
      </c>
      <c r="QA14" s="9"/>
      <c r="QB14" s="251"/>
      <c r="QC14" s="18"/>
      <c r="QD14" s="9"/>
      <c r="QE14" s="19"/>
      <c r="QF14" s="51">
        <f t="shared" si="61"/>
        <v>11212</v>
      </c>
      <c r="QH14" s="9"/>
      <c r="QI14" s="2"/>
      <c r="QJ14" s="18"/>
      <c r="QK14" s="9"/>
      <c r="QL14" s="19"/>
      <c r="QM14" s="20">
        <f t="shared" si="62"/>
        <v>0</v>
      </c>
      <c r="QO14" s="9"/>
      <c r="QP14" s="2"/>
      <c r="QQ14" s="18"/>
      <c r="QR14" s="9"/>
      <c r="QS14" s="19"/>
      <c r="QT14" s="20">
        <f t="shared" si="63"/>
        <v>7325.5</v>
      </c>
      <c r="QV14" s="9"/>
      <c r="QW14" s="2"/>
      <c r="QX14" s="18"/>
      <c r="QY14" s="9"/>
      <c r="QZ14" s="19"/>
      <c r="RA14" s="51">
        <f t="shared" si="64"/>
        <v>0</v>
      </c>
      <c r="RC14" s="9"/>
      <c r="RD14" s="2"/>
      <c r="RE14" s="18"/>
      <c r="RF14" s="9"/>
      <c r="RG14" s="19"/>
      <c r="RH14" s="20">
        <f t="shared" si="65"/>
        <v>0</v>
      </c>
      <c r="RJ14" s="244"/>
      <c r="RK14" s="29"/>
      <c r="RL14" s="27"/>
      <c r="RM14" s="226"/>
      <c r="RN14" s="32"/>
      <c r="RO14" s="20">
        <f t="shared" si="66"/>
        <v>0</v>
      </c>
      <c r="RQ14" s="28"/>
      <c r="RR14" s="29"/>
      <c r="RS14" s="27"/>
      <c r="RT14" s="28"/>
      <c r="RU14" s="32"/>
      <c r="RV14" s="20">
        <f t="shared" si="67"/>
        <v>0</v>
      </c>
      <c r="RX14" s="244">
        <v>40371</v>
      </c>
      <c r="RY14" s="29" t="s">
        <v>2103</v>
      </c>
      <c r="RZ14" s="27">
        <v>4866</v>
      </c>
      <c r="SA14" s="244">
        <v>40371</v>
      </c>
      <c r="SB14" s="32">
        <v>4866</v>
      </c>
      <c r="SC14" s="20">
        <f t="shared" si="68"/>
        <v>0</v>
      </c>
      <c r="SE14" s="244"/>
      <c r="SF14" s="29"/>
      <c r="SG14" s="27"/>
      <c r="SH14" s="244"/>
      <c r="SI14" s="32"/>
      <c r="SJ14" s="20">
        <f t="shared" si="69"/>
        <v>0</v>
      </c>
      <c r="SL14" s="2"/>
      <c r="SM14" s="2"/>
      <c r="SN14" s="18"/>
      <c r="SO14" s="9"/>
      <c r="SP14" s="19"/>
      <c r="SQ14" s="20">
        <f t="shared" si="70"/>
        <v>0</v>
      </c>
      <c r="SU14" s="3"/>
      <c r="SV14" s="9"/>
      <c r="SW14" s="32"/>
      <c r="SX14" s="51">
        <f t="shared" si="71"/>
        <v>0</v>
      </c>
      <c r="SZ14" s="9">
        <v>40354</v>
      </c>
      <c r="TA14" s="2" t="s">
        <v>1347</v>
      </c>
      <c r="TB14" s="711">
        <v>14404</v>
      </c>
      <c r="TC14" s="9">
        <v>40358</v>
      </c>
      <c r="TD14" s="928">
        <v>7404</v>
      </c>
      <c r="TE14" s="51">
        <f t="shared" si="72"/>
        <v>7000</v>
      </c>
      <c r="TK14" s="32"/>
      <c r="TL14" s="20">
        <f t="shared" si="73"/>
        <v>0</v>
      </c>
      <c r="TN14" s="9"/>
      <c r="TO14" s="2"/>
      <c r="TP14" s="18"/>
      <c r="TQ14" s="9"/>
      <c r="TR14" s="19"/>
      <c r="TS14" s="20">
        <f t="shared" si="74"/>
        <v>6523</v>
      </c>
      <c r="TU14" s="9"/>
      <c r="TV14" s="2"/>
      <c r="TW14" s="18"/>
      <c r="TX14" s="9"/>
      <c r="TY14" s="19"/>
      <c r="TZ14" s="51">
        <f t="shared" si="75"/>
        <v>0</v>
      </c>
      <c r="UB14" s="9"/>
      <c r="UC14" s="2"/>
      <c r="UD14" s="18"/>
      <c r="UE14" s="9"/>
      <c r="UF14" s="19"/>
      <c r="UG14" s="51">
        <f t="shared" si="76"/>
        <v>0</v>
      </c>
      <c r="UI14" s="9"/>
      <c r="UJ14" s="2"/>
      <c r="UK14" s="711"/>
      <c r="UL14" s="9"/>
      <c r="UM14" s="19"/>
      <c r="UN14" s="51">
        <f t="shared" si="77"/>
        <v>0</v>
      </c>
      <c r="UP14" s="2"/>
      <c r="UQ14" s="29"/>
      <c r="UR14" s="27"/>
      <c r="US14" s="223"/>
      <c r="UT14" s="32"/>
      <c r="UU14" s="51">
        <f t="shared" si="78"/>
        <v>37741</v>
      </c>
      <c r="UW14" s="2"/>
      <c r="UX14" s="29"/>
      <c r="UY14" s="27"/>
      <c r="UZ14" s="244"/>
      <c r="VA14" s="32"/>
      <c r="VB14" s="51">
        <f t="shared" si="79"/>
        <v>0</v>
      </c>
      <c r="VD14" s="28"/>
      <c r="VE14" s="29"/>
      <c r="VF14" s="27"/>
      <c r="VG14" s="28"/>
      <c r="VH14" s="32"/>
      <c r="VI14" s="20">
        <f t="shared" si="80"/>
        <v>0</v>
      </c>
      <c r="VK14" s="2"/>
      <c r="VL14" s="2"/>
      <c r="VM14" s="18"/>
      <c r="VN14" s="9"/>
      <c r="VO14" s="19"/>
      <c r="VP14" s="20">
        <f t="shared" si="81"/>
        <v>0</v>
      </c>
      <c r="VR14" s="28"/>
      <c r="VS14" s="29"/>
      <c r="VT14" s="27"/>
      <c r="VU14" s="28"/>
      <c r="VV14" s="32"/>
      <c r="VW14" s="20">
        <f t="shared" si="82"/>
        <v>0</v>
      </c>
      <c r="VY14" s="9"/>
      <c r="VZ14" s="2"/>
      <c r="WA14" s="18"/>
      <c r="WB14" s="244"/>
      <c r="WC14" s="32"/>
      <c r="WD14" s="51">
        <f t="shared" si="83"/>
        <v>0</v>
      </c>
      <c r="WF14" s="9">
        <v>40368</v>
      </c>
      <c r="WG14" s="2" t="s">
        <v>2007</v>
      </c>
      <c r="WH14" s="18">
        <v>3336</v>
      </c>
      <c r="WI14" s="9">
        <v>40368</v>
      </c>
      <c r="WJ14" s="19">
        <v>3336</v>
      </c>
      <c r="WK14" s="51">
        <f t="shared" si="84"/>
        <v>0</v>
      </c>
      <c r="WM14" s="9"/>
      <c r="WN14" s="2"/>
      <c r="WO14" s="18"/>
      <c r="WP14" s="9"/>
      <c r="WQ14" s="19"/>
      <c r="WR14" s="51">
        <f t="shared" si="85"/>
        <v>0</v>
      </c>
      <c r="WT14" s="244"/>
      <c r="WU14" s="29"/>
      <c r="WV14" s="710"/>
      <c r="WW14" s="244"/>
      <c r="WX14" s="867"/>
      <c r="WY14" s="51">
        <f t="shared" si="86"/>
        <v>4681</v>
      </c>
      <c r="XA14" s="9"/>
      <c r="XB14" s="2"/>
      <c r="XC14" s="18"/>
      <c r="XD14" s="9"/>
      <c r="XE14" s="19"/>
      <c r="XF14" s="51">
        <f t="shared" si="87"/>
        <v>0</v>
      </c>
      <c r="XH14" s="9"/>
      <c r="XI14" s="2"/>
      <c r="XJ14" s="18"/>
      <c r="XK14" s="9"/>
      <c r="XL14" s="19"/>
      <c r="XM14" s="20">
        <f t="shared" si="88"/>
        <v>0</v>
      </c>
      <c r="XO14" s="9"/>
      <c r="XP14" s="2"/>
      <c r="XQ14" s="18"/>
      <c r="XR14" s="9"/>
      <c r="XS14" s="19"/>
      <c r="XT14" s="20">
        <f t="shared" si="89"/>
        <v>0</v>
      </c>
      <c r="XV14" s="9"/>
      <c r="XW14" s="39"/>
      <c r="XX14" s="67"/>
      <c r="XY14" s="9"/>
      <c r="XZ14" s="32"/>
      <c r="YA14" s="51">
        <f t="shared" ref="YA14:YA18" si="117">YA13+XX14-XZ14</f>
        <v>14857</v>
      </c>
      <c r="YC14" s="9"/>
      <c r="YD14" s="2"/>
      <c r="YE14" s="18"/>
      <c r="YF14" s="9"/>
      <c r="YG14" s="19"/>
      <c r="YH14" s="20">
        <f t="shared" si="91"/>
        <v>0</v>
      </c>
      <c r="YJ14" s="9"/>
      <c r="YK14" s="2"/>
      <c r="YL14" s="18"/>
      <c r="YM14" s="9"/>
      <c r="YN14" s="19"/>
      <c r="YO14" s="20">
        <f t="shared" si="92"/>
        <v>0</v>
      </c>
      <c r="YQ14" s="9"/>
      <c r="YR14" s="2"/>
      <c r="YS14" s="18"/>
      <c r="YT14" s="9"/>
      <c r="YU14" s="19"/>
      <c r="YV14" s="51">
        <f t="shared" si="116"/>
        <v>0</v>
      </c>
      <c r="YX14" s="9"/>
      <c r="YY14" s="2"/>
      <c r="YZ14" s="18"/>
      <c r="ZA14" s="9"/>
      <c r="ZB14" s="19"/>
      <c r="ZC14" s="20">
        <f t="shared" si="94"/>
        <v>0</v>
      </c>
      <c r="ZE14" s="9"/>
      <c r="ZF14" s="29"/>
      <c r="ZG14" s="49"/>
      <c r="ZH14" s="9"/>
      <c r="ZI14" s="19"/>
      <c r="ZJ14" s="51">
        <f t="shared" si="1"/>
        <v>26588</v>
      </c>
      <c r="ZO14" s="9"/>
      <c r="ZP14" s="67"/>
      <c r="ZQ14" s="51">
        <f t="shared" si="95"/>
        <v>14660.5</v>
      </c>
      <c r="ZS14" s="9"/>
      <c r="ZT14" s="39"/>
      <c r="ZU14" s="32"/>
      <c r="ZV14" s="9"/>
      <c r="ZW14" s="67"/>
      <c r="ZX14" s="51">
        <f t="shared" si="96"/>
        <v>4518.5</v>
      </c>
      <c r="ZZ14" s="9"/>
      <c r="AAA14" s="39"/>
      <c r="AAB14" s="32"/>
      <c r="AAC14" s="62"/>
      <c r="AAD14" s="67"/>
      <c r="AAE14" s="20">
        <f t="shared" si="97"/>
        <v>0</v>
      </c>
      <c r="AAG14" s="9"/>
      <c r="AAH14" s="39"/>
      <c r="AAI14" s="702"/>
      <c r="AAJ14" s="624"/>
      <c r="AAK14" s="713"/>
      <c r="AAL14" s="20">
        <f t="shared" ref="AAL14:AAL44" si="118">AAL13+AAI14-AAK14</f>
        <v>0</v>
      </c>
      <c r="AAN14" s="9"/>
      <c r="AAO14" s="39"/>
      <c r="AAP14" s="32"/>
      <c r="AAQ14" s="372"/>
      <c r="AAR14" s="96"/>
      <c r="AAS14" s="20">
        <f t="shared" si="99"/>
        <v>0</v>
      </c>
      <c r="AAU14" s="9"/>
      <c r="AAV14" s="29"/>
      <c r="AAW14" s="27"/>
      <c r="AAX14" s="62"/>
      <c r="AAY14" s="67"/>
      <c r="AAZ14" s="51">
        <f t="shared" si="100"/>
        <v>15182.5</v>
      </c>
      <c r="ABB14" s="9"/>
      <c r="ABC14" s="2"/>
      <c r="ABD14" s="27"/>
      <c r="ABE14" s="244"/>
      <c r="ABF14" s="67"/>
      <c r="ABG14" s="51">
        <f t="shared" si="101"/>
        <v>7596</v>
      </c>
      <c r="ABI14" s="9"/>
      <c r="ABJ14" s="2"/>
      <c r="ABK14" s="27"/>
      <c r="ABL14" s="62"/>
      <c r="ABM14" s="67"/>
      <c r="ABN14" s="51">
        <f t="shared" si="102"/>
        <v>0</v>
      </c>
      <c r="ABP14" s="2"/>
      <c r="ABQ14" s="2"/>
      <c r="ABR14" s="18"/>
      <c r="ABS14" s="9"/>
      <c r="ABT14" s="19"/>
      <c r="ABU14" s="20">
        <f t="shared" si="103"/>
        <v>0</v>
      </c>
      <c r="ABW14" s="2"/>
      <c r="ABX14" s="2"/>
      <c r="ABY14" s="18"/>
      <c r="ABZ14" s="9"/>
      <c r="ACA14" s="19"/>
      <c r="ACB14" s="20">
        <f t="shared" si="104"/>
        <v>0</v>
      </c>
      <c r="ACD14" s="244">
        <v>40369</v>
      </c>
      <c r="ACE14" s="39" t="s">
        <v>2021</v>
      </c>
      <c r="ACF14" s="32">
        <v>3511</v>
      </c>
      <c r="ACG14" s="62">
        <v>40369</v>
      </c>
      <c r="ACH14" s="57">
        <v>3511</v>
      </c>
      <c r="ACI14" s="51">
        <f t="shared" si="105"/>
        <v>0</v>
      </c>
      <c r="ACK14" s="244"/>
      <c r="ACL14" s="39"/>
      <c r="ACM14" s="32"/>
      <c r="ACN14" s="61"/>
      <c r="ACO14" s="49"/>
      <c r="ACP14" s="51">
        <f t="shared" si="106"/>
        <v>0</v>
      </c>
      <c r="ACR14" s="36"/>
      <c r="ACS14" s="2"/>
      <c r="ACT14" s="18"/>
      <c r="ACU14" s="226"/>
      <c r="ACV14" s="19"/>
      <c r="ACW14" s="51">
        <f t="shared" si="107"/>
        <v>0</v>
      </c>
      <c r="ACZ14" s="1000" t="s">
        <v>1122</v>
      </c>
      <c r="ADA14" s="1001"/>
      <c r="ADB14" s="1002">
        <v>40357</v>
      </c>
      <c r="ADC14" s="1003">
        <v>1708.78</v>
      </c>
      <c r="ADD14" s="51">
        <f t="shared" si="108"/>
        <v>24477.83</v>
      </c>
      <c r="ADF14" s="2"/>
      <c r="ADG14" s="2"/>
      <c r="ADH14" s="117"/>
      <c r="ADI14" s="9"/>
      <c r="ADJ14" s="119"/>
      <c r="ADK14" s="20">
        <f t="shared" si="112"/>
        <v>0</v>
      </c>
      <c r="ADM14" s="2"/>
      <c r="ADN14" s="2"/>
      <c r="ADO14" s="18"/>
      <c r="ADP14" s="9"/>
      <c r="ADQ14" s="19"/>
      <c r="ADR14" s="20">
        <f t="shared" si="113"/>
        <v>0</v>
      </c>
      <c r="ADT14" s="9">
        <v>40368</v>
      </c>
      <c r="ADU14" s="2" t="s">
        <v>1990</v>
      </c>
      <c r="ADV14" s="18">
        <v>1073</v>
      </c>
      <c r="ADW14" s="9">
        <v>40368</v>
      </c>
      <c r="ADX14" s="19">
        <v>1073</v>
      </c>
      <c r="ADY14" s="20">
        <f t="shared" si="109"/>
        <v>0</v>
      </c>
      <c r="AEA14" s="2"/>
      <c r="AEB14" s="2"/>
      <c r="AEC14" s="18"/>
      <c r="AED14" s="9"/>
      <c r="AEE14" s="19"/>
      <c r="AEF14" s="20">
        <f t="shared" si="110"/>
        <v>0</v>
      </c>
    </row>
    <row r="15" spans="1:818">
      <c r="A15" s="9"/>
      <c r="C15" s="32"/>
      <c r="D15" s="220">
        <v>40376</v>
      </c>
      <c r="E15" s="32">
        <v>2558</v>
      </c>
      <c r="F15" s="51">
        <f t="shared" si="2"/>
        <v>18000</v>
      </c>
      <c r="H15" s="244"/>
      <c r="I15" s="29"/>
      <c r="J15" s="27"/>
      <c r="K15" s="244"/>
      <c r="L15" s="32"/>
      <c r="M15" s="51">
        <f t="shared" si="3"/>
        <v>0</v>
      </c>
      <c r="O15" s="9">
        <v>40374</v>
      </c>
      <c r="P15" s="2" t="s">
        <v>2313</v>
      </c>
      <c r="Q15" s="18">
        <v>8940.5</v>
      </c>
      <c r="R15" s="9">
        <v>40374</v>
      </c>
      <c r="S15" s="19">
        <v>8940.5</v>
      </c>
      <c r="T15" s="51">
        <f t="shared" si="4"/>
        <v>0</v>
      </c>
      <c r="V15" s="9"/>
      <c r="W15" s="469"/>
      <c r="X15" s="27"/>
      <c r="Y15" s="9"/>
      <c r="Z15" s="32"/>
      <c r="AA15" s="51">
        <f t="shared" si="5"/>
        <v>23020</v>
      </c>
      <c r="AC15" s="9"/>
      <c r="AD15" s="39"/>
      <c r="AE15" s="32"/>
      <c r="AF15" s="95"/>
      <c r="AG15" s="32"/>
      <c r="AH15" s="20">
        <f t="shared" ref="AH15:AH44" si="119">AH14+AE15-AG15</f>
        <v>0</v>
      </c>
      <c r="AJ15" s="9">
        <v>40305</v>
      </c>
      <c r="AK15" s="2" t="s">
        <v>987</v>
      </c>
      <c r="AL15" s="3">
        <v>46637</v>
      </c>
      <c r="AM15" s="244"/>
      <c r="AN15" s="32"/>
      <c r="AO15" s="51">
        <f t="shared" si="7"/>
        <v>216875.5</v>
      </c>
      <c r="AQ15" s="9">
        <v>40360</v>
      </c>
      <c r="AR15" s="2" t="s">
        <v>1645</v>
      </c>
      <c r="AS15" s="3">
        <v>4700</v>
      </c>
      <c r="AT15" s="45"/>
      <c r="AU15" s="32"/>
      <c r="AV15" s="51">
        <f t="shared" si="8"/>
        <v>1696256</v>
      </c>
      <c r="AX15" s="9"/>
      <c r="AY15" s="39"/>
      <c r="AZ15" s="3"/>
      <c r="BA15" s="1"/>
      <c r="BB15" s="49"/>
      <c r="BC15" s="51">
        <f t="shared" si="111"/>
        <v>2447842</v>
      </c>
      <c r="BE15" s="2"/>
      <c r="BF15" s="2"/>
      <c r="BG15" s="18"/>
      <c r="BH15" s="9"/>
      <c r="BI15" s="19"/>
      <c r="BJ15" s="20">
        <f t="shared" si="9"/>
        <v>0</v>
      </c>
      <c r="BL15" s="9"/>
      <c r="BM15" s="2"/>
      <c r="BN15" s="2"/>
      <c r="BO15" s="18"/>
      <c r="BP15" s="9"/>
      <c r="BQ15" s="19"/>
      <c r="BR15" s="51">
        <f t="shared" si="10"/>
        <v>10</v>
      </c>
      <c r="BT15" s="9"/>
      <c r="BU15" s="2"/>
      <c r="BV15" s="18"/>
      <c r="BW15" s="9"/>
      <c r="BX15" s="19"/>
      <c r="BY15" s="51">
        <f t="shared" si="11"/>
        <v>0</v>
      </c>
      <c r="CA15" s="2"/>
      <c r="CB15" s="2"/>
      <c r="CC15" s="18"/>
      <c r="CD15" s="9"/>
      <c r="CE15" s="19"/>
      <c r="CF15" s="20">
        <f t="shared" si="12"/>
        <v>0</v>
      </c>
      <c r="CH15" s="2"/>
      <c r="CI15" s="2"/>
      <c r="CJ15" s="18"/>
      <c r="CK15" s="9"/>
      <c r="CL15" s="19"/>
      <c r="CM15" s="20">
        <f t="shared" si="13"/>
        <v>0</v>
      </c>
      <c r="CO15" s="9"/>
      <c r="CP15" s="2"/>
      <c r="CQ15" s="18"/>
      <c r="CR15" s="9"/>
      <c r="CS15" s="19"/>
      <c r="CT15" s="51">
        <f t="shared" si="14"/>
        <v>0</v>
      </c>
      <c r="CV15" s="9">
        <v>40362</v>
      </c>
      <c r="CW15" s="2" t="s">
        <v>1656</v>
      </c>
      <c r="CX15" s="18">
        <v>11590</v>
      </c>
      <c r="CY15" s="244">
        <v>40373</v>
      </c>
      <c r="CZ15" s="19">
        <v>11590</v>
      </c>
      <c r="DA15" s="20">
        <f t="shared" si="15"/>
        <v>0</v>
      </c>
      <c r="DC15" s="2"/>
      <c r="DD15" s="2"/>
      <c r="DE15" s="18"/>
      <c r="DF15" s="9"/>
      <c r="DG15" s="19"/>
      <c r="DH15" s="20">
        <f t="shared" si="16"/>
        <v>0</v>
      </c>
      <c r="DJ15" s="9">
        <v>39708</v>
      </c>
      <c r="DK15" s="2" t="s">
        <v>2338</v>
      </c>
      <c r="DL15" s="18">
        <v>24582</v>
      </c>
      <c r="DM15" s="28">
        <v>39722</v>
      </c>
      <c r="DN15" s="19">
        <v>24582</v>
      </c>
      <c r="DO15" s="20">
        <f t="shared" si="17"/>
        <v>29768</v>
      </c>
      <c r="DQ15" s="2"/>
      <c r="DR15" s="2"/>
      <c r="DS15" s="18"/>
      <c r="DT15" s="9"/>
      <c r="DU15" s="19"/>
      <c r="DV15" s="20">
        <f t="shared" si="18"/>
        <v>0</v>
      </c>
      <c r="DX15" s="2"/>
      <c r="DY15" s="2"/>
      <c r="DZ15" s="18"/>
      <c r="EA15" s="9"/>
      <c r="EB15" s="19"/>
      <c r="EC15" s="20">
        <f t="shared" si="19"/>
        <v>14455</v>
      </c>
      <c r="EE15" s="9">
        <v>40374</v>
      </c>
      <c r="EF15" s="2" t="s">
        <v>2302</v>
      </c>
      <c r="EG15" s="18">
        <v>7889</v>
      </c>
      <c r="EH15" s="244">
        <v>40375</v>
      </c>
      <c r="EI15" s="19">
        <v>7889</v>
      </c>
      <c r="EJ15" s="175">
        <f t="shared" si="20"/>
        <v>0</v>
      </c>
      <c r="EL15" s="9"/>
      <c r="EM15" s="2"/>
      <c r="EN15" s="18"/>
      <c r="EO15" s="244"/>
      <c r="EP15" s="19"/>
      <c r="EQ15" s="175">
        <f t="shared" si="21"/>
        <v>0</v>
      </c>
      <c r="ES15" s="9"/>
      <c r="ET15" s="39"/>
      <c r="EU15" s="18"/>
      <c r="EV15" s="9"/>
      <c r="EW15" s="19"/>
      <c r="EX15" s="175">
        <f t="shared" si="22"/>
        <v>0</v>
      </c>
      <c r="EZ15" s="9"/>
      <c r="FA15" s="2"/>
      <c r="FB15" s="18"/>
      <c r="FC15" s="28"/>
      <c r="FD15" s="19"/>
      <c r="FE15" s="20">
        <f t="shared" si="23"/>
        <v>0</v>
      </c>
      <c r="FG15" s="2"/>
      <c r="FH15" s="2"/>
      <c r="FI15" s="18"/>
      <c r="FJ15" s="9"/>
      <c r="FK15" s="19"/>
      <c r="FL15" s="20">
        <f t="shared" si="24"/>
        <v>0</v>
      </c>
      <c r="FN15" s="9">
        <v>40368</v>
      </c>
      <c r="FO15" s="40" t="s">
        <v>2002</v>
      </c>
      <c r="FP15" s="27">
        <v>1664.5</v>
      </c>
      <c r="FQ15" s="244">
        <v>40368</v>
      </c>
      <c r="FR15" s="32">
        <v>1664.5</v>
      </c>
      <c r="FS15" s="51">
        <f t="shared" si="25"/>
        <v>0</v>
      </c>
      <c r="FU15" s="9"/>
      <c r="FV15" s="40"/>
      <c r="FW15" s="27"/>
      <c r="FX15" s="244"/>
      <c r="FY15" s="32"/>
      <c r="FZ15" s="51">
        <f t="shared" si="26"/>
        <v>0</v>
      </c>
      <c r="GB15" s="9"/>
      <c r="GC15" s="40"/>
      <c r="GD15" s="27"/>
      <c r="GE15" s="244"/>
      <c r="GF15" s="32"/>
      <c r="GG15" s="51">
        <f t="shared" si="27"/>
        <v>0</v>
      </c>
      <c r="GI15" s="9"/>
      <c r="GJ15" s="40"/>
      <c r="GK15" s="27"/>
      <c r="GL15" s="244"/>
      <c r="GM15" s="32"/>
      <c r="GN15" s="51">
        <f t="shared" si="28"/>
        <v>0</v>
      </c>
      <c r="GP15" s="9"/>
      <c r="GQ15" s="39"/>
      <c r="GR15" s="32"/>
      <c r="GS15" s="9"/>
      <c r="GT15" s="32"/>
      <c r="GU15" s="51">
        <f t="shared" si="0"/>
        <v>0</v>
      </c>
      <c r="GW15" s="9"/>
      <c r="GX15" s="39"/>
      <c r="GY15" s="32"/>
      <c r="GZ15" s="244"/>
      <c r="HA15" s="32"/>
      <c r="HB15" s="51">
        <f t="shared" si="29"/>
        <v>0</v>
      </c>
      <c r="HD15" s="9"/>
      <c r="HE15" s="39"/>
      <c r="HF15" s="32"/>
      <c r="HG15" s="244"/>
      <c r="HH15" s="32"/>
      <c r="HI15" s="51">
        <f t="shared" si="30"/>
        <v>0</v>
      </c>
      <c r="HK15" s="9"/>
      <c r="HL15" s="39"/>
      <c r="HM15" s="32"/>
      <c r="HN15" s="28"/>
      <c r="HO15" s="32"/>
      <c r="HP15" s="51">
        <f t="shared" si="31"/>
        <v>0</v>
      </c>
      <c r="HR15" s="9"/>
      <c r="HS15" s="39"/>
      <c r="HT15" s="32"/>
      <c r="HU15" s="244"/>
      <c r="HV15" s="32"/>
      <c r="HW15" s="51">
        <f t="shared" si="32"/>
        <v>0</v>
      </c>
      <c r="HY15" s="9"/>
      <c r="HZ15" s="2"/>
      <c r="IA15" s="27"/>
      <c r="IB15" s="523"/>
      <c r="IC15" s="18"/>
      <c r="ID15" s="51">
        <f t="shared" si="33"/>
        <v>0</v>
      </c>
      <c r="II15" s="244"/>
      <c r="IJ15" s="32"/>
      <c r="IK15" s="51">
        <f t="shared" si="34"/>
        <v>22586.5</v>
      </c>
      <c r="IM15" s="244"/>
      <c r="IN15" s="627"/>
      <c r="IO15" s="32"/>
      <c r="IP15" s="244"/>
      <c r="IQ15" s="32"/>
      <c r="IR15" s="51">
        <f t="shared" si="35"/>
        <v>0</v>
      </c>
      <c r="IT15" s="9"/>
      <c r="IU15" s="2"/>
      <c r="IV15" s="18"/>
      <c r="IW15" s="9"/>
      <c r="IX15" s="19"/>
      <c r="IY15" s="20">
        <f t="shared" si="36"/>
        <v>0</v>
      </c>
      <c r="JA15" s="244">
        <v>40378</v>
      </c>
      <c r="JB15" s="29" t="s">
        <v>2415</v>
      </c>
      <c r="JC15" s="27">
        <v>2565</v>
      </c>
      <c r="JD15" s="244"/>
      <c r="JE15" s="32"/>
      <c r="JF15" s="20">
        <f t="shared" si="37"/>
        <v>2565</v>
      </c>
      <c r="JH15" s="9"/>
      <c r="JI15" s="2"/>
      <c r="JJ15" s="18"/>
      <c r="JK15" s="9"/>
      <c r="JL15" s="19"/>
      <c r="JM15" s="20">
        <f t="shared" si="38"/>
        <v>0</v>
      </c>
      <c r="JO15" s="2"/>
      <c r="JP15" s="2"/>
      <c r="JQ15" s="18"/>
      <c r="JR15" s="9"/>
      <c r="JS15" s="19"/>
      <c r="JT15" s="20">
        <f t="shared" si="39"/>
        <v>0</v>
      </c>
      <c r="JV15" s="9">
        <v>40372</v>
      </c>
      <c r="JW15" s="2" t="s">
        <v>2156</v>
      </c>
      <c r="JX15" s="18">
        <v>1886</v>
      </c>
      <c r="JY15" s="9">
        <v>40372</v>
      </c>
      <c r="JZ15" s="19">
        <v>1886</v>
      </c>
      <c r="KA15" s="20">
        <f t="shared" si="40"/>
        <v>0</v>
      </c>
      <c r="KC15" s="9"/>
      <c r="KD15" s="2"/>
      <c r="KE15" s="691"/>
      <c r="KF15" s="9"/>
      <c r="KG15" s="67"/>
      <c r="KH15" s="51">
        <f t="shared" si="41"/>
        <v>40827</v>
      </c>
      <c r="KJ15" s="244"/>
      <c r="KK15" s="29"/>
      <c r="KL15" s="32"/>
      <c r="KM15" s="244"/>
      <c r="KN15" s="32"/>
      <c r="KO15" s="51">
        <f t="shared" si="42"/>
        <v>0</v>
      </c>
      <c r="KQ15" s="29"/>
      <c r="KR15" s="29"/>
      <c r="KS15" s="43"/>
      <c r="KT15" s="178"/>
      <c r="KU15" s="32"/>
      <c r="KV15" s="51">
        <f t="shared" si="43"/>
        <v>0</v>
      </c>
      <c r="KX15" s="9"/>
      <c r="KY15" s="2"/>
      <c r="KZ15" s="18"/>
      <c r="LA15" s="9"/>
      <c r="LB15" s="19"/>
      <c r="LC15" s="20">
        <f t="shared" si="114"/>
        <v>23250</v>
      </c>
      <c r="LE15" s="9"/>
      <c r="LF15" s="2"/>
      <c r="LG15" s="711"/>
      <c r="LH15" s="9"/>
      <c r="LI15" s="19"/>
      <c r="LJ15" s="20">
        <f t="shared" si="115"/>
        <v>0</v>
      </c>
      <c r="LL15" s="2"/>
      <c r="LM15" s="2"/>
      <c r="LN15" s="711"/>
      <c r="LO15" s="9"/>
      <c r="LP15" s="19"/>
      <c r="LQ15" s="20">
        <f t="shared" si="44"/>
        <v>0</v>
      </c>
      <c r="LS15" s="2"/>
      <c r="LT15" s="2"/>
      <c r="LU15" s="18"/>
      <c r="LV15" s="9"/>
      <c r="LW15" s="19"/>
      <c r="LX15" s="20">
        <f t="shared" si="45"/>
        <v>0</v>
      </c>
      <c r="LZ15" s="43"/>
      <c r="MA15" s="43"/>
      <c r="MB15" s="43"/>
      <c r="MC15" s="244"/>
      <c r="MD15" s="32"/>
      <c r="ME15" s="51">
        <f t="shared" si="46"/>
        <v>20668.5</v>
      </c>
      <c r="MG15" s="2"/>
      <c r="MH15" s="2"/>
      <c r="MI15" s="18"/>
      <c r="MJ15" s="9"/>
      <c r="MK15" s="19"/>
      <c r="ML15" s="20">
        <f t="shared" si="47"/>
        <v>0</v>
      </c>
      <c r="MN15" s="9"/>
      <c r="MO15" s="2"/>
      <c r="MP15" s="18"/>
      <c r="MQ15" s="9"/>
      <c r="MR15" s="19"/>
      <c r="MS15" s="20">
        <f t="shared" si="48"/>
        <v>22787</v>
      </c>
      <c r="MU15" s="9"/>
      <c r="MV15" s="2"/>
      <c r="MW15" s="18"/>
      <c r="MX15" s="9"/>
      <c r="MY15" s="19"/>
      <c r="MZ15" s="51">
        <f t="shared" si="49"/>
        <v>52333</v>
      </c>
      <c r="NB15" s="2"/>
      <c r="NC15" s="2"/>
      <c r="ND15" s="18"/>
      <c r="NE15" s="9"/>
      <c r="NF15" s="19"/>
      <c r="NG15" s="20">
        <f t="shared" si="50"/>
        <v>0</v>
      </c>
      <c r="NI15" s="2"/>
      <c r="NJ15" s="2"/>
      <c r="NK15" s="18"/>
      <c r="NL15" s="9"/>
      <c r="NM15" s="19"/>
      <c r="NN15" s="20">
        <f t="shared" si="51"/>
        <v>0</v>
      </c>
      <c r="NP15" s="2"/>
      <c r="NQ15" s="2"/>
      <c r="NR15" s="18"/>
      <c r="NS15" s="9"/>
      <c r="NT15" s="19"/>
      <c r="NU15" s="20">
        <f t="shared" si="52"/>
        <v>0</v>
      </c>
      <c r="NW15" s="2"/>
      <c r="NX15" s="2"/>
      <c r="NY15" s="18"/>
      <c r="NZ15" s="9"/>
      <c r="OA15" s="19"/>
      <c r="OB15" s="20">
        <f t="shared" si="53"/>
        <v>0</v>
      </c>
      <c r="OD15" s="2"/>
      <c r="OE15" s="2"/>
      <c r="OF15" s="18"/>
      <c r="OG15" s="9"/>
      <c r="OH15" s="19"/>
      <c r="OI15" s="20">
        <f t="shared" si="54"/>
        <v>0</v>
      </c>
      <c r="OK15" s="2"/>
      <c r="OL15" s="2"/>
      <c r="OM15" s="18"/>
      <c r="ON15" s="9"/>
      <c r="OO15" s="19"/>
      <c r="OP15" s="20">
        <f t="shared" si="55"/>
        <v>0</v>
      </c>
      <c r="OR15" s="9">
        <v>40371</v>
      </c>
      <c r="OS15" s="2" t="s">
        <v>2097</v>
      </c>
      <c r="OT15" s="18">
        <v>3870</v>
      </c>
      <c r="OU15" s="9">
        <v>40371</v>
      </c>
      <c r="OV15" s="19">
        <v>3870</v>
      </c>
      <c r="OW15" s="51">
        <f t="shared" si="56"/>
        <v>0</v>
      </c>
      <c r="OY15" s="9"/>
      <c r="OZ15" s="2"/>
      <c r="PA15" s="18"/>
      <c r="PB15" s="9"/>
      <c r="PC15" s="19"/>
      <c r="PD15" s="51">
        <f t="shared" si="57"/>
        <v>51760</v>
      </c>
      <c r="PF15" s="9"/>
      <c r="PG15" s="2"/>
      <c r="PH15" s="18"/>
      <c r="PI15" s="9"/>
      <c r="PJ15" s="19"/>
      <c r="PK15" s="51">
        <f t="shared" si="58"/>
        <v>0</v>
      </c>
      <c r="PM15" s="2"/>
      <c r="PN15" s="2"/>
      <c r="PO15" s="18"/>
      <c r="PP15" s="9"/>
      <c r="PQ15" s="19"/>
      <c r="PR15" s="51">
        <f t="shared" si="59"/>
        <v>0</v>
      </c>
      <c r="PT15" s="2"/>
      <c r="PU15" s="2"/>
      <c r="PV15" s="18"/>
      <c r="PW15" s="9"/>
      <c r="PX15" s="19"/>
      <c r="PY15" s="51">
        <f t="shared" si="60"/>
        <v>0</v>
      </c>
      <c r="QA15" s="9"/>
      <c r="QB15" s="251"/>
      <c r="QC15" s="18"/>
      <c r="QD15" s="9"/>
      <c r="QE15" s="19"/>
      <c r="QF15" s="51">
        <f t="shared" si="61"/>
        <v>11212</v>
      </c>
      <c r="QH15" s="2"/>
      <c r="QI15" s="2"/>
      <c r="QJ15" s="18"/>
      <c r="QK15" s="9"/>
      <c r="QL15" s="19"/>
      <c r="QM15" s="20">
        <f t="shared" si="62"/>
        <v>0</v>
      </c>
      <c r="QO15" s="2"/>
      <c r="QP15" s="2"/>
      <c r="QQ15" s="18"/>
      <c r="QR15" s="9"/>
      <c r="QS15" s="19"/>
      <c r="QT15" s="20">
        <f t="shared" si="63"/>
        <v>7325.5</v>
      </c>
      <c r="QV15" s="2"/>
      <c r="QW15" s="2"/>
      <c r="QX15" s="18"/>
      <c r="QY15" s="9"/>
      <c r="QZ15" s="19"/>
      <c r="RA15" s="51">
        <f t="shared" si="64"/>
        <v>0</v>
      </c>
      <c r="RC15" s="2"/>
      <c r="RD15" s="2"/>
      <c r="RE15" s="18"/>
      <c r="RF15" s="9"/>
      <c r="RG15" s="19"/>
      <c r="RH15" s="20">
        <f t="shared" si="65"/>
        <v>0</v>
      </c>
      <c r="RJ15" s="9"/>
      <c r="RK15" s="2"/>
      <c r="RL15" s="18"/>
      <c r="RM15" s="9"/>
      <c r="RN15" s="19"/>
      <c r="RO15" s="20">
        <f t="shared" si="66"/>
        <v>0</v>
      </c>
      <c r="RQ15" s="9"/>
      <c r="RR15" s="29"/>
      <c r="RS15" s="27"/>
      <c r="RT15" s="9"/>
      <c r="RU15" s="32"/>
      <c r="RV15" s="20">
        <f t="shared" si="67"/>
        <v>0</v>
      </c>
      <c r="RX15" s="244">
        <v>40372</v>
      </c>
      <c r="RY15" s="29" t="s">
        <v>2155</v>
      </c>
      <c r="RZ15" s="27">
        <v>3116</v>
      </c>
      <c r="SA15" s="244">
        <v>40372</v>
      </c>
      <c r="SB15" s="32">
        <v>3116</v>
      </c>
      <c r="SC15" s="20">
        <f t="shared" si="68"/>
        <v>0</v>
      </c>
      <c r="SE15" s="244"/>
      <c r="SF15" s="29"/>
      <c r="SG15" s="27"/>
      <c r="SH15" s="244"/>
      <c r="SI15" s="32"/>
      <c r="SJ15" s="20">
        <f t="shared" si="69"/>
        <v>0</v>
      </c>
      <c r="SL15" s="2"/>
      <c r="SM15" s="2"/>
      <c r="SN15" s="18"/>
      <c r="SO15" s="9"/>
      <c r="SP15" s="19"/>
      <c r="SQ15" s="20">
        <f t="shared" si="70"/>
        <v>0</v>
      </c>
      <c r="SS15" s="9"/>
      <c r="ST15" s="2"/>
      <c r="SU15" s="27"/>
      <c r="SV15" s="9"/>
      <c r="SW15" s="32"/>
      <c r="SX15" s="51">
        <f t="shared" si="71"/>
        <v>0</v>
      </c>
      <c r="SZ15" s="9"/>
      <c r="TA15" s="2"/>
      <c r="TB15" s="18"/>
      <c r="TC15" s="244">
        <v>40361</v>
      </c>
      <c r="TD15" s="19">
        <v>7000</v>
      </c>
      <c r="TE15" s="51">
        <f t="shared" si="72"/>
        <v>0</v>
      </c>
      <c r="TG15" s="2"/>
      <c r="TH15" s="29"/>
      <c r="TI15" s="27"/>
      <c r="TJ15" s="28"/>
      <c r="TK15" s="32"/>
      <c r="TL15" s="20">
        <f t="shared" si="73"/>
        <v>0</v>
      </c>
      <c r="TN15" s="9"/>
      <c r="TO15" s="2"/>
      <c r="TP15" s="18"/>
      <c r="TQ15" s="9"/>
      <c r="TR15" s="19"/>
      <c r="TS15" s="20">
        <f t="shared" si="74"/>
        <v>6523</v>
      </c>
      <c r="TU15" s="9"/>
      <c r="TV15" s="2"/>
      <c r="TW15" s="18"/>
      <c r="TX15" s="9"/>
      <c r="TY15" s="19"/>
      <c r="TZ15" s="51">
        <f t="shared" si="75"/>
        <v>0</v>
      </c>
      <c r="UB15" s="9"/>
      <c r="UC15" s="2"/>
      <c r="UD15" s="18"/>
      <c r="UE15" s="9"/>
      <c r="UF15" s="19"/>
      <c r="UG15" s="51">
        <f t="shared" si="76"/>
        <v>0</v>
      </c>
      <c r="UI15" s="9"/>
      <c r="UJ15" s="2"/>
      <c r="UK15" s="711"/>
      <c r="UL15" s="9"/>
      <c r="UM15" s="19"/>
      <c r="UN15" s="51">
        <f t="shared" si="77"/>
        <v>0</v>
      </c>
      <c r="UP15" s="2"/>
      <c r="UQ15" s="29"/>
      <c r="UR15" s="27"/>
      <c r="US15" s="223"/>
      <c r="UT15" s="32"/>
      <c r="UU15" s="51">
        <f t="shared" si="78"/>
        <v>37741</v>
      </c>
      <c r="UW15" s="2"/>
      <c r="UX15" s="29"/>
      <c r="UY15" s="27"/>
      <c r="UZ15" s="244"/>
      <c r="VA15" s="32"/>
      <c r="VB15" s="51">
        <f t="shared" si="79"/>
        <v>0</v>
      </c>
      <c r="VD15" s="28"/>
      <c r="VE15" s="29"/>
      <c r="VF15" s="27"/>
      <c r="VG15" s="28"/>
      <c r="VH15" s="32"/>
      <c r="VI15" s="20">
        <f t="shared" si="80"/>
        <v>0</v>
      </c>
      <c r="VK15" s="2"/>
      <c r="VL15" s="2"/>
      <c r="VM15" s="18"/>
      <c r="VN15" s="9"/>
      <c r="VO15" s="19"/>
      <c r="VP15" s="20">
        <f t="shared" si="81"/>
        <v>0</v>
      </c>
      <c r="VR15" s="9"/>
      <c r="VS15" s="2"/>
      <c r="VT15" s="18"/>
      <c r="VU15" s="9"/>
      <c r="VV15" s="19"/>
      <c r="VW15" s="20">
        <f t="shared" si="82"/>
        <v>0</v>
      </c>
      <c r="VY15" s="9"/>
      <c r="VZ15" s="2"/>
      <c r="WA15" s="27"/>
      <c r="WB15" s="9"/>
      <c r="WC15" s="19"/>
      <c r="WD15" s="51">
        <f t="shared" si="83"/>
        <v>0</v>
      </c>
      <c r="WF15" s="9">
        <v>40369</v>
      </c>
      <c r="WG15" s="2" t="s">
        <v>2022</v>
      </c>
      <c r="WH15" s="18">
        <v>3256</v>
      </c>
      <c r="WI15" s="9">
        <v>40370</v>
      </c>
      <c r="WJ15" s="19">
        <v>3256</v>
      </c>
      <c r="WK15" s="51">
        <f t="shared" si="84"/>
        <v>0</v>
      </c>
      <c r="WM15" s="9"/>
      <c r="WN15" s="2"/>
      <c r="WO15" s="18"/>
      <c r="WP15" s="9"/>
      <c r="WQ15" s="19"/>
      <c r="WR15" s="51">
        <f t="shared" si="85"/>
        <v>0</v>
      </c>
      <c r="WT15" s="244"/>
      <c r="WU15" s="29"/>
      <c r="WV15" s="710"/>
      <c r="WW15" s="209"/>
      <c r="WX15" s="867"/>
      <c r="WY15" s="51">
        <f t="shared" si="86"/>
        <v>4681</v>
      </c>
      <c r="XA15" s="2"/>
      <c r="XB15" s="2"/>
      <c r="XC15" s="18"/>
      <c r="XD15" s="9"/>
      <c r="XE15" s="19"/>
      <c r="XF15" s="51">
        <f t="shared" si="87"/>
        <v>0</v>
      </c>
      <c r="XH15" s="9"/>
      <c r="XI15" s="2"/>
      <c r="XJ15" s="18"/>
      <c r="XK15" s="9"/>
      <c r="XL15" s="19"/>
      <c r="XM15" s="20">
        <f t="shared" si="88"/>
        <v>0</v>
      </c>
      <c r="XO15" s="9"/>
      <c r="XP15" s="2"/>
      <c r="XQ15" s="18"/>
      <c r="XR15" s="9"/>
      <c r="XS15" s="19"/>
      <c r="XT15" s="20">
        <f t="shared" si="89"/>
        <v>0</v>
      </c>
      <c r="XV15" s="9"/>
      <c r="XW15" s="39"/>
      <c r="XX15" s="67"/>
      <c r="XY15" s="244"/>
      <c r="XZ15" s="32"/>
      <c r="YA15" s="51">
        <f t="shared" si="117"/>
        <v>14857</v>
      </c>
      <c r="YC15" s="9"/>
      <c r="YD15" s="2"/>
      <c r="YE15" s="18"/>
      <c r="YF15" s="9"/>
      <c r="YG15" s="19"/>
      <c r="YH15" s="20">
        <f t="shared" si="91"/>
        <v>0</v>
      </c>
      <c r="YJ15" s="9"/>
      <c r="YK15" s="2"/>
      <c r="YL15" s="27"/>
      <c r="YM15" s="9"/>
      <c r="YN15" s="19"/>
      <c r="YO15" s="20">
        <f t="shared" si="92"/>
        <v>0</v>
      </c>
      <c r="YQ15" s="9"/>
      <c r="YR15" s="2"/>
      <c r="YS15" s="27"/>
      <c r="YT15" s="9"/>
      <c r="YU15" s="19"/>
      <c r="YV15" s="51">
        <f t="shared" si="116"/>
        <v>0</v>
      </c>
      <c r="YX15" s="2"/>
      <c r="YY15" s="2"/>
      <c r="YZ15" s="18"/>
      <c r="ZA15" s="9"/>
      <c r="ZB15" s="19"/>
      <c r="ZC15" s="20">
        <f t="shared" si="94"/>
        <v>0</v>
      </c>
      <c r="ZH15" s="1"/>
      <c r="ZI15" s="32"/>
      <c r="ZJ15" s="51">
        <f t="shared" ref="ZJ15:ZJ23" si="120">ZJ14+ZG15-ZI15</f>
        <v>26588</v>
      </c>
      <c r="ZQ15" s="51">
        <f t="shared" si="95"/>
        <v>14660.5</v>
      </c>
      <c r="ZS15" s="2"/>
      <c r="ZU15" s="3"/>
      <c r="ZV15" s="62"/>
      <c r="ZW15" s="67"/>
      <c r="ZX15" s="51">
        <f t="shared" si="96"/>
        <v>4518.5</v>
      </c>
      <c r="ZZ15" s="9"/>
      <c r="AAA15" s="39"/>
      <c r="AAB15" s="32"/>
      <c r="AAC15" s="62"/>
      <c r="AAD15" s="67"/>
      <c r="AAE15" s="20">
        <f t="shared" si="97"/>
        <v>0</v>
      </c>
      <c r="AAG15" s="9"/>
      <c r="AAH15" s="39"/>
      <c r="AAI15" s="702"/>
      <c r="AAJ15" s="624"/>
      <c r="AAK15" s="713"/>
      <c r="AAL15" s="20">
        <f t="shared" si="118"/>
        <v>0</v>
      </c>
      <c r="AAN15" s="9"/>
      <c r="AAO15" s="39"/>
      <c r="AAP15" s="32"/>
      <c r="AAQ15" s="372"/>
      <c r="AAR15" s="96"/>
      <c r="AAS15" s="20">
        <f t="shared" si="99"/>
        <v>0</v>
      </c>
      <c r="AAU15" s="9"/>
      <c r="AAV15" s="2"/>
      <c r="AAW15" s="27"/>
      <c r="AAX15" s="28"/>
      <c r="AAY15" s="32"/>
      <c r="AAZ15" s="51">
        <f t="shared" si="100"/>
        <v>15182.5</v>
      </c>
      <c r="ABB15" s="9"/>
      <c r="ABC15" s="2"/>
      <c r="ABD15" s="27"/>
      <c r="ABE15" s="61"/>
      <c r="ABF15" s="32"/>
      <c r="ABG15" s="51">
        <f t="shared" si="101"/>
        <v>7596</v>
      </c>
      <c r="ABI15" s="9"/>
      <c r="ABJ15" s="2"/>
      <c r="ABK15" s="27"/>
      <c r="ABL15" s="61"/>
      <c r="ABM15" s="32"/>
      <c r="ABN15" s="51">
        <f t="shared" si="102"/>
        <v>0</v>
      </c>
      <c r="ABP15" s="2"/>
      <c r="ABQ15" s="2"/>
      <c r="ABR15" s="18"/>
      <c r="ABS15" s="9"/>
      <c r="ABT15" s="19"/>
      <c r="ABU15" s="20">
        <f t="shared" si="103"/>
        <v>0</v>
      </c>
      <c r="ABW15" s="2"/>
      <c r="ABX15" s="2"/>
      <c r="ABY15" s="18"/>
      <c r="ABZ15" s="9"/>
      <c r="ACA15" s="19"/>
      <c r="ACB15" s="20">
        <f t="shared" si="104"/>
        <v>0</v>
      </c>
      <c r="ACD15" s="244">
        <v>40373</v>
      </c>
      <c r="ACE15" s="39" t="s">
        <v>2177</v>
      </c>
      <c r="ACF15" s="32">
        <v>11217</v>
      </c>
      <c r="ACG15" s="62">
        <v>40373</v>
      </c>
      <c r="ACH15" s="629">
        <v>11217</v>
      </c>
      <c r="ACI15" s="51">
        <f t="shared" si="105"/>
        <v>0</v>
      </c>
      <c r="ACM15" s="3"/>
      <c r="ACN15" s="61"/>
      <c r="ACO15" s="32"/>
      <c r="ACP15" s="51">
        <f t="shared" si="106"/>
        <v>0</v>
      </c>
      <c r="ACR15" s="9"/>
      <c r="ACS15" s="39"/>
      <c r="ACT15" s="32"/>
      <c r="ACU15" s="9"/>
      <c r="ACV15" s="32"/>
      <c r="ACW15" s="51">
        <f t="shared" si="107"/>
        <v>0</v>
      </c>
      <c r="ADD15" s="51">
        <f t="shared" si="108"/>
        <v>24477.83</v>
      </c>
      <c r="ADF15" s="2"/>
      <c r="ADG15" s="2"/>
      <c r="ADH15" s="117"/>
      <c r="ADI15" s="9"/>
      <c r="ADJ15" s="119"/>
      <c r="ADK15" s="20">
        <f t="shared" si="112"/>
        <v>0</v>
      </c>
      <c r="ADM15" s="2"/>
      <c r="ADN15" s="2"/>
      <c r="ADO15" s="18"/>
      <c r="ADP15" s="9"/>
      <c r="ADQ15" s="19"/>
      <c r="ADR15" s="20">
        <f t="shared" si="113"/>
        <v>0</v>
      </c>
      <c r="ADT15" s="9">
        <v>40369</v>
      </c>
      <c r="ADU15" s="2" t="s">
        <v>2017</v>
      </c>
      <c r="ADV15" s="18">
        <v>1361.5</v>
      </c>
      <c r="ADW15" s="9">
        <v>40369</v>
      </c>
      <c r="ADX15" s="19">
        <v>1361.5</v>
      </c>
      <c r="ADY15" s="20">
        <f t="shared" si="109"/>
        <v>0</v>
      </c>
      <c r="AEA15" s="2"/>
      <c r="AEB15" s="2"/>
      <c r="AEC15" s="18"/>
      <c r="AED15" s="9"/>
      <c r="AEE15" s="19"/>
      <c r="AEF15" s="20">
        <f t="shared" si="110"/>
        <v>0</v>
      </c>
    </row>
    <row r="16" spans="1:818">
      <c r="D16" s="9">
        <v>40378</v>
      </c>
      <c r="E16" s="32">
        <v>18000</v>
      </c>
      <c r="F16" s="51">
        <f t="shared" si="2"/>
        <v>0</v>
      </c>
      <c r="H16" s="244"/>
      <c r="I16" s="29"/>
      <c r="J16" s="27"/>
      <c r="K16" s="61"/>
      <c r="L16" s="32"/>
      <c r="M16" s="51">
        <f t="shared" si="3"/>
        <v>0</v>
      </c>
      <c r="O16" s="9">
        <v>40375</v>
      </c>
      <c r="P16" s="2" t="s">
        <v>2329</v>
      </c>
      <c r="Q16" s="18">
        <v>7229</v>
      </c>
      <c r="R16" s="9">
        <v>40375</v>
      </c>
      <c r="S16" s="19">
        <v>7229</v>
      </c>
      <c r="T16" s="51">
        <f t="shared" si="4"/>
        <v>0</v>
      </c>
      <c r="V16" s="28"/>
      <c r="W16" s="29"/>
      <c r="X16" s="27"/>
      <c r="Y16" s="226"/>
      <c r="Z16" s="32"/>
      <c r="AA16" s="51">
        <f t="shared" si="5"/>
        <v>23020</v>
      </c>
      <c r="AC16" s="9"/>
      <c r="AD16" s="39"/>
      <c r="AE16" s="32"/>
      <c r="AF16" s="9"/>
      <c r="AG16" s="32"/>
      <c r="AH16" s="20">
        <f t="shared" si="119"/>
        <v>0</v>
      </c>
      <c r="AJ16" s="9">
        <v>40306</v>
      </c>
      <c r="AK16" s="2" t="s">
        <v>988</v>
      </c>
      <c r="AL16" s="3">
        <v>18752.5</v>
      </c>
      <c r="AM16" s="244"/>
      <c r="AN16" s="32"/>
      <c r="AO16" s="51">
        <f t="shared" si="7"/>
        <v>235628</v>
      </c>
      <c r="AQ16" s="9">
        <v>40361</v>
      </c>
      <c r="AR16" s="2" t="s">
        <v>1648</v>
      </c>
      <c r="AS16" s="3">
        <v>7315</v>
      </c>
      <c r="AT16" s="45"/>
      <c r="AU16" s="32"/>
      <c r="AV16" s="51">
        <f t="shared" si="8"/>
        <v>1703571</v>
      </c>
      <c r="AX16" s="9"/>
      <c r="AY16" s="39"/>
      <c r="AZ16" s="3"/>
      <c r="BA16" s="1"/>
      <c r="BB16" s="49"/>
      <c r="BC16" s="51">
        <f t="shared" si="111"/>
        <v>2447842</v>
      </c>
      <c r="BE16" s="2"/>
      <c r="BF16" s="2"/>
      <c r="BG16" s="18"/>
      <c r="BH16" s="9"/>
      <c r="BI16" s="19"/>
      <c r="BJ16" s="20">
        <f t="shared" si="9"/>
        <v>0</v>
      </c>
      <c r="BL16" s="9"/>
      <c r="BM16" s="2"/>
      <c r="BN16" s="2"/>
      <c r="BO16" s="18"/>
      <c r="BP16" s="9"/>
      <c r="BQ16" s="19"/>
      <c r="BR16" s="20">
        <f t="shared" ref="BR16:BR44" si="121">BR15+BO16-BQ16</f>
        <v>10</v>
      </c>
      <c r="BT16" s="2"/>
      <c r="BU16" s="2"/>
      <c r="BV16" s="18"/>
      <c r="BW16" s="9"/>
      <c r="BX16" s="19"/>
      <c r="BY16" s="20">
        <f t="shared" si="11"/>
        <v>0</v>
      </c>
      <c r="CA16" s="2"/>
      <c r="CB16" s="2"/>
      <c r="CC16" s="18"/>
      <c r="CD16" s="9"/>
      <c r="CE16" s="19"/>
      <c r="CF16" s="20">
        <f t="shared" si="12"/>
        <v>0</v>
      </c>
      <c r="CH16" s="2"/>
      <c r="CI16" s="2"/>
      <c r="CJ16" s="18"/>
      <c r="CK16" s="9"/>
      <c r="CL16" s="19"/>
      <c r="CM16" s="20">
        <f t="shared" si="13"/>
        <v>0</v>
      </c>
      <c r="CO16" s="9"/>
      <c r="CP16" s="2"/>
      <c r="CQ16" s="18"/>
      <c r="CR16" s="9"/>
      <c r="CS16" s="19"/>
      <c r="CT16" s="51">
        <f t="shared" si="14"/>
        <v>0</v>
      </c>
      <c r="CV16" s="9">
        <v>40362</v>
      </c>
      <c r="CW16" s="2" t="s">
        <v>1662</v>
      </c>
      <c r="CX16" s="18">
        <v>24939.5</v>
      </c>
      <c r="CY16" s="244">
        <v>40373</v>
      </c>
      <c r="CZ16" s="19">
        <v>24939.5</v>
      </c>
      <c r="DA16" s="20">
        <f t="shared" si="15"/>
        <v>0</v>
      </c>
      <c r="DC16" s="2"/>
      <c r="DD16" s="2"/>
      <c r="DE16" s="18"/>
      <c r="DF16" s="9"/>
      <c r="DG16" s="19"/>
      <c r="DH16" s="20">
        <f t="shared" si="16"/>
        <v>0</v>
      </c>
      <c r="DJ16" s="9">
        <v>39709</v>
      </c>
      <c r="DK16" s="2" t="s">
        <v>2339</v>
      </c>
      <c r="DL16" s="19">
        <v>22305</v>
      </c>
      <c r="DM16" s="9">
        <v>39724</v>
      </c>
      <c r="DN16" s="19">
        <v>22305</v>
      </c>
      <c r="DO16" s="20">
        <f t="shared" si="17"/>
        <v>29768</v>
      </c>
      <c r="DQ16" s="2"/>
      <c r="DR16" s="2"/>
      <c r="DS16" s="18"/>
      <c r="DT16" s="9"/>
      <c r="DU16" s="19"/>
      <c r="DV16" s="20">
        <f t="shared" si="18"/>
        <v>0</v>
      </c>
      <c r="DX16" s="2"/>
      <c r="DY16" s="2"/>
      <c r="DZ16" s="18"/>
      <c r="EA16" s="9"/>
      <c r="EB16" s="19"/>
      <c r="EC16" s="20">
        <f t="shared" si="19"/>
        <v>14455</v>
      </c>
      <c r="EE16" s="9">
        <v>40375</v>
      </c>
      <c r="EF16" s="2" t="s">
        <v>2332</v>
      </c>
      <c r="EG16" s="18">
        <v>7782.5</v>
      </c>
      <c r="EH16" s="226">
        <v>40379</v>
      </c>
      <c r="EI16" s="19">
        <v>7782.5</v>
      </c>
      <c r="EJ16" s="175">
        <f t="shared" si="20"/>
        <v>0</v>
      </c>
      <c r="EL16" s="9"/>
      <c r="EM16" s="2"/>
      <c r="EN16" s="18"/>
      <c r="EO16" s="244"/>
      <c r="EP16" s="19"/>
      <c r="EQ16" s="175">
        <f t="shared" si="21"/>
        <v>0</v>
      </c>
      <c r="ES16" s="9"/>
      <c r="ET16" s="39"/>
      <c r="EU16" s="18"/>
      <c r="EV16" s="9"/>
      <c r="EW16" s="19"/>
      <c r="EX16" s="175">
        <f t="shared" si="22"/>
        <v>0</v>
      </c>
      <c r="EZ16" s="9"/>
      <c r="FA16" s="2"/>
      <c r="FB16" s="19"/>
      <c r="FC16" s="9"/>
      <c r="FD16" s="19"/>
      <c r="FE16" s="20">
        <f t="shared" si="23"/>
        <v>0</v>
      </c>
      <c r="FG16" s="2"/>
      <c r="FH16" s="2"/>
      <c r="FI16" s="18"/>
      <c r="FJ16" s="9"/>
      <c r="FK16" s="19"/>
      <c r="FL16" s="20">
        <f t="shared" si="24"/>
        <v>0</v>
      </c>
      <c r="FN16" s="9">
        <v>40371</v>
      </c>
      <c r="FO16" s="462" t="s">
        <v>2105</v>
      </c>
      <c r="FP16" s="32">
        <v>6369.5</v>
      </c>
      <c r="FQ16" s="9">
        <v>40373</v>
      </c>
      <c r="FR16" s="32">
        <v>6369.5</v>
      </c>
      <c r="FS16" s="51">
        <f t="shared" si="25"/>
        <v>0</v>
      </c>
      <c r="FU16" s="9"/>
      <c r="FV16" s="41"/>
      <c r="FW16" s="32"/>
      <c r="FX16" s="9"/>
      <c r="FY16" s="32"/>
      <c r="FZ16" s="51">
        <f t="shared" si="26"/>
        <v>0</v>
      </c>
      <c r="GB16" s="9"/>
      <c r="GC16" s="41"/>
      <c r="GD16" s="32"/>
      <c r="GE16" s="9"/>
      <c r="GF16" s="32"/>
      <c r="GG16" s="51">
        <f t="shared" si="27"/>
        <v>0</v>
      </c>
      <c r="GI16" s="9"/>
      <c r="GJ16" s="41"/>
      <c r="GK16" s="32"/>
      <c r="GL16" s="9"/>
      <c r="GM16" s="32"/>
      <c r="GN16" s="51">
        <f t="shared" si="28"/>
        <v>0</v>
      </c>
      <c r="GP16" s="9"/>
      <c r="GQ16" s="39"/>
      <c r="GR16" s="32"/>
      <c r="GS16" s="220"/>
      <c r="GT16" s="19"/>
      <c r="GU16" s="51">
        <f t="shared" si="0"/>
        <v>0</v>
      </c>
      <c r="GW16" s="28"/>
      <c r="GX16" s="29"/>
      <c r="GY16" s="27"/>
      <c r="GZ16" s="28"/>
      <c r="HA16" s="32"/>
      <c r="HB16" s="51">
        <f t="shared" si="29"/>
        <v>0</v>
      </c>
      <c r="HD16" s="244"/>
      <c r="HE16" s="29"/>
      <c r="HF16" s="27"/>
      <c r="HG16" s="244"/>
      <c r="HH16" s="32"/>
      <c r="HI16" s="51">
        <f t="shared" si="30"/>
        <v>0</v>
      </c>
      <c r="HK16" s="28"/>
      <c r="HL16" s="29"/>
      <c r="HM16" s="27"/>
      <c r="HN16" s="62"/>
      <c r="HO16" s="32"/>
      <c r="HP16" s="51">
        <f t="shared" si="31"/>
        <v>0</v>
      </c>
      <c r="HR16" s="244"/>
      <c r="HS16" s="29"/>
      <c r="HT16" s="27"/>
      <c r="HU16" s="62"/>
      <c r="HV16" s="32"/>
      <c r="HW16" s="51">
        <f t="shared" si="32"/>
        <v>0</v>
      </c>
      <c r="HY16" s="9"/>
      <c r="HZ16" s="2"/>
      <c r="IA16" s="27"/>
      <c r="IB16" s="523"/>
      <c r="IC16" s="18"/>
      <c r="ID16" s="51">
        <f t="shared" si="33"/>
        <v>0</v>
      </c>
      <c r="IF16" s="9"/>
      <c r="IG16" s="2"/>
      <c r="IH16" s="691"/>
      <c r="II16" s="244"/>
      <c r="IJ16" s="32"/>
      <c r="IK16" s="51">
        <f t="shared" si="34"/>
        <v>22586.5</v>
      </c>
      <c r="IP16" s="244"/>
      <c r="IQ16" s="32"/>
      <c r="IR16" s="51">
        <f t="shared" si="35"/>
        <v>0</v>
      </c>
      <c r="IT16" s="209"/>
      <c r="IU16" s="29"/>
      <c r="IV16" s="27"/>
      <c r="IW16" s="209"/>
      <c r="IX16" s="32"/>
      <c r="IY16" s="20">
        <f t="shared" si="36"/>
        <v>0</v>
      </c>
      <c r="JA16" s="244"/>
      <c r="JB16" s="29"/>
      <c r="JC16" s="27"/>
      <c r="JD16" s="244"/>
      <c r="JE16" s="32"/>
      <c r="JF16" s="20">
        <f t="shared" si="37"/>
        <v>2565</v>
      </c>
      <c r="JH16" s="2"/>
      <c r="JI16" s="2"/>
      <c r="JJ16" s="18"/>
      <c r="JK16" s="9"/>
      <c r="JL16" s="19"/>
      <c r="JM16" s="20">
        <f t="shared" si="38"/>
        <v>0</v>
      </c>
      <c r="JO16" s="2"/>
      <c r="JP16" s="2"/>
      <c r="JQ16" s="18"/>
      <c r="JR16" s="9"/>
      <c r="JS16" s="19"/>
      <c r="JT16" s="20">
        <f t="shared" si="39"/>
        <v>0</v>
      </c>
      <c r="JV16" s="9">
        <v>40374</v>
      </c>
      <c r="JW16" s="2" t="s">
        <v>2308</v>
      </c>
      <c r="JX16" s="18">
        <v>2082.5</v>
      </c>
      <c r="JY16" s="9">
        <v>40374</v>
      </c>
      <c r="JZ16" s="19">
        <v>2082.5</v>
      </c>
      <c r="KA16" s="20">
        <f t="shared" si="40"/>
        <v>0</v>
      </c>
      <c r="KF16" s="9"/>
      <c r="KG16" s="67"/>
      <c r="KH16" s="51">
        <f t="shared" si="41"/>
        <v>40827</v>
      </c>
      <c r="KJ16" s="244"/>
      <c r="KK16" s="29"/>
      <c r="KL16" s="32"/>
      <c r="KM16" s="244"/>
      <c r="KN16" s="32"/>
      <c r="KO16" s="51">
        <f t="shared" si="42"/>
        <v>0</v>
      </c>
      <c r="KQ16" s="29"/>
      <c r="KR16" s="29"/>
      <c r="KS16" s="43"/>
      <c r="KT16" s="178"/>
      <c r="KU16" s="32"/>
      <c r="KV16" s="51">
        <f t="shared" si="43"/>
        <v>0</v>
      </c>
      <c r="KX16" s="9"/>
      <c r="KY16" s="2"/>
      <c r="KZ16" s="18"/>
      <c r="LA16" s="9"/>
      <c r="LB16" s="19"/>
      <c r="LC16" s="20">
        <f t="shared" si="114"/>
        <v>23250</v>
      </c>
      <c r="LE16" s="2"/>
      <c r="LF16" s="2"/>
      <c r="LG16" s="711"/>
      <c r="LH16" s="9"/>
      <c r="LI16" s="19"/>
      <c r="LJ16" s="20">
        <f t="shared" si="115"/>
        <v>0</v>
      </c>
      <c r="LL16" s="2"/>
      <c r="LM16" s="2"/>
      <c r="LN16" s="711"/>
      <c r="LO16" s="9"/>
      <c r="LP16" s="19"/>
      <c r="LQ16" s="20">
        <f t="shared" si="44"/>
        <v>0</v>
      </c>
      <c r="LS16" s="2"/>
      <c r="LT16" s="2"/>
      <c r="LU16" s="18"/>
      <c r="LV16" s="9"/>
      <c r="LW16" s="19"/>
      <c r="LX16" s="20">
        <f t="shared" si="45"/>
        <v>0</v>
      </c>
      <c r="LZ16" s="244"/>
      <c r="MA16" s="29"/>
      <c r="MB16" s="27"/>
      <c r="MC16" s="244"/>
      <c r="MD16" s="67"/>
      <c r="ME16" s="51">
        <f t="shared" si="46"/>
        <v>20668.5</v>
      </c>
      <c r="MG16" s="2"/>
      <c r="MH16" s="2"/>
      <c r="MI16" s="18"/>
      <c r="MJ16" s="9"/>
      <c r="MK16" s="19"/>
      <c r="ML16" s="20">
        <f t="shared" si="47"/>
        <v>0</v>
      </c>
      <c r="MN16" s="9"/>
      <c r="MO16" s="2"/>
      <c r="MP16" s="18"/>
      <c r="MQ16" s="9"/>
      <c r="MR16" s="19"/>
      <c r="MS16" s="20">
        <f t="shared" si="48"/>
        <v>22787</v>
      </c>
      <c r="MU16" s="9"/>
      <c r="MV16" s="2"/>
      <c r="MW16" s="18"/>
      <c r="MX16" s="9"/>
      <c r="MY16" s="19"/>
      <c r="MZ16" s="51">
        <f t="shared" si="49"/>
        <v>52333</v>
      </c>
      <c r="NB16" s="2"/>
      <c r="NC16" s="2"/>
      <c r="ND16" s="18"/>
      <c r="NE16" s="9"/>
      <c r="NF16" s="19"/>
      <c r="NG16" s="20">
        <f t="shared" si="50"/>
        <v>0</v>
      </c>
      <c r="NI16" s="2"/>
      <c r="NJ16" s="2"/>
      <c r="NK16" s="18"/>
      <c r="NL16" s="9"/>
      <c r="NM16" s="19"/>
      <c r="NN16" s="20">
        <f t="shared" si="51"/>
        <v>0</v>
      </c>
      <c r="NP16" s="2"/>
      <c r="NQ16" s="2"/>
      <c r="NR16" s="18"/>
      <c r="NS16" s="9"/>
      <c r="NT16" s="19"/>
      <c r="NU16" s="20">
        <f t="shared" si="52"/>
        <v>0</v>
      </c>
      <c r="NW16" s="2"/>
      <c r="NX16" s="2"/>
      <c r="NY16" s="18"/>
      <c r="NZ16" s="9"/>
      <c r="OA16" s="19"/>
      <c r="OB16" s="20">
        <f t="shared" si="53"/>
        <v>0</v>
      </c>
      <c r="OD16" s="2"/>
      <c r="OE16" s="2"/>
      <c r="OF16" s="18"/>
      <c r="OG16" s="9"/>
      <c r="OH16" s="19"/>
      <c r="OI16" s="20">
        <f t="shared" si="54"/>
        <v>0</v>
      </c>
      <c r="OK16" s="2"/>
      <c r="OL16" s="2"/>
      <c r="OM16" s="18"/>
      <c r="ON16" s="9"/>
      <c r="OO16" s="19"/>
      <c r="OP16" s="20">
        <f t="shared" si="55"/>
        <v>0</v>
      </c>
      <c r="OR16" s="9">
        <v>40372</v>
      </c>
      <c r="OS16" s="2" t="s">
        <v>2040</v>
      </c>
      <c r="OT16" s="18">
        <v>3595</v>
      </c>
      <c r="OU16" s="9">
        <v>40372</v>
      </c>
      <c r="OV16" s="19">
        <v>3595</v>
      </c>
      <c r="OW16" s="51">
        <f t="shared" si="56"/>
        <v>0</v>
      </c>
      <c r="OY16" s="9"/>
      <c r="OZ16" s="2"/>
      <c r="PA16" s="18"/>
      <c r="PB16" s="9"/>
      <c r="PC16" s="19"/>
      <c r="PD16" s="51">
        <f t="shared" si="57"/>
        <v>51760</v>
      </c>
      <c r="PF16" s="9"/>
      <c r="PG16" s="2"/>
      <c r="PH16" s="18"/>
      <c r="PI16" s="9"/>
      <c r="PJ16" s="19"/>
      <c r="PK16" s="51">
        <f t="shared" si="58"/>
        <v>0</v>
      </c>
      <c r="PM16" s="2"/>
      <c r="PN16" s="2"/>
      <c r="PO16" s="18"/>
      <c r="PP16" s="9"/>
      <c r="PQ16" s="19"/>
      <c r="PR16" s="51">
        <f t="shared" si="59"/>
        <v>0</v>
      </c>
      <c r="PT16" s="2"/>
      <c r="PU16" s="2"/>
      <c r="PV16" s="18"/>
      <c r="PW16" s="9"/>
      <c r="PX16" s="19"/>
      <c r="PY16" s="20">
        <f t="shared" ref="PY16:PY44" si="122">PY15+PV16-PX16</f>
        <v>0</v>
      </c>
      <c r="QA16" s="9"/>
      <c r="QB16" s="251"/>
      <c r="QC16" s="18"/>
      <c r="QD16" s="9"/>
      <c r="QE16" s="19"/>
      <c r="QF16" s="20">
        <f t="shared" si="61"/>
        <v>11212</v>
      </c>
      <c r="QH16" s="2"/>
      <c r="QI16" s="2"/>
      <c r="QJ16" s="18"/>
      <c r="QK16" s="9"/>
      <c r="QL16" s="19"/>
      <c r="QM16" s="20">
        <f t="shared" si="62"/>
        <v>0</v>
      </c>
      <c r="QO16" s="2"/>
      <c r="QP16" s="2"/>
      <c r="QQ16" s="18"/>
      <c r="QR16" s="9"/>
      <c r="QS16" s="19"/>
      <c r="QT16" s="20">
        <f t="shared" si="63"/>
        <v>7325.5</v>
      </c>
      <c r="QV16" s="2"/>
      <c r="QW16" s="2"/>
      <c r="QX16" s="18"/>
      <c r="QY16" s="9"/>
      <c r="QZ16" s="19"/>
      <c r="RA16" s="51">
        <f t="shared" si="64"/>
        <v>0</v>
      </c>
      <c r="RC16" s="2"/>
      <c r="RD16" s="2"/>
      <c r="RE16" s="18"/>
      <c r="RF16" s="9"/>
      <c r="RG16" s="19"/>
      <c r="RH16" s="20">
        <f t="shared" si="65"/>
        <v>0</v>
      </c>
      <c r="RJ16" s="9"/>
      <c r="RK16" s="2"/>
      <c r="RL16" s="18"/>
      <c r="RM16" s="9"/>
      <c r="RN16" s="19"/>
      <c r="RO16" s="20">
        <f t="shared" si="66"/>
        <v>0</v>
      </c>
      <c r="RQ16" s="28"/>
      <c r="RR16" s="29"/>
      <c r="RS16" s="27"/>
      <c r="RT16" s="28"/>
      <c r="RU16" s="32"/>
      <c r="RV16" s="20">
        <f t="shared" si="67"/>
        <v>0</v>
      </c>
      <c r="RX16" s="244">
        <v>40374</v>
      </c>
      <c r="RY16" s="29" t="s">
        <v>2305</v>
      </c>
      <c r="RZ16" s="27">
        <v>3013.5</v>
      </c>
      <c r="SA16" s="608">
        <v>40374</v>
      </c>
      <c r="SB16" s="32">
        <v>3013.5</v>
      </c>
      <c r="SC16" s="20">
        <f t="shared" si="68"/>
        <v>0</v>
      </c>
      <c r="SE16" s="244"/>
      <c r="SF16" s="29"/>
      <c r="SG16" s="27"/>
      <c r="SH16" s="63"/>
      <c r="SI16" s="32"/>
      <c r="SJ16" s="20">
        <f t="shared" si="69"/>
        <v>0</v>
      </c>
      <c r="SL16" s="2"/>
      <c r="SM16" s="2"/>
      <c r="SN16" s="18"/>
      <c r="SO16" s="9"/>
      <c r="SP16" s="19"/>
      <c r="SQ16" s="20">
        <f t="shared" si="70"/>
        <v>0</v>
      </c>
      <c r="SS16" s="9"/>
      <c r="ST16" s="39"/>
      <c r="SU16" s="32"/>
      <c r="SV16" s="9"/>
      <c r="SW16" s="32"/>
      <c r="SX16" s="51">
        <f t="shared" si="71"/>
        <v>0</v>
      </c>
      <c r="SZ16" s="9"/>
      <c r="TA16" s="2"/>
      <c r="TB16" s="691"/>
      <c r="TC16" s="9"/>
      <c r="TD16" s="691"/>
      <c r="TE16" s="51">
        <f t="shared" si="72"/>
        <v>0</v>
      </c>
      <c r="TG16" s="2"/>
      <c r="TH16" s="2"/>
      <c r="TI16" s="18"/>
      <c r="TJ16" s="9"/>
      <c r="TK16" s="19"/>
      <c r="TL16" s="20">
        <f t="shared" si="73"/>
        <v>0</v>
      </c>
      <c r="TN16" s="2"/>
      <c r="TO16" s="2"/>
      <c r="TP16" s="18"/>
      <c r="TQ16" s="9"/>
      <c r="TR16" s="19"/>
      <c r="TS16" s="20">
        <f t="shared" si="74"/>
        <v>6523</v>
      </c>
      <c r="TU16" s="9"/>
      <c r="TV16" s="2"/>
      <c r="TW16" s="27"/>
      <c r="TX16" s="9"/>
      <c r="TY16" s="32"/>
      <c r="TZ16" s="51">
        <f t="shared" si="75"/>
        <v>0</v>
      </c>
      <c r="UB16" s="9"/>
      <c r="UC16" s="2"/>
      <c r="UD16" s="27"/>
      <c r="UE16" s="9"/>
      <c r="UF16" s="32"/>
      <c r="UG16" s="51">
        <f t="shared" si="76"/>
        <v>0</v>
      </c>
      <c r="UI16" s="9"/>
      <c r="UJ16" s="39"/>
      <c r="UK16" s="702"/>
      <c r="UL16" s="9"/>
      <c r="UM16" s="32"/>
      <c r="UN16" s="51">
        <f t="shared" ref="UN16:UN43" si="123">UN15+UK16-UM16</f>
        <v>0</v>
      </c>
      <c r="UP16" s="2"/>
      <c r="UQ16" s="2"/>
      <c r="UR16" s="18"/>
      <c r="US16" s="9"/>
      <c r="UT16" s="19"/>
      <c r="UU16" s="51">
        <f t="shared" si="78"/>
        <v>37741</v>
      </c>
      <c r="UW16" s="2"/>
      <c r="UX16" s="2"/>
      <c r="UY16" s="18"/>
      <c r="UZ16" s="9"/>
      <c r="VA16" s="19"/>
      <c r="VB16" s="51">
        <f t="shared" si="79"/>
        <v>0</v>
      </c>
      <c r="VD16" s="244"/>
      <c r="VE16" s="29"/>
      <c r="VF16" s="27"/>
      <c r="VG16" s="28"/>
      <c r="VH16" s="32"/>
      <c r="VI16" s="20">
        <f t="shared" si="80"/>
        <v>0</v>
      </c>
      <c r="VK16" s="2"/>
      <c r="VL16" s="2"/>
      <c r="VM16" s="18"/>
      <c r="VN16" s="9"/>
      <c r="VO16" s="19"/>
      <c r="VP16" s="20">
        <f t="shared" si="81"/>
        <v>0</v>
      </c>
      <c r="VR16" s="9"/>
      <c r="VS16" s="2"/>
      <c r="VT16" s="27"/>
      <c r="VU16" s="9"/>
      <c r="VV16" s="32"/>
      <c r="VW16" s="20">
        <f t="shared" si="82"/>
        <v>0</v>
      </c>
      <c r="VY16" s="9"/>
      <c r="VZ16" s="2"/>
      <c r="WA16" s="18"/>
      <c r="WB16" s="9"/>
      <c r="WC16" s="32"/>
      <c r="WD16" s="51">
        <f t="shared" si="83"/>
        <v>0</v>
      </c>
      <c r="WF16" s="9">
        <v>40371</v>
      </c>
      <c r="WG16" s="2" t="s">
        <v>2104</v>
      </c>
      <c r="WH16" s="18">
        <v>3432</v>
      </c>
      <c r="WI16" s="9">
        <v>40373</v>
      </c>
      <c r="WJ16" s="19">
        <v>3432</v>
      </c>
      <c r="WK16" s="51">
        <f t="shared" si="84"/>
        <v>0</v>
      </c>
      <c r="WM16" s="9"/>
      <c r="WN16" s="2"/>
      <c r="WO16" s="18"/>
      <c r="WP16" s="9"/>
      <c r="WQ16" s="19"/>
      <c r="WR16" s="51">
        <f t="shared" si="85"/>
        <v>0</v>
      </c>
      <c r="WT16" s="244">
        <v>40376</v>
      </c>
      <c r="WU16" s="29" t="s">
        <v>2385</v>
      </c>
      <c r="WV16" s="710">
        <v>2686</v>
      </c>
      <c r="WW16" s="244">
        <v>40376</v>
      </c>
      <c r="WX16" s="867">
        <v>2686</v>
      </c>
      <c r="WY16" s="51">
        <f t="shared" si="86"/>
        <v>4681</v>
      </c>
      <c r="XA16" s="2"/>
      <c r="XB16" s="2"/>
      <c r="XC16" s="18"/>
      <c r="XD16" s="9"/>
      <c r="XE16" s="19"/>
      <c r="XF16" s="51">
        <f t="shared" si="87"/>
        <v>0</v>
      </c>
      <c r="XH16" s="9"/>
      <c r="XI16" s="2"/>
      <c r="XJ16" s="18"/>
      <c r="XK16" s="9"/>
      <c r="XL16" s="19"/>
      <c r="XM16" s="20">
        <f t="shared" si="88"/>
        <v>0</v>
      </c>
      <c r="XO16" s="9"/>
      <c r="XP16" s="2"/>
      <c r="XQ16" s="18"/>
      <c r="XR16" s="9"/>
      <c r="XS16" s="19"/>
      <c r="XT16" s="20">
        <f t="shared" si="89"/>
        <v>0</v>
      </c>
      <c r="XV16" s="209"/>
      <c r="XW16" s="39"/>
      <c r="XX16" s="32"/>
      <c r="XY16" s="28"/>
      <c r="XZ16" s="19"/>
      <c r="YA16" s="51">
        <f t="shared" si="117"/>
        <v>14857</v>
      </c>
      <c r="YC16" s="2"/>
      <c r="YD16" s="2"/>
      <c r="YE16" s="18"/>
      <c r="YF16" s="9"/>
      <c r="YG16" s="19"/>
      <c r="YH16" s="20">
        <f t="shared" si="91"/>
        <v>0</v>
      </c>
      <c r="YJ16" s="9"/>
      <c r="YK16" s="2"/>
      <c r="YL16" s="18"/>
      <c r="YM16" s="200"/>
      <c r="YN16" s="19"/>
      <c r="YO16" s="20">
        <f t="shared" si="92"/>
        <v>0</v>
      </c>
      <c r="YQ16" s="9"/>
      <c r="YR16" s="2"/>
      <c r="YS16" s="18"/>
      <c r="YT16" s="244"/>
      <c r="YU16" s="19"/>
      <c r="YV16" s="51">
        <f t="shared" si="116"/>
        <v>0</v>
      </c>
      <c r="YX16" s="2"/>
      <c r="YY16" s="2"/>
      <c r="YZ16" s="18"/>
      <c r="ZA16" s="9"/>
      <c r="ZB16" s="19"/>
      <c r="ZC16" s="20">
        <f t="shared" si="94"/>
        <v>0</v>
      </c>
      <c r="ZE16" s="9"/>
      <c r="ZF16" s="2"/>
      <c r="ZG16" s="3"/>
      <c r="ZH16" s="9"/>
      <c r="ZI16" s="19"/>
      <c r="ZJ16" s="51">
        <f t="shared" si="120"/>
        <v>26588</v>
      </c>
      <c r="ZL16" s="9"/>
      <c r="ZM16" s="39"/>
      <c r="ZN16" s="32"/>
      <c r="ZO16" s="95"/>
      <c r="ZP16" s="112"/>
      <c r="ZQ16" s="51">
        <f t="shared" si="95"/>
        <v>14660.5</v>
      </c>
      <c r="ZS16" s="9"/>
      <c r="ZT16" s="39"/>
      <c r="ZU16" s="32"/>
      <c r="ZV16" s="95"/>
      <c r="ZW16" s="112"/>
      <c r="ZX16" s="51">
        <f t="shared" si="96"/>
        <v>4518.5</v>
      </c>
      <c r="ZZ16" s="9"/>
      <c r="AAA16" s="39"/>
      <c r="AAB16" s="32"/>
      <c r="AAC16" s="95"/>
      <c r="AAD16" s="112"/>
      <c r="AAE16" s="20">
        <f t="shared" si="97"/>
        <v>0</v>
      </c>
      <c r="AAG16" s="9"/>
      <c r="AAH16" s="39"/>
      <c r="AAI16" s="702"/>
      <c r="AAJ16" s="89"/>
      <c r="AAK16" s="714"/>
      <c r="AAL16" s="20">
        <f t="shared" si="118"/>
        <v>0</v>
      </c>
      <c r="AAN16" s="9"/>
      <c r="AAO16" s="39"/>
      <c r="AAP16" s="32"/>
      <c r="AAQ16" s="89"/>
      <c r="AAR16" s="97"/>
      <c r="AAS16" s="20">
        <f t="shared" si="99"/>
        <v>0</v>
      </c>
      <c r="AAU16" s="9"/>
      <c r="AAV16" s="39"/>
      <c r="AAW16" s="32"/>
      <c r="AAX16" s="28"/>
      <c r="AAY16" s="32"/>
      <c r="AAZ16" s="51">
        <f t="shared" si="100"/>
        <v>15182.5</v>
      </c>
      <c r="ABB16" s="9"/>
      <c r="ABC16" s="39"/>
      <c r="ABD16" s="32"/>
      <c r="ABE16" s="244"/>
      <c r="ABF16" s="32"/>
      <c r="ABG16" s="51">
        <f t="shared" si="101"/>
        <v>7596</v>
      </c>
      <c r="ABI16" s="9"/>
      <c r="ABJ16" s="39"/>
      <c r="ABK16" s="32"/>
      <c r="ABL16" s="244"/>
      <c r="ABM16" s="32"/>
      <c r="ABN16" s="51">
        <f t="shared" si="102"/>
        <v>0</v>
      </c>
      <c r="ABP16" s="2"/>
      <c r="ABQ16" s="2"/>
      <c r="ABR16" s="18"/>
      <c r="ABS16" s="9"/>
      <c r="ABT16" s="19"/>
      <c r="ABU16" s="20">
        <f t="shared" si="103"/>
        <v>0</v>
      </c>
      <c r="ABW16" s="2"/>
      <c r="ABX16" s="2"/>
      <c r="ABY16" s="18"/>
      <c r="ABZ16" s="9"/>
      <c r="ACA16" s="19"/>
      <c r="ACB16" s="20">
        <f t="shared" si="104"/>
        <v>0</v>
      </c>
      <c r="ACD16" s="9">
        <v>40374</v>
      </c>
      <c r="ACE16" s="39" t="s">
        <v>2316</v>
      </c>
      <c r="ACF16" s="32">
        <v>1777</v>
      </c>
      <c r="ACG16" s="608">
        <v>40375</v>
      </c>
      <c r="ACH16" s="67">
        <v>1777</v>
      </c>
      <c r="ACI16" s="51">
        <f t="shared" si="105"/>
        <v>0</v>
      </c>
      <c r="ACK16" s="9"/>
      <c r="ACL16" s="39"/>
      <c r="ACM16" s="32"/>
      <c r="ACN16" s="66"/>
      <c r="ACO16" s="32"/>
      <c r="ACP16" s="51">
        <f t="shared" si="106"/>
        <v>0</v>
      </c>
      <c r="ACR16" s="9"/>
      <c r="ACS16" s="39"/>
      <c r="ACT16" s="32"/>
      <c r="ACU16" s="9"/>
      <c r="ACV16" s="32"/>
      <c r="ACW16" s="51">
        <f t="shared" si="107"/>
        <v>0</v>
      </c>
      <c r="ACY16" s="244">
        <v>40359</v>
      </c>
      <c r="ACZ16" s="39" t="s">
        <v>1384</v>
      </c>
      <c r="ADA16" s="32">
        <v>21675</v>
      </c>
      <c r="ADB16" s="244">
        <v>40361</v>
      </c>
      <c r="ADC16" s="32">
        <v>9200</v>
      </c>
      <c r="ADD16" s="51">
        <f t="shared" si="108"/>
        <v>36952.83</v>
      </c>
      <c r="ADF16" s="2"/>
      <c r="ADG16" s="2"/>
      <c r="ADH16" s="117"/>
      <c r="ADI16" s="9"/>
      <c r="ADJ16" s="119"/>
      <c r="ADK16" s="20">
        <f t="shared" si="112"/>
        <v>0</v>
      </c>
      <c r="ADM16" s="2"/>
      <c r="ADN16" s="2"/>
      <c r="ADO16" s="18"/>
      <c r="ADP16" s="9"/>
      <c r="ADQ16" s="19"/>
      <c r="ADR16" s="20">
        <f t="shared" si="113"/>
        <v>0</v>
      </c>
      <c r="ADT16" s="9">
        <v>40370</v>
      </c>
      <c r="ADU16" s="2" t="s">
        <v>2034</v>
      </c>
      <c r="ADV16" s="18">
        <v>1005</v>
      </c>
      <c r="ADW16" s="9">
        <v>40370</v>
      </c>
      <c r="ADX16" s="19">
        <v>1005</v>
      </c>
      <c r="ADY16" s="20">
        <f t="shared" si="109"/>
        <v>0</v>
      </c>
      <c r="AEA16" s="2"/>
      <c r="AEB16" s="2"/>
      <c r="AEC16" s="18"/>
      <c r="AED16" s="9"/>
      <c r="AEE16" s="19"/>
      <c r="AEF16" s="20">
        <f t="shared" si="110"/>
        <v>0</v>
      </c>
    </row>
    <row r="17" spans="1:812">
      <c r="A17" s="244">
        <v>40369</v>
      </c>
      <c r="B17" s="39" t="s">
        <v>2014</v>
      </c>
      <c r="C17" s="32">
        <v>27284</v>
      </c>
      <c r="D17" s="220">
        <v>40380</v>
      </c>
      <c r="E17" s="19">
        <v>2284.5</v>
      </c>
      <c r="F17" s="51">
        <f t="shared" si="2"/>
        <v>24999.5</v>
      </c>
      <c r="H17" s="244"/>
      <c r="I17" s="29"/>
      <c r="J17" s="27"/>
      <c r="K17" s="244"/>
      <c r="L17" s="32"/>
      <c r="M17" s="51">
        <f t="shared" si="3"/>
        <v>0</v>
      </c>
      <c r="O17" s="9">
        <v>40376</v>
      </c>
      <c r="P17" s="2" t="s">
        <v>2365</v>
      </c>
      <c r="Q17" s="18">
        <v>7508</v>
      </c>
      <c r="R17" s="9">
        <v>40376</v>
      </c>
      <c r="S17" s="19">
        <v>7508</v>
      </c>
      <c r="T17" s="51">
        <f t="shared" si="4"/>
        <v>0</v>
      </c>
      <c r="V17" s="244"/>
      <c r="W17" s="29"/>
      <c r="X17" s="27"/>
      <c r="Y17" s="226"/>
      <c r="Z17" s="32"/>
      <c r="AA17" s="51">
        <f t="shared" si="5"/>
        <v>23020</v>
      </c>
      <c r="AC17" s="244"/>
      <c r="AD17" s="29"/>
      <c r="AE17" s="27"/>
      <c r="AF17" s="28"/>
      <c r="AG17" s="32"/>
      <c r="AH17" s="20">
        <f t="shared" si="119"/>
        <v>0</v>
      </c>
      <c r="AJ17" s="9">
        <v>40307</v>
      </c>
      <c r="AK17" s="2" t="s">
        <v>989</v>
      </c>
      <c r="AL17" s="3">
        <v>4700</v>
      </c>
      <c r="AM17" s="244"/>
      <c r="AN17" s="32"/>
      <c r="AO17" s="51">
        <f t="shared" si="7"/>
        <v>240328</v>
      </c>
      <c r="AQ17" s="9">
        <v>40361</v>
      </c>
      <c r="AR17" s="2" t="s">
        <v>1651</v>
      </c>
      <c r="AS17" s="3">
        <v>2074</v>
      </c>
      <c r="AT17" s="45"/>
      <c r="AU17" s="32"/>
      <c r="AV17" s="51">
        <f t="shared" si="8"/>
        <v>1705645</v>
      </c>
      <c r="AX17" s="9"/>
      <c r="AY17" s="39"/>
      <c r="AZ17" s="3"/>
      <c r="BA17" s="1"/>
      <c r="BB17" s="49"/>
      <c r="BC17" s="51">
        <f t="shared" si="111"/>
        <v>2447842</v>
      </c>
      <c r="BE17" s="2"/>
      <c r="BF17" s="2"/>
      <c r="BG17" s="18"/>
      <c r="BH17" s="9"/>
      <c r="BI17" s="19"/>
      <c r="BJ17" s="20">
        <f t="shared" si="9"/>
        <v>0</v>
      </c>
      <c r="BL17" s="9"/>
      <c r="BM17" s="2"/>
      <c r="BN17" s="2"/>
      <c r="BO17" s="18"/>
      <c r="BP17" s="9"/>
      <c r="BQ17" s="19"/>
      <c r="BR17" s="20">
        <f t="shared" si="121"/>
        <v>10</v>
      </c>
      <c r="BT17" s="2"/>
      <c r="BU17" s="2"/>
      <c r="BV17" s="18"/>
      <c r="BW17" s="9"/>
      <c r="BX17" s="19"/>
      <c r="BY17" s="20">
        <f t="shared" si="11"/>
        <v>0</v>
      </c>
      <c r="CA17" s="2"/>
      <c r="CB17" s="2"/>
      <c r="CC17" s="18"/>
      <c r="CD17" s="9"/>
      <c r="CE17" s="19"/>
      <c r="CF17" s="20">
        <f t="shared" si="12"/>
        <v>0</v>
      </c>
      <c r="CH17" s="2"/>
      <c r="CI17" s="2"/>
      <c r="CJ17" s="18"/>
      <c r="CK17" s="9"/>
      <c r="CL17" s="19"/>
      <c r="CM17" s="20">
        <f t="shared" si="13"/>
        <v>0</v>
      </c>
      <c r="CO17" s="9"/>
      <c r="CP17" s="2"/>
      <c r="CQ17" s="18"/>
      <c r="CR17" s="9"/>
      <c r="CS17" s="19"/>
      <c r="CT17" s="51">
        <f t="shared" si="14"/>
        <v>0</v>
      </c>
      <c r="CV17" s="9">
        <v>40365</v>
      </c>
      <c r="CW17" s="2" t="s">
        <v>1760</v>
      </c>
      <c r="CX17" s="18">
        <v>31887</v>
      </c>
      <c r="CY17" s="244">
        <v>40373</v>
      </c>
      <c r="CZ17" s="19">
        <v>31887</v>
      </c>
      <c r="DA17" s="20">
        <f t="shared" si="15"/>
        <v>0</v>
      </c>
      <c r="DC17" s="2"/>
      <c r="DD17" s="2"/>
      <c r="DE17" s="18"/>
      <c r="DF17" s="9"/>
      <c r="DG17" s="19"/>
      <c r="DH17" s="20">
        <f t="shared" si="16"/>
        <v>0</v>
      </c>
      <c r="DJ17" s="9">
        <v>39710</v>
      </c>
      <c r="DK17" s="2" t="s">
        <v>2340</v>
      </c>
      <c r="DL17" s="32">
        <v>20608</v>
      </c>
      <c r="DM17" s="9">
        <v>39724</v>
      </c>
      <c r="DN17" s="32">
        <v>20608</v>
      </c>
      <c r="DO17" s="20">
        <f t="shared" si="17"/>
        <v>29768</v>
      </c>
      <c r="DQ17" s="2"/>
      <c r="DR17" s="2"/>
      <c r="DS17" s="18"/>
      <c r="DT17" s="9"/>
      <c r="DU17" s="19"/>
      <c r="DV17" s="20">
        <f t="shared" si="18"/>
        <v>0</v>
      </c>
      <c r="DX17" s="2"/>
      <c r="DY17" s="2"/>
      <c r="DZ17" s="18"/>
      <c r="EA17" s="9"/>
      <c r="EB17" s="19"/>
      <c r="EC17" s="20">
        <f t="shared" si="19"/>
        <v>14455</v>
      </c>
      <c r="EE17" s="9">
        <v>40377</v>
      </c>
      <c r="EF17" s="2" t="s">
        <v>2398</v>
      </c>
      <c r="EG17" s="18">
        <v>7843</v>
      </c>
      <c r="EH17" s="9">
        <v>40377</v>
      </c>
      <c r="EI17" s="19">
        <v>7843</v>
      </c>
      <c r="EJ17" s="175">
        <f t="shared" si="20"/>
        <v>0</v>
      </c>
      <c r="EL17" s="9"/>
      <c r="EM17" s="2"/>
      <c r="EN17" s="18"/>
      <c r="EO17" s="9"/>
      <c r="EP17" s="19"/>
      <c r="EQ17" s="175">
        <f t="shared" si="21"/>
        <v>0</v>
      </c>
      <c r="ES17" s="9"/>
      <c r="ET17" s="39"/>
      <c r="EU17" s="18"/>
      <c r="EV17" s="9"/>
      <c r="EW17" s="19"/>
      <c r="EX17" s="175">
        <f t="shared" si="22"/>
        <v>0</v>
      </c>
      <c r="EZ17" s="9"/>
      <c r="FA17" s="2"/>
      <c r="FB17" s="32"/>
      <c r="FC17" s="9"/>
      <c r="FD17" s="32"/>
      <c r="FE17" s="20">
        <f t="shared" si="23"/>
        <v>0</v>
      </c>
      <c r="FG17" s="2"/>
      <c r="FH17" s="2"/>
      <c r="FI17" s="18"/>
      <c r="FJ17" s="9"/>
      <c r="FK17" s="19"/>
      <c r="FL17" s="20">
        <f t="shared" si="24"/>
        <v>0</v>
      </c>
      <c r="FN17" s="28">
        <v>40373</v>
      </c>
      <c r="FO17" s="93" t="s">
        <v>2182</v>
      </c>
      <c r="FP17" s="27">
        <v>4543.5</v>
      </c>
      <c r="FQ17" s="244">
        <v>40373</v>
      </c>
      <c r="FR17" s="32">
        <v>4543.5</v>
      </c>
      <c r="FS17" s="51">
        <f t="shared" si="25"/>
        <v>0</v>
      </c>
      <c r="FU17" s="244"/>
      <c r="FV17" s="93"/>
      <c r="FW17" s="27"/>
      <c r="FX17" s="244"/>
      <c r="FY17" s="32"/>
      <c r="FZ17" s="51">
        <f t="shared" si="26"/>
        <v>0</v>
      </c>
      <c r="GB17" s="244"/>
      <c r="GC17" s="93"/>
      <c r="GD17" s="27"/>
      <c r="GE17" s="244"/>
      <c r="GF17" s="32"/>
      <c r="GG17" s="51">
        <f t="shared" si="27"/>
        <v>0</v>
      </c>
      <c r="GI17" s="244"/>
      <c r="GJ17" s="93"/>
      <c r="GK17" s="27"/>
      <c r="GL17" s="244"/>
      <c r="GM17" s="32"/>
      <c r="GN17" s="51">
        <f t="shared" si="28"/>
        <v>0</v>
      </c>
      <c r="GP17" s="9"/>
      <c r="GQ17" s="2"/>
      <c r="GR17" s="18"/>
      <c r="GS17" s="220"/>
      <c r="GT17" s="19"/>
      <c r="GU17" s="51">
        <f t="shared" si="0"/>
        <v>0</v>
      </c>
      <c r="GW17" s="28"/>
      <c r="GX17" s="29"/>
      <c r="GY17" s="27"/>
      <c r="GZ17" s="28"/>
      <c r="HA17" s="32"/>
      <c r="HB17" s="51">
        <f t="shared" si="29"/>
        <v>0</v>
      </c>
      <c r="HD17" s="244"/>
      <c r="HE17" s="29"/>
      <c r="HF17" s="27"/>
      <c r="HG17" s="244"/>
      <c r="HH17" s="32"/>
      <c r="HI17" s="51">
        <f t="shared" si="30"/>
        <v>0</v>
      </c>
      <c r="HK17" s="36"/>
      <c r="HL17" s="39"/>
      <c r="HM17" s="32"/>
      <c r="HN17" s="28"/>
      <c r="HO17" s="32"/>
      <c r="HP17" s="51">
        <f t="shared" si="31"/>
        <v>0</v>
      </c>
      <c r="HR17" s="244"/>
      <c r="HS17" s="29"/>
      <c r="HT17" s="27"/>
      <c r="HU17" s="244"/>
      <c r="HV17" s="32"/>
      <c r="HW17" s="51">
        <f t="shared" si="32"/>
        <v>0</v>
      </c>
      <c r="HY17" s="9"/>
      <c r="HZ17" s="2"/>
      <c r="IA17" s="18"/>
      <c r="IB17" s="523"/>
      <c r="IC17" s="18"/>
      <c r="ID17" s="51">
        <f t="shared" si="33"/>
        <v>0</v>
      </c>
      <c r="IF17" s="9"/>
      <c r="IG17" s="39"/>
      <c r="IH17" s="691"/>
      <c r="II17" s="244"/>
      <c r="IJ17" s="32"/>
      <c r="IK17" s="51">
        <f t="shared" si="34"/>
        <v>22586.5</v>
      </c>
      <c r="IM17" s="9"/>
      <c r="IN17" s="42"/>
      <c r="IO17" s="32"/>
      <c r="IP17" s="61"/>
      <c r="IQ17" s="32"/>
      <c r="IR17" s="51">
        <f t="shared" si="35"/>
        <v>0</v>
      </c>
      <c r="IT17" s="2"/>
      <c r="IU17" s="2"/>
      <c r="IV17" s="18"/>
      <c r="IW17" s="9"/>
      <c r="IX17" s="19"/>
      <c r="IY17" s="20">
        <f t="shared" si="36"/>
        <v>0</v>
      </c>
      <c r="JA17" s="9"/>
      <c r="JB17" s="2"/>
      <c r="JC17" s="18"/>
      <c r="JD17" s="9"/>
      <c r="JE17" s="19"/>
      <c r="JF17" s="20">
        <f t="shared" si="37"/>
        <v>2565</v>
      </c>
      <c r="JH17" s="2"/>
      <c r="JI17" s="2"/>
      <c r="JJ17" s="18"/>
      <c r="JK17" s="9"/>
      <c r="JL17" s="19"/>
      <c r="JM17" s="20">
        <f t="shared" si="38"/>
        <v>0</v>
      </c>
      <c r="JO17" s="2"/>
      <c r="JP17" s="2"/>
      <c r="JQ17" s="18"/>
      <c r="JR17" s="9"/>
      <c r="JS17" s="19"/>
      <c r="JT17" s="20">
        <f t="shared" si="39"/>
        <v>0</v>
      </c>
      <c r="JV17" s="9">
        <v>40375</v>
      </c>
      <c r="JW17" s="2" t="s">
        <v>2331</v>
      </c>
      <c r="JX17" s="18">
        <v>2726</v>
      </c>
      <c r="JY17" s="9">
        <v>40375</v>
      </c>
      <c r="JZ17" s="19">
        <v>2726</v>
      </c>
      <c r="KA17" s="20">
        <f t="shared" si="40"/>
        <v>0</v>
      </c>
      <c r="KC17" s="43"/>
      <c r="KD17" s="43"/>
      <c r="KE17" s="703"/>
      <c r="KF17" s="62"/>
      <c r="KG17" s="67"/>
      <c r="KH17" s="51">
        <f t="shared" si="41"/>
        <v>40827</v>
      </c>
      <c r="KJ17" s="244"/>
      <c r="KK17" s="99"/>
      <c r="KL17" s="32"/>
      <c r="KM17" s="244"/>
      <c r="KN17" s="32"/>
      <c r="KO17" s="51">
        <f t="shared" si="42"/>
        <v>0</v>
      </c>
      <c r="KQ17" s="244"/>
      <c r="KR17" s="99"/>
      <c r="KS17" s="32"/>
      <c r="KT17" s="178"/>
      <c r="KU17" s="32"/>
      <c r="KV17" s="51">
        <f t="shared" si="43"/>
        <v>0</v>
      </c>
      <c r="KX17" s="9"/>
      <c r="KY17" s="2"/>
      <c r="KZ17" s="18"/>
      <c r="LA17" s="9"/>
      <c r="LB17" s="19"/>
      <c r="LC17" s="20">
        <f t="shared" si="114"/>
        <v>23250</v>
      </c>
      <c r="LE17" s="9"/>
      <c r="LF17" s="2"/>
      <c r="LG17" s="711"/>
      <c r="LH17" s="9"/>
      <c r="LI17" s="19"/>
      <c r="LJ17" s="20">
        <f t="shared" si="115"/>
        <v>0</v>
      </c>
      <c r="LL17" s="2"/>
      <c r="LM17" s="2"/>
      <c r="LN17" s="711"/>
      <c r="LO17" s="9"/>
      <c r="LP17" s="19"/>
      <c r="LQ17" s="20">
        <f t="shared" si="44"/>
        <v>0</v>
      </c>
      <c r="LS17" s="2"/>
      <c r="LT17" s="2"/>
      <c r="LU17" s="18"/>
      <c r="LV17" s="9"/>
      <c r="LW17" s="19"/>
      <c r="LX17" s="20">
        <f t="shared" si="45"/>
        <v>0</v>
      </c>
      <c r="LZ17" s="1160"/>
      <c r="MA17" s="1160"/>
      <c r="MB17" s="1160"/>
      <c r="MC17" s="1160"/>
      <c r="MD17" s="43"/>
      <c r="ME17" s="51">
        <f t="shared" si="46"/>
        <v>20668.5</v>
      </c>
      <c r="MG17" s="2"/>
      <c r="MH17" s="2"/>
      <c r="MI17" s="18"/>
      <c r="MJ17" s="9"/>
      <c r="MK17" s="19"/>
      <c r="ML17" s="20">
        <f t="shared" si="47"/>
        <v>0</v>
      </c>
      <c r="MN17" s="2"/>
      <c r="MO17" s="2"/>
      <c r="MP17" s="18"/>
      <c r="MQ17" s="9"/>
      <c r="MR17" s="19"/>
      <c r="MS17" s="20">
        <f t="shared" si="48"/>
        <v>22787</v>
      </c>
      <c r="MU17" s="9"/>
      <c r="MV17" s="2"/>
      <c r="MW17" s="18"/>
      <c r="MX17" s="9"/>
      <c r="MY17" s="19"/>
      <c r="MZ17" s="51">
        <f t="shared" si="49"/>
        <v>52333</v>
      </c>
      <c r="NB17" s="2"/>
      <c r="NC17" s="2"/>
      <c r="ND17" s="18"/>
      <c r="NE17" s="9"/>
      <c r="NF17" s="19"/>
      <c r="NG17" s="20">
        <f t="shared" si="50"/>
        <v>0</v>
      </c>
      <c r="NI17" s="2"/>
      <c r="NJ17" s="2"/>
      <c r="NK17" s="18"/>
      <c r="NL17" s="9"/>
      <c r="NM17" s="19"/>
      <c r="NN17" s="20">
        <f t="shared" si="51"/>
        <v>0</v>
      </c>
      <c r="NP17" s="2"/>
      <c r="NQ17" s="2"/>
      <c r="NR17" s="18"/>
      <c r="NS17" s="9"/>
      <c r="NT17" s="19"/>
      <c r="NU17" s="20">
        <f t="shared" si="52"/>
        <v>0</v>
      </c>
      <c r="NW17" s="2"/>
      <c r="NX17" s="2"/>
      <c r="NY17" s="18"/>
      <c r="NZ17" s="9"/>
      <c r="OA17" s="19"/>
      <c r="OB17" s="20">
        <f t="shared" si="53"/>
        <v>0</v>
      </c>
      <c r="OD17" s="2"/>
      <c r="OE17" s="2"/>
      <c r="OF17" s="18"/>
      <c r="OG17" s="9"/>
      <c r="OH17" s="19"/>
      <c r="OI17" s="20">
        <f t="shared" si="54"/>
        <v>0</v>
      </c>
      <c r="OK17" s="2"/>
      <c r="OL17" s="2"/>
      <c r="OM17" s="18"/>
      <c r="ON17" s="9"/>
      <c r="OO17" s="19"/>
      <c r="OP17" s="20">
        <f t="shared" si="55"/>
        <v>0</v>
      </c>
      <c r="OR17" s="9">
        <v>40374</v>
      </c>
      <c r="OS17" s="2" t="s">
        <v>2319</v>
      </c>
      <c r="OT17" s="18">
        <v>4024</v>
      </c>
      <c r="OU17" s="62">
        <v>40375</v>
      </c>
      <c r="OV17" s="19">
        <v>4024</v>
      </c>
      <c r="OW17" s="51">
        <f t="shared" si="56"/>
        <v>0</v>
      </c>
      <c r="OY17" s="9"/>
      <c r="OZ17" s="2"/>
      <c r="PA17" s="18"/>
      <c r="PB17" s="61"/>
      <c r="PC17" s="19"/>
      <c r="PD17" s="51">
        <f t="shared" si="57"/>
        <v>51760</v>
      </c>
      <c r="PF17" s="9"/>
      <c r="PG17" s="2"/>
      <c r="PH17" s="18"/>
      <c r="PI17" s="62"/>
      <c r="PJ17" s="19"/>
      <c r="PK17" s="51">
        <f t="shared" si="58"/>
        <v>0</v>
      </c>
      <c r="PM17" s="2"/>
      <c r="PN17" s="2"/>
      <c r="PO17" s="18"/>
      <c r="PP17" s="9"/>
      <c r="PQ17" s="19"/>
      <c r="PR17" s="51">
        <f t="shared" si="59"/>
        <v>0</v>
      </c>
      <c r="PT17" s="2"/>
      <c r="PU17" s="2"/>
      <c r="PV17" s="18"/>
      <c r="PW17" s="9"/>
      <c r="PX17" s="19"/>
      <c r="PY17" s="20">
        <f t="shared" si="122"/>
        <v>0</v>
      </c>
      <c r="QA17" s="9"/>
      <c r="QB17" s="251"/>
      <c r="QC17" s="18"/>
      <c r="QD17" s="9"/>
      <c r="QE17" s="19"/>
      <c r="QF17" s="20">
        <f t="shared" si="61"/>
        <v>11212</v>
      </c>
      <c r="QH17" s="2"/>
      <c r="QI17" s="2"/>
      <c r="QJ17" s="18"/>
      <c r="QK17" s="9"/>
      <c r="QL17" s="19"/>
      <c r="QM17" s="20">
        <f t="shared" si="62"/>
        <v>0</v>
      </c>
      <c r="QO17" s="2"/>
      <c r="QP17" s="2"/>
      <c r="QQ17" s="18"/>
      <c r="QR17" s="9"/>
      <c r="QS17" s="19"/>
      <c r="QT17" s="20">
        <f t="shared" si="63"/>
        <v>7325.5</v>
      </c>
      <c r="QV17" s="2"/>
      <c r="QW17" s="2"/>
      <c r="QX17" s="18"/>
      <c r="QY17" s="9"/>
      <c r="QZ17" s="19"/>
      <c r="RA17" s="51">
        <f t="shared" si="64"/>
        <v>0</v>
      </c>
      <c r="RC17" s="2"/>
      <c r="RD17" s="2"/>
      <c r="RE17" s="18"/>
      <c r="RF17" s="9"/>
      <c r="RG17" s="19"/>
      <c r="RH17" s="20">
        <f t="shared" si="65"/>
        <v>0</v>
      </c>
      <c r="RJ17" s="9"/>
      <c r="RK17" s="2"/>
      <c r="RL17" s="27"/>
      <c r="RM17" s="9"/>
      <c r="RN17" s="32"/>
      <c r="RO17" s="20">
        <f t="shared" si="66"/>
        <v>0</v>
      </c>
      <c r="RQ17" s="9"/>
      <c r="RR17" s="2"/>
      <c r="RS17" s="18"/>
      <c r="RT17" s="9"/>
      <c r="RU17" s="19"/>
      <c r="RV17" s="20">
        <f t="shared" si="67"/>
        <v>0</v>
      </c>
      <c r="RX17" s="9">
        <v>40375</v>
      </c>
      <c r="RY17" s="2" t="s">
        <v>2354</v>
      </c>
      <c r="RZ17" s="18">
        <v>6156</v>
      </c>
      <c r="SA17" s="36">
        <v>40375</v>
      </c>
      <c r="SB17" s="19">
        <v>6156</v>
      </c>
      <c r="SC17" s="20">
        <f t="shared" si="68"/>
        <v>0</v>
      </c>
      <c r="SE17" s="2"/>
      <c r="SF17" s="2"/>
      <c r="SG17" s="18"/>
      <c r="SH17" s="9"/>
      <c r="SI17" s="19"/>
      <c r="SJ17" s="20">
        <f t="shared" si="69"/>
        <v>0</v>
      </c>
      <c r="SL17" s="2"/>
      <c r="SM17" s="2"/>
      <c r="SN17" s="18"/>
      <c r="SO17" s="9"/>
      <c r="SP17" s="19"/>
      <c r="SQ17" s="20">
        <f t="shared" si="70"/>
        <v>0</v>
      </c>
      <c r="SS17" s="9"/>
      <c r="ST17" s="2"/>
      <c r="SU17" s="18"/>
      <c r="SV17" s="9"/>
      <c r="SW17" s="19"/>
      <c r="SX17" s="51">
        <f t="shared" si="71"/>
        <v>0</v>
      </c>
      <c r="SZ17" s="9">
        <v>40360</v>
      </c>
      <c r="TA17" s="2" t="s">
        <v>1642</v>
      </c>
      <c r="TB17" s="691">
        <v>13125</v>
      </c>
      <c r="TC17" s="9">
        <v>40362</v>
      </c>
      <c r="TD17" s="691">
        <v>3125</v>
      </c>
      <c r="TE17" s="51">
        <f t="shared" si="72"/>
        <v>10000</v>
      </c>
      <c r="TG17" s="2"/>
      <c r="TH17" s="2"/>
      <c r="TI17" s="18"/>
      <c r="TJ17" s="9"/>
      <c r="TK17" s="19"/>
      <c r="TL17" s="20">
        <f t="shared" si="73"/>
        <v>0</v>
      </c>
      <c r="TN17" s="2"/>
      <c r="TO17" s="2"/>
      <c r="TP17" s="18"/>
      <c r="TQ17" s="9"/>
      <c r="TR17" s="19"/>
      <c r="TS17" s="20">
        <f t="shared" si="74"/>
        <v>6523</v>
      </c>
      <c r="TU17" s="9"/>
      <c r="TV17" s="2"/>
      <c r="TW17" s="3"/>
      <c r="TX17" s="9"/>
      <c r="TY17" s="32"/>
      <c r="TZ17" s="51">
        <f t="shared" ref="TZ17:TZ25" si="124">TZ16+TW17-TY17</f>
        <v>0</v>
      </c>
      <c r="UB17" s="9"/>
      <c r="UC17" s="2"/>
      <c r="UD17" s="27"/>
      <c r="UE17" s="9"/>
      <c r="UF17" s="32"/>
      <c r="UG17" s="51">
        <f t="shared" si="76"/>
        <v>0</v>
      </c>
      <c r="UI17" s="36"/>
      <c r="UJ17" s="2"/>
      <c r="UK17" s="702"/>
      <c r="UL17" s="9"/>
      <c r="UM17" s="32"/>
      <c r="UN17" s="51">
        <f t="shared" si="123"/>
        <v>0</v>
      </c>
      <c r="UP17" s="2"/>
      <c r="UQ17" s="2"/>
      <c r="UR17" s="18"/>
      <c r="US17" s="9"/>
      <c r="UT17" s="19"/>
      <c r="UU17" s="20">
        <f t="shared" si="78"/>
        <v>37741</v>
      </c>
      <c r="UW17" s="2"/>
      <c r="UX17" s="2"/>
      <c r="UY17" s="18"/>
      <c r="UZ17" s="9"/>
      <c r="VA17" s="19"/>
      <c r="VB17" s="20">
        <f t="shared" si="79"/>
        <v>0</v>
      </c>
      <c r="VD17" s="28"/>
      <c r="VE17" s="29"/>
      <c r="VF17" s="27"/>
      <c r="VG17" s="28"/>
      <c r="VH17" s="32"/>
      <c r="VI17" s="20">
        <f t="shared" si="80"/>
        <v>0</v>
      </c>
      <c r="VK17" s="2"/>
      <c r="VL17" s="2"/>
      <c r="VM17" s="18"/>
      <c r="VN17" s="9"/>
      <c r="VO17" s="19"/>
      <c r="VP17" s="20">
        <f t="shared" ref="VP17:VP44" si="125">VP16+VM17-VO17</f>
        <v>0</v>
      </c>
      <c r="VR17" s="9"/>
      <c r="VS17" s="2"/>
      <c r="VT17" s="27"/>
      <c r="VU17" s="9"/>
      <c r="VV17" s="32"/>
      <c r="VW17" s="20">
        <f t="shared" si="82"/>
        <v>0</v>
      </c>
      <c r="VY17" s="9"/>
      <c r="VZ17" s="2"/>
      <c r="WA17" s="18"/>
      <c r="WB17" s="9"/>
      <c r="WC17" s="19"/>
      <c r="WD17" s="51">
        <f t="shared" si="83"/>
        <v>0</v>
      </c>
      <c r="WF17" s="9">
        <v>40374</v>
      </c>
      <c r="WG17" s="2" t="s">
        <v>2306</v>
      </c>
      <c r="WH17" s="18">
        <v>3792</v>
      </c>
      <c r="WI17" s="9">
        <v>40374</v>
      </c>
      <c r="WJ17" s="19">
        <v>3792</v>
      </c>
      <c r="WK17" s="51">
        <f t="shared" si="84"/>
        <v>0</v>
      </c>
      <c r="WM17" s="9"/>
      <c r="WN17" s="2"/>
      <c r="WO17" s="18"/>
      <c r="WP17" s="9"/>
      <c r="WQ17" s="19"/>
      <c r="WR17" s="51">
        <f t="shared" si="85"/>
        <v>0</v>
      </c>
      <c r="WT17" s="244">
        <v>40380</v>
      </c>
      <c r="WU17" s="29" t="s">
        <v>2503</v>
      </c>
      <c r="WV17" s="710">
        <v>1459.5</v>
      </c>
      <c r="WW17" s="244">
        <v>40380</v>
      </c>
      <c r="WX17" s="867">
        <v>1459.5</v>
      </c>
      <c r="WY17" s="51">
        <f t="shared" si="86"/>
        <v>4681</v>
      </c>
      <c r="XA17" s="2"/>
      <c r="XB17" s="2"/>
      <c r="XC17" s="18"/>
      <c r="XD17" s="9"/>
      <c r="XE17" s="19"/>
      <c r="XF17" s="51">
        <f t="shared" si="87"/>
        <v>0</v>
      </c>
      <c r="XH17" s="9"/>
      <c r="XI17" s="2"/>
      <c r="XJ17" s="18"/>
      <c r="XK17" s="9"/>
      <c r="XL17" s="19"/>
      <c r="XM17" s="20">
        <f t="shared" si="88"/>
        <v>0</v>
      </c>
      <c r="XO17" s="9"/>
      <c r="XP17" s="2"/>
      <c r="XQ17" s="18"/>
      <c r="XR17" s="9"/>
      <c r="XS17" s="19"/>
      <c r="XT17" s="20">
        <f t="shared" si="89"/>
        <v>0</v>
      </c>
      <c r="XV17" s="9"/>
      <c r="XW17" s="39"/>
      <c r="XX17" s="32"/>
      <c r="XY17" s="9"/>
      <c r="XZ17" s="19"/>
      <c r="YA17" s="51">
        <f t="shared" si="117"/>
        <v>14857</v>
      </c>
      <c r="YC17" s="2"/>
      <c r="YD17" s="2"/>
      <c r="YE17" s="18"/>
      <c r="YF17" s="9"/>
      <c r="YG17" s="19"/>
      <c r="YH17" s="20">
        <f t="shared" si="91"/>
        <v>0</v>
      </c>
      <c r="YJ17" s="9"/>
      <c r="YK17" s="2"/>
      <c r="YL17" s="18"/>
      <c r="YM17" s="200"/>
      <c r="YN17" s="19"/>
      <c r="YO17" s="20">
        <f t="shared" si="92"/>
        <v>0</v>
      </c>
      <c r="YQ17" s="9"/>
      <c r="YR17" s="2"/>
      <c r="YS17" s="18"/>
      <c r="YT17" s="244"/>
      <c r="YU17" s="19"/>
      <c r="YV17" s="51">
        <f t="shared" si="116"/>
        <v>0</v>
      </c>
      <c r="YX17" s="2"/>
      <c r="YY17" s="2"/>
      <c r="YZ17" s="18"/>
      <c r="ZA17" s="9"/>
      <c r="ZB17" s="19"/>
      <c r="ZC17" s="20">
        <f t="shared" si="94"/>
        <v>0</v>
      </c>
      <c r="ZE17" s="9"/>
      <c r="ZF17" s="2"/>
      <c r="ZG17" s="3"/>
      <c r="ZH17" s="244"/>
      <c r="ZI17" s="19"/>
      <c r="ZJ17" s="51">
        <f t="shared" si="120"/>
        <v>26588</v>
      </c>
      <c r="ZL17" s="9"/>
      <c r="ZM17" s="39"/>
      <c r="ZN17" s="32"/>
      <c r="ZO17" s="95"/>
      <c r="ZP17" s="112"/>
      <c r="ZQ17" s="51">
        <f t="shared" si="95"/>
        <v>14660.5</v>
      </c>
      <c r="ZS17" s="9"/>
      <c r="ZT17" s="39"/>
      <c r="ZU17" s="32"/>
      <c r="ZV17" s="95"/>
      <c r="ZW17" s="112"/>
      <c r="ZX17" s="51">
        <f t="shared" si="96"/>
        <v>4518.5</v>
      </c>
      <c r="ZZ17" s="9"/>
      <c r="AAA17" s="2"/>
      <c r="AAB17" s="18"/>
      <c r="AAC17" s="89"/>
      <c r="AAD17" s="97"/>
      <c r="AAE17" s="20">
        <f t="shared" si="97"/>
        <v>0</v>
      </c>
      <c r="AAG17" s="9"/>
      <c r="AAH17" s="2"/>
      <c r="AAI17" s="711"/>
      <c r="AAJ17" s="89"/>
      <c r="AAK17" s="714"/>
      <c r="AAL17" s="20">
        <f t="shared" si="118"/>
        <v>0</v>
      </c>
      <c r="AAN17" s="9"/>
      <c r="AAO17" s="2"/>
      <c r="AAP17" s="18"/>
      <c r="AAQ17" s="89"/>
      <c r="AAR17" s="97"/>
      <c r="AAS17" s="20">
        <f t="shared" si="99"/>
        <v>0</v>
      </c>
      <c r="AAU17" s="9"/>
      <c r="AAV17" s="2"/>
      <c r="AAW17" s="27"/>
      <c r="AAX17" s="9"/>
      <c r="AAY17" s="19"/>
      <c r="AAZ17" s="51">
        <f t="shared" si="100"/>
        <v>15182.5</v>
      </c>
      <c r="ABB17" s="9"/>
      <c r="ABC17" s="2"/>
      <c r="ABD17" s="27"/>
      <c r="ABE17" s="9"/>
      <c r="ABF17" s="19"/>
      <c r="ABG17" s="51">
        <f t="shared" si="101"/>
        <v>7596</v>
      </c>
      <c r="ABI17" s="9"/>
      <c r="ABJ17" s="2"/>
      <c r="ABK17" s="27"/>
      <c r="ABL17" s="9"/>
      <c r="ABM17" s="19"/>
      <c r="ABN17" s="51">
        <f t="shared" si="102"/>
        <v>0</v>
      </c>
      <c r="ABP17" s="2"/>
      <c r="ABQ17" s="2"/>
      <c r="ABR17" s="18"/>
      <c r="ABS17" s="9"/>
      <c r="ABT17" s="19"/>
      <c r="ABU17" s="20">
        <f t="shared" si="103"/>
        <v>0</v>
      </c>
      <c r="ABW17" s="2"/>
      <c r="ABX17" s="2"/>
      <c r="ABY17" s="18"/>
      <c r="ABZ17" s="9"/>
      <c r="ACA17" s="19"/>
      <c r="ACB17" s="20">
        <f t="shared" si="104"/>
        <v>0</v>
      </c>
      <c r="ACD17" s="9">
        <v>40375</v>
      </c>
      <c r="ACE17" s="39" t="s">
        <v>2355</v>
      </c>
      <c r="ACF17" s="32">
        <v>1260</v>
      </c>
      <c r="ACG17" s="95">
        <v>40375</v>
      </c>
      <c r="ACH17" s="67">
        <v>1260</v>
      </c>
      <c r="ACI17" s="51">
        <f t="shared" ref="ACI17:ACI36" si="126">ACI16+ACF17-ACH17</f>
        <v>0</v>
      </c>
      <c r="ACM17" s="3"/>
      <c r="ACN17" s="9"/>
      <c r="ACO17" s="32"/>
      <c r="ACP17" s="51">
        <f t="shared" si="106"/>
        <v>0</v>
      </c>
      <c r="ACR17" s="9"/>
      <c r="ACS17" s="2"/>
      <c r="ACT17" s="18"/>
      <c r="ACU17" s="9"/>
      <c r="ACV17" s="19"/>
      <c r="ACW17" s="51">
        <f t="shared" si="107"/>
        <v>0</v>
      </c>
      <c r="ADB17" s="244">
        <v>40362</v>
      </c>
      <c r="ADC17" s="32">
        <v>12475</v>
      </c>
      <c r="ADD17" s="51">
        <f t="shared" si="108"/>
        <v>24477.83</v>
      </c>
      <c r="ADF17" s="2"/>
      <c r="ADG17" s="2"/>
      <c r="ADH17" s="117"/>
      <c r="ADI17" s="9"/>
      <c r="ADJ17" s="119"/>
      <c r="ADK17" s="20">
        <f t="shared" si="112"/>
        <v>0</v>
      </c>
      <c r="ADM17" s="2"/>
      <c r="ADN17" s="2"/>
      <c r="ADO17" s="18"/>
      <c r="ADP17" s="9"/>
      <c r="ADQ17" s="19"/>
      <c r="ADR17" s="20">
        <f t="shared" si="113"/>
        <v>0</v>
      </c>
      <c r="ADT17" s="9">
        <v>40374</v>
      </c>
      <c r="ADU17" s="2" t="s">
        <v>2304</v>
      </c>
      <c r="ADV17" s="18">
        <v>2869</v>
      </c>
      <c r="ADW17" s="9">
        <v>40374</v>
      </c>
      <c r="ADX17" s="19">
        <v>2869</v>
      </c>
      <c r="ADY17" s="20">
        <f t="shared" si="109"/>
        <v>0</v>
      </c>
      <c r="AEA17" s="2"/>
      <c r="AEB17" s="2"/>
      <c r="AEC17" s="18"/>
      <c r="AED17" s="9"/>
      <c r="AEE17" s="19"/>
      <c r="AEF17" s="20">
        <f t="shared" si="110"/>
        <v>0</v>
      </c>
    </row>
    <row r="18" spans="1:812">
      <c r="F18" s="51">
        <f t="shared" si="2"/>
        <v>24999.5</v>
      </c>
      <c r="H18" s="29"/>
      <c r="I18" s="29"/>
      <c r="J18" s="27"/>
      <c r="K18" s="244"/>
      <c r="L18" s="32"/>
      <c r="M18" s="51">
        <f t="shared" si="3"/>
        <v>0</v>
      </c>
      <c r="O18" s="9">
        <v>40376</v>
      </c>
      <c r="P18" s="2" t="s">
        <v>2390</v>
      </c>
      <c r="Q18" s="18">
        <v>7353</v>
      </c>
      <c r="R18" s="9">
        <v>40378</v>
      </c>
      <c r="S18" s="19">
        <v>7353</v>
      </c>
      <c r="T18" s="51">
        <f t="shared" si="4"/>
        <v>0</v>
      </c>
      <c r="V18" s="244"/>
      <c r="W18" s="29"/>
      <c r="X18" s="27"/>
      <c r="Y18" s="61"/>
      <c r="Z18" s="310"/>
      <c r="AA18" s="51">
        <f t="shared" si="5"/>
        <v>23020</v>
      </c>
      <c r="AC18" s="244"/>
      <c r="AD18" s="29"/>
      <c r="AE18" s="27"/>
      <c r="AF18" s="28"/>
      <c r="AG18" s="32"/>
      <c r="AH18" s="20">
        <f t="shared" si="119"/>
        <v>0</v>
      </c>
      <c r="AJ18" s="9">
        <v>40308</v>
      </c>
      <c r="AK18" s="2" t="s">
        <v>993</v>
      </c>
      <c r="AL18" s="3">
        <v>30013</v>
      </c>
      <c r="AM18" s="244"/>
      <c r="AN18" s="32"/>
      <c r="AO18" s="51">
        <f t="shared" si="7"/>
        <v>270341</v>
      </c>
      <c r="AQ18" s="9">
        <v>40362</v>
      </c>
      <c r="AR18" s="2" t="s">
        <v>1661</v>
      </c>
      <c r="AS18" s="3">
        <v>5875</v>
      </c>
      <c r="AT18" s="45"/>
      <c r="AU18" s="32"/>
      <c r="AV18" s="51">
        <f t="shared" si="8"/>
        <v>1711520</v>
      </c>
      <c r="AX18" s="9"/>
      <c r="AY18" s="39"/>
      <c r="AZ18" s="3"/>
      <c r="BA18" s="1"/>
      <c r="BB18" s="49"/>
      <c r="BC18" s="51">
        <f t="shared" si="111"/>
        <v>2447842</v>
      </c>
      <c r="BE18" s="2"/>
      <c r="BF18" s="2"/>
      <c r="BG18" s="18"/>
      <c r="BH18" s="9"/>
      <c r="BI18" s="19"/>
      <c r="BJ18" s="20">
        <f t="shared" si="9"/>
        <v>0</v>
      </c>
      <c r="BL18" s="9"/>
      <c r="BM18" s="2"/>
      <c r="BN18" s="2"/>
      <c r="BO18" s="18"/>
      <c r="BP18" s="9"/>
      <c r="BQ18" s="19"/>
      <c r="BR18" s="20">
        <f t="shared" si="121"/>
        <v>10</v>
      </c>
      <c r="BT18" s="2"/>
      <c r="BU18" s="2"/>
      <c r="BV18" s="18"/>
      <c r="BW18" s="9"/>
      <c r="BX18" s="19"/>
      <c r="BY18" s="20">
        <f t="shared" si="11"/>
        <v>0</v>
      </c>
      <c r="CA18" s="2"/>
      <c r="CB18" s="2"/>
      <c r="CC18" s="18"/>
      <c r="CD18" s="9"/>
      <c r="CE18" s="19"/>
      <c r="CF18" s="20">
        <f t="shared" si="12"/>
        <v>0</v>
      </c>
      <c r="CH18" s="2"/>
      <c r="CI18" s="2"/>
      <c r="CJ18" s="18"/>
      <c r="CK18" s="9"/>
      <c r="CL18" s="19"/>
      <c r="CM18" s="20">
        <f t="shared" si="13"/>
        <v>0</v>
      </c>
      <c r="CO18" s="9"/>
      <c r="CP18" s="2"/>
      <c r="CQ18" s="18"/>
      <c r="CR18" s="9"/>
      <c r="CS18" s="19"/>
      <c r="CT18" s="51">
        <f t="shared" si="14"/>
        <v>0</v>
      </c>
      <c r="CV18" s="9">
        <v>40366</v>
      </c>
      <c r="CW18" s="2" t="s">
        <v>1873</v>
      </c>
      <c r="CX18" s="18">
        <v>26372.5</v>
      </c>
      <c r="CY18" s="244">
        <v>40373</v>
      </c>
      <c r="CZ18" s="19">
        <v>26372.5</v>
      </c>
      <c r="DA18" s="20">
        <f t="shared" si="15"/>
        <v>0</v>
      </c>
      <c r="DC18" s="2"/>
      <c r="DD18" s="2"/>
      <c r="DE18" s="18"/>
      <c r="DF18" s="9"/>
      <c r="DG18" s="19"/>
      <c r="DH18" s="20">
        <f t="shared" si="16"/>
        <v>0</v>
      </c>
      <c r="DJ18" s="9">
        <v>39710</v>
      </c>
      <c r="DK18" s="39" t="s">
        <v>2341</v>
      </c>
      <c r="DL18" s="32">
        <v>9145</v>
      </c>
      <c r="DM18" s="9">
        <v>39724</v>
      </c>
      <c r="DN18" s="19">
        <v>9145</v>
      </c>
      <c r="DO18" s="20">
        <f t="shared" si="17"/>
        <v>29768</v>
      </c>
      <c r="DQ18" s="2"/>
      <c r="DR18" s="2"/>
      <c r="DS18" s="18"/>
      <c r="DT18" s="9"/>
      <c r="DU18" s="19"/>
      <c r="DV18" s="20">
        <f t="shared" si="18"/>
        <v>0</v>
      </c>
      <c r="DX18" s="2"/>
      <c r="DY18" s="2"/>
      <c r="DZ18" s="18"/>
      <c r="EA18" s="9"/>
      <c r="EB18" s="19"/>
      <c r="EC18" s="20">
        <f t="shared" si="19"/>
        <v>14455</v>
      </c>
      <c r="EE18" s="9">
        <v>40379</v>
      </c>
      <c r="EF18" s="2" t="s">
        <v>2429</v>
      </c>
      <c r="EG18" s="18">
        <v>7721.5</v>
      </c>
      <c r="EH18" s="9"/>
      <c r="EI18" s="19"/>
      <c r="EJ18" s="20">
        <f t="shared" ref="EJ18:EJ44" si="127">EJ17+EG18-EI18</f>
        <v>7721.5</v>
      </c>
      <c r="EL18" s="9"/>
      <c r="EM18" s="2"/>
      <c r="EN18" s="18"/>
      <c r="EO18" s="9"/>
      <c r="EP18" s="19"/>
      <c r="EQ18" s="20">
        <f t="shared" si="21"/>
        <v>0</v>
      </c>
      <c r="ES18" s="9"/>
      <c r="ET18" s="39"/>
      <c r="EU18" s="18"/>
      <c r="EV18" s="9"/>
      <c r="EW18" s="19"/>
      <c r="EX18" s="175">
        <f t="shared" si="22"/>
        <v>0</v>
      </c>
      <c r="EZ18" s="9"/>
      <c r="FA18" s="39"/>
      <c r="FB18" s="32"/>
      <c r="FC18" s="9"/>
      <c r="FD18" s="19"/>
      <c r="FE18" s="20">
        <f t="shared" si="23"/>
        <v>0</v>
      </c>
      <c r="FG18" s="2"/>
      <c r="FH18" s="2"/>
      <c r="FI18" s="18"/>
      <c r="FJ18" s="9"/>
      <c r="FK18" s="19"/>
      <c r="FL18" s="20">
        <f t="shared" si="24"/>
        <v>0</v>
      </c>
      <c r="FN18" s="244">
        <v>40374</v>
      </c>
      <c r="FO18" s="93" t="s">
        <v>2296</v>
      </c>
      <c r="FP18" s="27">
        <v>717.5</v>
      </c>
      <c r="FQ18" s="28">
        <v>40374</v>
      </c>
      <c r="FR18" s="32">
        <v>717.5</v>
      </c>
      <c r="FS18" s="51">
        <f t="shared" si="25"/>
        <v>0</v>
      </c>
      <c r="FU18" s="244"/>
      <c r="FV18" s="93"/>
      <c r="FW18" s="27"/>
      <c r="FX18" s="244"/>
      <c r="FY18" s="32"/>
      <c r="FZ18" s="51">
        <f t="shared" si="26"/>
        <v>0</v>
      </c>
      <c r="GB18" s="244"/>
      <c r="GC18" s="93"/>
      <c r="GD18" s="27"/>
      <c r="GE18" s="244"/>
      <c r="GF18" s="32"/>
      <c r="GG18" s="51">
        <f t="shared" si="27"/>
        <v>0</v>
      </c>
      <c r="GI18" s="244"/>
      <c r="GJ18" s="93"/>
      <c r="GK18" s="27"/>
      <c r="GL18" s="244"/>
      <c r="GM18" s="32"/>
      <c r="GN18" s="51">
        <f t="shared" si="28"/>
        <v>0</v>
      </c>
      <c r="GP18" s="9"/>
      <c r="GQ18" s="2"/>
      <c r="GR18" s="18"/>
      <c r="GS18" s="9"/>
      <c r="GT18" s="19"/>
      <c r="GU18" s="51">
        <f t="shared" si="0"/>
        <v>0</v>
      </c>
      <c r="GW18" s="28"/>
      <c r="GX18" s="29"/>
      <c r="GY18" s="27"/>
      <c r="GZ18" s="28"/>
      <c r="HA18" s="32"/>
      <c r="HB18" s="51">
        <f t="shared" si="29"/>
        <v>0</v>
      </c>
      <c r="HD18" s="244"/>
      <c r="HE18" s="29"/>
      <c r="HF18" s="27"/>
      <c r="HG18" s="244"/>
      <c r="HH18" s="32"/>
      <c r="HI18" s="51">
        <f t="shared" si="30"/>
        <v>0</v>
      </c>
      <c r="HK18" s="28"/>
      <c r="HL18" s="29"/>
      <c r="HM18" s="27"/>
      <c r="HN18" s="9"/>
      <c r="HO18" s="32"/>
      <c r="HP18" s="51">
        <f t="shared" si="31"/>
        <v>0</v>
      </c>
      <c r="HR18" s="9"/>
      <c r="HS18" s="39"/>
      <c r="HT18" s="32"/>
      <c r="HU18" s="9"/>
      <c r="HV18" s="32"/>
      <c r="HW18" s="51">
        <f t="shared" si="32"/>
        <v>0</v>
      </c>
      <c r="HY18" s="9"/>
      <c r="HZ18" s="2"/>
      <c r="IA18" s="27"/>
      <c r="IB18" s="523"/>
      <c r="IC18" s="27"/>
      <c r="ID18" s="51">
        <f t="shared" si="33"/>
        <v>0</v>
      </c>
      <c r="IF18" s="9"/>
      <c r="IG18" s="2"/>
      <c r="IH18" s="691"/>
      <c r="II18" s="9"/>
      <c r="IJ18" s="32"/>
      <c r="IK18" s="51">
        <f t="shared" si="34"/>
        <v>22586.5</v>
      </c>
      <c r="IM18" s="1"/>
      <c r="IN18" s="628"/>
      <c r="IP18" s="244"/>
      <c r="IQ18" s="32"/>
      <c r="IR18" s="51">
        <f t="shared" si="35"/>
        <v>0</v>
      </c>
      <c r="IT18" s="2"/>
      <c r="IU18" s="2"/>
      <c r="IV18" s="18"/>
      <c r="IW18" s="9"/>
      <c r="IX18" s="19"/>
      <c r="IY18" s="20">
        <f t="shared" si="36"/>
        <v>0</v>
      </c>
      <c r="JA18" s="9"/>
      <c r="JB18" s="2"/>
      <c r="JC18" s="18"/>
      <c r="JD18" s="9"/>
      <c r="JE18" s="19"/>
      <c r="JF18" s="20">
        <f t="shared" si="37"/>
        <v>2565</v>
      </c>
      <c r="JH18" s="2"/>
      <c r="JI18" s="2"/>
      <c r="JJ18" s="18"/>
      <c r="JK18" s="9"/>
      <c r="JL18" s="19"/>
      <c r="JM18" s="20">
        <f t="shared" si="38"/>
        <v>0</v>
      </c>
      <c r="JO18" s="2"/>
      <c r="JP18" s="2"/>
      <c r="JQ18" s="18"/>
      <c r="JR18" s="9"/>
      <c r="JS18" s="19"/>
      <c r="JT18" s="20">
        <f t="shared" si="39"/>
        <v>0</v>
      </c>
      <c r="JV18" s="9">
        <v>40376</v>
      </c>
      <c r="JW18" s="2" t="s">
        <v>2382</v>
      </c>
      <c r="JX18" s="18">
        <v>2016</v>
      </c>
      <c r="JY18" s="9">
        <v>40376</v>
      </c>
      <c r="JZ18" s="19">
        <v>2016</v>
      </c>
      <c r="KA18" s="20">
        <f t="shared" si="40"/>
        <v>0</v>
      </c>
      <c r="KC18" s="9"/>
      <c r="KD18" s="2"/>
      <c r="KE18" s="691"/>
      <c r="KF18" s="9"/>
      <c r="KG18" s="32"/>
      <c r="KH18" s="51">
        <f t="shared" si="41"/>
        <v>40827</v>
      </c>
      <c r="KJ18" s="244"/>
      <c r="KK18" s="99"/>
      <c r="KL18" s="49"/>
      <c r="KM18" s="244"/>
      <c r="KN18" s="32"/>
      <c r="KO18" s="51">
        <f t="shared" si="42"/>
        <v>0</v>
      </c>
      <c r="KQ18" s="244"/>
      <c r="KR18" s="99"/>
      <c r="KS18" s="49"/>
      <c r="KT18" s="178"/>
      <c r="KU18" s="32"/>
      <c r="KV18" s="51">
        <f t="shared" si="43"/>
        <v>0</v>
      </c>
      <c r="KX18" s="9"/>
      <c r="KY18" s="2"/>
      <c r="KZ18" s="18"/>
      <c r="LA18" s="9"/>
      <c r="LB18" s="19"/>
      <c r="LC18" s="20">
        <f t="shared" si="114"/>
        <v>23250</v>
      </c>
      <c r="LE18" s="2"/>
      <c r="LF18" s="2"/>
      <c r="LG18" s="711"/>
      <c r="LH18" s="9"/>
      <c r="LI18" s="19"/>
      <c r="LJ18" s="20">
        <f t="shared" si="115"/>
        <v>0</v>
      </c>
      <c r="LL18" s="2"/>
      <c r="LM18" s="2"/>
      <c r="LN18" s="711"/>
      <c r="LO18" s="9"/>
      <c r="LP18" s="19"/>
      <c r="LQ18" s="20">
        <f t="shared" si="44"/>
        <v>0</v>
      </c>
      <c r="LS18" s="2"/>
      <c r="LT18" s="2"/>
      <c r="LU18" s="18"/>
      <c r="LV18" s="9"/>
      <c r="LW18" s="19"/>
      <c r="LX18" s="20">
        <f t="shared" si="45"/>
        <v>0</v>
      </c>
      <c r="LZ18" s="1160"/>
      <c r="MA18" s="1160"/>
      <c r="MB18" s="1160"/>
      <c r="MC18" s="1160"/>
      <c r="MD18" s="32"/>
      <c r="ME18" s="51">
        <f t="shared" si="46"/>
        <v>20668.5</v>
      </c>
      <c r="MG18" s="2"/>
      <c r="MH18" s="2"/>
      <c r="MI18" s="18"/>
      <c r="MJ18" s="9"/>
      <c r="MK18" s="19"/>
      <c r="ML18" s="20">
        <f t="shared" si="47"/>
        <v>0</v>
      </c>
      <c r="MN18" s="2"/>
      <c r="MO18" s="2"/>
      <c r="MP18" s="18"/>
      <c r="MQ18" s="9"/>
      <c r="MR18" s="19"/>
      <c r="MS18" s="20">
        <f t="shared" si="48"/>
        <v>22787</v>
      </c>
      <c r="MU18" s="9"/>
      <c r="MV18" s="2"/>
      <c r="MW18" s="18"/>
      <c r="MX18" s="9"/>
      <c r="MY18" s="19"/>
      <c r="MZ18" s="51">
        <f t="shared" si="49"/>
        <v>52333</v>
      </c>
      <c r="NB18" s="2"/>
      <c r="NC18" s="2"/>
      <c r="ND18" s="18"/>
      <c r="NE18" s="9"/>
      <c r="NF18" s="19"/>
      <c r="NG18" s="20">
        <f t="shared" si="50"/>
        <v>0</v>
      </c>
      <c r="NI18" s="2"/>
      <c r="NJ18" s="2"/>
      <c r="NK18" s="18"/>
      <c r="NL18" s="9"/>
      <c r="NM18" s="19"/>
      <c r="NN18" s="20">
        <f t="shared" si="51"/>
        <v>0</v>
      </c>
      <c r="NP18" s="2"/>
      <c r="NQ18" s="2"/>
      <c r="NR18" s="18"/>
      <c r="NS18" s="9"/>
      <c r="NT18" s="19"/>
      <c r="NU18" s="20">
        <f t="shared" si="52"/>
        <v>0</v>
      </c>
      <c r="NW18" s="2"/>
      <c r="NX18" s="2"/>
      <c r="NY18" s="18"/>
      <c r="NZ18" s="9"/>
      <c r="OA18" s="19"/>
      <c r="OB18" s="20">
        <f t="shared" si="53"/>
        <v>0</v>
      </c>
      <c r="OD18" s="2"/>
      <c r="OE18" s="2"/>
      <c r="OF18" s="18"/>
      <c r="OG18" s="9"/>
      <c r="OH18" s="19"/>
      <c r="OI18" s="20">
        <f t="shared" si="54"/>
        <v>0</v>
      </c>
      <c r="OK18" s="2"/>
      <c r="OL18" s="2"/>
      <c r="OM18" s="18"/>
      <c r="ON18" s="9"/>
      <c r="OO18" s="19"/>
      <c r="OP18" s="20">
        <f t="shared" si="55"/>
        <v>0</v>
      </c>
      <c r="OR18" s="9">
        <v>40376</v>
      </c>
      <c r="OS18" s="2" t="s">
        <v>2384</v>
      </c>
      <c r="OT18" s="27">
        <v>3967</v>
      </c>
      <c r="OU18" s="95">
        <v>40376</v>
      </c>
      <c r="OV18" s="32">
        <v>3967</v>
      </c>
      <c r="OW18" s="51">
        <f t="shared" si="56"/>
        <v>0</v>
      </c>
      <c r="OY18" s="9"/>
      <c r="OZ18" s="2"/>
      <c r="PA18" s="27"/>
      <c r="PB18" s="9"/>
      <c r="PC18" s="32"/>
      <c r="PD18" s="51">
        <f t="shared" si="57"/>
        <v>51760</v>
      </c>
      <c r="PF18" s="9"/>
      <c r="PG18" s="2"/>
      <c r="PH18" s="27"/>
      <c r="PI18" s="9"/>
      <c r="PJ18" s="32"/>
      <c r="PK18" s="51">
        <f t="shared" si="58"/>
        <v>0</v>
      </c>
      <c r="PM18" s="2"/>
      <c r="PN18" s="2"/>
      <c r="PO18" s="18"/>
      <c r="PP18" s="9"/>
      <c r="PQ18" s="19"/>
      <c r="PR18" s="20">
        <f t="shared" ref="PR18:PR42" si="128">PR17+PO18-PQ18</f>
        <v>0</v>
      </c>
      <c r="PT18" s="2"/>
      <c r="PU18" s="2"/>
      <c r="PV18" s="18"/>
      <c r="PW18" s="9"/>
      <c r="PX18" s="19"/>
      <c r="PY18" s="20">
        <f t="shared" si="122"/>
        <v>0</v>
      </c>
      <c r="QA18" s="9"/>
      <c r="QB18" s="251"/>
      <c r="QC18" s="18"/>
      <c r="QD18" s="9"/>
      <c r="QE18" s="19"/>
      <c r="QF18" s="20">
        <f t="shared" si="61"/>
        <v>11212</v>
      </c>
      <c r="QH18" s="2"/>
      <c r="QI18" s="2"/>
      <c r="QJ18" s="18"/>
      <c r="QK18" s="9"/>
      <c r="QL18" s="19"/>
      <c r="QM18" s="20">
        <f t="shared" si="62"/>
        <v>0</v>
      </c>
      <c r="QO18" s="2"/>
      <c r="QP18" s="2"/>
      <c r="QQ18" s="18"/>
      <c r="QR18" s="9"/>
      <c r="QS18" s="19"/>
      <c r="QT18" s="20">
        <f t="shared" si="63"/>
        <v>7325.5</v>
      </c>
      <c r="QV18" s="9"/>
      <c r="QW18" s="2"/>
      <c r="QX18" s="18"/>
      <c r="QY18" s="9"/>
      <c r="QZ18" s="19"/>
      <c r="RA18" s="51">
        <f t="shared" si="64"/>
        <v>0</v>
      </c>
      <c r="RC18" s="2"/>
      <c r="RD18" s="2"/>
      <c r="RE18" s="18"/>
      <c r="RF18" s="9"/>
      <c r="RG18" s="19"/>
      <c r="RH18" s="20">
        <f t="shared" si="65"/>
        <v>0</v>
      </c>
      <c r="RJ18" s="9"/>
      <c r="RK18" s="2"/>
      <c r="RL18" s="18"/>
      <c r="RM18" s="9"/>
      <c r="RN18" s="19"/>
      <c r="RO18" s="20">
        <f t="shared" si="66"/>
        <v>0</v>
      </c>
      <c r="RQ18" s="9"/>
      <c r="RR18" s="2"/>
      <c r="RS18" s="18"/>
      <c r="RT18" s="9"/>
      <c r="RU18" s="19"/>
      <c r="RV18" s="20">
        <f t="shared" si="67"/>
        <v>0</v>
      </c>
      <c r="RX18" s="36">
        <v>40376</v>
      </c>
      <c r="RY18" s="2" t="s">
        <v>2392</v>
      </c>
      <c r="RZ18" s="18">
        <v>2151</v>
      </c>
      <c r="SA18" s="9">
        <v>40378</v>
      </c>
      <c r="SB18" s="19">
        <v>2151</v>
      </c>
      <c r="SC18" s="20">
        <f t="shared" si="68"/>
        <v>0</v>
      </c>
      <c r="SE18" s="2"/>
      <c r="SF18" s="2"/>
      <c r="SG18" s="18"/>
      <c r="SH18" s="9"/>
      <c r="SI18" s="19"/>
      <c r="SJ18" s="20">
        <f t="shared" si="69"/>
        <v>0</v>
      </c>
      <c r="SL18" s="2"/>
      <c r="SM18" s="2"/>
      <c r="SN18" s="18"/>
      <c r="SO18" s="9"/>
      <c r="SP18" s="19"/>
      <c r="SQ18" s="20">
        <f t="shared" si="70"/>
        <v>0</v>
      </c>
      <c r="ST18" s="2"/>
      <c r="SU18" s="18"/>
      <c r="SV18" s="9"/>
      <c r="SW18" s="19"/>
      <c r="SX18" s="51">
        <f t="shared" si="71"/>
        <v>0</v>
      </c>
      <c r="SZ18" s="9"/>
      <c r="TA18" s="2"/>
      <c r="TB18" s="691"/>
      <c r="TC18" s="9">
        <v>40373</v>
      </c>
      <c r="TD18" s="926">
        <v>5000</v>
      </c>
      <c r="TE18" s="51">
        <f t="shared" si="72"/>
        <v>5000</v>
      </c>
      <c r="TG18" s="2"/>
      <c r="TH18" s="2"/>
      <c r="TI18" s="18"/>
      <c r="TJ18" s="9"/>
      <c r="TK18" s="19"/>
      <c r="TL18" s="20">
        <f t="shared" si="73"/>
        <v>0</v>
      </c>
      <c r="TN18" s="2"/>
      <c r="TO18" s="2"/>
      <c r="TP18" s="18"/>
      <c r="TQ18" s="9"/>
      <c r="TR18" s="19"/>
      <c r="TS18" s="20">
        <f t="shared" si="74"/>
        <v>6523</v>
      </c>
      <c r="TU18" s="9"/>
      <c r="TV18" s="2"/>
      <c r="TW18" s="3"/>
      <c r="TX18" s="9"/>
      <c r="TY18" s="32"/>
      <c r="TZ18" s="51">
        <f t="shared" si="124"/>
        <v>0</v>
      </c>
      <c r="UB18" s="9"/>
      <c r="UC18" s="2"/>
      <c r="UD18" s="27"/>
      <c r="UE18" s="9"/>
      <c r="UF18" s="32"/>
      <c r="UG18" s="51">
        <f t="shared" si="76"/>
        <v>0</v>
      </c>
      <c r="UI18" s="9"/>
      <c r="UJ18" s="39"/>
      <c r="UK18" s="702"/>
      <c r="UL18" s="9"/>
      <c r="UM18" s="310"/>
      <c r="UN18" s="51">
        <f t="shared" si="123"/>
        <v>0</v>
      </c>
      <c r="UP18" s="2"/>
      <c r="UQ18" s="2"/>
      <c r="UR18" s="18"/>
      <c r="US18" s="9"/>
      <c r="UT18" s="19"/>
      <c r="UU18" s="20">
        <f t="shared" si="78"/>
        <v>37741</v>
      </c>
      <c r="UW18" s="2"/>
      <c r="UX18" s="2"/>
      <c r="UY18" s="18"/>
      <c r="UZ18" s="9"/>
      <c r="VA18" s="19"/>
      <c r="VB18" s="20">
        <f t="shared" si="79"/>
        <v>0</v>
      </c>
      <c r="VD18" s="28"/>
      <c r="VE18" s="29"/>
      <c r="VF18" s="27"/>
      <c r="VG18" s="197"/>
      <c r="VH18" s="32"/>
      <c r="VI18" s="20">
        <f t="shared" si="80"/>
        <v>0</v>
      </c>
      <c r="VK18" s="2"/>
      <c r="VL18" s="2"/>
      <c r="VM18" s="18"/>
      <c r="VN18" s="9"/>
      <c r="VO18" s="19"/>
      <c r="VP18" s="20">
        <f t="shared" si="125"/>
        <v>0</v>
      </c>
      <c r="VR18" s="9"/>
      <c r="VS18" s="2"/>
      <c r="VT18" s="18"/>
      <c r="VU18" s="9"/>
      <c r="VV18" s="19"/>
      <c r="VW18" s="20">
        <f t="shared" si="82"/>
        <v>0</v>
      </c>
      <c r="VY18" s="9"/>
      <c r="VZ18" s="2"/>
      <c r="WA18" s="18"/>
      <c r="WB18" s="9"/>
      <c r="WC18" s="19"/>
      <c r="WD18" s="51">
        <f t="shared" si="83"/>
        <v>0</v>
      </c>
      <c r="WF18" s="9">
        <v>40375</v>
      </c>
      <c r="WG18" s="2" t="s">
        <v>2326</v>
      </c>
      <c r="WH18" s="18">
        <v>3493</v>
      </c>
      <c r="WI18" s="9">
        <v>40375</v>
      </c>
      <c r="WJ18" s="19">
        <v>3493</v>
      </c>
      <c r="WK18" s="51">
        <f t="shared" si="84"/>
        <v>0</v>
      </c>
      <c r="WM18" s="9"/>
      <c r="WN18" s="2"/>
      <c r="WO18" s="18"/>
      <c r="WP18" s="9"/>
      <c r="WQ18" s="19"/>
      <c r="WR18" s="51">
        <f t="shared" si="85"/>
        <v>0</v>
      </c>
      <c r="WT18" s="244"/>
      <c r="WU18" s="29"/>
      <c r="WV18" s="710"/>
      <c r="WW18" s="209"/>
      <c r="WX18" s="814"/>
      <c r="WY18" s="51">
        <f t="shared" si="86"/>
        <v>4681</v>
      </c>
      <c r="XA18" s="2"/>
      <c r="XB18" s="2"/>
      <c r="XC18" s="18"/>
      <c r="XD18" s="9"/>
      <c r="XE18" s="19"/>
      <c r="XF18" s="51">
        <f t="shared" si="87"/>
        <v>0</v>
      </c>
      <c r="XH18" s="9"/>
      <c r="XI18" s="2"/>
      <c r="XJ18" s="18"/>
      <c r="XK18" s="9"/>
      <c r="XL18" s="19"/>
      <c r="XM18" s="20">
        <f t="shared" si="88"/>
        <v>0</v>
      </c>
      <c r="XO18" s="9"/>
      <c r="XP18" s="2"/>
      <c r="XQ18" s="18"/>
      <c r="XR18" s="9"/>
      <c r="XS18" s="19"/>
      <c r="XT18" s="20">
        <f t="shared" si="89"/>
        <v>0</v>
      </c>
      <c r="XV18" s="9"/>
      <c r="XW18" s="39"/>
      <c r="XX18" s="32"/>
      <c r="XY18" s="28"/>
      <c r="XZ18" s="32"/>
      <c r="YA18" s="51">
        <f t="shared" si="117"/>
        <v>14857</v>
      </c>
      <c r="YC18" s="2"/>
      <c r="YD18" s="2"/>
      <c r="YE18" s="18"/>
      <c r="YF18" s="9"/>
      <c r="YG18" s="19"/>
      <c r="YH18" s="20">
        <f t="shared" si="91"/>
        <v>0</v>
      </c>
      <c r="YJ18" s="2"/>
      <c r="YK18" s="2"/>
      <c r="YL18" s="18"/>
      <c r="YM18" s="36"/>
      <c r="YN18" s="19"/>
      <c r="YO18" s="20">
        <f t="shared" si="92"/>
        <v>0</v>
      </c>
      <c r="YQ18" s="2"/>
      <c r="YR18" s="2"/>
      <c r="YS18" s="18"/>
      <c r="YT18" s="9"/>
      <c r="YU18" s="19"/>
      <c r="YV18" s="51">
        <f t="shared" si="116"/>
        <v>0</v>
      </c>
      <c r="YX18" s="2"/>
      <c r="YY18" s="2"/>
      <c r="YZ18" s="18"/>
      <c r="ZA18" s="9"/>
      <c r="ZB18" s="19"/>
      <c r="ZC18" s="20">
        <f t="shared" si="94"/>
        <v>0</v>
      </c>
      <c r="ZH18" s="9"/>
      <c r="ZI18" s="32"/>
      <c r="ZJ18" s="51">
        <f t="shared" si="120"/>
        <v>26588</v>
      </c>
      <c r="ZL18" s="9"/>
      <c r="ZM18" s="2"/>
      <c r="ZN18" s="18"/>
      <c r="ZO18" s="95"/>
      <c r="ZP18" s="112"/>
      <c r="ZQ18" s="51">
        <f t="shared" si="95"/>
        <v>14660.5</v>
      </c>
      <c r="ZS18" s="9"/>
      <c r="ZT18" s="2"/>
      <c r="ZU18" s="18"/>
      <c r="ZV18" s="95"/>
      <c r="ZW18" s="112"/>
      <c r="ZX18" s="51">
        <f t="shared" si="96"/>
        <v>4518.5</v>
      </c>
      <c r="ZZ18" s="9"/>
      <c r="AAA18" s="2"/>
      <c r="AAB18" s="18"/>
      <c r="AAC18" s="9"/>
      <c r="AAD18" s="19"/>
      <c r="AAE18" s="20">
        <f t="shared" si="97"/>
        <v>0</v>
      </c>
      <c r="AAG18" s="9"/>
      <c r="AAH18" s="2"/>
      <c r="AAI18" s="18"/>
      <c r="AAJ18" s="9"/>
      <c r="AAK18" s="715"/>
      <c r="AAL18" s="20">
        <f t="shared" si="118"/>
        <v>0</v>
      </c>
      <c r="AAN18" s="9"/>
      <c r="AAO18" s="2"/>
      <c r="AAP18" s="18"/>
      <c r="AAQ18" s="9"/>
      <c r="AAR18" s="19"/>
      <c r="AAS18" s="20">
        <f t="shared" si="99"/>
        <v>0</v>
      </c>
      <c r="AAU18" s="9"/>
      <c r="AAV18" s="2"/>
      <c r="AAW18" s="18"/>
      <c r="AAX18" s="9"/>
      <c r="AAY18" s="19"/>
      <c r="AAZ18" s="51">
        <f t="shared" si="100"/>
        <v>15182.5</v>
      </c>
      <c r="ABB18" s="9"/>
      <c r="ABC18" s="2"/>
      <c r="ABD18" s="18"/>
      <c r="ABE18" s="9"/>
      <c r="ABF18" s="19"/>
      <c r="ABG18" s="51">
        <f t="shared" si="101"/>
        <v>7596</v>
      </c>
      <c r="ABI18" s="9"/>
      <c r="ABJ18" s="2"/>
      <c r="ABK18" s="18"/>
      <c r="ABL18" s="9"/>
      <c r="ABM18" s="19"/>
      <c r="ABN18" s="51">
        <f t="shared" si="102"/>
        <v>0</v>
      </c>
      <c r="ABP18" s="2"/>
      <c r="ABQ18" s="2"/>
      <c r="ABR18" s="18"/>
      <c r="ABS18" s="9"/>
      <c r="ABT18" s="19"/>
      <c r="ABU18" s="20">
        <f t="shared" si="103"/>
        <v>0</v>
      </c>
      <c r="ABW18" s="2"/>
      <c r="ABX18" s="2"/>
      <c r="ABY18" s="18"/>
      <c r="ABZ18" s="9"/>
      <c r="ACA18" s="19"/>
      <c r="ACB18" s="20">
        <f t="shared" si="104"/>
        <v>0</v>
      </c>
      <c r="ACD18" s="9">
        <v>40376</v>
      </c>
      <c r="ACE18" s="2" t="s">
        <v>2360</v>
      </c>
      <c r="ACF18" s="3">
        <v>4042.5</v>
      </c>
      <c r="ACG18" s="9">
        <v>40376</v>
      </c>
      <c r="ACH18" s="19">
        <v>4042.5</v>
      </c>
      <c r="ACI18" s="51">
        <f t="shared" si="126"/>
        <v>0</v>
      </c>
      <c r="ACK18" s="9"/>
      <c r="ACL18" s="2"/>
      <c r="ACM18" s="3"/>
      <c r="ACN18" s="9"/>
      <c r="ACO18" s="19"/>
      <c r="ACP18" s="51">
        <f t="shared" si="106"/>
        <v>0</v>
      </c>
      <c r="ACR18" s="9"/>
      <c r="ACS18" s="2"/>
      <c r="ACT18" s="18"/>
      <c r="ACU18" s="9"/>
      <c r="ACV18" s="19"/>
      <c r="ACW18" s="51">
        <f t="shared" si="107"/>
        <v>0</v>
      </c>
      <c r="ADB18" s="9">
        <v>40374</v>
      </c>
      <c r="ADC18" s="32">
        <v>1000</v>
      </c>
      <c r="ADD18" s="51">
        <f t="shared" si="108"/>
        <v>23477.83</v>
      </c>
      <c r="ADF18" s="2"/>
      <c r="ADG18" s="2"/>
      <c r="ADH18" s="117"/>
      <c r="ADI18" s="9"/>
      <c r="ADJ18" s="119"/>
      <c r="ADK18" s="20">
        <f t="shared" si="112"/>
        <v>0</v>
      </c>
      <c r="ADM18" s="2"/>
      <c r="ADN18" s="2"/>
      <c r="ADO18" s="18"/>
      <c r="ADP18" s="9"/>
      <c r="ADQ18" s="19"/>
      <c r="ADR18" s="20">
        <f t="shared" si="113"/>
        <v>0</v>
      </c>
      <c r="ADT18" s="9">
        <v>40375</v>
      </c>
      <c r="ADU18" s="2" t="s">
        <v>2333</v>
      </c>
      <c r="ADV18" s="18">
        <v>1701</v>
      </c>
      <c r="ADW18" s="9">
        <v>40375</v>
      </c>
      <c r="ADX18" s="19">
        <v>1701</v>
      </c>
      <c r="ADY18" s="20">
        <f t="shared" si="109"/>
        <v>0</v>
      </c>
      <c r="AEA18" s="2"/>
      <c r="AEB18" s="2"/>
      <c r="AEC18" s="18"/>
      <c r="AED18" s="9"/>
      <c r="AEE18" s="19"/>
      <c r="AEF18" s="20">
        <f t="shared" si="110"/>
        <v>0</v>
      </c>
    </row>
    <row r="19" spans="1:812" ht="18" customHeight="1">
      <c r="A19" s="9">
        <v>40371</v>
      </c>
      <c r="B19" s="2" t="s">
        <v>2102</v>
      </c>
      <c r="C19" s="32">
        <v>9027</v>
      </c>
      <c r="D19" s="9">
        <v>40371</v>
      </c>
      <c r="E19" s="32">
        <v>9027</v>
      </c>
      <c r="F19" s="51">
        <f t="shared" si="2"/>
        <v>24999.5</v>
      </c>
      <c r="H19" s="2"/>
      <c r="I19" s="2"/>
      <c r="J19" s="25"/>
      <c r="K19" s="9"/>
      <c r="L19" s="19"/>
      <c r="M19" s="51">
        <f t="shared" si="3"/>
        <v>0</v>
      </c>
      <c r="O19" s="9">
        <v>40378</v>
      </c>
      <c r="P19" s="2" t="s">
        <v>2409</v>
      </c>
      <c r="Q19" s="25">
        <v>5220.5</v>
      </c>
      <c r="R19" s="9">
        <v>40378</v>
      </c>
      <c r="S19" s="19">
        <v>5220.5</v>
      </c>
      <c r="T19" s="51">
        <f t="shared" si="4"/>
        <v>0</v>
      </c>
      <c r="V19" s="28"/>
      <c r="W19" s="29"/>
      <c r="X19" s="27"/>
      <c r="Y19" s="28"/>
      <c r="Z19" s="32"/>
      <c r="AA19" s="51">
        <f t="shared" si="5"/>
        <v>23020</v>
      </c>
      <c r="AC19" s="28"/>
      <c r="AD19" s="29"/>
      <c r="AE19" s="27"/>
      <c r="AF19" s="62"/>
      <c r="AG19" s="32"/>
      <c r="AH19" s="20">
        <f t="shared" si="119"/>
        <v>0</v>
      </c>
      <c r="AJ19" s="9">
        <v>40308</v>
      </c>
      <c r="AK19" s="2" t="s">
        <v>994</v>
      </c>
      <c r="AL19" s="32">
        <v>49390</v>
      </c>
      <c r="AM19" s="244"/>
      <c r="AN19" s="32"/>
      <c r="AO19" s="51">
        <f t="shared" si="7"/>
        <v>319731</v>
      </c>
      <c r="AQ19" s="9">
        <v>40362</v>
      </c>
      <c r="AR19" s="2" t="s">
        <v>1671</v>
      </c>
      <c r="AS19" s="3">
        <v>4700</v>
      </c>
      <c r="AT19" s="45"/>
      <c r="AU19" s="32"/>
      <c r="AV19" s="51">
        <f t="shared" si="8"/>
        <v>1716220</v>
      </c>
      <c r="AX19" s="9"/>
      <c r="AY19" s="39"/>
      <c r="AZ19" s="3"/>
      <c r="BA19" s="1"/>
      <c r="BB19" s="49"/>
      <c r="BC19" s="51">
        <f t="shared" si="111"/>
        <v>2447842</v>
      </c>
      <c r="BE19" s="2"/>
      <c r="BF19" s="2"/>
      <c r="BG19" s="18"/>
      <c r="BH19" s="9"/>
      <c r="BI19" s="19"/>
      <c r="BJ19" s="20">
        <f t="shared" si="9"/>
        <v>0</v>
      </c>
      <c r="BL19" s="9"/>
      <c r="BM19" s="2"/>
      <c r="BN19" s="2"/>
      <c r="BO19" s="18"/>
      <c r="BP19" s="9"/>
      <c r="BQ19" s="19"/>
      <c r="BR19" s="20">
        <f t="shared" si="121"/>
        <v>10</v>
      </c>
      <c r="BT19" s="2"/>
      <c r="BU19" s="2"/>
      <c r="BV19" s="18"/>
      <c r="BW19" s="9"/>
      <c r="BX19" s="19"/>
      <c r="BY19" s="20">
        <f t="shared" si="11"/>
        <v>0</v>
      </c>
      <c r="CA19" s="2"/>
      <c r="CB19" s="2"/>
      <c r="CC19" s="18"/>
      <c r="CD19" s="9"/>
      <c r="CE19" s="19"/>
      <c r="CF19" s="20">
        <f t="shared" si="12"/>
        <v>0</v>
      </c>
      <c r="CH19" s="2"/>
      <c r="CI19" s="2"/>
      <c r="CJ19" s="18"/>
      <c r="CK19" s="9"/>
      <c r="CL19" s="19"/>
      <c r="CM19" s="20">
        <f t="shared" si="13"/>
        <v>0</v>
      </c>
      <c r="CO19" s="9"/>
      <c r="CP19" s="2"/>
      <c r="CQ19" s="18"/>
      <c r="CR19" s="9"/>
      <c r="CS19" s="19"/>
      <c r="CT19" s="51">
        <f t="shared" si="14"/>
        <v>0</v>
      </c>
      <c r="CV19" s="9">
        <v>40368</v>
      </c>
      <c r="CW19" s="2" t="s">
        <v>1917</v>
      </c>
      <c r="CX19" s="18">
        <v>28314</v>
      </c>
      <c r="CY19" s="244">
        <v>40373</v>
      </c>
      <c r="CZ19" s="19">
        <v>28314</v>
      </c>
      <c r="DA19" s="20">
        <f t="shared" si="15"/>
        <v>0</v>
      </c>
      <c r="DC19" s="2"/>
      <c r="DD19" s="2"/>
      <c r="DE19" s="18"/>
      <c r="DF19" s="9"/>
      <c r="DG19" s="19"/>
      <c r="DH19" s="20">
        <f t="shared" si="16"/>
        <v>0</v>
      </c>
      <c r="DJ19" s="9">
        <v>39711</v>
      </c>
      <c r="DK19" s="39" t="s">
        <v>2342</v>
      </c>
      <c r="DL19" s="32">
        <v>25719</v>
      </c>
      <c r="DM19" s="90">
        <v>39728</v>
      </c>
      <c r="DN19" s="97">
        <v>25719</v>
      </c>
      <c r="DO19" s="20">
        <f t="shared" si="17"/>
        <v>29768</v>
      </c>
      <c r="DQ19" s="2"/>
      <c r="DR19" s="2"/>
      <c r="DS19" s="18"/>
      <c r="DT19" s="9"/>
      <c r="DU19" s="19"/>
      <c r="DV19" s="20">
        <f t="shared" si="18"/>
        <v>0</v>
      </c>
      <c r="DX19" s="2"/>
      <c r="DY19" s="2"/>
      <c r="DZ19" s="18"/>
      <c r="EA19" s="9"/>
      <c r="EB19" s="19"/>
      <c r="EC19" s="20">
        <f t="shared" si="19"/>
        <v>14455</v>
      </c>
      <c r="EE19" s="9"/>
      <c r="EF19" s="2"/>
      <c r="EG19" s="18"/>
      <c r="EH19" s="9"/>
      <c r="EI19" s="19"/>
      <c r="EJ19" s="20">
        <f t="shared" si="127"/>
        <v>7721.5</v>
      </c>
      <c r="EL19" s="9"/>
      <c r="EM19" s="2"/>
      <c r="EN19" s="18"/>
      <c r="EO19" s="9"/>
      <c r="EP19" s="19"/>
      <c r="EQ19" s="20">
        <f t="shared" si="21"/>
        <v>0</v>
      </c>
      <c r="ES19" s="9"/>
      <c r="ET19" s="39"/>
      <c r="EU19" s="18"/>
      <c r="EV19" s="9"/>
      <c r="EW19" s="19"/>
      <c r="EX19" s="175">
        <f t="shared" si="22"/>
        <v>0</v>
      </c>
      <c r="EZ19" s="9"/>
      <c r="FA19" s="39"/>
      <c r="FB19" s="32"/>
      <c r="FC19" s="90"/>
      <c r="FD19" s="97"/>
      <c r="FE19" s="20">
        <f t="shared" si="23"/>
        <v>0</v>
      </c>
      <c r="FG19" s="2"/>
      <c r="FH19" s="2"/>
      <c r="FI19" s="18"/>
      <c r="FJ19" s="9"/>
      <c r="FK19" s="19"/>
      <c r="FL19" s="20">
        <f t="shared" si="24"/>
        <v>0</v>
      </c>
      <c r="FN19" s="28">
        <v>40374</v>
      </c>
      <c r="FO19" s="93" t="s">
        <v>2297</v>
      </c>
      <c r="FP19" s="27">
        <v>2502.5</v>
      </c>
      <c r="FQ19" s="28">
        <v>40374</v>
      </c>
      <c r="FR19" s="32">
        <v>2502.5</v>
      </c>
      <c r="FS19" s="51">
        <f t="shared" si="25"/>
        <v>0</v>
      </c>
      <c r="FU19" s="244"/>
      <c r="FV19" s="93"/>
      <c r="FW19" s="27"/>
      <c r="FX19" s="244"/>
      <c r="FY19" s="32"/>
      <c r="FZ19" s="51">
        <f t="shared" si="26"/>
        <v>0</v>
      </c>
      <c r="GB19" s="244"/>
      <c r="GC19" s="93"/>
      <c r="GD19" s="27"/>
      <c r="GE19" s="244"/>
      <c r="GF19" s="32"/>
      <c r="GG19" s="51">
        <f t="shared" si="27"/>
        <v>0</v>
      </c>
      <c r="GI19" s="244"/>
      <c r="GJ19" s="93"/>
      <c r="GK19" s="27"/>
      <c r="GL19" s="244"/>
      <c r="GM19" s="32"/>
      <c r="GN19" s="51">
        <f t="shared" si="28"/>
        <v>0</v>
      </c>
      <c r="GP19" s="1"/>
      <c r="GQ19" s="39"/>
      <c r="GR19" s="32"/>
      <c r="GS19" s="9"/>
      <c r="GT19" s="32"/>
      <c r="GU19" s="51">
        <f t="shared" si="0"/>
        <v>0</v>
      </c>
      <c r="GW19" s="28"/>
      <c r="GX19" s="29"/>
      <c r="GY19" s="27"/>
      <c r="GZ19" s="28"/>
      <c r="HA19" s="32"/>
      <c r="HB19" s="20">
        <f t="shared" si="29"/>
        <v>0</v>
      </c>
      <c r="HD19" s="244"/>
      <c r="HE19" s="29"/>
      <c r="HF19" s="27"/>
      <c r="HG19" s="244"/>
      <c r="HH19" s="32"/>
      <c r="HI19" s="51">
        <f t="shared" si="30"/>
        <v>0</v>
      </c>
      <c r="HK19" s="28"/>
      <c r="HL19" s="29"/>
      <c r="HM19" s="27"/>
      <c r="HN19" s="28"/>
      <c r="HO19" s="32"/>
      <c r="HP19" s="51">
        <f t="shared" si="31"/>
        <v>0</v>
      </c>
      <c r="HR19" s="244"/>
      <c r="HS19" s="29"/>
      <c r="HT19" s="27"/>
      <c r="HU19" s="244"/>
      <c r="HV19" s="32"/>
      <c r="HW19" s="51">
        <f t="shared" si="32"/>
        <v>0</v>
      </c>
      <c r="HY19" s="9"/>
      <c r="HZ19" s="2"/>
      <c r="IA19" s="27"/>
      <c r="IB19" s="523"/>
      <c r="IC19" s="27"/>
      <c r="ID19" s="51">
        <f t="shared" si="33"/>
        <v>0</v>
      </c>
      <c r="IF19" s="9"/>
      <c r="IG19" s="2"/>
      <c r="IH19" s="691"/>
      <c r="II19" s="61"/>
      <c r="IJ19" s="32"/>
      <c r="IK19" s="51">
        <f t="shared" ref="IK19" si="129">IK18+IH19-IJ19</f>
        <v>22586.5</v>
      </c>
      <c r="IM19" s="244"/>
      <c r="IN19" s="627"/>
      <c r="IO19" s="49"/>
      <c r="IP19" s="244"/>
      <c r="IQ19" s="32"/>
      <c r="IR19" s="51">
        <f t="shared" si="35"/>
        <v>0</v>
      </c>
      <c r="IT19" s="2"/>
      <c r="IU19" s="2"/>
      <c r="IV19" s="18"/>
      <c r="IW19" s="9"/>
      <c r="IX19" s="19"/>
      <c r="IY19" s="20">
        <f t="shared" si="36"/>
        <v>0</v>
      </c>
      <c r="JA19" s="9"/>
      <c r="JB19" s="2"/>
      <c r="JC19" s="18"/>
      <c r="JD19" s="9"/>
      <c r="JE19" s="19"/>
      <c r="JF19" s="20">
        <f t="shared" si="37"/>
        <v>2565</v>
      </c>
      <c r="JH19" s="2"/>
      <c r="JI19" s="2"/>
      <c r="JJ19" s="18"/>
      <c r="JK19" s="9"/>
      <c r="JL19" s="19"/>
      <c r="JM19" s="20">
        <f t="shared" si="38"/>
        <v>0</v>
      </c>
      <c r="JO19" s="2"/>
      <c r="JP19" s="2"/>
      <c r="JQ19" s="18"/>
      <c r="JR19" s="9"/>
      <c r="JS19" s="19"/>
      <c r="JT19" s="20">
        <f t="shared" si="39"/>
        <v>0</v>
      </c>
      <c r="JV19" s="9">
        <v>40378</v>
      </c>
      <c r="JW19" s="2" t="s">
        <v>2416</v>
      </c>
      <c r="JX19" s="18">
        <v>1951.5</v>
      </c>
      <c r="JY19" s="9">
        <v>40378</v>
      </c>
      <c r="JZ19" s="19">
        <v>1951.5</v>
      </c>
      <c r="KA19" s="20">
        <f t="shared" si="40"/>
        <v>0</v>
      </c>
      <c r="KC19" s="244"/>
      <c r="KD19" s="39"/>
      <c r="KE19" s="702"/>
      <c r="KF19" s="9"/>
      <c r="KG19" s="32"/>
      <c r="KH19" s="51">
        <f t="shared" si="41"/>
        <v>40827</v>
      </c>
      <c r="KJ19" s="244"/>
      <c r="KK19" s="99"/>
      <c r="KL19" s="49"/>
      <c r="KM19" s="244"/>
      <c r="KN19" s="32"/>
      <c r="KO19" s="51">
        <f t="shared" si="42"/>
        <v>0</v>
      </c>
      <c r="KQ19" s="244"/>
      <c r="KR19" s="99"/>
      <c r="KS19" s="49"/>
      <c r="KT19" s="178"/>
      <c r="KU19" s="32"/>
      <c r="KV19" s="51">
        <f t="shared" si="43"/>
        <v>0</v>
      </c>
      <c r="KX19" s="2"/>
      <c r="KY19" s="2"/>
      <c r="KZ19" s="18"/>
      <c r="LA19" s="9"/>
      <c r="LB19" s="19"/>
      <c r="LC19" s="20">
        <f t="shared" si="114"/>
        <v>23250</v>
      </c>
      <c r="LE19" s="2"/>
      <c r="LF19" s="2"/>
      <c r="LG19" s="711"/>
      <c r="LH19" s="9"/>
      <c r="LI19" s="19"/>
      <c r="LJ19" s="20">
        <f t="shared" si="115"/>
        <v>0</v>
      </c>
      <c r="LL19" s="2"/>
      <c r="LM19" s="2"/>
      <c r="LN19" s="711"/>
      <c r="LO19" s="9"/>
      <c r="LP19" s="19"/>
      <c r="LQ19" s="20">
        <f t="shared" si="44"/>
        <v>0</v>
      </c>
      <c r="LS19" s="2"/>
      <c r="LT19" s="2"/>
      <c r="LU19" s="18"/>
      <c r="LV19" s="9"/>
      <c r="LW19" s="19"/>
      <c r="LX19" s="20">
        <f t="shared" si="45"/>
        <v>0</v>
      </c>
      <c r="LZ19" s="43"/>
      <c r="MA19" s="43"/>
      <c r="MB19" s="43"/>
      <c r="MC19" s="43"/>
      <c r="MD19" s="43"/>
      <c r="ME19" s="51">
        <f t="shared" si="46"/>
        <v>20668.5</v>
      </c>
      <c r="MG19" s="2"/>
      <c r="MH19" s="2"/>
      <c r="MI19" s="18"/>
      <c r="MJ19" s="9"/>
      <c r="MK19" s="19"/>
      <c r="ML19" s="20">
        <f t="shared" si="47"/>
        <v>0</v>
      </c>
      <c r="MN19" s="2"/>
      <c r="MO19" s="2"/>
      <c r="MP19" s="18"/>
      <c r="MQ19" s="9"/>
      <c r="MR19" s="19"/>
      <c r="MS19" s="20">
        <f t="shared" si="48"/>
        <v>22787</v>
      </c>
      <c r="MU19" s="9"/>
      <c r="MV19" s="2"/>
      <c r="MW19" s="18"/>
      <c r="MX19" s="9"/>
      <c r="MY19" s="19"/>
      <c r="MZ19" s="20">
        <f t="shared" si="49"/>
        <v>52333</v>
      </c>
      <c r="NB19" s="2"/>
      <c r="NC19" s="2"/>
      <c r="ND19" s="18"/>
      <c r="NE19" s="9"/>
      <c r="NF19" s="19"/>
      <c r="NG19" s="20">
        <f t="shared" si="50"/>
        <v>0</v>
      </c>
      <c r="NI19" s="2"/>
      <c r="NJ19" s="2"/>
      <c r="NK19" s="18"/>
      <c r="NL19" s="9"/>
      <c r="NM19" s="19"/>
      <c r="NN19" s="20">
        <f t="shared" si="51"/>
        <v>0</v>
      </c>
      <c r="NP19" s="2"/>
      <c r="NQ19" s="2"/>
      <c r="NR19" s="18"/>
      <c r="NS19" s="9"/>
      <c r="NT19" s="19"/>
      <c r="NU19" s="20">
        <f t="shared" si="52"/>
        <v>0</v>
      </c>
      <c r="NW19" s="2"/>
      <c r="NX19" s="2"/>
      <c r="NY19" s="18"/>
      <c r="NZ19" s="9"/>
      <c r="OA19" s="19"/>
      <c r="OB19" s="20">
        <f t="shared" si="53"/>
        <v>0</v>
      </c>
      <c r="OD19" s="2"/>
      <c r="OE19" s="2"/>
      <c r="OF19" s="18"/>
      <c r="OG19" s="9"/>
      <c r="OH19" s="19"/>
      <c r="OI19" s="20">
        <f t="shared" si="54"/>
        <v>0</v>
      </c>
      <c r="OK19" s="2"/>
      <c r="OL19" s="2"/>
      <c r="OM19" s="18"/>
      <c r="ON19" s="9"/>
      <c r="OO19" s="19"/>
      <c r="OP19" s="20">
        <f t="shared" si="55"/>
        <v>0</v>
      </c>
      <c r="OR19" s="9">
        <v>40377</v>
      </c>
      <c r="OS19" s="2" t="s">
        <v>2400</v>
      </c>
      <c r="OT19" s="27">
        <v>4081</v>
      </c>
      <c r="OU19" s="9">
        <v>40377</v>
      </c>
      <c r="OV19" s="32">
        <v>4081</v>
      </c>
      <c r="OW19" s="51">
        <f t="shared" si="56"/>
        <v>0</v>
      </c>
      <c r="OY19" s="9"/>
      <c r="OZ19" s="2"/>
      <c r="PA19" s="27"/>
      <c r="PB19" s="9"/>
      <c r="PC19" s="32"/>
      <c r="PD19" s="51">
        <f t="shared" si="57"/>
        <v>51760</v>
      </c>
      <c r="PF19" s="9"/>
      <c r="PG19" s="2"/>
      <c r="PH19" s="27"/>
      <c r="PI19" s="1"/>
      <c r="PJ19" s="32"/>
      <c r="PK19" s="51">
        <f t="shared" si="58"/>
        <v>0</v>
      </c>
      <c r="PM19" s="2"/>
      <c r="PN19" s="2"/>
      <c r="PO19" s="18"/>
      <c r="PP19" s="9"/>
      <c r="PQ19" s="19"/>
      <c r="PR19" s="20">
        <f t="shared" si="128"/>
        <v>0</v>
      </c>
      <c r="PT19" s="2"/>
      <c r="PU19" s="2"/>
      <c r="PV19" s="18"/>
      <c r="PW19" s="9"/>
      <c r="PX19" s="19"/>
      <c r="PY19" s="20">
        <f t="shared" si="122"/>
        <v>0</v>
      </c>
      <c r="QA19" s="9"/>
      <c r="QB19" s="251"/>
      <c r="QC19" s="18"/>
      <c r="QD19" s="9"/>
      <c r="QE19" s="19"/>
      <c r="QF19" s="20">
        <f t="shared" si="61"/>
        <v>11212</v>
      </c>
      <c r="QH19" s="2"/>
      <c r="QI19" s="2"/>
      <c r="QJ19" s="18"/>
      <c r="QK19" s="9"/>
      <c r="QL19" s="19"/>
      <c r="QM19" s="20">
        <f t="shared" si="62"/>
        <v>0</v>
      </c>
      <c r="QO19" s="2"/>
      <c r="QP19" s="2"/>
      <c r="QQ19" s="18"/>
      <c r="QR19" s="9"/>
      <c r="QS19" s="19"/>
      <c r="QT19" s="20">
        <f t="shared" si="63"/>
        <v>7325.5</v>
      </c>
      <c r="QV19" s="2"/>
      <c r="QW19" s="2"/>
      <c r="QX19" s="18"/>
      <c r="QY19" s="9"/>
      <c r="QZ19" s="19"/>
      <c r="RA19" s="20">
        <f t="shared" si="64"/>
        <v>0</v>
      </c>
      <c r="RC19" s="2"/>
      <c r="RD19" s="2"/>
      <c r="RE19" s="18"/>
      <c r="RF19" s="9"/>
      <c r="RG19" s="19"/>
      <c r="RH19" s="20">
        <f t="shared" si="65"/>
        <v>0</v>
      </c>
      <c r="RJ19" s="9"/>
      <c r="RK19" s="2"/>
      <c r="RL19" s="18"/>
      <c r="RM19" s="9"/>
      <c r="RN19" s="19"/>
      <c r="RO19" s="20">
        <f t="shared" si="66"/>
        <v>0</v>
      </c>
      <c r="RQ19" s="9"/>
      <c r="RR19" s="2"/>
      <c r="RS19" s="18"/>
      <c r="RT19" s="9"/>
      <c r="RU19" s="19"/>
      <c r="RV19" s="20">
        <f t="shared" si="67"/>
        <v>0</v>
      </c>
      <c r="RX19" s="9">
        <v>40377</v>
      </c>
      <c r="RY19" s="2" t="s">
        <v>2401</v>
      </c>
      <c r="RZ19" s="18">
        <v>2189</v>
      </c>
      <c r="SA19" s="9">
        <v>40377</v>
      </c>
      <c r="SB19" s="19">
        <v>2189</v>
      </c>
      <c r="SC19" s="20">
        <f t="shared" si="68"/>
        <v>0</v>
      </c>
      <c r="SE19" s="2"/>
      <c r="SF19" s="2"/>
      <c r="SG19" s="18"/>
      <c r="SH19" s="9"/>
      <c r="SI19" s="19"/>
      <c r="SJ19" s="20">
        <f t="shared" si="69"/>
        <v>0</v>
      </c>
      <c r="SL19" s="2"/>
      <c r="SM19" s="2"/>
      <c r="SN19" s="18"/>
      <c r="SO19" s="9"/>
      <c r="SP19" s="19"/>
      <c r="SQ19" s="20">
        <f t="shared" si="70"/>
        <v>0</v>
      </c>
      <c r="SS19" s="9"/>
      <c r="ST19" s="2"/>
      <c r="SU19" s="18"/>
      <c r="SV19" s="9"/>
      <c r="SW19" s="19"/>
      <c r="SX19" s="51">
        <f t="shared" si="71"/>
        <v>0</v>
      </c>
      <c r="SZ19" s="9"/>
      <c r="TA19" s="2"/>
      <c r="TB19" s="691"/>
      <c r="TC19" s="9">
        <v>40375</v>
      </c>
      <c r="TD19" s="926">
        <v>5000</v>
      </c>
      <c r="TE19" s="51">
        <f t="shared" si="72"/>
        <v>0</v>
      </c>
      <c r="TG19" s="2"/>
      <c r="TH19" s="2"/>
      <c r="TI19" s="18"/>
      <c r="TJ19" s="9"/>
      <c r="TK19" s="19"/>
      <c r="TL19" s="20">
        <f t="shared" si="73"/>
        <v>0</v>
      </c>
      <c r="TN19" s="2"/>
      <c r="TO19" s="2"/>
      <c r="TP19" s="18"/>
      <c r="TQ19" s="9"/>
      <c r="TR19" s="19"/>
      <c r="TS19" s="20">
        <f t="shared" si="74"/>
        <v>6523</v>
      </c>
      <c r="TU19" s="9"/>
      <c r="TV19" s="2"/>
      <c r="TW19" s="3"/>
      <c r="TX19" s="9"/>
      <c r="TY19" s="32"/>
      <c r="TZ19" s="51">
        <f t="shared" si="124"/>
        <v>0</v>
      </c>
      <c r="UB19" s="9"/>
      <c r="UC19" s="2"/>
      <c r="UD19" s="27"/>
      <c r="UE19" s="9"/>
      <c r="UF19" s="32"/>
      <c r="UG19" s="51">
        <f t="shared" si="76"/>
        <v>0</v>
      </c>
      <c r="UI19" s="9"/>
      <c r="UJ19" s="2"/>
      <c r="UK19" s="691"/>
      <c r="UL19" s="9"/>
      <c r="UM19" s="32"/>
      <c r="UN19" s="51">
        <f t="shared" si="123"/>
        <v>0</v>
      </c>
      <c r="UP19" s="2"/>
      <c r="UQ19" s="2"/>
      <c r="UR19" s="18"/>
      <c r="US19" s="9"/>
      <c r="UT19" s="19"/>
      <c r="UU19" s="20">
        <f t="shared" si="78"/>
        <v>37741</v>
      </c>
      <c r="UW19" s="2"/>
      <c r="UX19" s="2"/>
      <c r="UY19" s="18"/>
      <c r="UZ19" s="9"/>
      <c r="VA19" s="19"/>
      <c r="VB19" s="20">
        <f t="shared" si="79"/>
        <v>0</v>
      </c>
      <c r="VI19" s="20">
        <f t="shared" si="80"/>
        <v>0</v>
      </c>
      <c r="VK19" s="2"/>
      <c r="VL19" s="2"/>
      <c r="VM19" s="18"/>
      <c r="VN19" s="9"/>
      <c r="VO19" s="19"/>
      <c r="VP19" s="20">
        <f t="shared" si="125"/>
        <v>0</v>
      </c>
      <c r="VR19" s="36"/>
      <c r="VS19" s="2"/>
      <c r="VT19" s="18"/>
      <c r="VU19" s="9"/>
      <c r="VV19" s="19"/>
      <c r="VW19" s="20">
        <f t="shared" si="82"/>
        <v>0</v>
      </c>
      <c r="VY19" s="9"/>
      <c r="VZ19" s="2"/>
      <c r="WA19" s="27"/>
      <c r="WB19" s="9"/>
      <c r="WC19" s="19"/>
      <c r="WD19" s="51">
        <f t="shared" si="83"/>
        <v>0</v>
      </c>
      <c r="WF19" s="9">
        <v>40376</v>
      </c>
      <c r="WG19" s="2" t="s">
        <v>2362</v>
      </c>
      <c r="WH19" s="18">
        <v>4151.5</v>
      </c>
      <c r="WI19" s="9">
        <v>40376</v>
      </c>
      <c r="WJ19" s="19">
        <v>4151.5</v>
      </c>
      <c r="WK19" s="51">
        <f t="shared" si="84"/>
        <v>0</v>
      </c>
      <c r="WM19" s="9"/>
      <c r="WN19" s="2"/>
      <c r="WO19" s="18"/>
      <c r="WP19" s="9"/>
      <c r="WQ19" s="19"/>
      <c r="WR19" s="51">
        <f t="shared" si="85"/>
        <v>0</v>
      </c>
      <c r="WT19" s="9"/>
      <c r="WU19" s="2"/>
      <c r="WV19" s="711"/>
      <c r="WW19" s="9"/>
      <c r="WX19" s="814"/>
      <c r="WY19" s="51">
        <f t="shared" si="86"/>
        <v>4681</v>
      </c>
      <c r="XA19" s="2"/>
      <c r="XB19" s="2"/>
      <c r="XC19" s="18"/>
      <c r="XD19" s="9"/>
      <c r="XE19" s="19"/>
      <c r="XF19" s="51">
        <f t="shared" si="87"/>
        <v>0</v>
      </c>
      <c r="XH19" s="9"/>
      <c r="XI19" s="2"/>
      <c r="XJ19" s="18"/>
      <c r="XK19" s="9"/>
      <c r="XL19" s="19"/>
      <c r="XM19" s="20">
        <f t="shared" si="88"/>
        <v>0</v>
      </c>
      <c r="XO19" s="9"/>
      <c r="XP19" s="2"/>
      <c r="XQ19" s="18"/>
      <c r="XR19" s="9"/>
      <c r="XS19" s="19"/>
      <c r="XT19" s="20">
        <f t="shared" si="89"/>
        <v>0</v>
      </c>
      <c r="XV19" s="9"/>
      <c r="XW19" s="39"/>
      <c r="XX19" s="32"/>
      <c r="XY19" s="9"/>
      <c r="XZ19" s="32"/>
      <c r="YA19" s="51">
        <f t="shared" ref="YA19:YA29" si="130">YA18+XX19-XZ19</f>
        <v>14857</v>
      </c>
      <c r="YC19" s="2"/>
      <c r="YD19" s="2"/>
      <c r="YE19" s="18"/>
      <c r="YF19" s="9"/>
      <c r="YG19" s="19"/>
      <c r="YH19" s="20">
        <f t="shared" si="91"/>
        <v>0</v>
      </c>
      <c r="YJ19" s="2"/>
      <c r="YK19" s="2"/>
      <c r="YL19" s="18"/>
      <c r="YM19" s="9"/>
      <c r="YN19" s="19"/>
      <c r="YO19" s="20">
        <f t="shared" si="92"/>
        <v>0</v>
      </c>
      <c r="YQ19" s="2"/>
      <c r="YR19" s="2"/>
      <c r="YS19" s="18"/>
      <c r="YT19" s="9"/>
      <c r="YU19" s="19"/>
      <c r="YV19" s="51">
        <f t="shared" si="116"/>
        <v>0</v>
      </c>
      <c r="YX19" s="2"/>
      <c r="YY19" s="2"/>
      <c r="YZ19" s="18"/>
      <c r="ZA19" s="9"/>
      <c r="ZB19" s="19"/>
      <c r="ZC19" s="20">
        <f t="shared" si="94"/>
        <v>0</v>
      </c>
      <c r="ZE19" s="9"/>
      <c r="ZF19" s="2"/>
      <c r="ZG19" s="3"/>
      <c r="ZH19" s="9"/>
      <c r="ZI19" s="32"/>
      <c r="ZJ19" s="51">
        <f t="shared" si="120"/>
        <v>26588</v>
      </c>
      <c r="ZL19" s="9"/>
      <c r="ZM19" s="39"/>
      <c r="ZN19" s="32"/>
      <c r="ZO19" s="95"/>
      <c r="ZP19" s="112"/>
      <c r="ZQ19" s="51">
        <f t="shared" si="95"/>
        <v>14660.5</v>
      </c>
      <c r="ZS19" s="9"/>
      <c r="ZT19" s="39"/>
      <c r="ZU19" s="32"/>
      <c r="ZV19" s="95"/>
      <c r="ZW19" s="112"/>
      <c r="ZX19" s="51">
        <f t="shared" si="96"/>
        <v>4518.5</v>
      </c>
      <c r="ZZ19" s="9"/>
      <c r="AAA19" s="39"/>
      <c r="AAB19" s="32"/>
      <c r="AAC19" s="9"/>
      <c r="AAD19" s="19"/>
      <c r="AAE19" s="20">
        <f t="shared" si="97"/>
        <v>0</v>
      </c>
      <c r="AAG19" s="9"/>
      <c r="AAH19" s="39"/>
      <c r="AAI19" s="32"/>
      <c r="AAJ19" s="9"/>
      <c r="AAK19" s="19"/>
      <c r="AAL19" s="20">
        <f t="shared" si="118"/>
        <v>0</v>
      </c>
      <c r="AAN19" s="9"/>
      <c r="AAO19" s="39"/>
      <c r="AAP19" s="32"/>
      <c r="AAQ19" s="9"/>
      <c r="AAR19" s="19"/>
      <c r="AAS19" s="20">
        <f t="shared" si="99"/>
        <v>0</v>
      </c>
      <c r="AAU19" s="9"/>
      <c r="AAV19" s="2"/>
      <c r="AAW19" s="27"/>
      <c r="AAX19" s="200"/>
      <c r="AAY19" s="19"/>
      <c r="AAZ19" s="51">
        <f t="shared" si="100"/>
        <v>15182.5</v>
      </c>
      <c r="ABB19" s="9"/>
      <c r="ABC19" s="2"/>
      <c r="ABD19" s="27"/>
      <c r="ABE19" s="244"/>
      <c r="ABF19" s="19"/>
      <c r="ABG19" s="51">
        <f t="shared" si="101"/>
        <v>7596</v>
      </c>
      <c r="ABI19" s="9"/>
      <c r="ABJ19" s="2"/>
      <c r="ABK19" s="27"/>
      <c r="ABL19" s="244"/>
      <c r="ABM19" s="19"/>
      <c r="ABN19" s="51">
        <f t="shared" si="102"/>
        <v>0</v>
      </c>
      <c r="ABP19" s="2"/>
      <c r="ABQ19" s="2"/>
      <c r="ABR19" s="18"/>
      <c r="ABS19" s="9"/>
      <c r="ABT19" s="19"/>
      <c r="ABU19" s="20">
        <f t="shared" si="103"/>
        <v>0</v>
      </c>
      <c r="ABW19" s="2"/>
      <c r="ABX19" s="2"/>
      <c r="ABY19" s="18"/>
      <c r="ABZ19" s="9"/>
      <c r="ACA19" s="19"/>
      <c r="ACB19" s="20">
        <f t="shared" si="104"/>
        <v>0</v>
      </c>
      <c r="ACD19" s="9">
        <v>40380</v>
      </c>
      <c r="ACE19" s="2" t="s">
        <v>2495</v>
      </c>
      <c r="ACF19" s="3">
        <v>11348.36</v>
      </c>
      <c r="ACG19" s="9"/>
      <c r="ACH19" s="19"/>
      <c r="ACI19" s="51">
        <f t="shared" si="126"/>
        <v>11348.36</v>
      </c>
      <c r="ACK19" s="9"/>
      <c r="ACL19" s="2"/>
      <c r="ACM19" s="3"/>
      <c r="ACN19" s="9"/>
      <c r="ACO19" s="19"/>
      <c r="ACP19" s="51">
        <f t="shared" si="106"/>
        <v>0</v>
      </c>
      <c r="ACR19" s="9"/>
      <c r="ACS19" s="39"/>
      <c r="ACT19" s="32"/>
      <c r="ACU19" s="244"/>
      <c r="ACV19" s="19"/>
      <c r="ACW19" s="51">
        <f t="shared" si="107"/>
        <v>0</v>
      </c>
      <c r="ADD19" s="51">
        <f t="shared" si="108"/>
        <v>23477.83</v>
      </c>
      <c r="ADF19" s="2"/>
      <c r="ADG19" s="2"/>
      <c r="ADH19" s="117"/>
      <c r="ADI19" s="9"/>
      <c r="ADJ19" s="119"/>
      <c r="ADK19" s="20">
        <f t="shared" si="112"/>
        <v>0</v>
      </c>
      <c r="ADM19" s="2"/>
      <c r="ADN19" s="2"/>
      <c r="ADO19" s="18"/>
      <c r="ADP19" s="9"/>
      <c r="ADQ19" s="19"/>
      <c r="ADR19" s="20">
        <f t="shared" si="113"/>
        <v>0</v>
      </c>
      <c r="ADT19" s="9">
        <v>40376</v>
      </c>
      <c r="ADU19" s="2" t="s">
        <v>2383</v>
      </c>
      <c r="ADV19" s="18">
        <v>1454.5</v>
      </c>
      <c r="ADW19" s="9">
        <v>40376</v>
      </c>
      <c r="ADX19" s="19">
        <v>1454.5</v>
      </c>
      <c r="ADY19" s="20">
        <f t="shared" si="109"/>
        <v>0</v>
      </c>
      <c r="AEA19" s="2"/>
      <c r="AEB19" s="2"/>
      <c r="AEC19" s="18"/>
      <c r="AED19" s="9"/>
      <c r="AEE19" s="19"/>
      <c r="AEF19" s="20">
        <f t="shared" si="110"/>
        <v>0</v>
      </c>
    </row>
    <row r="20" spans="1:812">
      <c r="A20" s="9">
        <v>40378</v>
      </c>
      <c r="B20" s="2" t="s">
        <v>2408</v>
      </c>
      <c r="C20" s="691">
        <v>25513</v>
      </c>
      <c r="D20" s="9"/>
      <c r="E20" s="32"/>
      <c r="F20" s="51">
        <f t="shared" si="2"/>
        <v>50512.5</v>
      </c>
      <c r="H20" s="2"/>
      <c r="I20" s="2"/>
      <c r="J20" s="18"/>
      <c r="K20" s="9"/>
      <c r="L20" s="19"/>
      <c r="M20" s="51">
        <f t="shared" si="3"/>
        <v>0</v>
      </c>
      <c r="O20" s="9">
        <v>40379</v>
      </c>
      <c r="P20" s="2" t="s">
        <v>2428</v>
      </c>
      <c r="Q20" s="18">
        <v>6888</v>
      </c>
      <c r="R20" s="9">
        <v>40379</v>
      </c>
      <c r="S20" s="19">
        <v>6888</v>
      </c>
      <c r="T20" s="51">
        <f t="shared" si="4"/>
        <v>0</v>
      </c>
      <c r="V20" s="28"/>
      <c r="W20" s="29"/>
      <c r="X20" s="27"/>
      <c r="Y20" s="226"/>
      <c r="Z20" s="310"/>
      <c r="AA20" s="51">
        <f t="shared" si="5"/>
        <v>23020</v>
      </c>
      <c r="AC20" s="61"/>
      <c r="AD20" s="29"/>
      <c r="AE20" s="27"/>
      <c r="AF20" s="61"/>
      <c r="AG20" s="32"/>
      <c r="AH20" s="20">
        <f t="shared" si="119"/>
        <v>0</v>
      </c>
      <c r="AJ20" s="9">
        <v>40310</v>
      </c>
      <c r="AK20" s="2" t="s">
        <v>1066</v>
      </c>
      <c r="AL20" s="32">
        <v>15972.5</v>
      </c>
      <c r="AM20" s="244"/>
      <c r="AN20" s="32"/>
      <c r="AO20" s="51">
        <f t="shared" si="7"/>
        <v>335703.5</v>
      </c>
      <c r="AQ20" s="9">
        <v>40362</v>
      </c>
      <c r="AR20" s="2" t="s">
        <v>1672</v>
      </c>
      <c r="AS20" s="3">
        <v>1195</v>
      </c>
      <c r="AT20" s="45"/>
      <c r="AU20" s="32"/>
      <c r="AV20" s="51">
        <f t="shared" si="8"/>
        <v>1717415</v>
      </c>
      <c r="AX20" s="9"/>
      <c r="AY20" s="39"/>
      <c r="AZ20" s="3"/>
      <c r="BA20" s="1"/>
      <c r="BB20" s="49"/>
      <c r="BC20" s="51">
        <f t="shared" si="111"/>
        <v>2447842</v>
      </c>
      <c r="BE20" s="2"/>
      <c r="BF20" s="2"/>
      <c r="BG20" s="18"/>
      <c r="BH20" s="9"/>
      <c r="BI20" s="19"/>
      <c r="BJ20" s="20">
        <f t="shared" si="9"/>
        <v>0</v>
      </c>
      <c r="BL20" s="9"/>
      <c r="BM20" s="2"/>
      <c r="BN20" s="2"/>
      <c r="BO20" s="18"/>
      <c r="BP20" s="9"/>
      <c r="BQ20" s="19"/>
      <c r="BR20" s="51">
        <f t="shared" si="121"/>
        <v>10</v>
      </c>
      <c r="BT20" s="2"/>
      <c r="BU20" s="2"/>
      <c r="BV20" s="18"/>
      <c r="BW20" s="9"/>
      <c r="BX20" s="19"/>
      <c r="BY20" s="20">
        <f t="shared" si="11"/>
        <v>0</v>
      </c>
      <c r="CA20" s="2"/>
      <c r="CB20" s="2"/>
      <c r="CC20" s="18"/>
      <c r="CD20" s="9"/>
      <c r="CE20" s="19"/>
      <c r="CF20" s="20">
        <f t="shared" si="12"/>
        <v>0</v>
      </c>
      <c r="CH20" s="2"/>
      <c r="CI20" s="2"/>
      <c r="CJ20" s="18"/>
      <c r="CK20" s="9"/>
      <c r="CL20" s="19"/>
      <c r="CM20" s="20">
        <f t="shared" si="13"/>
        <v>0</v>
      </c>
      <c r="CO20" s="2"/>
      <c r="CP20" s="2"/>
      <c r="CQ20" s="18"/>
      <c r="CR20" s="9"/>
      <c r="CS20" s="19"/>
      <c r="CT20" s="20">
        <f t="shared" ref="CT20:CT44" si="131">CT19+CQ20-CS20</f>
        <v>0</v>
      </c>
      <c r="CV20" s="9">
        <v>40368</v>
      </c>
      <c r="CW20" s="2" t="s">
        <v>2004</v>
      </c>
      <c r="CX20" s="18">
        <v>28494</v>
      </c>
      <c r="CY20" s="244">
        <v>40373</v>
      </c>
      <c r="CZ20" s="19">
        <v>28494</v>
      </c>
      <c r="DA20" s="20">
        <f t="shared" si="15"/>
        <v>0</v>
      </c>
      <c r="DC20" s="2"/>
      <c r="DD20" s="2"/>
      <c r="DE20" s="18"/>
      <c r="DF20" s="9"/>
      <c r="DG20" s="19"/>
      <c r="DH20" s="20">
        <f t="shared" si="16"/>
        <v>0</v>
      </c>
      <c r="DJ20" s="9">
        <v>39713</v>
      </c>
      <c r="DK20" s="39" t="s">
        <v>2343</v>
      </c>
      <c r="DL20" s="32">
        <v>42136.5</v>
      </c>
      <c r="DM20" s="9">
        <v>39732</v>
      </c>
      <c r="DN20" s="19">
        <v>42136.5</v>
      </c>
      <c r="DO20" s="20">
        <f t="shared" si="17"/>
        <v>29768</v>
      </c>
      <c r="DQ20" s="2"/>
      <c r="DR20" s="2"/>
      <c r="DS20" s="18"/>
      <c r="DT20" s="9"/>
      <c r="DU20" s="19"/>
      <c r="DV20" s="20">
        <f t="shared" si="18"/>
        <v>0</v>
      </c>
      <c r="DX20" s="2"/>
      <c r="DY20" s="2"/>
      <c r="DZ20" s="18"/>
      <c r="EA20" s="9"/>
      <c r="EB20" s="19"/>
      <c r="EC20" s="20">
        <f t="shared" si="19"/>
        <v>14455</v>
      </c>
      <c r="EE20" s="9"/>
      <c r="EF20" s="2"/>
      <c r="EG20" s="18"/>
      <c r="EH20" s="9"/>
      <c r="EI20" s="19"/>
      <c r="EJ20" s="20">
        <f t="shared" si="127"/>
        <v>7721.5</v>
      </c>
      <c r="EL20" s="9"/>
      <c r="EM20" s="2"/>
      <c r="EN20" s="18"/>
      <c r="EO20" s="9"/>
      <c r="EP20" s="19"/>
      <c r="EQ20" s="20">
        <f t="shared" si="21"/>
        <v>0</v>
      </c>
      <c r="EU20" s="18"/>
      <c r="EV20" s="9"/>
      <c r="EW20" s="19"/>
      <c r="EX20" s="175">
        <f t="shared" si="22"/>
        <v>0</v>
      </c>
      <c r="EZ20" s="9"/>
      <c r="FA20" s="39"/>
      <c r="FB20" s="32"/>
      <c r="FC20" s="9"/>
      <c r="FD20" s="19"/>
      <c r="FE20" s="20">
        <f t="shared" si="23"/>
        <v>0</v>
      </c>
      <c r="FG20" s="2"/>
      <c r="FH20" s="2"/>
      <c r="FI20" s="18"/>
      <c r="FJ20" s="9"/>
      <c r="FK20" s="19"/>
      <c r="FL20" s="20">
        <f t="shared" si="24"/>
        <v>0</v>
      </c>
      <c r="FN20" s="28">
        <v>40374</v>
      </c>
      <c r="FO20" s="448" t="s">
        <v>2301</v>
      </c>
      <c r="FP20" s="27">
        <v>3814</v>
      </c>
      <c r="FQ20" s="28">
        <v>40374</v>
      </c>
      <c r="FR20" s="32">
        <v>3814</v>
      </c>
      <c r="FS20" s="51">
        <f t="shared" si="25"/>
        <v>0</v>
      </c>
      <c r="FU20" s="244"/>
      <c r="FV20" s="448"/>
      <c r="FW20" s="27"/>
      <c r="FX20" s="244"/>
      <c r="FY20" s="32"/>
      <c r="FZ20" s="51">
        <f t="shared" si="26"/>
        <v>0</v>
      </c>
      <c r="GB20" s="244"/>
      <c r="GC20" s="448"/>
      <c r="GD20" s="27"/>
      <c r="GE20" s="244"/>
      <c r="GF20" s="32"/>
      <c r="GG20" s="51">
        <f t="shared" si="27"/>
        <v>0</v>
      </c>
      <c r="GI20" s="244"/>
      <c r="GJ20" s="448"/>
      <c r="GK20" s="27"/>
      <c r="GL20" s="244"/>
      <c r="GM20" s="32"/>
      <c r="GN20" s="51">
        <f t="shared" si="28"/>
        <v>0</v>
      </c>
      <c r="GP20" s="9"/>
      <c r="GQ20" s="39"/>
      <c r="GR20" s="32"/>
      <c r="GS20" s="9"/>
      <c r="GT20" s="19"/>
      <c r="GU20" s="51">
        <f t="shared" si="0"/>
        <v>0</v>
      </c>
      <c r="GW20" s="28"/>
      <c r="GX20" s="29"/>
      <c r="GY20" s="32"/>
      <c r="GZ20" s="28"/>
      <c r="HA20" s="32"/>
      <c r="HB20" s="20">
        <f t="shared" si="29"/>
        <v>0</v>
      </c>
      <c r="HD20" s="244"/>
      <c r="HE20" s="29"/>
      <c r="HF20" s="32"/>
      <c r="HG20" s="244"/>
      <c r="HH20" s="32"/>
      <c r="HI20" s="51">
        <f t="shared" si="30"/>
        <v>0</v>
      </c>
      <c r="HK20" s="9"/>
      <c r="HL20" s="39"/>
      <c r="HM20" s="32"/>
      <c r="HN20" s="28"/>
      <c r="HO20" s="32"/>
      <c r="HP20" s="51">
        <f t="shared" si="31"/>
        <v>0</v>
      </c>
      <c r="HR20" s="9"/>
      <c r="HS20" s="39"/>
      <c r="HT20" s="32"/>
      <c r="HU20" s="244"/>
      <c r="HV20" s="32"/>
      <c r="HW20" s="51">
        <f t="shared" si="32"/>
        <v>0</v>
      </c>
      <c r="HY20" s="9"/>
      <c r="HZ20" s="2"/>
      <c r="IA20" s="18"/>
      <c r="IB20" s="523"/>
      <c r="IC20" s="18"/>
      <c r="ID20" s="51">
        <f t="shared" si="33"/>
        <v>0</v>
      </c>
      <c r="IF20" s="2"/>
      <c r="IG20" s="2"/>
      <c r="IH20" s="691"/>
      <c r="II20" s="244"/>
      <c r="IJ20" s="32"/>
      <c r="IK20" s="51">
        <f t="shared" ref="IK20:IK29" si="132">IK19+IH20-IJ20</f>
        <v>22586.5</v>
      </c>
      <c r="IM20" s="244"/>
      <c r="IN20" s="627"/>
      <c r="IO20" s="32"/>
      <c r="IP20" s="244"/>
      <c r="IQ20" s="32"/>
      <c r="IR20" s="51">
        <f t="shared" si="35"/>
        <v>0</v>
      </c>
      <c r="IT20" s="2"/>
      <c r="IU20" s="2"/>
      <c r="IV20" s="18"/>
      <c r="IW20" s="9"/>
      <c r="IX20" s="19"/>
      <c r="IY20" s="20">
        <f t="shared" si="36"/>
        <v>0</v>
      </c>
      <c r="JA20" s="9"/>
      <c r="JB20" s="2"/>
      <c r="JC20" s="18"/>
      <c r="JD20" s="9"/>
      <c r="JE20" s="19"/>
      <c r="JF20" s="20">
        <f t="shared" si="37"/>
        <v>2565</v>
      </c>
      <c r="JH20" s="2"/>
      <c r="JI20" s="2"/>
      <c r="JJ20" s="18"/>
      <c r="JK20" s="9"/>
      <c r="JL20" s="19"/>
      <c r="JM20" s="20">
        <f t="shared" si="38"/>
        <v>0</v>
      </c>
      <c r="JO20" s="2"/>
      <c r="JP20" s="2"/>
      <c r="JQ20" s="18"/>
      <c r="JR20" s="9"/>
      <c r="JS20" s="19"/>
      <c r="JT20" s="20">
        <f t="shared" si="39"/>
        <v>0</v>
      </c>
      <c r="JV20" s="9">
        <v>40379</v>
      </c>
      <c r="JW20" s="2" t="s">
        <v>2430</v>
      </c>
      <c r="JX20" s="18">
        <v>1774.5</v>
      </c>
      <c r="JY20" s="9">
        <v>40379</v>
      </c>
      <c r="JZ20" s="19">
        <v>1774.5</v>
      </c>
      <c r="KA20" s="20">
        <f t="shared" si="40"/>
        <v>0</v>
      </c>
      <c r="KF20" s="244"/>
      <c r="KG20" s="32"/>
      <c r="KH20" s="51">
        <f t="shared" si="41"/>
        <v>40827</v>
      </c>
      <c r="KJ20" s="29"/>
      <c r="KK20" s="29"/>
      <c r="KL20" s="43"/>
      <c r="KM20" s="244"/>
      <c r="KN20" s="32"/>
      <c r="KO20" s="51">
        <f t="shared" si="42"/>
        <v>0</v>
      </c>
      <c r="KQ20" s="29"/>
      <c r="KR20" s="29"/>
      <c r="KS20" s="43"/>
      <c r="KT20" s="178"/>
      <c r="KU20" s="32"/>
      <c r="KV20" s="51">
        <f t="shared" si="43"/>
        <v>0</v>
      </c>
      <c r="KX20" s="2"/>
      <c r="KY20" s="2"/>
      <c r="KZ20" s="18"/>
      <c r="LA20" s="9"/>
      <c r="LB20" s="19"/>
      <c r="LC20" s="20">
        <f t="shared" si="114"/>
        <v>23250</v>
      </c>
      <c r="LE20" s="2"/>
      <c r="LF20" s="2"/>
      <c r="LG20" s="711"/>
      <c r="LH20" s="9"/>
      <c r="LI20" s="19"/>
      <c r="LJ20" s="20">
        <f t="shared" si="115"/>
        <v>0</v>
      </c>
      <c r="LL20" s="2"/>
      <c r="LM20" s="2"/>
      <c r="LN20" s="18"/>
      <c r="LO20" s="9"/>
      <c r="LP20" s="19"/>
      <c r="LQ20" s="20">
        <f t="shared" si="44"/>
        <v>0</v>
      </c>
      <c r="LS20" s="2"/>
      <c r="LT20" s="2"/>
      <c r="LU20" s="18"/>
      <c r="LV20" s="9"/>
      <c r="LW20" s="19"/>
      <c r="LX20" s="20">
        <f t="shared" si="45"/>
        <v>0</v>
      </c>
      <c r="LZ20" s="244"/>
      <c r="MA20" s="29"/>
      <c r="MB20" s="27"/>
      <c r="MC20" s="244"/>
      <c r="MD20" s="32"/>
      <c r="ME20" s="51">
        <f>ME19+MB20-MD20</f>
        <v>20668.5</v>
      </c>
      <c r="MG20" s="2"/>
      <c r="MH20" s="2"/>
      <c r="MI20" s="18"/>
      <c r="MJ20" s="9"/>
      <c r="MK20" s="19"/>
      <c r="ML20" s="20">
        <f t="shared" si="47"/>
        <v>0</v>
      </c>
      <c r="MN20" s="2"/>
      <c r="MO20" s="2"/>
      <c r="MP20" s="18"/>
      <c r="MQ20" s="9"/>
      <c r="MR20" s="19"/>
      <c r="MS20" s="20">
        <f t="shared" si="48"/>
        <v>22787</v>
      </c>
      <c r="MU20" s="9"/>
      <c r="MV20" s="2"/>
      <c r="MW20" s="18"/>
      <c r="MX20" s="9"/>
      <c r="MY20" s="19"/>
      <c r="MZ20" s="20">
        <f t="shared" si="49"/>
        <v>52333</v>
      </c>
      <c r="NB20" s="2"/>
      <c r="NC20" s="2"/>
      <c r="ND20" s="18"/>
      <c r="NE20" s="9"/>
      <c r="NF20" s="19"/>
      <c r="NG20" s="20">
        <f t="shared" si="50"/>
        <v>0</v>
      </c>
      <c r="NI20" s="2"/>
      <c r="NJ20" s="2"/>
      <c r="NK20" s="18"/>
      <c r="NL20" s="9"/>
      <c r="NM20" s="19"/>
      <c r="NN20" s="20">
        <f t="shared" si="51"/>
        <v>0</v>
      </c>
      <c r="NP20" s="2"/>
      <c r="NQ20" s="2"/>
      <c r="NR20" s="18"/>
      <c r="NS20" s="9"/>
      <c r="NT20" s="19"/>
      <c r="NU20" s="20">
        <f t="shared" si="52"/>
        <v>0</v>
      </c>
      <c r="NW20" s="2"/>
      <c r="NX20" s="2"/>
      <c r="NY20" s="18"/>
      <c r="NZ20" s="9"/>
      <c r="OA20" s="19"/>
      <c r="OB20" s="20">
        <f t="shared" si="53"/>
        <v>0</v>
      </c>
      <c r="OD20" s="2"/>
      <c r="OE20" s="2"/>
      <c r="OF20" s="18"/>
      <c r="OG20" s="9"/>
      <c r="OH20" s="19"/>
      <c r="OI20" s="20">
        <f t="shared" si="54"/>
        <v>0</v>
      </c>
      <c r="OK20" s="2"/>
      <c r="OL20" s="2"/>
      <c r="OM20" s="18"/>
      <c r="ON20" s="9"/>
      <c r="OO20" s="19"/>
      <c r="OP20" s="20">
        <f t="shared" si="55"/>
        <v>0</v>
      </c>
      <c r="OR20" s="36">
        <v>40378</v>
      </c>
      <c r="OS20" s="2" t="s">
        <v>2413</v>
      </c>
      <c r="OT20" s="27">
        <v>3967</v>
      </c>
      <c r="OU20" s="9">
        <v>40378</v>
      </c>
      <c r="OV20" s="32">
        <v>3967</v>
      </c>
      <c r="OW20" s="51">
        <f t="shared" si="56"/>
        <v>0</v>
      </c>
      <c r="OY20" s="9"/>
      <c r="OZ20" s="2"/>
      <c r="PA20" s="27"/>
      <c r="PB20" s="9"/>
      <c r="PC20" s="32"/>
      <c r="PD20" s="51">
        <f t="shared" si="57"/>
        <v>51760</v>
      </c>
      <c r="PF20" s="9"/>
      <c r="PG20" s="2"/>
      <c r="PH20" s="27"/>
      <c r="PI20" s="1"/>
      <c r="PJ20" s="32"/>
      <c r="PK20" s="51">
        <f t="shared" si="58"/>
        <v>0</v>
      </c>
      <c r="PM20" s="2"/>
      <c r="PN20" s="2"/>
      <c r="PO20" s="18"/>
      <c r="PP20" s="9"/>
      <c r="PQ20" s="19"/>
      <c r="PR20" s="20">
        <f t="shared" si="128"/>
        <v>0</v>
      </c>
      <c r="PT20" s="2"/>
      <c r="PU20" s="2"/>
      <c r="PV20" s="18"/>
      <c r="PW20" s="9"/>
      <c r="PX20" s="19"/>
      <c r="PY20" s="20">
        <f t="shared" si="122"/>
        <v>0</v>
      </c>
      <c r="QA20" s="9"/>
      <c r="QB20" s="251"/>
      <c r="QC20" s="18"/>
      <c r="QD20" s="9"/>
      <c r="QE20" s="19"/>
      <c r="QF20" s="20">
        <f t="shared" si="61"/>
        <v>11212</v>
      </c>
      <c r="QH20" s="2"/>
      <c r="QI20" s="2"/>
      <c r="QJ20" s="18"/>
      <c r="QK20" s="9"/>
      <c r="QL20" s="19"/>
      <c r="QM20" s="20">
        <f t="shared" si="62"/>
        <v>0</v>
      </c>
      <c r="QO20" s="2"/>
      <c r="QP20" s="2"/>
      <c r="QQ20" s="18"/>
      <c r="QR20" s="9"/>
      <c r="QS20" s="19"/>
      <c r="QT20" s="20">
        <f t="shared" si="63"/>
        <v>7325.5</v>
      </c>
      <c r="QV20" s="2"/>
      <c r="QW20" s="2"/>
      <c r="QX20" s="18"/>
      <c r="QY20" s="9"/>
      <c r="QZ20" s="19"/>
      <c r="RA20" s="20">
        <f t="shared" si="64"/>
        <v>0</v>
      </c>
      <c r="RC20" s="2"/>
      <c r="RD20" s="2"/>
      <c r="RE20" s="18"/>
      <c r="RF20" s="9"/>
      <c r="RG20" s="19"/>
      <c r="RH20" s="20">
        <f t="shared" si="65"/>
        <v>0</v>
      </c>
      <c r="RJ20" s="2"/>
      <c r="RK20" s="2"/>
      <c r="RL20" s="18"/>
      <c r="RM20" s="9"/>
      <c r="RN20" s="19"/>
      <c r="RO20" s="20">
        <f t="shared" si="66"/>
        <v>0</v>
      </c>
      <c r="RQ20" s="2"/>
      <c r="RR20" s="2"/>
      <c r="RS20" s="18"/>
      <c r="RT20" s="9"/>
      <c r="RU20" s="19"/>
      <c r="RV20" s="20">
        <f t="shared" si="67"/>
        <v>0</v>
      </c>
      <c r="RX20" s="9">
        <v>40378</v>
      </c>
      <c r="RY20" s="2" t="s">
        <v>2410</v>
      </c>
      <c r="RZ20" s="18">
        <v>3823</v>
      </c>
      <c r="SA20" s="9">
        <v>40378</v>
      </c>
      <c r="SB20" s="19">
        <v>3823</v>
      </c>
      <c r="SC20" s="20">
        <f t="shared" si="68"/>
        <v>0</v>
      </c>
      <c r="SE20" s="2"/>
      <c r="SF20" s="2"/>
      <c r="SG20" s="18"/>
      <c r="SH20" s="9"/>
      <c r="SI20" s="19"/>
      <c r="SJ20" s="20">
        <f t="shared" si="69"/>
        <v>0</v>
      </c>
      <c r="SL20" s="2"/>
      <c r="SM20" s="2"/>
      <c r="SN20" s="18"/>
      <c r="SO20" s="9"/>
      <c r="SP20" s="19"/>
      <c r="SQ20" s="20">
        <f t="shared" si="70"/>
        <v>0</v>
      </c>
      <c r="ST20" s="2"/>
      <c r="SU20" s="18"/>
      <c r="SV20" s="9"/>
      <c r="SW20" s="19"/>
      <c r="SX20" s="51">
        <f t="shared" ref="SX20:SX29" si="133">SX19+SU20-SW20</f>
        <v>0</v>
      </c>
      <c r="SZ20" s="9">
        <v>40380</v>
      </c>
      <c r="TA20" s="2" t="s">
        <v>2496</v>
      </c>
      <c r="TB20" s="691">
        <v>14832</v>
      </c>
      <c r="TC20" s="9">
        <v>40380</v>
      </c>
      <c r="TD20" s="926">
        <v>7830</v>
      </c>
      <c r="TE20" s="51">
        <f t="shared" si="72"/>
        <v>7002</v>
      </c>
      <c r="TG20" s="2"/>
      <c r="TH20" s="2"/>
      <c r="TI20" s="18"/>
      <c r="TJ20" s="9"/>
      <c r="TK20" s="19"/>
      <c r="TL20" s="20">
        <f t="shared" si="73"/>
        <v>0</v>
      </c>
      <c r="TN20" s="2"/>
      <c r="TO20" s="2"/>
      <c r="TP20" s="18"/>
      <c r="TQ20" s="9"/>
      <c r="TR20" s="19"/>
      <c r="TS20" s="20">
        <f t="shared" si="74"/>
        <v>6523</v>
      </c>
      <c r="TU20" s="2"/>
      <c r="TV20" s="2"/>
      <c r="TW20" s="3"/>
      <c r="TX20" s="2"/>
      <c r="TZ20" s="51">
        <f t="shared" si="124"/>
        <v>0</v>
      </c>
      <c r="UB20" s="9"/>
      <c r="UC20" s="2"/>
      <c r="UD20" s="27"/>
      <c r="UE20" s="9"/>
      <c r="UF20" s="32"/>
      <c r="UG20" s="51">
        <f t="shared" si="76"/>
        <v>0</v>
      </c>
      <c r="UI20" s="9"/>
      <c r="UJ20" s="39"/>
      <c r="UK20" s="702"/>
      <c r="UL20" s="9"/>
      <c r="UM20" s="32"/>
      <c r="UN20" s="51">
        <f t="shared" si="123"/>
        <v>0</v>
      </c>
      <c r="UP20" s="2"/>
      <c r="UQ20" s="2"/>
      <c r="UR20" s="18"/>
      <c r="US20" s="9"/>
      <c r="UT20" s="19"/>
      <c r="UU20" s="20">
        <f t="shared" si="78"/>
        <v>37741</v>
      </c>
      <c r="UW20" s="2"/>
      <c r="UX20" s="2"/>
      <c r="UY20" s="18"/>
      <c r="UZ20" s="9"/>
      <c r="VA20" s="19"/>
      <c r="VB20" s="20">
        <f t="shared" si="79"/>
        <v>0</v>
      </c>
      <c r="VI20" s="20">
        <f t="shared" si="80"/>
        <v>0</v>
      </c>
      <c r="VK20" s="2"/>
      <c r="VL20" s="2"/>
      <c r="VM20" s="18"/>
      <c r="VN20" s="9"/>
      <c r="VO20" s="19"/>
      <c r="VP20" s="20">
        <f t="shared" si="125"/>
        <v>0</v>
      </c>
      <c r="VR20" s="9"/>
      <c r="VS20" s="2"/>
      <c r="VT20" s="27"/>
      <c r="VU20" s="9"/>
      <c r="VV20" s="32"/>
      <c r="VW20" s="20">
        <f t="shared" si="82"/>
        <v>0</v>
      </c>
      <c r="VY20" s="9"/>
      <c r="VZ20" s="2"/>
      <c r="WA20" s="27"/>
      <c r="WB20" s="9"/>
      <c r="WC20" s="32"/>
      <c r="WD20" s="51">
        <f t="shared" si="83"/>
        <v>0</v>
      </c>
      <c r="WF20" s="9">
        <v>40376</v>
      </c>
      <c r="WG20" s="2" t="s">
        <v>2393</v>
      </c>
      <c r="WH20" s="18">
        <v>3780</v>
      </c>
      <c r="WI20" s="9">
        <v>40377</v>
      </c>
      <c r="WJ20" s="19">
        <v>3780</v>
      </c>
      <c r="WK20" s="51">
        <f t="shared" si="84"/>
        <v>0</v>
      </c>
      <c r="WM20" s="9"/>
      <c r="WN20" s="2"/>
      <c r="WO20" s="18"/>
      <c r="WP20" s="9"/>
      <c r="WQ20" s="19"/>
      <c r="WR20" s="51">
        <f t="shared" si="85"/>
        <v>0</v>
      </c>
      <c r="WT20" s="9"/>
      <c r="WU20" s="2"/>
      <c r="WV20" s="711"/>
      <c r="WW20" s="9"/>
      <c r="WX20" s="814"/>
      <c r="WY20" s="51">
        <f t="shared" si="86"/>
        <v>4681</v>
      </c>
      <c r="XA20" s="2"/>
      <c r="XB20" s="2"/>
      <c r="XC20" s="18"/>
      <c r="XD20" s="9"/>
      <c r="XE20" s="19"/>
      <c r="XF20" s="51">
        <f t="shared" si="87"/>
        <v>0</v>
      </c>
      <c r="XH20" s="9"/>
      <c r="XI20" s="2"/>
      <c r="XJ20" s="18"/>
      <c r="XK20" s="9"/>
      <c r="XL20" s="19"/>
      <c r="XM20" s="20">
        <f t="shared" si="88"/>
        <v>0</v>
      </c>
      <c r="XO20" s="9"/>
      <c r="XP20" s="2"/>
      <c r="XQ20" s="18"/>
      <c r="XR20" s="9"/>
      <c r="XS20" s="19"/>
      <c r="XT20" s="20">
        <f t="shared" si="89"/>
        <v>0</v>
      </c>
      <c r="XY20" s="1"/>
      <c r="XZ20" s="32"/>
      <c r="YA20" s="51">
        <f t="shared" si="130"/>
        <v>14857</v>
      </c>
      <c r="YC20" s="2"/>
      <c r="YD20" s="2"/>
      <c r="YE20" s="18"/>
      <c r="YF20" s="9"/>
      <c r="YG20" s="19"/>
      <c r="YH20" s="20">
        <f t="shared" si="91"/>
        <v>0</v>
      </c>
      <c r="YJ20" s="2"/>
      <c r="YK20" s="2"/>
      <c r="YL20" s="18"/>
      <c r="YM20" s="9"/>
      <c r="YN20" s="19"/>
      <c r="YO20" s="20">
        <f t="shared" si="92"/>
        <v>0</v>
      </c>
      <c r="YQ20" s="2"/>
      <c r="YR20" s="2"/>
      <c r="YS20" s="18"/>
      <c r="YT20" s="9"/>
      <c r="YU20" s="19"/>
      <c r="YV20" s="20">
        <f t="shared" ref="YV20:YV44" si="134">YV19+YS20-YU20</f>
        <v>0</v>
      </c>
      <c r="YX20" s="2"/>
      <c r="YY20" s="2"/>
      <c r="YZ20" s="18"/>
      <c r="ZA20" s="9"/>
      <c r="ZB20" s="19"/>
      <c r="ZC20" s="20">
        <f t="shared" si="94"/>
        <v>0</v>
      </c>
      <c r="ZE20" s="9"/>
      <c r="ZF20" s="39"/>
      <c r="ZG20" s="32"/>
      <c r="ZH20" s="9"/>
      <c r="ZI20" s="32"/>
      <c r="ZJ20" s="51">
        <f t="shared" si="120"/>
        <v>26588</v>
      </c>
      <c r="ZL20" s="9"/>
      <c r="ZM20" s="39"/>
      <c r="ZN20" s="32"/>
      <c r="ZO20" s="95"/>
      <c r="ZP20" s="112"/>
      <c r="ZQ20" s="51">
        <f t="shared" si="95"/>
        <v>14660.5</v>
      </c>
      <c r="ZS20" s="9"/>
      <c r="ZT20" s="39"/>
      <c r="ZU20" s="32"/>
      <c r="ZV20" s="95"/>
      <c r="ZW20" s="112"/>
      <c r="ZX20" s="51">
        <f t="shared" si="96"/>
        <v>4518.5</v>
      </c>
      <c r="ZZ20" s="2"/>
      <c r="AAC20" s="9"/>
      <c r="AAD20" s="19"/>
      <c r="AAE20" s="20">
        <f t="shared" si="97"/>
        <v>0</v>
      </c>
      <c r="AAG20" s="2"/>
      <c r="AAJ20" s="9"/>
      <c r="AAK20" s="19"/>
      <c r="AAL20" s="20">
        <f t="shared" si="118"/>
        <v>0</v>
      </c>
      <c r="AAN20" s="2"/>
      <c r="AAQ20" s="9"/>
      <c r="AAR20" s="19"/>
      <c r="AAS20" s="20">
        <f t="shared" si="99"/>
        <v>0</v>
      </c>
      <c r="AAU20" s="9"/>
      <c r="AAV20" s="2"/>
      <c r="AAW20" s="27"/>
      <c r="AAX20" s="200"/>
      <c r="AAY20" s="19"/>
      <c r="AAZ20" s="51">
        <f t="shared" ref="AAZ20:AAZ40" si="135">AAZ19+AAW20-AAY20</f>
        <v>15182.5</v>
      </c>
      <c r="ABB20" s="9"/>
      <c r="ABC20" s="2"/>
      <c r="ABD20" s="27"/>
      <c r="ABE20" s="244"/>
      <c r="ABF20" s="19"/>
      <c r="ABG20" s="51">
        <f t="shared" si="101"/>
        <v>7596</v>
      </c>
      <c r="ABI20" s="9"/>
      <c r="ABJ20" s="2"/>
      <c r="ABK20" s="27"/>
      <c r="ABL20" s="244"/>
      <c r="ABM20" s="19"/>
      <c r="ABN20" s="51">
        <f t="shared" si="102"/>
        <v>0</v>
      </c>
      <c r="ABP20" s="2"/>
      <c r="ABQ20" s="2"/>
      <c r="ABR20" s="18"/>
      <c r="ABS20" s="9"/>
      <c r="ABT20" s="19"/>
      <c r="ABU20" s="20">
        <f t="shared" si="103"/>
        <v>0</v>
      </c>
      <c r="ABW20" s="2"/>
      <c r="ABX20" s="2"/>
      <c r="ABY20" s="18"/>
      <c r="ABZ20" s="9"/>
      <c r="ACA20" s="19"/>
      <c r="ACB20" s="20">
        <f t="shared" si="104"/>
        <v>0</v>
      </c>
      <c r="ACD20" s="9">
        <v>40380</v>
      </c>
      <c r="ACE20" s="47" t="s">
        <v>2504</v>
      </c>
      <c r="ACF20" s="32">
        <v>5740</v>
      </c>
      <c r="ACG20" s="244">
        <v>40380</v>
      </c>
      <c r="ACH20" s="32">
        <v>5740</v>
      </c>
      <c r="ACI20" s="51">
        <f t="shared" si="126"/>
        <v>11348.36</v>
      </c>
      <c r="ACK20" s="9"/>
      <c r="ACL20" s="47"/>
      <c r="ACM20" s="32"/>
      <c r="ACN20" s="244"/>
      <c r="ACO20" s="32"/>
      <c r="ACP20" s="51">
        <f t="shared" si="106"/>
        <v>0</v>
      </c>
      <c r="ACR20" s="9"/>
      <c r="ACS20" s="2"/>
      <c r="ACT20" s="18"/>
      <c r="ACU20" s="9"/>
      <c r="ACV20" s="32"/>
      <c r="ACW20" s="51">
        <f t="shared" si="107"/>
        <v>0</v>
      </c>
      <c r="ADD20" s="51">
        <f t="shared" si="108"/>
        <v>23477.83</v>
      </c>
      <c r="ADF20" s="2"/>
      <c r="ADG20" s="2"/>
      <c r="ADH20" s="117"/>
      <c r="ADI20" s="9"/>
      <c r="ADJ20" s="119"/>
      <c r="ADK20" s="20">
        <f t="shared" si="112"/>
        <v>0</v>
      </c>
      <c r="ADM20" s="2"/>
      <c r="ADN20" s="2"/>
      <c r="ADO20" s="18"/>
      <c r="ADP20" s="9"/>
      <c r="ADQ20" s="19"/>
      <c r="ADR20" s="20">
        <f t="shared" si="113"/>
        <v>0</v>
      </c>
      <c r="ADT20" s="9">
        <v>40377</v>
      </c>
      <c r="ADU20" s="2" t="s">
        <v>2399</v>
      </c>
      <c r="ADV20" s="18">
        <v>1037.5</v>
      </c>
      <c r="ADW20" s="9">
        <v>40377</v>
      </c>
      <c r="ADX20" s="19">
        <v>1037.5</v>
      </c>
      <c r="ADY20" s="20">
        <f t="shared" si="109"/>
        <v>0</v>
      </c>
      <c r="AEA20" s="2"/>
      <c r="AEB20" s="2"/>
      <c r="AEC20" s="18"/>
      <c r="AED20" s="9"/>
      <c r="AEE20" s="19"/>
      <c r="AEF20" s="20">
        <f t="shared" si="110"/>
        <v>0</v>
      </c>
    </row>
    <row r="21" spans="1:812">
      <c r="A21" s="9"/>
      <c r="C21" s="702"/>
      <c r="D21" s="9"/>
      <c r="E21" s="32"/>
      <c r="F21" s="51">
        <f t="shared" si="2"/>
        <v>50512.5</v>
      </c>
      <c r="H21" s="2"/>
      <c r="I21" s="2"/>
      <c r="J21" s="18"/>
      <c r="K21" s="9"/>
      <c r="L21" s="19"/>
      <c r="M21" s="20">
        <f t="shared" ref="M21:M44" si="136">M20+J21-L21</f>
        <v>0</v>
      </c>
      <c r="O21" s="9">
        <v>40380</v>
      </c>
      <c r="P21" s="2" t="s">
        <v>2437</v>
      </c>
      <c r="Q21" s="18">
        <v>6097</v>
      </c>
      <c r="R21" s="9">
        <v>40380</v>
      </c>
      <c r="S21" s="19">
        <v>6097</v>
      </c>
      <c r="T21" s="20">
        <f t="shared" si="4"/>
        <v>0</v>
      </c>
      <c r="V21" s="9"/>
      <c r="W21" s="29"/>
      <c r="X21" s="27"/>
      <c r="Y21" s="9"/>
      <c r="Z21" s="32"/>
      <c r="AA21" s="20">
        <f t="shared" si="5"/>
        <v>23020</v>
      </c>
      <c r="AC21" s="9"/>
      <c r="AD21" s="39"/>
      <c r="AE21" s="32"/>
      <c r="AF21" s="9"/>
      <c r="AG21" s="32"/>
      <c r="AH21" s="20">
        <f t="shared" si="119"/>
        <v>0</v>
      </c>
      <c r="AJ21" s="9">
        <v>40311</v>
      </c>
      <c r="AK21" s="2" t="s">
        <v>1067</v>
      </c>
      <c r="AL21" s="32">
        <v>21857</v>
      </c>
      <c r="AM21" s="244"/>
      <c r="AN21" s="32"/>
      <c r="AO21" s="51">
        <f t="shared" si="7"/>
        <v>357560.5</v>
      </c>
      <c r="AQ21" s="9">
        <v>40365</v>
      </c>
      <c r="AR21" s="2" t="s">
        <v>1759</v>
      </c>
      <c r="AS21" s="3">
        <v>2572.5</v>
      </c>
      <c r="AT21" s="45"/>
      <c r="AU21" s="32"/>
      <c r="AV21" s="51">
        <f t="shared" si="8"/>
        <v>1719987.5</v>
      </c>
      <c r="AX21" s="9"/>
      <c r="AY21" s="39"/>
      <c r="AZ21" s="3"/>
      <c r="BA21" s="1"/>
      <c r="BB21" s="49"/>
      <c r="BC21" s="51">
        <f t="shared" si="111"/>
        <v>2447842</v>
      </c>
      <c r="BE21" s="2"/>
      <c r="BF21" s="2"/>
      <c r="BG21" s="18"/>
      <c r="BH21" s="9"/>
      <c r="BI21" s="19"/>
      <c r="BJ21" s="20">
        <f t="shared" si="9"/>
        <v>0</v>
      </c>
      <c r="BL21" s="9"/>
      <c r="BM21" s="2"/>
      <c r="BN21" s="2"/>
      <c r="BO21" s="18"/>
      <c r="BP21" s="9"/>
      <c r="BQ21" s="19"/>
      <c r="BR21" s="20">
        <f t="shared" si="121"/>
        <v>10</v>
      </c>
      <c r="BT21" s="2"/>
      <c r="BU21" s="2"/>
      <c r="BV21" s="18"/>
      <c r="BW21" s="9"/>
      <c r="BX21" s="19"/>
      <c r="BY21" s="20">
        <f t="shared" si="11"/>
        <v>0</v>
      </c>
      <c r="CA21" s="2"/>
      <c r="CB21" s="2"/>
      <c r="CC21" s="18"/>
      <c r="CD21" s="9"/>
      <c r="CE21" s="19"/>
      <c r="CF21" s="20">
        <f t="shared" si="12"/>
        <v>0</v>
      </c>
      <c r="CH21" s="2"/>
      <c r="CI21" s="2"/>
      <c r="CJ21" s="18"/>
      <c r="CK21" s="9"/>
      <c r="CL21" s="19"/>
      <c r="CM21" s="20">
        <f t="shared" si="13"/>
        <v>0</v>
      </c>
      <c r="CO21" s="2"/>
      <c r="CP21" s="2"/>
      <c r="CQ21" s="18"/>
      <c r="CR21" s="9"/>
      <c r="CS21" s="19"/>
      <c r="CT21" s="20">
        <f t="shared" si="131"/>
        <v>0</v>
      </c>
      <c r="CV21" s="9">
        <v>40368</v>
      </c>
      <c r="CW21" s="2" t="s">
        <v>2006</v>
      </c>
      <c r="CX21" s="18">
        <v>24844</v>
      </c>
      <c r="CY21" s="244">
        <v>40373</v>
      </c>
      <c r="CZ21" s="19">
        <v>24844</v>
      </c>
      <c r="DA21" s="20">
        <f t="shared" si="15"/>
        <v>0</v>
      </c>
      <c r="DC21" s="2"/>
      <c r="DD21" s="2"/>
      <c r="DE21" s="18"/>
      <c r="DF21" s="9"/>
      <c r="DG21" s="19"/>
      <c r="DH21" s="20">
        <f t="shared" si="16"/>
        <v>0</v>
      </c>
      <c r="DJ21" s="9">
        <v>39713</v>
      </c>
      <c r="DK21" s="39" t="s">
        <v>2344</v>
      </c>
      <c r="DL21" s="32">
        <v>18513</v>
      </c>
      <c r="DM21" s="90">
        <v>39728</v>
      </c>
      <c r="DN21" s="96">
        <v>18513</v>
      </c>
      <c r="DO21" s="20">
        <f t="shared" si="17"/>
        <v>29768</v>
      </c>
      <c r="DQ21" s="2"/>
      <c r="DR21" s="2"/>
      <c r="DS21" s="18"/>
      <c r="DT21" s="9"/>
      <c r="DU21" s="19"/>
      <c r="DV21" s="20">
        <f t="shared" si="18"/>
        <v>0</v>
      </c>
      <c r="DX21" s="2"/>
      <c r="DY21" s="2"/>
      <c r="DZ21" s="18"/>
      <c r="EA21" s="9"/>
      <c r="EB21" s="19"/>
      <c r="EC21" s="20">
        <f t="shared" si="19"/>
        <v>14455</v>
      </c>
      <c r="EE21" s="9"/>
      <c r="EF21" s="2"/>
      <c r="EG21" s="18"/>
      <c r="EH21" s="9"/>
      <c r="EI21" s="19"/>
      <c r="EJ21" s="20">
        <f t="shared" si="127"/>
        <v>7721.5</v>
      </c>
      <c r="EL21" s="9"/>
      <c r="EM21" s="2"/>
      <c r="EN21" s="18"/>
      <c r="EO21" s="9"/>
      <c r="EP21" s="19"/>
      <c r="EQ21" s="20">
        <f t="shared" si="21"/>
        <v>0</v>
      </c>
      <c r="EV21" s="9"/>
      <c r="EW21" s="19"/>
      <c r="EX21" s="175">
        <f t="shared" si="22"/>
        <v>0</v>
      </c>
      <c r="EZ21" s="9"/>
      <c r="FA21" s="39"/>
      <c r="FB21" s="32"/>
      <c r="FC21" s="90"/>
      <c r="FD21" s="96"/>
      <c r="FE21" s="20">
        <f t="shared" si="23"/>
        <v>0</v>
      </c>
      <c r="FG21" s="2"/>
      <c r="FH21" s="2"/>
      <c r="FI21" s="18"/>
      <c r="FJ21" s="9"/>
      <c r="FK21" s="19"/>
      <c r="FL21" s="20">
        <f t="shared" si="24"/>
        <v>0</v>
      </c>
      <c r="FN21" s="28">
        <v>40374</v>
      </c>
      <c r="FO21" s="448" t="s">
        <v>2317</v>
      </c>
      <c r="FP21" s="27">
        <v>7709</v>
      </c>
      <c r="FQ21" s="200">
        <v>40375</v>
      </c>
      <c r="FR21" s="32">
        <v>7709</v>
      </c>
      <c r="FS21" s="51">
        <f t="shared" si="25"/>
        <v>0</v>
      </c>
      <c r="FU21" s="244"/>
      <c r="FV21" s="93"/>
      <c r="FW21" s="27"/>
      <c r="FX21" s="244"/>
      <c r="FY21" s="32"/>
      <c r="FZ21" s="51">
        <f t="shared" si="26"/>
        <v>0</v>
      </c>
      <c r="GB21" s="244"/>
      <c r="GC21" s="93"/>
      <c r="GD21" s="27"/>
      <c r="GE21" s="244"/>
      <c r="GF21" s="32"/>
      <c r="GG21" s="51">
        <f t="shared" si="27"/>
        <v>0</v>
      </c>
      <c r="GI21" s="244"/>
      <c r="GJ21" s="93"/>
      <c r="GK21" s="27"/>
      <c r="GL21" s="244"/>
      <c r="GM21" s="32"/>
      <c r="GN21" s="51">
        <f t="shared" si="28"/>
        <v>0</v>
      </c>
      <c r="GP21" s="9"/>
      <c r="GQ21" s="39"/>
      <c r="GR21" s="32"/>
      <c r="GS21" s="9"/>
      <c r="GT21" s="19"/>
      <c r="GU21" s="51">
        <f t="shared" si="0"/>
        <v>0</v>
      </c>
      <c r="GW21" s="28"/>
      <c r="GX21" s="29"/>
      <c r="GY21" s="27"/>
      <c r="GZ21" s="28"/>
      <c r="HA21" s="32"/>
      <c r="HB21" s="20">
        <f t="shared" si="29"/>
        <v>0</v>
      </c>
      <c r="HD21" s="244"/>
      <c r="HE21" s="29"/>
      <c r="HF21" s="27"/>
      <c r="HG21" s="244"/>
      <c r="HH21" s="32"/>
      <c r="HI21" s="51">
        <f t="shared" si="30"/>
        <v>0</v>
      </c>
      <c r="HK21" s="9"/>
      <c r="HL21" s="2"/>
      <c r="HM21" s="18"/>
      <c r="HN21" s="9"/>
      <c r="HO21" s="19"/>
      <c r="HP21" s="51">
        <f t="shared" si="31"/>
        <v>0</v>
      </c>
      <c r="HR21" s="9"/>
      <c r="HS21" s="2"/>
      <c r="HT21" s="18"/>
      <c r="HU21" s="9"/>
      <c r="HV21" s="19"/>
      <c r="HW21" s="51">
        <f t="shared" si="32"/>
        <v>0</v>
      </c>
      <c r="HY21" s="9"/>
      <c r="HZ21" s="2"/>
      <c r="IA21" s="27"/>
      <c r="IB21" s="523"/>
      <c r="IC21" s="27"/>
      <c r="ID21" s="51">
        <f t="shared" si="33"/>
        <v>0</v>
      </c>
      <c r="IF21" s="9"/>
      <c r="IG21" s="2"/>
      <c r="IH21" s="691"/>
      <c r="II21" s="9"/>
      <c r="IJ21" s="32"/>
      <c r="IK21" s="51">
        <f t="shared" si="132"/>
        <v>22586.5</v>
      </c>
      <c r="IN21" s="628"/>
      <c r="IO21" s="3"/>
      <c r="IP21" s="244"/>
      <c r="IQ21" s="32"/>
      <c r="IR21" s="51">
        <f t="shared" si="35"/>
        <v>0</v>
      </c>
      <c r="IT21" s="2"/>
      <c r="IU21" s="2"/>
      <c r="IV21" s="18"/>
      <c r="IW21" s="9"/>
      <c r="IX21" s="19"/>
      <c r="IY21" s="20">
        <f t="shared" si="36"/>
        <v>0</v>
      </c>
      <c r="JA21" s="9"/>
      <c r="JB21" s="2"/>
      <c r="JC21" s="18"/>
      <c r="JD21" s="9"/>
      <c r="JE21" s="19"/>
      <c r="JF21" s="20">
        <f t="shared" si="37"/>
        <v>2565</v>
      </c>
      <c r="JH21" s="2"/>
      <c r="JI21" s="2"/>
      <c r="JJ21" s="18"/>
      <c r="JK21" s="9"/>
      <c r="JL21" s="19"/>
      <c r="JM21" s="20">
        <f t="shared" si="38"/>
        <v>0</v>
      </c>
      <c r="JO21" s="2"/>
      <c r="JP21" s="2"/>
      <c r="JQ21" s="18"/>
      <c r="JR21" s="9"/>
      <c r="JS21" s="19"/>
      <c r="JT21" s="20">
        <f t="shared" si="39"/>
        <v>0</v>
      </c>
      <c r="JV21" s="9">
        <v>40380</v>
      </c>
      <c r="JW21" s="2" t="s">
        <v>2501</v>
      </c>
      <c r="JX21" s="18">
        <v>2204</v>
      </c>
      <c r="JY21" s="9">
        <v>40380</v>
      </c>
      <c r="JZ21" s="19">
        <v>2204</v>
      </c>
      <c r="KA21" s="20">
        <f t="shared" si="40"/>
        <v>0</v>
      </c>
      <c r="KC21" s="9"/>
      <c r="KD21" s="2"/>
      <c r="KE21" s="691"/>
      <c r="KF21" s="9"/>
      <c r="KG21" s="67"/>
      <c r="KH21" s="51">
        <f t="shared" si="41"/>
        <v>40827</v>
      </c>
      <c r="KJ21" s="29"/>
      <c r="KK21" s="99"/>
      <c r="KL21" s="49"/>
      <c r="KM21" s="244"/>
      <c r="KN21" s="32"/>
      <c r="KO21" s="51">
        <f t="shared" si="42"/>
        <v>0</v>
      </c>
      <c r="KQ21" s="29"/>
      <c r="KR21" s="99"/>
      <c r="KS21" s="49"/>
      <c r="KT21" s="244"/>
      <c r="KU21" s="32"/>
      <c r="KV21" s="51">
        <f t="shared" si="43"/>
        <v>0</v>
      </c>
      <c r="KX21" s="2"/>
      <c r="KY21" s="2"/>
      <c r="KZ21" s="18"/>
      <c r="LA21" s="9"/>
      <c r="LB21" s="19"/>
      <c r="LC21" s="20">
        <f t="shared" si="114"/>
        <v>23250</v>
      </c>
      <c r="LE21" s="2"/>
      <c r="LF21" s="2"/>
      <c r="LG21" s="711"/>
      <c r="LH21" s="9"/>
      <c r="LI21" s="19"/>
      <c r="LJ21" s="20">
        <f t="shared" si="115"/>
        <v>0</v>
      </c>
      <c r="LL21" s="2"/>
      <c r="LM21" s="2"/>
      <c r="LN21" s="18"/>
      <c r="LO21" s="9"/>
      <c r="LP21" s="19"/>
      <c r="LQ21" s="20">
        <f t="shared" si="44"/>
        <v>0</v>
      </c>
      <c r="LS21" s="2"/>
      <c r="LT21" s="2"/>
      <c r="LU21" s="18"/>
      <c r="LV21" s="9"/>
      <c r="LW21" s="19"/>
      <c r="LX21" s="20">
        <f t="shared" si="45"/>
        <v>0</v>
      </c>
      <c r="LZ21" s="244"/>
      <c r="MA21" s="29"/>
      <c r="MB21" s="27"/>
      <c r="MC21" s="244"/>
      <c r="MD21" s="32"/>
      <c r="ME21" s="51">
        <f>ME20+MB21-MD21</f>
        <v>20668.5</v>
      </c>
      <c r="MG21" s="2"/>
      <c r="MH21" s="2"/>
      <c r="MI21" s="18"/>
      <c r="MJ21" s="9"/>
      <c r="MK21" s="19"/>
      <c r="ML21" s="20">
        <f t="shared" si="47"/>
        <v>0</v>
      </c>
      <c r="MN21" s="2"/>
      <c r="MO21" s="2"/>
      <c r="MP21" s="18"/>
      <c r="MQ21" s="9"/>
      <c r="MR21" s="19"/>
      <c r="MS21" s="20">
        <f t="shared" si="48"/>
        <v>22787</v>
      </c>
      <c r="MU21" s="9"/>
      <c r="MV21" s="2"/>
      <c r="MW21" s="18"/>
      <c r="MX21" s="9"/>
      <c r="MY21" s="19"/>
      <c r="MZ21" s="20">
        <f t="shared" si="49"/>
        <v>52333</v>
      </c>
      <c r="NB21" s="2"/>
      <c r="NC21" s="2"/>
      <c r="ND21" s="18"/>
      <c r="NE21" s="9"/>
      <c r="NF21" s="19"/>
      <c r="NG21" s="20">
        <f t="shared" si="50"/>
        <v>0</v>
      </c>
      <c r="NI21" s="2"/>
      <c r="NJ21" s="2"/>
      <c r="NK21" s="18"/>
      <c r="NL21" s="9"/>
      <c r="NM21" s="19"/>
      <c r="NN21" s="20">
        <f t="shared" si="51"/>
        <v>0</v>
      </c>
      <c r="NP21" s="2"/>
      <c r="NQ21" s="2"/>
      <c r="NR21" s="18"/>
      <c r="NS21" s="9"/>
      <c r="NT21" s="19"/>
      <c r="NU21" s="20">
        <f t="shared" si="52"/>
        <v>0</v>
      </c>
      <c r="NW21" s="2"/>
      <c r="NX21" s="2"/>
      <c r="NY21" s="18"/>
      <c r="NZ21" s="9"/>
      <c r="OA21" s="19"/>
      <c r="OB21" s="20">
        <f t="shared" si="53"/>
        <v>0</v>
      </c>
      <c r="OD21" s="2"/>
      <c r="OE21" s="2"/>
      <c r="OF21" s="18"/>
      <c r="OG21" s="9"/>
      <c r="OH21" s="19"/>
      <c r="OI21" s="20">
        <f t="shared" si="54"/>
        <v>0</v>
      </c>
      <c r="OK21" s="2"/>
      <c r="OL21" s="2"/>
      <c r="OM21" s="18"/>
      <c r="ON21" s="9"/>
      <c r="OO21" s="19"/>
      <c r="OP21" s="20">
        <f t="shared" si="55"/>
        <v>0</v>
      </c>
      <c r="OR21" s="9"/>
      <c r="OS21" s="2"/>
      <c r="OT21" s="27"/>
      <c r="OU21" s="9"/>
      <c r="OV21" s="19"/>
      <c r="OW21" s="51">
        <f t="shared" si="56"/>
        <v>0</v>
      </c>
      <c r="OY21" s="9"/>
      <c r="OZ21" s="2"/>
      <c r="PA21" s="199"/>
      <c r="PB21" s="9"/>
      <c r="PC21" s="19"/>
      <c r="PD21" s="51">
        <f t="shared" si="57"/>
        <v>51760</v>
      </c>
      <c r="PF21" s="9"/>
      <c r="PG21" s="2"/>
      <c r="PH21" s="27"/>
      <c r="PI21" s="9"/>
      <c r="PJ21" s="19"/>
      <c r="PK21" s="51">
        <f t="shared" si="58"/>
        <v>0</v>
      </c>
      <c r="PM21" s="2"/>
      <c r="PN21" s="2"/>
      <c r="PO21" s="18"/>
      <c r="PP21" s="9"/>
      <c r="PQ21" s="19"/>
      <c r="PR21" s="20">
        <f t="shared" si="128"/>
        <v>0</v>
      </c>
      <c r="PT21" s="2"/>
      <c r="PU21" s="2"/>
      <c r="PV21" s="18"/>
      <c r="PW21" s="9"/>
      <c r="PX21" s="19"/>
      <c r="PY21" s="20">
        <f t="shared" si="122"/>
        <v>0</v>
      </c>
      <c r="QA21" s="9"/>
      <c r="QB21" s="251"/>
      <c r="QC21" s="18"/>
      <c r="QD21" s="9"/>
      <c r="QE21" s="19"/>
      <c r="QF21" s="20">
        <f t="shared" si="61"/>
        <v>11212</v>
      </c>
      <c r="QH21" s="2"/>
      <c r="QI21" s="2"/>
      <c r="QJ21" s="18"/>
      <c r="QK21" s="9"/>
      <c r="QL21" s="19"/>
      <c r="QM21" s="20">
        <f t="shared" si="62"/>
        <v>0</v>
      </c>
      <c r="QO21" s="2"/>
      <c r="QP21" s="2"/>
      <c r="QQ21" s="18"/>
      <c r="QR21" s="9"/>
      <c r="QS21" s="19"/>
      <c r="QT21" s="20">
        <f t="shared" si="63"/>
        <v>7325.5</v>
      </c>
      <c r="QV21" s="9"/>
      <c r="QW21" s="2"/>
      <c r="QX21" s="18"/>
      <c r="QY21" s="9"/>
      <c r="QZ21" s="19"/>
      <c r="RA21" s="20">
        <f t="shared" si="64"/>
        <v>0</v>
      </c>
      <c r="RC21" s="2"/>
      <c r="RD21" s="2"/>
      <c r="RE21" s="18"/>
      <c r="RF21" s="9"/>
      <c r="RG21" s="19"/>
      <c r="RH21" s="20">
        <f t="shared" si="65"/>
        <v>0</v>
      </c>
      <c r="RJ21" s="2"/>
      <c r="RK21" s="2"/>
      <c r="RL21" s="18"/>
      <c r="RM21" s="9"/>
      <c r="RN21" s="19"/>
      <c r="RO21" s="20">
        <f t="shared" si="66"/>
        <v>0</v>
      </c>
      <c r="RQ21" s="2"/>
      <c r="RR21" s="2"/>
      <c r="RS21" s="18"/>
      <c r="RT21" s="9"/>
      <c r="RU21" s="19"/>
      <c r="RV21" s="20">
        <f t="shared" si="67"/>
        <v>0</v>
      </c>
      <c r="RX21" s="9">
        <v>40380</v>
      </c>
      <c r="RY21" s="2" t="s">
        <v>2439</v>
      </c>
      <c r="RZ21" s="18">
        <v>4182</v>
      </c>
      <c r="SA21" s="9">
        <v>40380</v>
      </c>
      <c r="SB21" s="19">
        <v>4182</v>
      </c>
      <c r="SC21" s="20">
        <f t="shared" si="68"/>
        <v>0</v>
      </c>
      <c r="SF21" s="2"/>
      <c r="SG21" s="18"/>
      <c r="SH21" s="9"/>
      <c r="SI21" s="19"/>
      <c r="SJ21" s="20">
        <f t="shared" si="69"/>
        <v>0</v>
      </c>
      <c r="SL21" s="2"/>
      <c r="SM21" s="2"/>
      <c r="SN21" s="18"/>
      <c r="SO21" s="9"/>
      <c r="SP21" s="19"/>
      <c r="SQ21" s="20">
        <f t="shared" si="70"/>
        <v>0</v>
      </c>
      <c r="ST21" s="2"/>
      <c r="SU21" s="18"/>
      <c r="SV21" s="9"/>
      <c r="SW21" s="19"/>
      <c r="SX21" s="51">
        <f t="shared" si="133"/>
        <v>0</v>
      </c>
      <c r="SZ21" s="9"/>
      <c r="TA21" s="2"/>
      <c r="TB21" s="960"/>
      <c r="TC21" s="244"/>
      <c r="TD21" s="927"/>
      <c r="TE21" s="51">
        <f t="shared" si="72"/>
        <v>7002</v>
      </c>
      <c r="TG21" s="2"/>
      <c r="TH21" s="2"/>
      <c r="TI21" s="18"/>
      <c r="TJ21" s="9"/>
      <c r="TK21" s="19"/>
      <c r="TL21" s="20">
        <f t="shared" si="73"/>
        <v>0</v>
      </c>
      <c r="TN21" s="2"/>
      <c r="TO21" s="2"/>
      <c r="TP21" s="18"/>
      <c r="TQ21" s="9"/>
      <c r="TR21" s="19"/>
      <c r="TS21" s="20">
        <f t="shared" si="74"/>
        <v>6523</v>
      </c>
      <c r="TU21" s="2"/>
      <c r="TV21" s="2"/>
      <c r="TW21" s="18"/>
      <c r="TX21" s="9"/>
      <c r="TY21" s="19"/>
      <c r="TZ21" s="51">
        <f t="shared" si="124"/>
        <v>0</v>
      </c>
      <c r="UB21" s="2"/>
      <c r="UC21" s="2"/>
      <c r="UD21" s="18"/>
      <c r="UE21" s="9"/>
      <c r="UF21" s="19"/>
      <c r="UG21" s="51">
        <f t="shared" si="76"/>
        <v>0</v>
      </c>
      <c r="UK21" s="691"/>
      <c r="UL21" s="9"/>
      <c r="UM21" s="19"/>
      <c r="UN21" s="51">
        <f t="shared" si="123"/>
        <v>0</v>
      </c>
      <c r="UP21" s="2"/>
      <c r="UQ21" s="2"/>
      <c r="UR21" s="18"/>
      <c r="US21" s="9"/>
      <c r="UT21" s="19"/>
      <c r="UU21" s="20">
        <f t="shared" si="78"/>
        <v>37741</v>
      </c>
      <c r="UW21" s="2"/>
      <c r="UX21" s="2"/>
      <c r="UY21" s="18"/>
      <c r="UZ21" s="9"/>
      <c r="VA21" s="19"/>
      <c r="VB21" s="20">
        <f t="shared" si="79"/>
        <v>0</v>
      </c>
      <c r="VD21" s="2"/>
      <c r="VE21" s="2"/>
      <c r="VF21" s="18"/>
      <c r="VG21" s="28"/>
      <c r="VH21" s="19"/>
      <c r="VI21" s="20">
        <f t="shared" si="80"/>
        <v>0</v>
      </c>
      <c r="VK21" s="2"/>
      <c r="VL21" s="2"/>
      <c r="VM21" s="18"/>
      <c r="VN21" s="9"/>
      <c r="VO21" s="19"/>
      <c r="VP21" s="20">
        <f t="shared" si="125"/>
        <v>0</v>
      </c>
      <c r="VR21" s="9"/>
      <c r="VS21" s="2"/>
      <c r="VT21" s="27"/>
      <c r="VU21" s="9"/>
      <c r="VV21" s="32"/>
      <c r="VW21" s="20">
        <f t="shared" si="82"/>
        <v>0</v>
      </c>
      <c r="VY21" s="9"/>
      <c r="VZ21" s="2"/>
      <c r="WA21" s="18"/>
      <c r="WB21" s="9"/>
      <c r="WC21" s="32"/>
      <c r="WD21" s="51">
        <f t="shared" si="83"/>
        <v>0</v>
      </c>
      <c r="WF21" s="9">
        <v>40378</v>
      </c>
      <c r="WG21" s="2" t="s">
        <v>2418</v>
      </c>
      <c r="WH21" s="18">
        <v>3427.5</v>
      </c>
      <c r="WI21" s="9">
        <v>40379</v>
      </c>
      <c r="WJ21" s="19">
        <v>3427.5</v>
      </c>
      <c r="WK21" s="51">
        <f t="shared" si="84"/>
        <v>0</v>
      </c>
      <c r="WM21" s="9"/>
      <c r="WN21" s="2"/>
      <c r="WO21" s="18"/>
      <c r="WP21" s="9"/>
      <c r="WQ21" s="19"/>
      <c r="WR21" s="51">
        <f t="shared" si="85"/>
        <v>0</v>
      </c>
      <c r="WT21" s="9"/>
      <c r="WU21" s="2"/>
      <c r="WV21" s="711"/>
      <c r="WW21" s="36"/>
      <c r="WX21" s="814"/>
      <c r="WY21" s="51">
        <f t="shared" si="86"/>
        <v>4681</v>
      </c>
      <c r="XA21" s="2"/>
      <c r="XB21" s="2"/>
      <c r="XC21" s="18"/>
      <c r="XD21" s="9"/>
      <c r="XE21" s="19"/>
      <c r="XF21" s="20">
        <f t="shared" ref="XF21:XF44" si="137">XF20+XC21-XE21</f>
        <v>0</v>
      </c>
      <c r="XH21" s="9"/>
      <c r="XI21" s="2"/>
      <c r="XJ21" s="18"/>
      <c r="XK21" s="9"/>
      <c r="XL21" s="19"/>
      <c r="XM21" s="20">
        <f t="shared" si="88"/>
        <v>0</v>
      </c>
      <c r="XO21" s="9"/>
      <c r="XP21" s="2"/>
      <c r="XQ21" s="18"/>
      <c r="XR21" s="9"/>
      <c r="XS21" s="19"/>
      <c r="XT21" s="20">
        <f t="shared" si="89"/>
        <v>0</v>
      </c>
      <c r="XV21" s="9"/>
      <c r="XW21" s="2"/>
      <c r="XX21" s="18"/>
      <c r="XY21" s="9"/>
      <c r="XZ21" s="32"/>
      <c r="YA21" s="51">
        <f t="shared" si="130"/>
        <v>14857</v>
      </c>
      <c r="YC21" s="2"/>
      <c r="YD21" s="2"/>
      <c r="YE21" s="18"/>
      <c r="YF21" s="9"/>
      <c r="YG21" s="19"/>
      <c r="YH21" s="20">
        <f t="shared" si="91"/>
        <v>0</v>
      </c>
      <c r="YJ21" s="2"/>
      <c r="YK21" s="2"/>
      <c r="YL21" s="18"/>
      <c r="YM21" s="9"/>
      <c r="YN21" s="19"/>
      <c r="YO21" s="20">
        <f t="shared" si="92"/>
        <v>0</v>
      </c>
      <c r="YQ21" s="2"/>
      <c r="YR21" s="2"/>
      <c r="YS21" s="18"/>
      <c r="YT21" s="9"/>
      <c r="YU21" s="19"/>
      <c r="YV21" s="20">
        <f t="shared" si="134"/>
        <v>0</v>
      </c>
      <c r="YX21" s="2"/>
      <c r="YY21" s="2"/>
      <c r="YZ21" s="18"/>
      <c r="ZA21" s="9"/>
      <c r="ZB21" s="19"/>
      <c r="ZC21" s="20">
        <f t="shared" si="94"/>
        <v>0</v>
      </c>
      <c r="ZH21" s="28"/>
      <c r="ZI21" s="19"/>
      <c r="ZJ21" s="51">
        <f t="shared" si="120"/>
        <v>26588</v>
      </c>
      <c r="ZL21" s="9"/>
      <c r="ZM21" s="39"/>
      <c r="ZN21" s="32"/>
      <c r="ZO21" s="9"/>
      <c r="ZP21" s="19"/>
      <c r="ZQ21" s="51">
        <f t="shared" si="95"/>
        <v>14660.5</v>
      </c>
      <c r="ZS21" s="9"/>
      <c r="ZT21" s="39"/>
      <c r="ZU21" s="32"/>
      <c r="ZV21" s="9"/>
      <c r="ZW21" s="19"/>
      <c r="ZX21" s="51">
        <f t="shared" si="96"/>
        <v>4518.5</v>
      </c>
      <c r="ZZ21" s="2"/>
      <c r="AAC21" s="9"/>
      <c r="AAD21" s="19"/>
      <c r="AAE21" s="20">
        <f t="shared" si="97"/>
        <v>0</v>
      </c>
      <c r="AAG21" s="2"/>
      <c r="AAJ21" s="9"/>
      <c r="AAK21" s="19"/>
      <c r="AAL21" s="20">
        <f t="shared" si="118"/>
        <v>0</v>
      </c>
      <c r="AAN21" s="2"/>
      <c r="AAQ21" s="9"/>
      <c r="AAR21" s="19"/>
      <c r="AAS21" s="20">
        <f t="shared" si="99"/>
        <v>0</v>
      </c>
      <c r="AAU21" s="9"/>
      <c r="AAV21" s="2"/>
      <c r="AAW21" s="18"/>
      <c r="AAX21" s="9"/>
      <c r="AAY21" s="19"/>
      <c r="AAZ21" s="51">
        <f t="shared" si="135"/>
        <v>15182.5</v>
      </c>
      <c r="ABB21" s="9"/>
      <c r="ABC21" s="2"/>
      <c r="ABD21" s="18"/>
      <c r="ABE21" s="9"/>
      <c r="ABF21" s="19"/>
      <c r="ABG21" s="51">
        <f t="shared" si="101"/>
        <v>7596</v>
      </c>
      <c r="ABI21" s="9"/>
      <c r="ABJ21" s="2"/>
      <c r="ABK21" s="18"/>
      <c r="ABL21" s="9"/>
      <c r="ABM21" s="19"/>
      <c r="ABN21" s="51">
        <f t="shared" si="102"/>
        <v>0</v>
      </c>
      <c r="ABP21" s="2"/>
      <c r="ABQ21" s="2"/>
      <c r="ABR21" s="18"/>
      <c r="ABS21" s="9"/>
      <c r="ABT21" s="19"/>
      <c r="ABU21" s="20">
        <f t="shared" si="103"/>
        <v>0</v>
      </c>
      <c r="ABW21" s="2"/>
      <c r="ABX21" s="2"/>
      <c r="ABY21" s="18"/>
      <c r="ABZ21" s="9"/>
      <c r="ACA21" s="19"/>
      <c r="ACB21" s="20">
        <f t="shared" si="104"/>
        <v>0</v>
      </c>
      <c r="ACD21" s="9"/>
      <c r="ACE21" s="39"/>
      <c r="ACF21" s="32"/>
      <c r="ACG21" s="9"/>
      <c r="ACH21" s="19"/>
      <c r="ACI21" s="51">
        <f t="shared" si="126"/>
        <v>11348.36</v>
      </c>
      <c r="ACK21" s="9"/>
      <c r="ACL21" s="39"/>
      <c r="ACM21" s="32"/>
      <c r="ACN21" s="9"/>
      <c r="ACO21" s="19"/>
      <c r="ACP21" s="51">
        <f t="shared" si="106"/>
        <v>0</v>
      </c>
      <c r="ACR21" s="9"/>
      <c r="ACS21" s="39"/>
      <c r="ACT21" s="32"/>
      <c r="ACU21" s="36"/>
      <c r="ACV21" s="32"/>
      <c r="ACW21" s="51">
        <f t="shared" si="107"/>
        <v>0</v>
      </c>
      <c r="ADD21" s="51">
        <f t="shared" si="108"/>
        <v>23477.83</v>
      </c>
      <c r="ADF21" s="2"/>
      <c r="ADG21" s="2"/>
      <c r="ADH21" s="117"/>
      <c r="ADI21" s="9"/>
      <c r="ADJ21" s="119"/>
      <c r="ADK21" s="20">
        <f t="shared" si="112"/>
        <v>0</v>
      </c>
      <c r="ADM21" s="2"/>
      <c r="ADN21" s="2"/>
      <c r="ADO21" s="18"/>
      <c r="ADP21" s="9"/>
      <c r="ADQ21" s="19"/>
      <c r="ADR21" s="20">
        <f t="shared" si="113"/>
        <v>0</v>
      </c>
      <c r="ADT21" s="9">
        <v>40378</v>
      </c>
      <c r="ADU21" s="2" t="s">
        <v>2411</v>
      </c>
      <c r="ADV21" s="18">
        <v>995.5</v>
      </c>
      <c r="ADW21" s="9">
        <v>40378</v>
      </c>
      <c r="ADX21" s="19">
        <v>995.5</v>
      </c>
      <c r="ADY21" s="20">
        <f t="shared" si="109"/>
        <v>0</v>
      </c>
      <c r="AEA21" s="2"/>
      <c r="AEB21" s="2"/>
      <c r="AEC21" s="18"/>
      <c r="AED21" s="9"/>
      <c r="AEE21" s="19"/>
      <c r="AEF21" s="20">
        <f t="shared" si="110"/>
        <v>0</v>
      </c>
    </row>
    <row r="22" spans="1:812">
      <c r="A22" s="9"/>
      <c r="C22" s="702"/>
      <c r="D22" s="9"/>
      <c r="E22" s="32"/>
      <c r="F22" s="51">
        <f t="shared" si="2"/>
        <v>50512.5</v>
      </c>
      <c r="H22" s="2"/>
      <c r="I22" s="2"/>
      <c r="J22" s="18"/>
      <c r="K22" s="9"/>
      <c r="L22" s="19"/>
      <c r="M22" s="20">
        <f t="shared" si="136"/>
        <v>0</v>
      </c>
      <c r="O22" s="2"/>
      <c r="P22" s="2"/>
      <c r="Q22" s="18"/>
      <c r="R22" s="9"/>
      <c r="S22" s="19"/>
      <c r="T22" s="20">
        <f t="shared" si="4"/>
        <v>0</v>
      </c>
      <c r="V22" s="9"/>
      <c r="W22" s="29"/>
      <c r="X22" s="27"/>
      <c r="Y22" s="9"/>
      <c r="Z22" s="32"/>
      <c r="AA22" s="20">
        <f t="shared" si="5"/>
        <v>23020</v>
      </c>
      <c r="AC22" s="9"/>
      <c r="AD22" s="2"/>
      <c r="AE22" s="18"/>
      <c r="AF22" s="9"/>
      <c r="AG22" s="19"/>
      <c r="AH22" s="20">
        <f t="shared" si="119"/>
        <v>0</v>
      </c>
      <c r="AJ22" s="9">
        <v>40311</v>
      </c>
      <c r="AK22" s="2" t="s">
        <v>1068</v>
      </c>
      <c r="AL22" s="32">
        <v>125704</v>
      </c>
      <c r="AM22" s="244"/>
      <c r="AN22" s="32"/>
      <c r="AO22" s="51">
        <f t="shared" si="7"/>
        <v>483264.5</v>
      </c>
      <c r="AQ22" s="9">
        <v>40365</v>
      </c>
      <c r="AR22" s="2" t="s">
        <v>1768</v>
      </c>
      <c r="AS22" s="3">
        <v>143158.5</v>
      </c>
      <c r="AT22" s="45"/>
      <c r="AU22" s="32"/>
      <c r="AV22" s="51">
        <f t="shared" si="8"/>
        <v>1863146</v>
      </c>
      <c r="AX22" s="2"/>
      <c r="BC22" s="51">
        <f t="shared" si="111"/>
        <v>2447842</v>
      </c>
      <c r="BE22" s="2"/>
      <c r="BF22" s="2"/>
      <c r="BG22" s="18"/>
      <c r="BH22" s="9"/>
      <c r="BI22" s="19"/>
      <c r="BJ22" s="20">
        <f t="shared" si="9"/>
        <v>0</v>
      </c>
      <c r="BL22" s="9"/>
      <c r="BM22" s="2"/>
      <c r="BN22" s="2"/>
      <c r="BO22" s="18"/>
      <c r="BP22" s="9"/>
      <c r="BQ22" s="19"/>
      <c r="BR22" s="20">
        <f t="shared" si="121"/>
        <v>10</v>
      </c>
      <c r="BT22" s="2"/>
      <c r="BU22" s="2"/>
      <c r="BV22" s="18"/>
      <c r="BW22" s="9"/>
      <c r="BX22" s="19"/>
      <c r="BY22" s="20">
        <f t="shared" si="11"/>
        <v>0</v>
      </c>
      <c r="CA22" s="2"/>
      <c r="CB22" s="2"/>
      <c r="CC22" s="18"/>
      <c r="CD22" s="9"/>
      <c r="CE22" s="19"/>
      <c r="CF22" s="20">
        <f t="shared" si="12"/>
        <v>0</v>
      </c>
      <c r="CH22" s="2"/>
      <c r="CI22" s="2"/>
      <c r="CJ22" s="18"/>
      <c r="CK22" s="9"/>
      <c r="CL22" s="19"/>
      <c r="CM22" s="20">
        <f t="shared" si="13"/>
        <v>0</v>
      </c>
      <c r="CO22" s="2"/>
      <c r="CP22" s="2"/>
      <c r="CQ22" s="18"/>
      <c r="CR22" s="9"/>
      <c r="CS22" s="19"/>
      <c r="CT22" s="20">
        <f t="shared" si="131"/>
        <v>0</v>
      </c>
      <c r="CV22" s="9">
        <v>40369</v>
      </c>
      <c r="CW22" s="2" t="s">
        <v>2026</v>
      </c>
      <c r="CX22" s="18">
        <v>7872</v>
      </c>
      <c r="CY22" s="244">
        <v>40373</v>
      </c>
      <c r="CZ22" s="19">
        <v>7872</v>
      </c>
      <c r="DA22" s="20">
        <f t="shared" si="15"/>
        <v>0</v>
      </c>
      <c r="DC22" s="2"/>
      <c r="DD22" s="2"/>
      <c r="DE22" s="18"/>
      <c r="DF22" s="9"/>
      <c r="DG22" s="19"/>
      <c r="DH22" s="20">
        <f t="shared" si="16"/>
        <v>0</v>
      </c>
      <c r="DJ22" s="9">
        <v>39716</v>
      </c>
      <c r="DK22" s="39" t="s">
        <v>2345</v>
      </c>
      <c r="DL22" s="32">
        <v>22774.5</v>
      </c>
      <c r="DM22" s="28">
        <v>39734</v>
      </c>
      <c r="DN22" s="32">
        <v>22774.5</v>
      </c>
      <c r="DO22" s="20">
        <f t="shared" si="17"/>
        <v>29768</v>
      </c>
      <c r="DQ22" s="2"/>
      <c r="DR22" s="2"/>
      <c r="DS22" s="18"/>
      <c r="DT22" s="9"/>
      <c r="DU22" s="19"/>
      <c r="DV22" s="20">
        <f t="shared" si="18"/>
        <v>0</v>
      </c>
      <c r="DX22" s="2"/>
      <c r="DY22" s="2"/>
      <c r="DZ22" s="18"/>
      <c r="EA22" s="9"/>
      <c r="EB22" s="19"/>
      <c r="EC22" s="20">
        <f t="shared" si="19"/>
        <v>14455</v>
      </c>
      <c r="EE22" s="9"/>
      <c r="EF22" s="2"/>
      <c r="EG22" s="18"/>
      <c r="EH22" s="9"/>
      <c r="EI22" s="19"/>
      <c r="EJ22" s="20">
        <f t="shared" si="127"/>
        <v>7721.5</v>
      </c>
      <c r="EL22" s="9"/>
      <c r="EM22" s="2"/>
      <c r="EN22" s="18"/>
      <c r="EO22" s="9"/>
      <c r="EP22" s="19"/>
      <c r="EQ22" s="20">
        <f t="shared" si="21"/>
        <v>0</v>
      </c>
      <c r="ES22" s="244"/>
      <c r="ET22" s="39"/>
      <c r="EU22" s="18"/>
      <c r="EV22" s="9"/>
      <c r="EW22" s="19"/>
      <c r="EX22" s="175">
        <f t="shared" si="22"/>
        <v>0</v>
      </c>
      <c r="EZ22" s="9"/>
      <c r="FA22" s="39"/>
      <c r="FB22" s="32"/>
      <c r="FC22" s="28"/>
      <c r="FD22" s="32"/>
      <c r="FE22" s="20">
        <f t="shared" si="23"/>
        <v>0</v>
      </c>
      <c r="FG22" s="2"/>
      <c r="FH22" s="2"/>
      <c r="FI22" s="18"/>
      <c r="FJ22" s="9"/>
      <c r="FK22" s="19"/>
      <c r="FL22" s="20">
        <f t="shared" si="24"/>
        <v>0</v>
      </c>
      <c r="FN22" s="28">
        <v>40376</v>
      </c>
      <c r="FO22" s="448" t="s">
        <v>2389</v>
      </c>
      <c r="FP22" s="27">
        <v>7023</v>
      </c>
      <c r="FQ22" s="200">
        <v>40377</v>
      </c>
      <c r="FR22" s="32">
        <v>7023</v>
      </c>
      <c r="FS22" s="51">
        <f t="shared" si="25"/>
        <v>0</v>
      </c>
      <c r="FU22" s="244"/>
      <c r="FV22" s="93"/>
      <c r="FW22" s="27"/>
      <c r="FX22" s="244"/>
      <c r="FY22" s="32"/>
      <c r="FZ22" s="51">
        <f t="shared" si="26"/>
        <v>0</v>
      </c>
      <c r="GB22" s="244"/>
      <c r="GC22" s="93"/>
      <c r="GD22" s="27"/>
      <c r="GE22" s="244"/>
      <c r="GF22" s="32"/>
      <c r="GG22" s="51">
        <f t="shared" si="27"/>
        <v>0</v>
      </c>
      <c r="GI22" s="244"/>
      <c r="GJ22" s="93"/>
      <c r="GK22" s="27"/>
      <c r="GL22" s="244"/>
      <c r="GM22" s="32"/>
      <c r="GN22" s="51">
        <f t="shared" si="28"/>
        <v>0</v>
      </c>
      <c r="GS22" s="9"/>
      <c r="GT22" s="19"/>
      <c r="GU22" s="51">
        <f t="shared" si="0"/>
        <v>0</v>
      </c>
      <c r="GW22" s="28"/>
      <c r="GX22" s="29"/>
      <c r="GY22" s="27"/>
      <c r="GZ22" s="28"/>
      <c r="HA22" s="32"/>
      <c r="HB22" s="20">
        <f t="shared" si="29"/>
        <v>0</v>
      </c>
      <c r="HD22" s="244"/>
      <c r="HE22" s="29"/>
      <c r="HF22" s="27"/>
      <c r="HG22" s="244"/>
      <c r="HH22" s="32"/>
      <c r="HI22" s="51">
        <f t="shared" si="30"/>
        <v>0</v>
      </c>
      <c r="HK22" s="9"/>
      <c r="HL22" s="2"/>
      <c r="HM22" s="18"/>
      <c r="HN22" s="9"/>
      <c r="HO22" s="19"/>
      <c r="HP22" s="51">
        <f t="shared" si="31"/>
        <v>0</v>
      </c>
      <c r="HR22" s="9"/>
      <c r="HS22" s="2"/>
      <c r="HT22" s="18"/>
      <c r="HU22" s="9"/>
      <c r="HV22" s="19"/>
      <c r="HW22" s="51">
        <f t="shared" si="32"/>
        <v>0</v>
      </c>
      <c r="HY22" s="9"/>
      <c r="HZ22" s="2"/>
      <c r="IA22" s="27"/>
      <c r="IB22" s="523"/>
      <c r="IC22" s="27"/>
      <c r="ID22" s="51">
        <f t="shared" si="33"/>
        <v>0</v>
      </c>
      <c r="IF22" s="2"/>
      <c r="IG22" s="2"/>
      <c r="IH22" s="691"/>
      <c r="II22" s="244"/>
      <c r="IJ22" s="32"/>
      <c r="IK22" s="51">
        <f t="shared" si="132"/>
        <v>22586.5</v>
      </c>
      <c r="IM22" s="244"/>
      <c r="IN22" s="627"/>
      <c r="IO22" s="49"/>
      <c r="IP22" s="9"/>
      <c r="IQ22" s="32"/>
      <c r="IR22" s="51">
        <f t="shared" si="35"/>
        <v>0</v>
      </c>
      <c r="IT22" s="2"/>
      <c r="IU22" s="2"/>
      <c r="IV22" s="18"/>
      <c r="IW22" s="9"/>
      <c r="IX22" s="19"/>
      <c r="IY22" s="20">
        <f t="shared" si="36"/>
        <v>0</v>
      </c>
      <c r="JA22" s="2"/>
      <c r="JB22" s="2"/>
      <c r="JC22" s="18"/>
      <c r="JD22" s="9"/>
      <c r="JE22" s="19"/>
      <c r="JF22" s="20">
        <f t="shared" si="37"/>
        <v>2565</v>
      </c>
      <c r="JH22" s="2"/>
      <c r="JI22" s="2"/>
      <c r="JJ22" s="18"/>
      <c r="JK22" s="9"/>
      <c r="JL22" s="19"/>
      <c r="JM22" s="20">
        <f t="shared" si="38"/>
        <v>0</v>
      </c>
      <c r="JO22" s="2"/>
      <c r="JP22" s="2"/>
      <c r="JQ22" s="18"/>
      <c r="JR22" s="9"/>
      <c r="JS22" s="19"/>
      <c r="JT22" s="20">
        <f t="shared" si="39"/>
        <v>0</v>
      </c>
      <c r="JV22" s="9"/>
      <c r="JW22" s="2"/>
      <c r="JX22" s="18"/>
      <c r="JY22" s="9"/>
      <c r="JZ22" s="19"/>
      <c r="KA22" s="20">
        <f t="shared" si="40"/>
        <v>0</v>
      </c>
      <c r="KF22" s="9"/>
      <c r="KG22" s="67"/>
      <c r="KH22" s="51">
        <f t="shared" si="41"/>
        <v>40827</v>
      </c>
      <c r="KJ22" s="244"/>
      <c r="KK22" s="99"/>
      <c r="KL22" s="49"/>
      <c r="KM22" s="244"/>
      <c r="KN22" s="32"/>
      <c r="KO22" s="51">
        <f t="shared" si="42"/>
        <v>0</v>
      </c>
      <c r="KQ22" s="244"/>
      <c r="KR22" s="99"/>
      <c r="KS22" s="49"/>
      <c r="KT22" s="244"/>
      <c r="KU22" s="32"/>
      <c r="KV22" s="51">
        <f t="shared" si="43"/>
        <v>0</v>
      </c>
      <c r="KX22" s="2"/>
      <c r="KY22" s="2"/>
      <c r="KZ22" s="18"/>
      <c r="LA22" s="9"/>
      <c r="LB22" s="19"/>
      <c r="LC22" s="20">
        <f t="shared" si="114"/>
        <v>23250</v>
      </c>
      <c r="LE22" s="2"/>
      <c r="LF22" s="2"/>
      <c r="LG22" s="711"/>
      <c r="LH22" s="9"/>
      <c r="LI22" s="19"/>
      <c r="LJ22" s="20">
        <f t="shared" si="115"/>
        <v>0</v>
      </c>
      <c r="LL22" s="2"/>
      <c r="LM22" s="2"/>
      <c r="LN22" s="18"/>
      <c r="LO22" s="9"/>
      <c r="LP22" s="19"/>
      <c r="LQ22" s="20">
        <f t="shared" si="44"/>
        <v>0</v>
      </c>
      <c r="LS22" s="2"/>
      <c r="LT22" s="2"/>
      <c r="LU22" s="18"/>
      <c r="LV22" s="9"/>
      <c r="LW22" s="19"/>
      <c r="LX22" s="20">
        <f t="shared" si="45"/>
        <v>0</v>
      </c>
      <c r="LZ22" s="2"/>
      <c r="MA22" s="2"/>
      <c r="MB22" s="18"/>
      <c r="MC22" s="9"/>
      <c r="MD22" s="19"/>
      <c r="ME22" s="51">
        <f>ME21+MB22-MD22</f>
        <v>20668.5</v>
      </c>
      <c r="MG22" s="2"/>
      <c r="MH22" s="2"/>
      <c r="MI22" s="18"/>
      <c r="MJ22" s="9"/>
      <c r="MK22" s="19"/>
      <c r="ML22" s="20">
        <f t="shared" si="47"/>
        <v>0</v>
      </c>
      <c r="MN22" s="2"/>
      <c r="MO22" s="2"/>
      <c r="MP22" s="18"/>
      <c r="MQ22" s="9"/>
      <c r="MR22" s="19"/>
      <c r="MS22" s="20">
        <f t="shared" si="48"/>
        <v>22787</v>
      </c>
      <c r="MU22" s="9"/>
      <c r="MV22" s="2"/>
      <c r="MW22" s="18"/>
      <c r="MX22" s="9"/>
      <c r="MY22" s="19"/>
      <c r="MZ22" s="20">
        <f t="shared" si="49"/>
        <v>52333</v>
      </c>
      <c r="NB22" s="2"/>
      <c r="NC22" s="2"/>
      <c r="ND22" s="18"/>
      <c r="NE22" s="9"/>
      <c r="NF22" s="19"/>
      <c r="NG22" s="20">
        <f t="shared" si="50"/>
        <v>0</v>
      </c>
      <c r="NI22" s="2"/>
      <c r="NJ22" s="2"/>
      <c r="NK22" s="18"/>
      <c r="NL22" s="9"/>
      <c r="NM22" s="19"/>
      <c r="NN22" s="20">
        <f t="shared" si="51"/>
        <v>0</v>
      </c>
      <c r="NP22" s="2"/>
      <c r="NQ22" s="2"/>
      <c r="NR22" s="18"/>
      <c r="NS22" s="9"/>
      <c r="NT22" s="19"/>
      <c r="NU22" s="20">
        <f t="shared" si="52"/>
        <v>0</v>
      </c>
      <c r="NW22" s="2"/>
      <c r="NX22" s="2"/>
      <c r="NY22" s="18"/>
      <c r="NZ22" s="9"/>
      <c r="OA22" s="19"/>
      <c r="OB22" s="20">
        <f t="shared" si="53"/>
        <v>0</v>
      </c>
      <c r="OD22" s="2"/>
      <c r="OE22" s="2"/>
      <c r="OF22" s="18"/>
      <c r="OG22" s="9"/>
      <c r="OH22" s="19"/>
      <c r="OI22" s="20">
        <f t="shared" si="54"/>
        <v>0</v>
      </c>
      <c r="OK22" s="2"/>
      <c r="OL22" s="2"/>
      <c r="OM22" s="18"/>
      <c r="ON22" s="9"/>
      <c r="OO22" s="19"/>
      <c r="OP22" s="20">
        <f t="shared" si="55"/>
        <v>0</v>
      </c>
      <c r="OR22" s="9"/>
      <c r="OS22" s="2"/>
      <c r="OT22" s="27"/>
      <c r="OU22" s="36"/>
      <c r="OV22" s="19"/>
      <c r="OW22" s="51">
        <f t="shared" si="56"/>
        <v>0</v>
      </c>
      <c r="OY22" s="36"/>
      <c r="OZ22" s="2"/>
      <c r="PA22" s="27"/>
      <c r="PB22" s="9"/>
      <c r="PC22" s="19"/>
      <c r="PD22" s="51">
        <f t="shared" si="57"/>
        <v>51760</v>
      </c>
      <c r="PF22" s="9"/>
      <c r="PG22" s="2"/>
      <c r="PH22" s="18"/>
      <c r="PI22" s="9"/>
      <c r="PJ22" s="19"/>
      <c r="PK22" s="51">
        <f t="shared" si="58"/>
        <v>0</v>
      </c>
      <c r="PM22" s="2"/>
      <c r="PN22" s="2"/>
      <c r="PO22" s="18"/>
      <c r="PP22" s="9"/>
      <c r="PQ22" s="19"/>
      <c r="PR22" s="20">
        <f t="shared" si="128"/>
        <v>0</v>
      </c>
      <c r="PT22" s="2"/>
      <c r="PU22" s="2"/>
      <c r="PV22" s="18"/>
      <c r="PW22" s="9"/>
      <c r="PX22" s="19"/>
      <c r="PY22" s="20">
        <f t="shared" si="122"/>
        <v>0</v>
      </c>
      <c r="QA22" s="9"/>
      <c r="QB22" s="251"/>
      <c r="QC22" s="18"/>
      <c r="QD22" s="9"/>
      <c r="QE22" s="19"/>
      <c r="QF22" s="20">
        <f t="shared" si="61"/>
        <v>11212</v>
      </c>
      <c r="QH22" s="2"/>
      <c r="QI22" s="2"/>
      <c r="QJ22" s="18"/>
      <c r="QK22" s="9"/>
      <c r="QL22" s="19"/>
      <c r="QM22" s="20">
        <f t="shared" si="62"/>
        <v>0</v>
      </c>
      <c r="QO22" s="2"/>
      <c r="QP22" s="2"/>
      <c r="QQ22" s="18"/>
      <c r="QR22" s="9"/>
      <c r="QS22" s="19"/>
      <c r="QT22" s="20">
        <f t="shared" si="63"/>
        <v>7325.5</v>
      </c>
      <c r="QV22" s="2"/>
      <c r="QW22" s="2"/>
      <c r="QX22" s="18"/>
      <c r="QY22" s="9"/>
      <c r="QZ22" s="19"/>
      <c r="RA22" s="20">
        <f t="shared" si="64"/>
        <v>0</v>
      </c>
      <c r="RC22" s="2"/>
      <c r="RD22" s="2"/>
      <c r="RE22" s="18"/>
      <c r="RF22" s="9"/>
      <c r="RG22" s="19"/>
      <c r="RH22" s="20">
        <f t="shared" si="65"/>
        <v>0</v>
      </c>
      <c r="RJ22" s="2"/>
      <c r="RK22" s="2"/>
      <c r="RL22" s="18"/>
      <c r="RM22" s="9"/>
      <c r="RN22" s="19"/>
      <c r="RO22" s="20">
        <f t="shared" si="66"/>
        <v>0</v>
      </c>
      <c r="RQ22" s="2"/>
      <c r="RR22" s="2"/>
      <c r="RS22" s="18"/>
      <c r="RT22" s="9"/>
      <c r="RU22" s="19"/>
      <c r="RV22" s="20">
        <f t="shared" si="67"/>
        <v>0</v>
      </c>
      <c r="RX22" s="9"/>
      <c r="RY22" s="2"/>
      <c r="RZ22" s="18"/>
      <c r="SA22" s="9"/>
      <c r="SB22" s="19"/>
      <c r="SC22" s="20">
        <f t="shared" si="68"/>
        <v>0</v>
      </c>
      <c r="SF22" s="2"/>
      <c r="SG22" s="18"/>
      <c r="SH22" s="9"/>
      <c r="SI22" s="19"/>
      <c r="SJ22" s="20">
        <f t="shared" si="69"/>
        <v>0</v>
      </c>
      <c r="SL22" s="2"/>
      <c r="SM22" s="2"/>
      <c r="SN22" s="18"/>
      <c r="SO22" s="9"/>
      <c r="SP22" s="19"/>
      <c r="SQ22" s="20">
        <f t="shared" si="70"/>
        <v>0</v>
      </c>
      <c r="ST22" s="2"/>
      <c r="SU22" s="18"/>
      <c r="SV22" s="9"/>
      <c r="SW22" s="19"/>
      <c r="SX22" s="51">
        <f t="shared" si="133"/>
        <v>0</v>
      </c>
      <c r="TC22" s="9"/>
      <c r="TD22" s="927"/>
      <c r="TE22" s="51">
        <f t="shared" si="72"/>
        <v>7002</v>
      </c>
      <c r="TG22" s="2"/>
      <c r="TH22" s="2"/>
      <c r="TI22" s="18"/>
      <c r="TJ22" s="9"/>
      <c r="TK22" s="19"/>
      <c r="TL22" s="20">
        <f t="shared" si="73"/>
        <v>0</v>
      </c>
      <c r="TN22" s="2"/>
      <c r="TO22" s="2"/>
      <c r="TP22" s="18"/>
      <c r="TQ22" s="9"/>
      <c r="TR22" s="19"/>
      <c r="TS22" s="20">
        <f t="shared" si="74"/>
        <v>6523</v>
      </c>
      <c r="TU22" s="2"/>
      <c r="TV22" s="2"/>
      <c r="TW22" s="18"/>
      <c r="TX22" s="9"/>
      <c r="TY22" s="19"/>
      <c r="TZ22" s="51">
        <f t="shared" si="124"/>
        <v>0</v>
      </c>
      <c r="UB22" s="2"/>
      <c r="UC22" s="2"/>
      <c r="UD22" s="18"/>
      <c r="UE22" s="9"/>
      <c r="UF22" s="19"/>
      <c r="UG22" s="51">
        <f t="shared" si="76"/>
        <v>0</v>
      </c>
      <c r="UI22" s="9"/>
      <c r="UJ22" s="2"/>
      <c r="UK22" s="711"/>
      <c r="UL22" s="9"/>
      <c r="UM22" s="19"/>
      <c r="UN22" s="51">
        <f t="shared" si="123"/>
        <v>0</v>
      </c>
      <c r="UP22" s="2"/>
      <c r="UQ22" s="2"/>
      <c r="UR22" s="18"/>
      <c r="US22" s="9"/>
      <c r="UT22" s="19"/>
      <c r="UU22" s="20">
        <f t="shared" si="78"/>
        <v>37741</v>
      </c>
      <c r="UW22" s="2"/>
      <c r="UX22" s="2"/>
      <c r="UY22" s="18"/>
      <c r="UZ22" s="9"/>
      <c r="VA22" s="19"/>
      <c r="VB22" s="20">
        <f t="shared" si="79"/>
        <v>0</v>
      </c>
      <c r="VD22" s="2"/>
      <c r="VE22" s="2"/>
      <c r="VF22" s="18"/>
      <c r="VG22" s="28"/>
      <c r="VH22" s="19"/>
      <c r="VI22" s="20">
        <f t="shared" si="80"/>
        <v>0</v>
      </c>
      <c r="VK22" s="2"/>
      <c r="VL22" s="2"/>
      <c r="VM22" s="18"/>
      <c r="VN22" s="9"/>
      <c r="VO22" s="19"/>
      <c r="VP22" s="20">
        <f t="shared" si="125"/>
        <v>0</v>
      </c>
      <c r="VR22" s="9"/>
      <c r="VS22" s="2"/>
      <c r="VT22" s="27"/>
      <c r="VU22" s="9"/>
      <c r="VV22" s="32"/>
      <c r="VW22" s="20">
        <f t="shared" si="82"/>
        <v>0</v>
      </c>
      <c r="VY22" s="9"/>
      <c r="VZ22" s="2"/>
      <c r="WA22" s="27"/>
      <c r="WB22" s="9"/>
      <c r="WC22" s="19"/>
      <c r="WD22" s="51">
        <f t="shared" si="83"/>
        <v>0</v>
      </c>
      <c r="WF22" s="9">
        <v>40380</v>
      </c>
      <c r="WG22" s="2" t="s">
        <v>2505</v>
      </c>
      <c r="WH22" s="18">
        <v>3232</v>
      </c>
      <c r="WI22" s="9">
        <v>40380</v>
      </c>
      <c r="WJ22" s="19">
        <v>3232</v>
      </c>
      <c r="WK22" s="51">
        <f t="shared" si="84"/>
        <v>0</v>
      </c>
      <c r="WM22" s="9"/>
      <c r="WN22" s="2"/>
      <c r="WO22" s="18"/>
      <c r="WP22" s="9"/>
      <c r="WQ22" s="19"/>
      <c r="WR22" s="51">
        <f t="shared" si="85"/>
        <v>0</v>
      </c>
      <c r="WT22" s="9"/>
      <c r="WU22" s="2"/>
      <c r="WV22" s="711"/>
      <c r="WW22" s="9"/>
      <c r="WX22" s="814"/>
      <c r="WY22" s="51">
        <f t="shared" si="86"/>
        <v>4681</v>
      </c>
      <c r="XA22" s="2"/>
      <c r="XB22" s="2"/>
      <c r="XC22" s="18"/>
      <c r="XD22" s="9"/>
      <c r="XE22" s="19"/>
      <c r="XF22" s="20">
        <f t="shared" si="137"/>
        <v>0</v>
      </c>
      <c r="XH22" s="9"/>
      <c r="XI22" s="2"/>
      <c r="XJ22" s="18"/>
      <c r="XK22" s="9"/>
      <c r="XL22" s="19"/>
      <c r="XM22" s="20">
        <f t="shared" si="88"/>
        <v>0</v>
      </c>
      <c r="XO22" s="9"/>
      <c r="XP22" s="2"/>
      <c r="XQ22" s="18"/>
      <c r="XR22" s="9"/>
      <c r="XS22" s="19"/>
      <c r="XT22" s="20">
        <f t="shared" si="89"/>
        <v>0</v>
      </c>
      <c r="XV22" s="9"/>
      <c r="XW22" s="2"/>
      <c r="XX22" s="18"/>
      <c r="XY22" s="61"/>
      <c r="XZ22" s="32"/>
      <c r="YA22" s="51">
        <f t="shared" si="130"/>
        <v>14857</v>
      </c>
      <c r="YC22" s="2"/>
      <c r="YD22" s="2"/>
      <c r="YE22" s="18"/>
      <c r="YF22" s="9"/>
      <c r="YG22" s="19"/>
      <c r="YH22" s="20">
        <f t="shared" si="91"/>
        <v>0</v>
      </c>
      <c r="YJ22" s="2"/>
      <c r="YK22" s="2"/>
      <c r="YL22" s="18"/>
      <c r="YM22" s="9"/>
      <c r="YN22" s="19"/>
      <c r="YO22" s="20">
        <f t="shared" si="92"/>
        <v>0</v>
      </c>
      <c r="YQ22" s="2"/>
      <c r="YR22" s="2"/>
      <c r="YS22" s="18"/>
      <c r="YT22" s="9"/>
      <c r="YU22" s="19"/>
      <c r="YV22" s="20">
        <f t="shared" si="134"/>
        <v>0</v>
      </c>
      <c r="YX22" s="2"/>
      <c r="YY22" s="2"/>
      <c r="YZ22" s="18"/>
      <c r="ZA22" s="9"/>
      <c r="ZB22" s="19"/>
      <c r="ZC22" s="20">
        <f t="shared" si="94"/>
        <v>0</v>
      </c>
      <c r="ZE22" s="9"/>
      <c r="ZF22" s="2"/>
      <c r="ZG22" s="3"/>
      <c r="ZH22" s="28"/>
      <c r="ZI22" s="32"/>
      <c r="ZJ22" s="51">
        <f t="shared" si="120"/>
        <v>26588</v>
      </c>
      <c r="ZL22" s="9"/>
      <c r="ZM22" s="2"/>
      <c r="ZN22" s="18"/>
      <c r="ZO22" s="9"/>
      <c r="ZP22" s="19"/>
      <c r="ZQ22" s="51">
        <f t="shared" si="95"/>
        <v>14660.5</v>
      </c>
      <c r="ZS22" s="9"/>
      <c r="ZT22" s="2"/>
      <c r="ZU22" s="18"/>
      <c r="ZV22" s="9"/>
      <c r="ZW22" s="19"/>
      <c r="ZX22" s="51">
        <f t="shared" si="96"/>
        <v>4518.5</v>
      </c>
      <c r="ZZ22" s="9"/>
      <c r="AAA22" s="2"/>
      <c r="AAB22" s="18"/>
      <c r="AAC22" s="9"/>
      <c r="AAD22" s="19"/>
      <c r="AAE22" s="20">
        <f t="shared" si="97"/>
        <v>0</v>
      </c>
      <c r="AAG22" s="9"/>
      <c r="AAH22" s="2"/>
      <c r="AAI22" s="18"/>
      <c r="AAJ22" s="9"/>
      <c r="AAK22" s="19"/>
      <c r="AAL22" s="20">
        <f t="shared" si="118"/>
        <v>0</v>
      </c>
      <c r="AAN22" s="9"/>
      <c r="AAO22" s="2"/>
      <c r="AAP22" s="18"/>
      <c r="AAQ22" s="9"/>
      <c r="AAR22" s="19"/>
      <c r="AAS22" s="20">
        <f t="shared" si="99"/>
        <v>0</v>
      </c>
      <c r="AAX22" s="9"/>
      <c r="AAY22" s="19"/>
      <c r="AAZ22" s="51">
        <f t="shared" si="135"/>
        <v>15182.5</v>
      </c>
      <c r="ABE22" s="9"/>
      <c r="ABF22" s="19"/>
      <c r="ABG22" s="51">
        <f t="shared" si="101"/>
        <v>7596</v>
      </c>
      <c r="ABL22" s="9"/>
      <c r="ABM22" s="19"/>
      <c r="ABN22" s="51">
        <f t="shared" si="102"/>
        <v>0</v>
      </c>
      <c r="ABP22" s="2"/>
      <c r="ABQ22" s="2"/>
      <c r="ABR22" s="18"/>
      <c r="ABS22" s="9"/>
      <c r="ABT22" s="19"/>
      <c r="ABU22" s="20">
        <f t="shared" si="103"/>
        <v>0</v>
      </c>
      <c r="ABW22" s="2"/>
      <c r="ABX22" s="2"/>
      <c r="ABY22" s="18"/>
      <c r="ABZ22" s="9"/>
      <c r="ACA22" s="19"/>
      <c r="ACB22" s="20">
        <f t="shared" si="104"/>
        <v>0</v>
      </c>
      <c r="ACD22" s="9"/>
      <c r="ACE22" s="39"/>
      <c r="ACF22" s="32"/>
      <c r="ACG22" s="9"/>
      <c r="ACH22" s="32"/>
      <c r="ACI22" s="51">
        <f t="shared" si="126"/>
        <v>11348.36</v>
      </c>
      <c r="ACN22" s="9"/>
      <c r="ACO22" s="32"/>
      <c r="ACP22" s="51">
        <f t="shared" si="106"/>
        <v>0</v>
      </c>
      <c r="ACR22" s="9"/>
      <c r="ACS22" s="2"/>
      <c r="ACT22" s="27"/>
      <c r="ACU22" s="28"/>
      <c r="ACV22" s="19"/>
      <c r="ACW22" s="51">
        <f t="shared" si="107"/>
        <v>0</v>
      </c>
      <c r="ACY22" s="244">
        <v>40362</v>
      </c>
      <c r="ACZ22" s="39" t="s">
        <v>1664</v>
      </c>
      <c r="ADA22" s="32">
        <v>22825</v>
      </c>
      <c r="ADB22" s="244">
        <v>40363</v>
      </c>
      <c r="ADC22" s="32">
        <v>22825</v>
      </c>
      <c r="ADD22" s="51">
        <f t="shared" ref="ADD22:ADD34" si="138">ADD21+ADA22-ADC22</f>
        <v>23477.83</v>
      </c>
      <c r="ADF22" s="2"/>
      <c r="ADG22" s="2"/>
      <c r="ADH22" s="117"/>
      <c r="ADI22" s="9"/>
      <c r="ADJ22" s="119"/>
      <c r="ADK22" s="20">
        <f t="shared" si="112"/>
        <v>0</v>
      </c>
      <c r="ADM22" s="2"/>
      <c r="ADN22" s="2"/>
      <c r="ADO22" s="18"/>
      <c r="ADP22" s="9"/>
      <c r="ADQ22" s="19"/>
      <c r="ADR22" s="20">
        <f t="shared" si="113"/>
        <v>0</v>
      </c>
      <c r="ADT22" s="9">
        <v>40379</v>
      </c>
      <c r="ADU22" s="2" t="s">
        <v>2431</v>
      </c>
      <c r="ADV22" s="18">
        <v>1188</v>
      </c>
      <c r="ADW22" s="9">
        <v>40379</v>
      </c>
      <c r="ADX22" s="19">
        <v>1188</v>
      </c>
      <c r="ADY22" s="20">
        <f t="shared" si="109"/>
        <v>0</v>
      </c>
      <c r="AEA22" s="2"/>
      <c r="AEB22" s="2"/>
      <c r="AEC22" s="18"/>
      <c r="AED22" s="9"/>
      <c r="AEE22" s="19"/>
      <c r="AEF22" s="20">
        <f t="shared" si="110"/>
        <v>0</v>
      </c>
    </row>
    <row r="23" spans="1:812">
      <c r="C23" s="691"/>
      <c r="D23" s="9"/>
      <c r="E23" s="32"/>
      <c r="F23" s="51">
        <f t="shared" si="2"/>
        <v>50512.5</v>
      </c>
      <c r="H23" s="2"/>
      <c r="I23" s="2"/>
      <c r="J23" s="18"/>
      <c r="K23" s="9"/>
      <c r="L23" s="19"/>
      <c r="M23" s="20">
        <f t="shared" si="136"/>
        <v>0</v>
      </c>
      <c r="O23" s="2"/>
      <c r="P23" s="2"/>
      <c r="Q23" s="18"/>
      <c r="R23" s="9"/>
      <c r="S23" s="19"/>
      <c r="T23" s="20">
        <f t="shared" si="4"/>
        <v>0</v>
      </c>
      <c r="V23" s="28"/>
      <c r="W23" s="29"/>
      <c r="X23" s="27"/>
      <c r="Y23" s="28"/>
      <c r="Z23" s="32"/>
      <c r="AA23" s="20">
        <f t="shared" si="5"/>
        <v>23020</v>
      </c>
      <c r="AC23" s="9"/>
      <c r="AD23" s="2"/>
      <c r="AE23" s="18"/>
      <c r="AF23" s="200"/>
      <c r="AG23" s="19"/>
      <c r="AH23" s="20">
        <f t="shared" si="119"/>
        <v>0</v>
      </c>
      <c r="AJ23" s="9">
        <v>40312</v>
      </c>
      <c r="AK23" s="2" t="s">
        <v>1069</v>
      </c>
      <c r="AL23" s="32">
        <v>20246.5</v>
      </c>
      <c r="AM23" s="244"/>
      <c r="AN23" s="49"/>
      <c r="AO23" s="51">
        <f t="shared" si="7"/>
        <v>503511</v>
      </c>
      <c r="AQ23" s="9">
        <v>40366</v>
      </c>
      <c r="AR23" s="2" t="s">
        <v>1888</v>
      </c>
      <c r="AS23" s="3">
        <v>8742</v>
      </c>
      <c r="AT23" s="45"/>
      <c r="AU23" s="49"/>
      <c r="AV23" s="51">
        <f t="shared" si="8"/>
        <v>1871888</v>
      </c>
      <c r="AX23" s="2"/>
      <c r="BC23" s="51">
        <f t="shared" si="111"/>
        <v>2447842</v>
      </c>
      <c r="BE23" s="2"/>
      <c r="BF23" s="2"/>
      <c r="BG23" s="18"/>
      <c r="BH23" s="9"/>
      <c r="BI23" s="19"/>
      <c r="BJ23" s="20">
        <f t="shared" si="9"/>
        <v>0</v>
      </c>
      <c r="BL23" s="9"/>
      <c r="BM23" s="2"/>
      <c r="BN23" s="2"/>
      <c r="BO23" s="18"/>
      <c r="BP23" s="9"/>
      <c r="BQ23" s="19"/>
      <c r="BR23" s="20">
        <f t="shared" si="121"/>
        <v>10</v>
      </c>
      <c r="BT23" s="2"/>
      <c r="BU23" s="2"/>
      <c r="BV23" s="18"/>
      <c r="BW23" s="9"/>
      <c r="BX23" s="19"/>
      <c r="BY23" s="20">
        <f t="shared" si="11"/>
        <v>0</v>
      </c>
      <c r="CA23" s="2"/>
      <c r="CB23" s="2"/>
      <c r="CC23" s="18"/>
      <c r="CD23" s="9"/>
      <c r="CE23" s="19"/>
      <c r="CF23" s="20">
        <f t="shared" si="12"/>
        <v>0</v>
      </c>
      <c r="CH23" s="2"/>
      <c r="CI23" s="2"/>
      <c r="CJ23" s="18"/>
      <c r="CK23" s="9"/>
      <c r="CL23" s="19"/>
      <c r="CM23" s="20">
        <f t="shared" si="13"/>
        <v>0</v>
      </c>
      <c r="CO23" s="2"/>
      <c r="CP23" s="2"/>
      <c r="CQ23" s="18"/>
      <c r="CR23" s="9"/>
      <c r="CS23" s="19"/>
      <c r="CT23" s="20">
        <f t="shared" si="131"/>
        <v>0</v>
      </c>
      <c r="CV23" s="9">
        <v>40373</v>
      </c>
      <c r="CW23" s="2" t="s">
        <v>2180</v>
      </c>
      <c r="CX23" s="18">
        <v>3811</v>
      </c>
      <c r="CY23" s="244">
        <v>40373</v>
      </c>
      <c r="CZ23" s="19"/>
      <c r="DA23" s="20">
        <f t="shared" si="15"/>
        <v>3811</v>
      </c>
      <c r="DC23" s="2"/>
      <c r="DD23" s="2"/>
      <c r="DE23" s="18"/>
      <c r="DF23" s="9"/>
      <c r="DG23" s="19"/>
      <c r="DH23" s="20">
        <f t="shared" si="16"/>
        <v>0</v>
      </c>
      <c r="DJ23" s="9">
        <v>39717</v>
      </c>
      <c r="DK23" s="39" t="s">
        <v>2346</v>
      </c>
      <c r="DL23" s="32">
        <v>47928</v>
      </c>
      <c r="DM23" s="90">
        <v>39734</v>
      </c>
      <c r="DN23" s="96">
        <v>14490</v>
      </c>
      <c r="DO23" s="20">
        <f t="shared" si="17"/>
        <v>63206</v>
      </c>
      <c r="DQ23" s="2"/>
      <c r="DR23" s="2"/>
      <c r="DS23" s="18"/>
      <c r="DT23" s="9"/>
      <c r="DU23" s="19"/>
      <c r="DV23" s="20">
        <f t="shared" si="18"/>
        <v>0</v>
      </c>
      <c r="DX23" s="2"/>
      <c r="DY23" s="2"/>
      <c r="DZ23" s="18"/>
      <c r="EA23" s="9"/>
      <c r="EB23" s="19"/>
      <c r="EC23" s="20">
        <f t="shared" si="19"/>
        <v>14455</v>
      </c>
      <c r="EE23" s="9"/>
      <c r="EF23" s="2"/>
      <c r="EG23" s="27"/>
      <c r="EH23" s="9"/>
      <c r="EI23" s="32"/>
      <c r="EJ23" s="20">
        <f t="shared" si="127"/>
        <v>7721.5</v>
      </c>
      <c r="EL23" s="9"/>
      <c r="EM23" s="2"/>
      <c r="EN23" s="27"/>
      <c r="EO23" s="9"/>
      <c r="EP23" s="32"/>
      <c r="EQ23" s="20">
        <f t="shared" si="21"/>
        <v>0</v>
      </c>
      <c r="ES23" s="9"/>
      <c r="ET23" s="2"/>
      <c r="EU23" s="18"/>
      <c r="EV23" s="412"/>
      <c r="EW23" s="18"/>
      <c r="EX23" s="175">
        <f t="shared" si="22"/>
        <v>0</v>
      </c>
      <c r="EZ23" s="9"/>
      <c r="FA23" s="39"/>
      <c r="FB23" s="32"/>
      <c r="FC23" s="90"/>
      <c r="FD23" s="96"/>
      <c r="FE23" s="20">
        <f t="shared" si="23"/>
        <v>0</v>
      </c>
      <c r="FG23" s="2"/>
      <c r="FH23" s="2"/>
      <c r="FI23" s="18"/>
      <c r="FJ23" s="9"/>
      <c r="FK23" s="19"/>
      <c r="FL23" s="20">
        <f t="shared" si="24"/>
        <v>0</v>
      </c>
      <c r="FN23" s="9">
        <v>40378</v>
      </c>
      <c r="FO23" s="93" t="s">
        <v>2417</v>
      </c>
      <c r="FP23" s="27">
        <v>3919.5</v>
      </c>
      <c r="FQ23" s="9">
        <v>40378</v>
      </c>
      <c r="FR23" s="32">
        <v>3919.5</v>
      </c>
      <c r="FS23" s="51">
        <f t="shared" si="25"/>
        <v>0</v>
      </c>
      <c r="FU23" s="9"/>
      <c r="FV23" s="93"/>
      <c r="FW23" s="27"/>
      <c r="FX23" s="9"/>
      <c r="FY23" s="32"/>
      <c r="FZ23" s="51">
        <f t="shared" si="26"/>
        <v>0</v>
      </c>
      <c r="GB23" s="9"/>
      <c r="GC23" s="93"/>
      <c r="GD23" s="27"/>
      <c r="GE23" s="9"/>
      <c r="GF23" s="32"/>
      <c r="GG23" s="51">
        <f t="shared" si="27"/>
        <v>0</v>
      </c>
      <c r="GI23" s="9"/>
      <c r="GJ23" s="93"/>
      <c r="GK23" s="27"/>
      <c r="GL23" s="9"/>
      <c r="GM23" s="32"/>
      <c r="GN23" s="51">
        <f t="shared" si="28"/>
        <v>0</v>
      </c>
      <c r="GP23" s="9"/>
      <c r="GQ23" s="39"/>
      <c r="GR23" s="32"/>
      <c r="GS23" s="9"/>
      <c r="GT23" s="19"/>
      <c r="GU23" s="51">
        <f t="shared" si="0"/>
        <v>0</v>
      </c>
      <c r="GW23" s="28"/>
      <c r="GX23" s="29"/>
      <c r="GY23" s="27"/>
      <c r="GZ23" s="28"/>
      <c r="HA23" s="32"/>
      <c r="HB23" s="20">
        <f t="shared" si="29"/>
        <v>0</v>
      </c>
      <c r="HD23" s="244"/>
      <c r="HE23" s="29"/>
      <c r="HF23" s="27"/>
      <c r="HG23" s="244"/>
      <c r="HH23" s="32"/>
      <c r="HI23" s="51">
        <f t="shared" si="30"/>
        <v>0</v>
      </c>
      <c r="HK23" s="9"/>
      <c r="HL23" s="2"/>
      <c r="HM23" s="18"/>
      <c r="HN23" s="9"/>
      <c r="HO23" s="19"/>
      <c r="HP23" s="51">
        <f t="shared" si="31"/>
        <v>0</v>
      </c>
      <c r="HR23" s="2"/>
      <c r="HS23" s="2"/>
      <c r="HT23" s="18"/>
      <c r="HU23" s="9"/>
      <c r="HV23" s="19"/>
      <c r="HW23" s="51">
        <f t="shared" si="32"/>
        <v>0</v>
      </c>
      <c r="HY23" s="9"/>
      <c r="HZ23" s="2"/>
      <c r="IA23" s="27"/>
      <c r="IB23" s="523"/>
      <c r="IC23" s="27"/>
      <c r="ID23" s="51">
        <f t="shared" si="33"/>
        <v>0</v>
      </c>
      <c r="IF23" s="9"/>
      <c r="IG23" s="2"/>
      <c r="IH23" s="691"/>
      <c r="II23" s="36"/>
      <c r="IJ23" s="32"/>
      <c r="IK23" s="51">
        <f t="shared" si="132"/>
        <v>22586.5</v>
      </c>
      <c r="IM23" s="9"/>
      <c r="IN23" s="42"/>
      <c r="IO23" s="3"/>
      <c r="IP23" s="9"/>
      <c r="IQ23" s="32"/>
      <c r="IR23" s="51">
        <f t="shared" si="35"/>
        <v>0</v>
      </c>
      <c r="IT23" s="2"/>
      <c r="IU23" s="2"/>
      <c r="IV23" s="18"/>
      <c r="IW23" s="9"/>
      <c r="IX23" s="19"/>
      <c r="IY23" s="20">
        <f t="shared" si="36"/>
        <v>0</v>
      </c>
      <c r="JA23" s="2"/>
      <c r="JB23" s="2"/>
      <c r="JC23" s="18"/>
      <c r="JD23" s="9"/>
      <c r="JE23" s="19"/>
      <c r="JF23" s="20">
        <f t="shared" si="37"/>
        <v>2565</v>
      </c>
      <c r="JH23" s="2"/>
      <c r="JI23" s="2"/>
      <c r="JJ23" s="18"/>
      <c r="JK23" s="9"/>
      <c r="JL23" s="19"/>
      <c r="JM23" s="20">
        <f t="shared" si="38"/>
        <v>0</v>
      </c>
      <c r="JO23" s="2"/>
      <c r="JP23" s="2"/>
      <c r="JQ23" s="18"/>
      <c r="JR23" s="9"/>
      <c r="JS23" s="19"/>
      <c r="JT23" s="20">
        <f t="shared" si="39"/>
        <v>0</v>
      </c>
      <c r="JV23" s="9"/>
      <c r="JW23" s="2"/>
      <c r="JX23" s="18"/>
      <c r="JY23" s="9"/>
      <c r="JZ23" s="19"/>
      <c r="KA23" s="20">
        <f t="shared" si="40"/>
        <v>0</v>
      </c>
      <c r="KC23" s="9"/>
      <c r="KD23" s="2"/>
      <c r="KE23" s="732"/>
      <c r="KF23" s="62"/>
      <c r="KG23" s="67"/>
      <c r="KH23" s="51">
        <f t="shared" si="41"/>
        <v>40827</v>
      </c>
      <c r="KJ23" s="244"/>
      <c r="KK23" s="99"/>
      <c r="KL23" s="32"/>
      <c r="KM23" s="28"/>
      <c r="KN23" s="32"/>
      <c r="KO23" s="51">
        <f t="shared" si="42"/>
        <v>0</v>
      </c>
      <c r="KQ23" s="244"/>
      <c r="KR23" s="99"/>
      <c r="KS23" s="32"/>
      <c r="KT23" s="244"/>
      <c r="KU23" s="32"/>
      <c r="KV23" s="51">
        <f t="shared" si="43"/>
        <v>0</v>
      </c>
      <c r="KX23" s="2"/>
      <c r="KY23" s="2"/>
      <c r="KZ23" s="18"/>
      <c r="LA23" s="9"/>
      <c r="LB23" s="19"/>
      <c r="LC23" s="20">
        <f t="shared" si="114"/>
        <v>23250</v>
      </c>
      <c r="LE23" s="2"/>
      <c r="LF23" s="2"/>
      <c r="LG23" s="711"/>
      <c r="LH23" s="9"/>
      <c r="LI23" s="19"/>
      <c r="LJ23" s="20">
        <f t="shared" si="115"/>
        <v>0</v>
      </c>
      <c r="LL23" s="2"/>
      <c r="LM23" s="2"/>
      <c r="LN23" s="18"/>
      <c r="LO23" s="9"/>
      <c r="LP23" s="19"/>
      <c r="LQ23" s="20">
        <f t="shared" si="44"/>
        <v>0</v>
      </c>
      <c r="LS23" s="2"/>
      <c r="LT23" s="2"/>
      <c r="LU23" s="18"/>
      <c r="LV23" s="9"/>
      <c r="LW23" s="19"/>
      <c r="LX23" s="20">
        <f t="shared" si="45"/>
        <v>0</v>
      </c>
      <c r="LZ23" s="2"/>
      <c r="MA23" s="2"/>
      <c r="MB23" s="18"/>
      <c r="MC23" s="9"/>
      <c r="MD23" s="19"/>
      <c r="ME23" s="51">
        <f>ME22+MB23-MD23</f>
        <v>20668.5</v>
      </c>
      <c r="MG23" s="2"/>
      <c r="MH23" s="2"/>
      <c r="MI23" s="18"/>
      <c r="MJ23" s="9"/>
      <c r="MK23" s="19"/>
      <c r="ML23" s="20">
        <f t="shared" si="47"/>
        <v>0</v>
      </c>
      <c r="MN23" s="2"/>
      <c r="MO23" s="2"/>
      <c r="MP23" s="18"/>
      <c r="MQ23" s="9"/>
      <c r="MR23" s="19"/>
      <c r="MS23" s="20">
        <f t="shared" si="48"/>
        <v>22787</v>
      </c>
      <c r="MU23" s="9"/>
      <c r="MV23" s="2"/>
      <c r="MW23" s="18"/>
      <c r="MX23" s="9"/>
      <c r="MY23" s="19"/>
      <c r="MZ23" s="20">
        <f t="shared" si="49"/>
        <v>52333</v>
      </c>
      <c r="NB23" s="2"/>
      <c r="NC23" s="2"/>
      <c r="ND23" s="18"/>
      <c r="NE23" s="9"/>
      <c r="NF23" s="19"/>
      <c r="NG23" s="20">
        <f t="shared" si="50"/>
        <v>0</v>
      </c>
      <c r="NI23" s="2"/>
      <c r="NJ23" s="2"/>
      <c r="NK23" s="18"/>
      <c r="NL23" s="9"/>
      <c r="NM23" s="19"/>
      <c r="NN23" s="20">
        <f t="shared" si="51"/>
        <v>0</v>
      </c>
      <c r="NP23" s="2"/>
      <c r="NQ23" s="2"/>
      <c r="NR23" s="18"/>
      <c r="NS23" s="9"/>
      <c r="NT23" s="19"/>
      <c r="NU23" s="20">
        <f t="shared" si="52"/>
        <v>0</v>
      </c>
      <c r="NW23" s="2"/>
      <c r="NX23" s="2"/>
      <c r="NY23" s="18"/>
      <c r="NZ23" s="9"/>
      <c r="OA23" s="19"/>
      <c r="OB23" s="20">
        <f t="shared" si="53"/>
        <v>0</v>
      </c>
      <c r="OD23" s="2"/>
      <c r="OE23" s="2"/>
      <c r="OF23" s="18"/>
      <c r="OG23" s="9"/>
      <c r="OH23" s="19"/>
      <c r="OI23" s="20">
        <f t="shared" si="54"/>
        <v>0</v>
      </c>
      <c r="OK23" s="2"/>
      <c r="OL23" s="2"/>
      <c r="OM23" s="18"/>
      <c r="ON23" s="9"/>
      <c r="OO23" s="19"/>
      <c r="OP23" s="20">
        <f t="shared" si="55"/>
        <v>0</v>
      </c>
      <c r="OR23" s="9"/>
      <c r="OS23" s="2"/>
      <c r="OT23" s="18"/>
      <c r="OU23" s="9"/>
      <c r="OV23" s="19"/>
      <c r="OW23" s="51">
        <f t="shared" si="56"/>
        <v>0</v>
      </c>
      <c r="OY23" s="9"/>
      <c r="OZ23" s="2"/>
      <c r="PA23" s="18"/>
      <c r="PB23" s="9"/>
      <c r="PC23" s="19"/>
      <c r="PD23" s="51">
        <f t="shared" si="57"/>
        <v>51760</v>
      </c>
      <c r="PF23" s="9"/>
      <c r="PG23" s="2"/>
      <c r="PH23" s="18"/>
      <c r="PI23" s="9"/>
      <c r="PJ23" s="19"/>
      <c r="PK23" s="51">
        <f t="shared" si="58"/>
        <v>0</v>
      </c>
      <c r="PM23" s="2"/>
      <c r="PN23" s="2"/>
      <c r="PO23" s="18"/>
      <c r="PP23" s="9"/>
      <c r="PQ23" s="19"/>
      <c r="PR23" s="20">
        <f t="shared" si="128"/>
        <v>0</v>
      </c>
      <c r="PT23" s="2"/>
      <c r="PU23" s="2"/>
      <c r="PV23" s="18"/>
      <c r="PW23" s="9"/>
      <c r="PX23" s="19"/>
      <c r="PY23" s="20">
        <f t="shared" si="122"/>
        <v>0</v>
      </c>
      <c r="QA23" s="9"/>
      <c r="QB23" s="251"/>
      <c r="QC23" s="18"/>
      <c r="QD23" s="9"/>
      <c r="QE23" s="19"/>
      <c r="QF23" s="20">
        <f t="shared" si="61"/>
        <v>11212</v>
      </c>
      <c r="QH23" s="2"/>
      <c r="QI23" s="2"/>
      <c r="QJ23" s="18"/>
      <c r="QK23" s="9"/>
      <c r="QL23" s="19"/>
      <c r="QM23" s="20">
        <f t="shared" si="62"/>
        <v>0</v>
      </c>
      <c r="QO23" s="2"/>
      <c r="QP23" s="2"/>
      <c r="QQ23" s="18"/>
      <c r="QR23" s="9"/>
      <c r="QS23" s="19"/>
      <c r="QT23" s="20">
        <f t="shared" si="63"/>
        <v>7325.5</v>
      </c>
      <c r="QV23" s="9"/>
      <c r="QW23" s="2"/>
      <c r="QX23" s="18"/>
      <c r="QY23" s="9"/>
      <c r="QZ23" s="19"/>
      <c r="RA23" s="20">
        <f t="shared" si="64"/>
        <v>0</v>
      </c>
      <c r="RC23" s="2"/>
      <c r="RD23" s="2"/>
      <c r="RE23" s="18"/>
      <c r="RF23" s="9"/>
      <c r="RG23" s="19"/>
      <c r="RH23" s="20">
        <f t="shared" si="65"/>
        <v>0</v>
      </c>
      <c r="RJ23" s="2"/>
      <c r="RK23" s="2"/>
      <c r="RL23" s="18"/>
      <c r="RM23" s="9"/>
      <c r="RN23" s="19"/>
      <c r="RO23" s="20">
        <f t="shared" si="66"/>
        <v>0</v>
      </c>
      <c r="RQ23" s="2"/>
      <c r="RR23" s="2"/>
      <c r="RS23" s="18"/>
      <c r="RT23" s="9"/>
      <c r="RU23" s="19"/>
      <c r="RV23" s="20">
        <f t="shared" si="67"/>
        <v>0</v>
      </c>
      <c r="RX23" s="9"/>
      <c r="RY23" s="2"/>
      <c r="RZ23" s="18"/>
      <c r="SA23" s="9"/>
      <c r="SB23" s="19"/>
      <c r="SC23" s="20">
        <f t="shared" si="68"/>
        <v>0</v>
      </c>
      <c r="SF23" s="2"/>
      <c r="SG23" s="18"/>
      <c r="SH23" s="9"/>
      <c r="SI23" s="19"/>
      <c r="SJ23" s="20">
        <f t="shared" si="69"/>
        <v>0</v>
      </c>
      <c r="SL23" s="2"/>
      <c r="SM23" s="2"/>
      <c r="SN23" s="18"/>
      <c r="SO23" s="9"/>
      <c r="SP23" s="19"/>
      <c r="SQ23" s="20">
        <f t="shared" si="70"/>
        <v>0</v>
      </c>
      <c r="ST23" s="2"/>
      <c r="SU23" s="18"/>
      <c r="SV23" s="9"/>
      <c r="SW23" s="19"/>
      <c r="SX23" s="51">
        <f t="shared" si="133"/>
        <v>0</v>
      </c>
      <c r="SZ23" s="9"/>
      <c r="TA23" s="2"/>
      <c r="TB23" s="711"/>
      <c r="TC23" s="9"/>
      <c r="TD23" s="928"/>
      <c r="TE23" s="51">
        <f t="shared" si="72"/>
        <v>7002</v>
      </c>
      <c r="TG23" s="2"/>
      <c r="TH23" s="2"/>
      <c r="TI23" s="18"/>
      <c r="TJ23" s="9"/>
      <c r="TK23" s="19"/>
      <c r="TL23" s="20">
        <f t="shared" si="73"/>
        <v>0</v>
      </c>
      <c r="TN23" s="2"/>
      <c r="TO23" s="2"/>
      <c r="TP23" s="18"/>
      <c r="TQ23" s="9"/>
      <c r="TR23" s="19"/>
      <c r="TS23" s="20">
        <f t="shared" si="74"/>
        <v>6523</v>
      </c>
      <c r="TU23" s="2"/>
      <c r="TV23" s="2"/>
      <c r="TW23" s="18"/>
      <c r="TX23" s="9"/>
      <c r="TY23" s="19"/>
      <c r="TZ23" s="51">
        <f t="shared" si="124"/>
        <v>0</v>
      </c>
      <c r="UB23" s="2"/>
      <c r="UC23" s="2"/>
      <c r="UD23" s="18"/>
      <c r="UE23" s="9"/>
      <c r="UF23" s="19"/>
      <c r="UG23" s="51">
        <f t="shared" si="76"/>
        <v>0</v>
      </c>
      <c r="UI23" s="9"/>
      <c r="UJ23" s="2"/>
      <c r="UK23" s="711"/>
      <c r="UL23" s="9"/>
      <c r="UM23" s="19"/>
      <c r="UN23" s="51">
        <f t="shared" si="123"/>
        <v>0</v>
      </c>
      <c r="UP23" s="2"/>
      <c r="UQ23" s="2"/>
      <c r="UR23" s="18"/>
      <c r="US23" s="9"/>
      <c r="UT23" s="19"/>
      <c r="UU23" s="20">
        <f t="shared" si="78"/>
        <v>37741</v>
      </c>
      <c r="UW23" s="2"/>
      <c r="UX23" s="2"/>
      <c r="UY23" s="18"/>
      <c r="UZ23" s="9"/>
      <c r="VA23" s="19"/>
      <c r="VB23" s="20">
        <f t="shared" si="79"/>
        <v>0</v>
      </c>
      <c r="VD23" s="2"/>
      <c r="VE23" s="2"/>
      <c r="VF23" s="18"/>
      <c r="VG23" s="28"/>
      <c r="VH23" s="19"/>
      <c r="VI23" s="20">
        <f t="shared" si="80"/>
        <v>0</v>
      </c>
      <c r="VK23" s="2"/>
      <c r="VL23" s="2"/>
      <c r="VM23" s="18"/>
      <c r="VN23" s="9"/>
      <c r="VO23" s="19"/>
      <c r="VP23" s="20">
        <f t="shared" si="125"/>
        <v>0</v>
      </c>
      <c r="VR23" s="9"/>
      <c r="VS23" s="2"/>
      <c r="VT23" s="27"/>
      <c r="VU23" s="9"/>
      <c r="VV23" s="32"/>
      <c r="VW23" s="20">
        <f t="shared" si="82"/>
        <v>0</v>
      </c>
      <c r="VY23" s="9"/>
      <c r="VZ23" s="2"/>
      <c r="WA23" s="18"/>
      <c r="WB23" s="95"/>
      <c r="WC23" s="32"/>
      <c r="WD23" s="51">
        <f t="shared" si="83"/>
        <v>0</v>
      </c>
      <c r="WF23" s="9"/>
      <c r="WG23" s="2"/>
      <c r="WH23" s="18"/>
      <c r="WI23" s="9"/>
      <c r="WJ23" s="19"/>
      <c r="WK23" s="51">
        <f t="shared" si="84"/>
        <v>0</v>
      </c>
      <c r="WM23" s="2"/>
      <c r="WN23" s="2"/>
      <c r="WO23" s="18"/>
      <c r="WP23" s="9"/>
      <c r="WQ23" s="19"/>
      <c r="WR23" s="51">
        <f t="shared" si="85"/>
        <v>0</v>
      </c>
      <c r="WT23" s="9"/>
      <c r="WU23" s="2"/>
      <c r="WV23" s="711"/>
      <c r="WW23" s="9"/>
      <c r="WX23" s="814"/>
      <c r="WY23" s="51">
        <f t="shared" si="86"/>
        <v>4681</v>
      </c>
      <c r="XA23" s="2"/>
      <c r="XB23" s="2"/>
      <c r="XC23" s="18"/>
      <c r="XD23" s="9"/>
      <c r="XE23" s="19"/>
      <c r="XF23" s="20">
        <f t="shared" si="137"/>
        <v>0</v>
      </c>
      <c r="XH23" s="9"/>
      <c r="XI23" s="2"/>
      <c r="XJ23" s="18"/>
      <c r="XK23" s="9"/>
      <c r="XL23" s="19"/>
      <c r="XM23" s="20">
        <f t="shared" si="88"/>
        <v>0</v>
      </c>
      <c r="XO23" s="9"/>
      <c r="XP23" s="2"/>
      <c r="XQ23" s="18"/>
      <c r="XR23" s="9"/>
      <c r="XS23" s="19"/>
      <c r="XT23" s="20">
        <f t="shared" si="89"/>
        <v>0</v>
      </c>
      <c r="XV23" s="9"/>
      <c r="XW23" s="39"/>
      <c r="XX23" s="32"/>
      <c r="XY23" s="9"/>
      <c r="XZ23" s="19"/>
      <c r="YA23" s="51">
        <f t="shared" si="130"/>
        <v>14857</v>
      </c>
      <c r="YC23" s="2"/>
      <c r="YD23" s="2"/>
      <c r="YE23" s="18"/>
      <c r="YF23" s="9"/>
      <c r="YG23" s="19"/>
      <c r="YH23" s="20">
        <f t="shared" si="91"/>
        <v>0</v>
      </c>
      <c r="YJ23" s="2"/>
      <c r="YK23" s="2"/>
      <c r="YL23" s="18"/>
      <c r="YM23" s="9"/>
      <c r="YN23" s="19"/>
      <c r="YO23" s="20">
        <f t="shared" si="92"/>
        <v>0</v>
      </c>
      <c r="YQ23" s="2"/>
      <c r="YR23" s="2"/>
      <c r="YS23" s="18"/>
      <c r="YT23" s="9"/>
      <c r="YU23" s="19"/>
      <c r="YV23" s="20">
        <f t="shared" si="134"/>
        <v>0</v>
      </c>
      <c r="YX23" s="2"/>
      <c r="YY23" s="2"/>
      <c r="YZ23" s="18"/>
      <c r="ZA23" s="9"/>
      <c r="ZB23" s="19"/>
      <c r="ZC23" s="20">
        <f t="shared" si="94"/>
        <v>0</v>
      </c>
      <c r="ZH23" s="9"/>
      <c r="ZI23" s="19"/>
      <c r="ZJ23" s="51">
        <f t="shared" si="120"/>
        <v>26588</v>
      </c>
      <c r="ZN23" s="3"/>
      <c r="ZQ23" s="51">
        <f t="shared" si="95"/>
        <v>14660.5</v>
      </c>
      <c r="ZS23" s="2"/>
      <c r="ZU23" s="3"/>
      <c r="ZX23" s="51">
        <f t="shared" si="96"/>
        <v>4518.5</v>
      </c>
      <c r="ZZ23" s="9"/>
      <c r="AAA23" s="2"/>
      <c r="AAB23" s="18"/>
      <c r="AAC23" s="9"/>
      <c r="AAD23" s="19"/>
      <c r="AAE23" s="20">
        <f t="shared" si="97"/>
        <v>0</v>
      </c>
      <c r="AAG23" s="9"/>
      <c r="AAH23" s="2"/>
      <c r="AAI23" s="18"/>
      <c r="AAJ23" s="9"/>
      <c r="AAK23" s="19"/>
      <c r="AAL23" s="20">
        <f t="shared" si="118"/>
        <v>0</v>
      </c>
      <c r="AAN23" s="9"/>
      <c r="AAO23" s="2"/>
      <c r="AAP23" s="18"/>
      <c r="AAQ23" s="9"/>
      <c r="AAR23" s="19"/>
      <c r="AAS23" s="20">
        <f t="shared" si="99"/>
        <v>0</v>
      </c>
      <c r="AAU23" s="9"/>
      <c r="AAV23" s="2"/>
      <c r="AAW23" s="3"/>
      <c r="AAX23" s="9"/>
      <c r="AAY23" s="19"/>
      <c r="AAZ23" s="51">
        <f t="shared" si="135"/>
        <v>15182.5</v>
      </c>
      <c r="ABB23" s="9"/>
      <c r="ABC23" s="2"/>
      <c r="ABD23" s="3"/>
      <c r="ABE23" s="9"/>
      <c r="ABF23" s="19"/>
      <c r="ABG23" s="51">
        <f t="shared" si="101"/>
        <v>7596</v>
      </c>
      <c r="ABI23" s="9"/>
      <c r="ABJ23" s="2"/>
      <c r="ABK23" s="3"/>
      <c r="ABL23" s="9"/>
      <c r="ABM23" s="19"/>
      <c r="ABN23" s="51">
        <f t="shared" si="102"/>
        <v>0</v>
      </c>
      <c r="ABP23" s="2"/>
      <c r="ABQ23" s="2"/>
      <c r="ABR23" s="18"/>
      <c r="ABS23" s="9"/>
      <c r="ABT23" s="19"/>
      <c r="ABU23" s="20">
        <f t="shared" si="103"/>
        <v>0</v>
      </c>
      <c r="ABW23" s="2"/>
      <c r="ABX23" s="2"/>
      <c r="ABY23" s="18"/>
      <c r="ABZ23" s="9"/>
      <c r="ACA23" s="19"/>
      <c r="ACB23" s="20">
        <f t="shared" si="104"/>
        <v>0</v>
      </c>
      <c r="ACD23" s="9"/>
      <c r="ACE23" s="39"/>
      <c r="ACF23" s="32"/>
      <c r="ACG23" s="9"/>
      <c r="ACH23" s="32"/>
      <c r="ACI23" s="51">
        <f t="shared" si="126"/>
        <v>11348.36</v>
      </c>
      <c r="ACK23" s="9"/>
      <c r="ACL23" s="39"/>
      <c r="ACM23" s="32"/>
      <c r="ACN23" s="9"/>
      <c r="ACO23" s="32"/>
      <c r="ACP23" s="51">
        <f t="shared" si="106"/>
        <v>0</v>
      </c>
      <c r="ACR23" s="9"/>
      <c r="ACS23" s="2"/>
      <c r="ACT23" s="18"/>
      <c r="ACU23" s="28"/>
      <c r="ACV23" s="19"/>
      <c r="ACW23" s="51">
        <f t="shared" si="107"/>
        <v>0</v>
      </c>
      <c r="ACY23" s="244">
        <v>40364</v>
      </c>
      <c r="ACZ23" s="39" t="s">
        <v>1737</v>
      </c>
      <c r="ADA23" s="32">
        <v>21550</v>
      </c>
      <c r="ADB23" s="244">
        <v>40365</v>
      </c>
      <c r="ADC23" s="32">
        <v>8000</v>
      </c>
      <c r="ADD23" s="51">
        <f t="shared" si="138"/>
        <v>37027.83</v>
      </c>
      <c r="ADF23" s="2"/>
      <c r="ADG23" s="2"/>
      <c r="ADH23" s="117"/>
      <c r="ADI23" s="9"/>
      <c r="ADJ23" s="119"/>
      <c r="ADK23" s="20">
        <f t="shared" si="112"/>
        <v>0</v>
      </c>
      <c r="ADM23" s="2"/>
      <c r="ADN23" s="2"/>
      <c r="ADO23" s="18"/>
      <c r="ADP23" s="9"/>
      <c r="ADQ23" s="19"/>
      <c r="ADR23" s="20">
        <f t="shared" si="113"/>
        <v>0</v>
      </c>
      <c r="ADT23" s="9">
        <v>40380</v>
      </c>
      <c r="ADU23" s="2" t="s">
        <v>2502</v>
      </c>
      <c r="ADV23" s="18">
        <v>971</v>
      </c>
      <c r="ADW23" s="9">
        <v>40380</v>
      </c>
      <c r="ADX23" s="19">
        <v>971</v>
      </c>
      <c r="ADY23" s="20">
        <f t="shared" si="109"/>
        <v>0</v>
      </c>
      <c r="AEA23" s="2"/>
      <c r="AEB23" s="2"/>
      <c r="AEC23" s="18"/>
      <c r="AED23" s="9"/>
      <c r="AEE23" s="19"/>
      <c r="AEF23" s="20">
        <f t="shared" si="110"/>
        <v>0</v>
      </c>
    </row>
    <row r="24" spans="1:812">
      <c r="A24" s="9"/>
      <c r="C24" s="702"/>
      <c r="D24" s="9"/>
      <c r="E24" s="32"/>
      <c r="F24" s="51">
        <f t="shared" si="2"/>
        <v>50512.5</v>
      </c>
      <c r="H24" s="2"/>
      <c r="I24" s="2"/>
      <c r="J24" s="18"/>
      <c r="K24" s="9"/>
      <c r="L24" s="19"/>
      <c r="M24" s="20">
        <f t="shared" si="136"/>
        <v>0</v>
      </c>
      <c r="O24" s="2"/>
      <c r="P24" s="2"/>
      <c r="Q24" s="18"/>
      <c r="R24" s="9"/>
      <c r="S24" s="19"/>
      <c r="T24" s="20">
        <f t="shared" si="4"/>
        <v>0</v>
      </c>
      <c r="V24" s="244"/>
      <c r="W24" s="29"/>
      <c r="X24" s="27"/>
      <c r="Y24" s="61"/>
      <c r="Z24" s="32"/>
      <c r="AA24" s="20">
        <f t="shared" si="5"/>
        <v>23020</v>
      </c>
      <c r="AC24" s="9"/>
      <c r="AD24" s="2"/>
      <c r="AE24" s="18"/>
      <c r="AF24" s="200"/>
      <c r="AG24" s="19"/>
      <c r="AH24" s="20">
        <f t="shared" si="119"/>
        <v>0</v>
      </c>
      <c r="AJ24" s="9">
        <v>40313</v>
      </c>
      <c r="AK24" s="2" t="s">
        <v>1071</v>
      </c>
      <c r="AL24" s="32">
        <v>35002</v>
      </c>
      <c r="AM24" s="244"/>
      <c r="AN24" s="49"/>
      <c r="AO24" s="51">
        <f t="shared" si="7"/>
        <v>538513</v>
      </c>
      <c r="AQ24" s="9">
        <v>40367</v>
      </c>
      <c r="AR24" s="2" t="s">
        <v>1894</v>
      </c>
      <c r="AS24" s="3">
        <v>7700</v>
      </c>
      <c r="AT24" s="45"/>
      <c r="AU24" s="49"/>
      <c r="AV24" s="51">
        <f t="shared" si="8"/>
        <v>1879588</v>
      </c>
      <c r="AX24" s="2"/>
      <c r="BC24" s="51">
        <f t="shared" si="111"/>
        <v>2447842</v>
      </c>
      <c r="BE24" s="2"/>
      <c r="BF24" s="2"/>
      <c r="BG24" s="18"/>
      <c r="BH24" s="9"/>
      <c r="BI24" s="19"/>
      <c r="BJ24" s="20">
        <f t="shared" si="9"/>
        <v>0</v>
      </c>
      <c r="BL24" s="9"/>
      <c r="BM24" s="2"/>
      <c r="BN24" s="2"/>
      <c r="BO24" s="18"/>
      <c r="BP24" s="9"/>
      <c r="BQ24" s="19"/>
      <c r="BR24" s="20">
        <f t="shared" si="121"/>
        <v>10</v>
      </c>
      <c r="BT24" s="2"/>
      <c r="BU24" s="2"/>
      <c r="BV24" s="18"/>
      <c r="BW24" s="9"/>
      <c r="BX24" s="19"/>
      <c r="BY24" s="20">
        <f t="shared" si="11"/>
        <v>0</v>
      </c>
      <c r="CA24" s="2"/>
      <c r="CB24" s="2"/>
      <c r="CC24" s="18"/>
      <c r="CD24" s="9"/>
      <c r="CE24" s="19"/>
      <c r="CF24" s="20">
        <f t="shared" si="12"/>
        <v>0</v>
      </c>
      <c r="CH24" s="2"/>
      <c r="CI24" s="2"/>
      <c r="CJ24" s="18"/>
      <c r="CK24" s="9"/>
      <c r="CL24" s="19"/>
      <c r="CM24" s="20">
        <f t="shared" si="13"/>
        <v>0</v>
      </c>
      <c r="CO24" s="2"/>
      <c r="CP24" s="2"/>
      <c r="CQ24" s="18"/>
      <c r="CR24" s="9"/>
      <c r="CS24" s="19"/>
      <c r="CT24" s="20">
        <f t="shared" si="131"/>
        <v>0</v>
      </c>
      <c r="CV24" s="9">
        <v>40374</v>
      </c>
      <c r="CW24" s="2" t="s">
        <v>2307</v>
      </c>
      <c r="CX24" s="18">
        <v>27963</v>
      </c>
      <c r="CY24" s="9"/>
      <c r="CZ24" s="19"/>
      <c r="DA24" s="20">
        <f t="shared" si="15"/>
        <v>31774</v>
      </c>
      <c r="DC24" s="2"/>
      <c r="DD24" s="2"/>
      <c r="DE24" s="18"/>
      <c r="DF24" s="9"/>
      <c r="DG24" s="19"/>
      <c r="DH24" s="20">
        <f t="shared" si="16"/>
        <v>0</v>
      </c>
      <c r="DM24" s="90">
        <v>39736</v>
      </c>
      <c r="DN24" s="96">
        <v>33438</v>
      </c>
      <c r="DO24" s="20">
        <f t="shared" si="17"/>
        <v>29768</v>
      </c>
      <c r="DQ24" s="2"/>
      <c r="DR24" s="2"/>
      <c r="DS24" s="18"/>
      <c r="DT24" s="9"/>
      <c r="DU24" s="19"/>
      <c r="DV24" s="20">
        <f t="shared" si="18"/>
        <v>0</v>
      </c>
      <c r="DX24" s="2"/>
      <c r="DY24" s="2"/>
      <c r="DZ24" s="18"/>
      <c r="EA24" s="9"/>
      <c r="EB24" s="19"/>
      <c r="EC24" s="20">
        <f t="shared" si="19"/>
        <v>14455</v>
      </c>
      <c r="EE24" s="9"/>
      <c r="EF24" s="2"/>
      <c r="EG24" s="27"/>
      <c r="EH24" s="9"/>
      <c r="EI24" s="310"/>
      <c r="EJ24" s="20">
        <f t="shared" si="127"/>
        <v>7721.5</v>
      </c>
      <c r="EL24" s="9"/>
      <c r="EM24" s="2"/>
      <c r="EN24" s="27"/>
      <c r="EO24" s="9"/>
      <c r="EP24" s="310"/>
      <c r="EQ24" s="20">
        <f t="shared" si="21"/>
        <v>0</v>
      </c>
      <c r="EU24" s="27"/>
      <c r="EV24" s="412"/>
      <c r="EW24" s="27"/>
      <c r="EX24" s="175">
        <f t="shared" si="22"/>
        <v>0</v>
      </c>
      <c r="EZ24" s="9"/>
      <c r="FA24" s="39"/>
      <c r="FB24" s="32"/>
      <c r="FC24" s="90"/>
      <c r="FD24" s="96"/>
      <c r="FE24" s="20">
        <f t="shared" si="23"/>
        <v>0</v>
      </c>
      <c r="FG24" s="2"/>
      <c r="FH24" s="2"/>
      <c r="FI24" s="18"/>
      <c r="FJ24" s="9"/>
      <c r="FK24" s="19"/>
      <c r="FL24" s="20">
        <f t="shared" si="24"/>
        <v>0</v>
      </c>
      <c r="FN24" s="9"/>
      <c r="FO24" s="93"/>
      <c r="FP24" s="27"/>
      <c r="FQ24" s="9"/>
      <c r="FR24" s="32"/>
      <c r="FS24" s="51">
        <f t="shared" si="25"/>
        <v>0</v>
      </c>
      <c r="FU24" s="9"/>
      <c r="FV24" s="93"/>
      <c r="FW24" s="27"/>
      <c r="FX24" s="9"/>
      <c r="FY24" s="32"/>
      <c r="FZ24" s="51">
        <f t="shared" si="26"/>
        <v>0</v>
      </c>
      <c r="GB24" s="9"/>
      <c r="GC24" s="93"/>
      <c r="GD24" s="27"/>
      <c r="GE24" s="9"/>
      <c r="GF24" s="32"/>
      <c r="GG24" s="51">
        <f t="shared" si="27"/>
        <v>0</v>
      </c>
      <c r="GI24" s="9"/>
      <c r="GJ24" s="93"/>
      <c r="GK24" s="27"/>
      <c r="GL24" s="9"/>
      <c r="GM24" s="32"/>
      <c r="GN24" s="51">
        <f t="shared" si="28"/>
        <v>0</v>
      </c>
      <c r="GP24" s="9"/>
      <c r="GQ24" s="39"/>
      <c r="GR24" s="32"/>
      <c r="GS24" s="9"/>
      <c r="GT24" s="32"/>
      <c r="GU24" s="51">
        <f t="shared" si="0"/>
        <v>0</v>
      </c>
      <c r="GW24" s="28"/>
      <c r="GX24" s="29"/>
      <c r="GY24" s="27"/>
      <c r="GZ24" s="28"/>
      <c r="HA24" s="32"/>
      <c r="HB24" s="20">
        <f t="shared" si="29"/>
        <v>0</v>
      </c>
      <c r="HD24" s="244"/>
      <c r="HE24" s="29"/>
      <c r="HF24" s="27"/>
      <c r="HG24" s="244"/>
      <c r="HH24" s="32"/>
      <c r="HI24" s="51">
        <f t="shared" si="30"/>
        <v>0</v>
      </c>
      <c r="HK24" s="2"/>
      <c r="HL24" s="2"/>
      <c r="HM24" s="18"/>
      <c r="HN24" s="9"/>
      <c r="HO24" s="19"/>
      <c r="HP24" s="51">
        <f t="shared" si="31"/>
        <v>0</v>
      </c>
      <c r="HR24" s="2"/>
      <c r="HS24" s="2"/>
      <c r="HT24" s="18"/>
      <c r="HU24" s="9"/>
      <c r="HV24" s="19"/>
      <c r="HW24" s="51">
        <f t="shared" si="32"/>
        <v>0</v>
      </c>
      <c r="HY24" s="9"/>
      <c r="HZ24" s="2"/>
      <c r="IA24" s="27"/>
      <c r="IB24" s="523"/>
      <c r="IC24" s="27"/>
      <c r="ID24" s="51">
        <f t="shared" si="33"/>
        <v>0</v>
      </c>
      <c r="IF24" s="9"/>
      <c r="IG24" s="2"/>
      <c r="IH24" s="691"/>
      <c r="II24" s="200"/>
      <c r="IJ24" s="19"/>
      <c r="IK24" s="51">
        <f t="shared" si="132"/>
        <v>22586.5</v>
      </c>
      <c r="IM24" s="9"/>
      <c r="IN24" s="42"/>
      <c r="IO24" s="3"/>
      <c r="IP24" s="244"/>
      <c r="IQ24" s="19"/>
      <c r="IR24" s="51">
        <f t="shared" si="35"/>
        <v>0</v>
      </c>
      <c r="IT24" s="2"/>
      <c r="IU24" s="2"/>
      <c r="IV24" s="18"/>
      <c r="IW24" s="9"/>
      <c r="IX24" s="19"/>
      <c r="IY24" s="20">
        <f t="shared" si="36"/>
        <v>0</v>
      </c>
      <c r="JA24" s="2"/>
      <c r="JB24" s="2"/>
      <c r="JC24" s="18"/>
      <c r="JD24" s="9"/>
      <c r="JE24" s="19"/>
      <c r="JF24" s="20">
        <f t="shared" si="37"/>
        <v>2565</v>
      </c>
      <c r="JH24" s="2"/>
      <c r="JI24" s="2"/>
      <c r="JJ24" s="18"/>
      <c r="JK24" s="9"/>
      <c r="JL24" s="19"/>
      <c r="JM24" s="20">
        <f t="shared" si="38"/>
        <v>0</v>
      </c>
      <c r="JO24" s="2"/>
      <c r="JP24" s="2"/>
      <c r="JQ24" s="18"/>
      <c r="JR24" s="9"/>
      <c r="JS24" s="19"/>
      <c r="JT24" s="20">
        <f t="shared" si="39"/>
        <v>0</v>
      </c>
      <c r="JV24" s="9"/>
      <c r="JW24" s="2"/>
      <c r="JX24" s="18"/>
      <c r="JY24" s="9"/>
      <c r="JZ24" s="19"/>
      <c r="KA24" s="20">
        <f t="shared" si="40"/>
        <v>0</v>
      </c>
      <c r="KC24" s="9"/>
      <c r="KD24" s="2"/>
      <c r="KE24" s="691"/>
      <c r="KF24" s="62"/>
      <c r="KG24" s="67"/>
      <c r="KH24" s="51">
        <f t="shared" si="41"/>
        <v>40827</v>
      </c>
      <c r="KJ24" s="29"/>
      <c r="KK24" s="99"/>
      <c r="KL24" s="49"/>
      <c r="KM24" s="28"/>
      <c r="KN24" s="32"/>
      <c r="KO24" s="51">
        <f t="shared" si="42"/>
        <v>0</v>
      </c>
      <c r="KQ24" s="29"/>
      <c r="KR24" s="99"/>
      <c r="KS24" s="49"/>
      <c r="KT24" s="244"/>
      <c r="KU24" s="32"/>
      <c r="KV24" s="51">
        <f t="shared" si="43"/>
        <v>0</v>
      </c>
      <c r="KX24" s="2"/>
      <c r="KY24" s="2"/>
      <c r="KZ24" s="18"/>
      <c r="LA24" s="9"/>
      <c r="LB24" s="19"/>
      <c r="LC24" s="20">
        <f t="shared" si="114"/>
        <v>23250</v>
      </c>
      <c r="LE24" s="2"/>
      <c r="LF24" s="2"/>
      <c r="LG24" s="711"/>
      <c r="LH24" s="9"/>
      <c r="LI24" s="19"/>
      <c r="LJ24" s="20">
        <f t="shared" si="115"/>
        <v>0</v>
      </c>
      <c r="LL24" s="2"/>
      <c r="LM24" s="2"/>
      <c r="LN24" s="18"/>
      <c r="LO24" s="9"/>
      <c r="LP24" s="19"/>
      <c r="LQ24" s="20">
        <f t="shared" si="44"/>
        <v>0</v>
      </c>
      <c r="LS24" s="2"/>
      <c r="LT24" s="2"/>
      <c r="LU24" s="18"/>
      <c r="LV24" s="9"/>
      <c r="LW24" s="19"/>
      <c r="LX24" s="20">
        <f t="shared" si="45"/>
        <v>0</v>
      </c>
      <c r="LZ24" s="2"/>
      <c r="MA24" s="2"/>
      <c r="MB24" s="18"/>
      <c r="MC24" s="9"/>
      <c r="MD24" s="19"/>
      <c r="ME24" s="20">
        <f t="shared" ref="ME24:ME43" si="139">ME23+MB24-MD24</f>
        <v>20668.5</v>
      </c>
      <c r="MG24" s="2"/>
      <c r="MH24" s="2"/>
      <c r="MI24" s="18"/>
      <c r="MJ24" s="9"/>
      <c r="MK24" s="19"/>
      <c r="ML24" s="20">
        <f t="shared" si="47"/>
        <v>0</v>
      </c>
      <c r="MN24" s="2"/>
      <c r="MO24" s="2"/>
      <c r="MP24" s="18"/>
      <c r="MQ24" s="9"/>
      <c r="MR24" s="19"/>
      <c r="MS24" s="20">
        <f t="shared" si="48"/>
        <v>22787</v>
      </c>
      <c r="MU24" s="9"/>
      <c r="MV24" s="2"/>
      <c r="MW24" s="18"/>
      <c r="MX24" s="9"/>
      <c r="MY24" s="19"/>
      <c r="MZ24" s="20">
        <f t="shared" si="49"/>
        <v>52333</v>
      </c>
      <c r="NB24" s="2"/>
      <c r="NC24" s="2"/>
      <c r="ND24" s="18"/>
      <c r="NE24" s="9"/>
      <c r="NF24" s="19"/>
      <c r="NG24" s="20">
        <f t="shared" si="50"/>
        <v>0</v>
      </c>
      <c r="NI24" s="2"/>
      <c r="NJ24" s="2"/>
      <c r="NK24" s="18"/>
      <c r="NL24" s="9"/>
      <c r="NM24" s="19"/>
      <c r="NN24" s="20">
        <f t="shared" si="51"/>
        <v>0</v>
      </c>
      <c r="NP24" s="2"/>
      <c r="NQ24" s="2"/>
      <c r="NR24" s="18"/>
      <c r="NS24" s="9"/>
      <c r="NT24" s="19"/>
      <c r="NU24" s="20">
        <f t="shared" si="52"/>
        <v>0</v>
      </c>
      <c r="NW24" s="2"/>
      <c r="NX24" s="2"/>
      <c r="NY24" s="18"/>
      <c r="NZ24" s="9"/>
      <c r="OA24" s="19"/>
      <c r="OB24" s="20">
        <f t="shared" si="53"/>
        <v>0</v>
      </c>
      <c r="OD24" s="2"/>
      <c r="OE24" s="2"/>
      <c r="OF24" s="18"/>
      <c r="OG24" s="9"/>
      <c r="OH24" s="19"/>
      <c r="OI24" s="20">
        <f t="shared" si="54"/>
        <v>0</v>
      </c>
      <c r="OK24" s="2"/>
      <c r="OL24" s="2"/>
      <c r="OM24" s="18"/>
      <c r="ON24" s="9"/>
      <c r="OO24" s="19"/>
      <c r="OP24" s="20">
        <f t="shared" si="55"/>
        <v>0</v>
      </c>
      <c r="OR24" s="9"/>
      <c r="OS24" s="2"/>
      <c r="OT24" s="18"/>
      <c r="OU24" s="9"/>
      <c r="OV24" s="19"/>
      <c r="OW24" s="51">
        <f t="shared" si="56"/>
        <v>0</v>
      </c>
      <c r="OY24" s="9"/>
      <c r="OZ24" s="2"/>
      <c r="PA24" s="18"/>
      <c r="PB24" s="36"/>
      <c r="PC24" s="19"/>
      <c r="PD24" s="51">
        <f t="shared" si="57"/>
        <v>51760</v>
      </c>
      <c r="PF24" s="2"/>
      <c r="PG24" s="2"/>
      <c r="PH24" s="18"/>
      <c r="PI24" s="9"/>
      <c r="PJ24" s="19"/>
      <c r="PK24" s="51">
        <f t="shared" si="58"/>
        <v>0</v>
      </c>
      <c r="PM24" s="2"/>
      <c r="PN24" s="2"/>
      <c r="PO24" s="18"/>
      <c r="PP24" s="9"/>
      <c r="PQ24" s="19"/>
      <c r="PR24" s="20">
        <f t="shared" si="128"/>
        <v>0</v>
      </c>
      <c r="PT24" s="2"/>
      <c r="PU24" s="2"/>
      <c r="PV24" s="18"/>
      <c r="PW24" s="9"/>
      <c r="PX24" s="19"/>
      <c r="PY24" s="20">
        <f t="shared" si="122"/>
        <v>0</v>
      </c>
      <c r="QA24" s="9"/>
      <c r="QB24" s="251"/>
      <c r="QC24" s="18"/>
      <c r="QD24" s="9"/>
      <c r="QE24" s="19"/>
      <c r="QF24" s="20">
        <f t="shared" si="61"/>
        <v>11212</v>
      </c>
      <c r="QH24" s="2"/>
      <c r="QI24" s="2"/>
      <c r="QJ24" s="18"/>
      <c r="QK24" s="9"/>
      <c r="QL24" s="19"/>
      <c r="QM24" s="20">
        <f t="shared" si="62"/>
        <v>0</v>
      </c>
      <c r="QO24" s="2"/>
      <c r="QP24" s="2"/>
      <c r="QQ24" s="18"/>
      <c r="QR24" s="9"/>
      <c r="QS24" s="19"/>
      <c r="QT24" s="20">
        <f t="shared" si="63"/>
        <v>7325.5</v>
      </c>
      <c r="QV24" s="2"/>
      <c r="QW24" s="2"/>
      <c r="QX24" s="18"/>
      <c r="QY24" s="9"/>
      <c r="QZ24" s="19"/>
      <c r="RA24" s="20">
        <f t="shared" si="64"/>
        <v>0</v>
      </c>
      <c r="RC24" s="2"/>
      <c r="RD24" s="2"/>
      <c r="RE24" s="18"/>
      <c r="RF24" s="9"/>
      <c r="RG24" s="19"/>
      <c r="RH24" s="20">
        <f t="shared" si="65"/>
        <v>0</v>
      </c>
      <c r="RJ24" s="2"/>
      <c r="RK24" s="2"/>
      <c r="RL24" s="18"/>
      <c r="RM24" s="9"/>
      <c r="RN24" s="19"/>
      <c r="RO24" s="20">
        <f t="shared" si="66"/>
        <v>0</v>
      </c>
      <c r="RQ24" s="2"/>
      <c r="RR24" s="2"/>
      <c r="RS24" s="18"/>
      <c r="RT24" s="9"/>
      <c r="RU24" s="19"/>
      <c r="RV24" s="20">
        <f t="shared" si="67"/>
        <v>0</v>
      </c>
      <c r="RX24" s="9"/>
      <c r="RY24" s="2"/>
      <c r="RZ24" s="18"/>
      <c r="SA24" s="95"/>
      <c r="SB24" s="19"/>
      <c r="SC24" s="20">
        <f t="shared" si="68"/>
        <v>0</v>
      </c>
      <c r="SF24" s="2"/>
      <c r="SG24" s="18"/>
      <c r="SH24" s="9"/>
      <c r="SI24" s="19"/>
      <c r="SJ24" s="20">
        <f t="shared" si="69"/>
        <v>0</v>
      </c>
      <c r="SL24" s="2"/>
      <c r="SM24" s="2"/>
      <c r="SN24" s="18"/>
      <c r="SO24" s="9"/>
      <c r="SP24" s="19"/>
      <c r="SQ24" s="20">
        <f t="shared" si="70"/>
        <v>0</v>
      </c>
      <c r="ST24" s="2"/>
      <c r="SU24" s="18"/>
      <c r="SV24" s="9"/>
      <c r="SW24" s="19"/>
      <c r="SX24" s="51">
        <f t="shared" si="133"/>
        <v>0</v>
      </c>
      <c r="SZ24" s="9"/>
      <c r="TA24" s="2"/>
      <c r="TB24" s="711"/>
      <c r="TC24" s="9"/>
      <c r="TD24" s="928"/>
      <c r="TE24" s="51">
        <f t="shared" si="72"/>
        <v>7002</v>
      </c>
      <c r="TG24" s="2"/>
      <c r="TH24" s="2"/>
      <c r="TI24" s="18"/>
      <c r="TJ24" s="9"/>
      <c r="TK24" s="19"/>
      <c r="TL24" s="20">
        <f t="shared" si="73"/>
        <v>0</v>
      </c>
      <c r="TN24" s="2"/>
      <c r="TO24" s="2"/>
      <c r="TP24" s="18"/>
      <c r="TQ24" s="9"/>
      <c r="TR24" s="19"/>
      <c r="TS24" s="20">
        <f t="shared" si="74"/>
        <v>6523</v>
      </c>
      <c r="TU24" s="2"/>
      <c r="TV24" s="2"/>
      <c r="TW24" s="18"/>
      <c r="TX24" s="9"/>
      <c r="TY24" s="19"/>
      <c r="TZ24" s="51">
        <f t="shared" si="124"/>
        <v>0</v>
      </c>
      <c r="UB24" s="2"/>
      <c r="UC24" s="2"/>
      <c r="UD24" s="18"/>
      <c r="UE24" s="9"/>
      <c r="UF24" s="19"/>
      <c r="UG24" s="51">
        <f t="shared" si="76"/>
        <v>0</v>
      </c>
      <c r="UI24" s="9"/>
      <c r="UJ24" s="2"/>
      <c r="UK24" s="711"/>
      <c r="UL24" s="9"/>
      <c r="UM24" s="19"/>
      <c r="UN24" s="51">
        <f t="shared" si="123"/>
        <v>0</v>
      </c>
      <c r="UP24" s="2"/>
      <c r="UQ24" s="2"/>
      <c r="UR24" s="18"/>
      <c r="US24" s="9"/>
      <c r="UT24" s="19"/>
      <c r="UU24" s="20">
        <f t="shared" si="78"/>
        <v>37741</v>
      </c>
      <c r="UW24" s="2"/>
      <c r="UX24" s="2"/>
      <c r="UY24" s="18"/>
      <c r="UZ24" s="9"/>
      <c r="VA24" s="19"/>
      <c r="VB24" s="20">
        <f t="shared" si="79"/>
        <v>0</v>
      </c>
      <c r="VD24" s="2"/>
      <c r="VE24" s="2"/>
      <c r="VF24" s="18"/>
      <c r="VG24" s="28"/>
      <c r="VH24" s="19"/>
      <c r="VI24" s="20">
        <f t="shared" si="80"/>
        <v>0</v>
      </c>
      <c r="VK24" s="2"/>
      <c r="VL24" s="2"/>
      <c r="VM24" s="18"/>
      <c r="VN24" s="9"/>
      <c r="VO24" s="19"/>
      <c r="VP24" s="20">
        <f t="shared" si="125"/>
        <v>0</v>
      </c>
      <c r="VR24" s="9"/>
      <c r="VS24" s="2"/>
      <c r="VT24" s="18"/>
      <c r="VU24" s="9"/>
      <c r="VV24" s="19"/>
      <c r="VW24" s="20">
        <f t="shared" si="82"/>
        <v>0</v>
      </c>
      <c r="VY24" s="9"/>
      <c r="VZ24" s="2"/>
      <c r="WA24" s="18"/>
      <c r="WB24" s="9"/>
      <c r="WC24" s="19"/>
      <c r="WD24" s="51">
        <f t="shared" si="83"/>
        <v>0</v>
      </c>
      <c r="WF24" s="9"/>
      <c r="WG24" s="2"/>
      <c r="WH24" s="18"/>
      <c r="WI24" s="9"/>
      <c r="WJ24" s="19"/>
      <c r="WK24" s="51">
        <f t="shared" si="84"/>
        <v>0</v>
      </c>
      <c r="WM24" s="2"/>
      <c r="WN24" s="2"/>
      <c r="WO24" s="18"/>
      <c r="WP24" s="9"/>
      <c r="WQ24" s="19"/>
      <c r="WR24" s="51">
        <f t="shared" si="85"/>
        <v>0</v>
      </c>
      <c r="WT24" s="9"/>
      <c r="WU24" s="2"/>
      <c r="WV24" s="711"/>
      <c r="WW24" s="9"/>
      <c r="WX24" s="19"/>
      <c r="WY24" s="51">
        <f t="shared" si="86"/>
        <v>4681</v>
      </c>
      <c r="XA24" s="2"/>
      <c r="XB24" s="2"/>
      <c r="XC24" s="18"/>
      <c r="XD24" s="9"/>
      <c r="XE24" s="19"/>
      <c r="XF24" s="20">
        <f t="shared" si="137"/>
        <v>0</v>
      </c>
      <c r="XH24" s="9"/>
      <c r="XI24" s="2"/>
      <c r="XJ24" s="18"/>
      <c r="XK24" s="9"/>
      <c r="XL24" s="19"/>
      <c r="XM24" s="20">
        <f t="shared" si="88"/>
        <v>0</v>
      </c>
      <c r="XO24" s="9"/>
      <c r="XP24" s="2"/>
      <c r="XQ24" s="18"/>
      <c r="XR24" s="9"/>
      <c r="XS24" s="19"/>
      <c r="XT24" s="20">
        <f t="shared" si="89"/>
        <v>0</v>
      </c>
      <c r="XV24" s="9"/>
      <c r="XW24" s="39"/>
      <c r="XX24" s="32"/>
      <c r="XY24" s="9"/>
      <c r="XZ24" s="19"/>
      <c r="YA24" s="51">
        <f t="shared" si="130"/>
        <v>14857</v>
      </c>
      <c r="YC24" s="2"/>
      <c r="YD24" s="2"/>
      <c r="YE24" s="18"/>
      <c r="YF24" s="9"/>
      <c r="YG24" s="19"/>
      <c r="YH24" s="20">
        <f t="shared" si="91"/>
        <v>0</v>
      </c>
      <c r="YJ24" s="2"/>
      <c r="YK24" s="2"/>
      <c r="YL24" s="18"/>
      <c r="YM24" s="9"/>
      <c r="YN24" s="19"/>
      <c r="YO24" s="20">
        <f t="shared" si="92"/>
        <v>0</v>
      </c>
      <c r="YQ24" s="2"/>
      <c r="YR24" s="2"/>
      <c r="YS24" s="18"/>
      <c r="YT24" s="9"/>
      <c r="YU24" s="19"/>
      <c r="YV24" s="20">
        <f t="shared" si="134"/>
        <v>0</v>
      </c>
      <c r="YX24" s="2"/>
      <c r="YY24" s="2"/>
      <c r="YZ24" s="18"/>
      <c r="ZA24" s="9"/>
      <c r="ZB24" s="19"/>
      <c r="ZC24" s="20">
        <f t="shared" si="94"/>
        <v>0</v>
      </c>
      <c r="ZE24" s="9"/>
      <c r="ZF24" s="39"/>
      <c r="ZG24" s="32"/>
      <c r="ZH24" s="9"/>
      <c r="ZI24" s="32"/>
      <c r="ZJ24" s="51">
        <f t="shared" ref="ZJ24:ZJ31" si="140">ZJ23+ZG24-ZI24</f>
        <v>26588</v>
      </c>
      <c r="ZN24" s="3"/>
      <c r="ZQ24" s="51">
        <f t="shared" si="95"/>
        <v>14660.5</v>
      </c>
      <c r="ZS24" s="2"/>
      <c r="ZU24" s="3"/>
      <c r="ZX24" s="51">
        <f t="shared" si="96"/>
        <v>4518.5</v>
      </c>
      <c r="ZZ24" s="2"/>
      <c r="AAC24" s="9"/>
      <c r="AAD24" s="19"/>
      <c r="AAE24" s="20">
        <f t="shared" si="97"/>
        <v>0</v>
      </c>
      <c r="AAG24" s="2"/>
      <c r="AAJ24" s="9"/>
      <c r="AAK24" s="19"/>
      <c r="AAL24" s="20">
        <f t="shared" si="118"/>
        <v>0</v>
      </c>
      <c r="AAN24" s="2"/>
      <c r="AAQ24" s="9"/>
      <c r="AAR24" s="19"/>
      <c r="AAS24" s="20">
        <f t="shared" si="99"/>
        <v>0</v>
      </c>
      <c r="AAU24" s="9"/>
      <c r="AAV24" s="2"/>
      <c r="AAW24" s="18"/>
      <c r="AAX24" s="9"/>
      <c r="AAY24" s="19"/>
      <c r="AAZ24" s="51">
        <f t="shared" si="135"/>
        <v>15182.5</v>
      </c>
      <c r="ABB24" s="9"/>
      <c r="ABC24" s="2"/>
      <c r="ABD24" s="18"/>
      <c r="ABE24" s="9"/>
      <c r="ABF24" s="19"/>
      <c r="ABG24" s="51">
        <f t="shared" si="101"/>
        <v>7596</v>
      </c>
      <c r="ABI24" s="9"/>
      <c r="ABJ24" s="2"/>
      <c r="ABK24" s="18"/>
      <c r="ABL24" s="9"/>
      <c r="ABM24" s="19"/>
      <c r="ABN24" s="51">
        <f t="shared" si="102"/>
        <v>0</v>
      </c>
      <c r="ABP24" s="2"/>
      <c r="ABQ24" s="2"/>
      <c r="ABR24" s="18"/>
      <c r="ABS24" s="9"/>
      <c r="ABT24" s="19"/>
      <c r="ABU24" s="20">
        <f t="shared" si="103"/>
        <v>0</v>
      </c>
      <c r="ABW24" s="2"/>
      <c r="ABX24" s="2"/>
      <c r="ABY24" s="18"/>
      <c r="ABZ24" s="9"/>
      <c r="ACA24" s="19"/>
      <c r="ACB24" s="20">
        <f t="shared" si="104"/>
        <v>0</v>
      </c>
      <c r="ACD24" s="9"/>
      <c r="ACE24" s="39"/>
      <c r="ACF24" s="32"/>
      <c r="ACG24" s="9"/>
      <c r="ACH24" s="32"/>
      <c r="ACI24" s="51">
        <f t="shared" si="126"/>
        <v>11348.36</v>
      </c>
      <c r="ACK24" s="9"/>
      <c r="ACL24" s="47"/>
      <c r="ACM24" s="32"/>
      <c r="ACN24" s="9"/>
      <c r="ACO24" s="32"/>
      <c r="ACP24" s="51">
        <f t="shared" si="106"/>
        <v>0</v>
      </c>
      <c r="ACR24" s="9"/>
      <c r="ACS24" s="39"/>
      <c r="ACT24" s="32"/>
      <c r="ACU24" s="9"/>
      <c r="ACV24" s="32"/>
      <c r="ACW24" s="51">
        <f t="shared" si="107"/>
        <v>0</v>
      </c>
      <c r="ACY24" s="244"/>
      <c r="ACZ24" s="39"/>
      <c r="ADA24" s="32"/>
      <c r="ADB24" s="244">
        <v>40368</v>
      </c>
      <c r="ADC24" s="32">
        <v>13550</v>
      </c>
      <c r="ADD24" s="51">
        <f t="shared" si="138"/>
        <v>23477.83</v>
      </c>
      <c r="ADF24" s="2"/>
      <c r="ADG24" s="2"/>
      <c r="ADH24" s="117"/>
      <c r="ADI24" s="9"/>
      <c r="ADJ24" s="119"/>
      <c r="ADK24" s="20">
        <f t="shared" si="112"/>
        <v>0</v>
      </c>
      <c r="ADM24" s="2"/>
      <c r="ADN24" s="2"/>
      <c r="ADO24" s="18"/>
      <c r="ADP24" s="9"/>
      <c r="ADQ24" s="19"/>
      <c r="ADR24" s="20">
        <f t="shared" si="113"/>
        <v>0</v>
      </c>
      <c r="ADT24" s="2"/>
      <c r="ADU24" s="2"/>
      <c r="ADV24" s="18"/>
      <c r="ADW24" s="9"/>
      <c r="ADX24" s="19"/>
      <c r="ADY24" s="20">
        <f t="shared" si="109"/>
        <v>0</v>
      </c>
      <c r="AEA24" s="2"/>
      <c r="AEB24" s="2"/>
      <c r="AEC24" s="18"/>
      <c r="AED24" s="9"/>
      <c r="AEE24" s="19"/>
      <c r="AEF24" s="20">
        <f t="shared" si="110"/>
        <v>0</v>
      </c>
    </row>
    <row r="25" spans="1:812">
      <c r="C25" s="691"/>
      <c r="D25" s="9"/>
      <c r="E25" s="32"/>
      <c r="F25" s="51">
        <f t="shared" ref="F25:F37" si="141">F24+C25-E25</f>
        <v>50512.5</v>
      </c>
      <c r="H25" s="2"/>
      <c r="I25" s="2"/>
      <c r="J25" s="18"/>
      <c r="K25" s="9"/>
      <c r="L25" s="19"/>
      <c r="M25" s="20">
        <f t="shared" si="136"/>
        <v>0</v>
      </c>
      <c r="O25" s="2"/>
      <c r="P25" s="2"/>
      <c r="Q25" s="18"/>
      <c r="R25" s="9"/>
      <c r="S25" s="19"/>
      <c r="T25" s="20">
        <f t="shared" si="4"/>
        <v>0</v>
      </c>
      <c r="V25" s="28"/>
      <c r="W25" s="29"/>
      <c r="X25" s="27"/>
      <c r="Y25" s="244"/>
      <c r="Z25" s="32"/>
      <c r="AA25" s="20">
        <f t="shared" si="5"/>
        <v>23020</v>
      </c>
      <c r="AC25" s="9"/>
      <c r="AD25" s="2"/>
      <c r="AE25" s="18"/>
      <c r="AF25" s="9"/>
      <c r="AG25" s="19"/>
      <c r="AH25" s="20">
        <f t="shared" si="119"/>
        <v>0</v>
      </c>
      <c r="AJ25" s="9">
        <v>40316</v>
      </c>
      <c r="AK25" s="2" t="s">
        <v>1074</v>
      </c>
      <c r="AL25" s="32">
        <v>13723</v>
      </c>
      <c r="AM25" s="244"/>
      <c r="AN25" s="49"/>
      <c r="AO25" s="51">
        <f t="shared" si="7"/>
        <v>552236</v>
      </c>
      <c r="AQ25" s="9">
        <v>40368</v>
      </c>
      <c r="AR25" s="2" t="s">
        <v>1983</v>
      </c>
      <c r="AS25" s="3">
        <v>108205</v>
      </c>
      <c r="AT25" s="45"/>
      <c r="AU25" s="49"/>
      <c r="AV25" s="51">
        <f t="shared" si="8"/>
        <v>1987793</v>
      </c>
      <c r="AX25" s="2"/>
      <c r="BC25" s="51">
        <f t="shared" si="111"/>
        <v>2447842</v>
      </c>
      <c r="BE25" s="2"/>
      <c r="BF25" s="2"/>
      <c r="BG25" s="18"/>
      <c r="BH25" s="9"/>
      <c r="BI25" s="19"/>
      <c r="BJ25" s="20">
        <f t="shared" si="9"/>
        <v>0</v>
      </c>
      <c r="BL25" s="9"/>
      <c r="BM25" s="2"/>
      <c r="BN25" s="2"/>
      <c r="BO25" s="18"/>
      <c r="BP25" s="9"/>
      <c r="BQ25" s="19"/>
      <c r="BR25" s="20">
        <f t="shared" si="121"/>
        <v>10</v>
      </c>
      <c r="BT25" s="2"/>
      <c r="BU25" s="2"/>
      <c r="BV25" s="18"/>
      <c r="BW25" s="9"/>
      <c r="BX25" s="19"/>
      <c r="BY25" s="20">
        <f t="shared" si="11"/>
        <v>0</v>
      </c>
      <c r="CA25" s="2"/>
      <c r="CB25" s="2"/>
      <c r="CC25" s="18"/>
      <c r="CD25" s="9"/>
      <c r="CE25" s="19"/>
      <c r="CF25" s="20">
        <f t="shared" si="12"/>
        <v>0</v>
      </c>
      <c r="CH25" s="2"/>
      <c r="CI25" s="2"/>
      <c r="CJ25" s="18"/>
      <c r="CK25" s="9"/>
      <c r="CL25" s="19"/>
      <c r="CM25" s="20">
        <f t="shared" si="13"/>
        <v>0</v>
      </c>
      <c r="CO25" s="2"/>
      <c r="CP25" s="2"/>
      <c r="CQ25" s="18"/>
      <c r="CR25" s="9"/>
      <c r="CS25" s="19"/>
      <c r="CT25" s="20">
        <f t="shared" si="131"/>
        <v>0</v>
      </c>
      <c r="CV25" s="9">
        <v>40375</v>
      </c>
      <c r="CW25" s="2" t="s">
        <v>2335</v>
      </c>
      <c r="CX25" s="18">
        <v>49360.5</v>
      </c>
      <c r="CY25" s="9"/>
      <c r="CZ25" s="19"/>
      <c r="DA25" s="20">
        <f t="shared" si="15"/>
        <v>81134.5</v>
      </c>
      <c r="DC25" s="2"/>
      <c r="DD25" s="2"/>
      <c r="DE25" s="18"/>
      <c r="DF25" s="9"/>
      <c r="DG25" s="19"/>
      <c r="DH25" s="20">
        <f t="shared" si="16"/>
        <v>0</v>
      </c>
      <c r="DJ25" s="9">
        <v>39718</v>
      </c>
      <c r="DK25" s="39" t="s">
        <v>2347</v>
      </c>
      <c r="DL25" s="32">
        <v>27065</v>
      </c>
      <c r="DM25" s="28">
        <v>39737</v>
      </c>
      <c r="DN25" s="32">
        <v>23610</v>
      </c>
      <c r="DO25" s="20">
        <f t="shared" si="17"/>
        <v>33223</v>
      </c>
      <c r="DQ25" s="2"/>
      <c r="DR25" s="2"/>
      <c r="DS25" s="18"/>
      <c r="DT25" s="9"/>
      <c r="DU25" s="19"/>
      <c r="DV25" s="20">
        <f t="shared" si="18"/>
        <v>0</v>
      </c>
      <c r="DX25" s="2"/>
      <c r="DY25" s="2"/>
      <c r="DZ25" s="18"/>
      <c r="EA25" s="9"/>
      <c r="EB25" s="19"/>
      <c r="EC25" s="20">
        <f t="shared" si="19"/>
        <v>14455</v>
      </c>
      <c r="EE25" s="9"/>
      <c r="EF25" s="2"/>
      <c r="EG25" s="27"/>
      <c r="EH25" s="9"/>
      <c r="EI25" s="32"/>
      <c r="EJ25" s="20">
        <f t="shared" si="127"/>
        <v>7721.5</v>
      </c>
      <c r="EL25" s="9"/>
      <c r="EM25" s="2"/>
      <c r="EN25" s="27"/>
      <c r="EO25" s="9"/>
      <c r="EP25" s="32"/>
      <c r="EQ25" s="20">
        <f t="shared" si="21"/>
        <v>0</v>
      </c>
      <c r="EU25" s="18"/>
      <c r="EV25" s="412"/>
      <c r="EW25" s="18"/>
      <c r="EX25" s="175">
        <f t="shared" si="22"/>
        <v>0</v>
      </c>
      <c r="EZ25" s="9"/>
      <c r="FA25" s="39"/>
      <c r="FB25" s="32"/>
      <c r="FC25" s="28"/>
      <c r="FD25" s="32"/>
      <c r="FE25" s="20">
        <f t="shared" si="23"/>
        <v>0</v>
      </c>
      <c r="FG25" s="2"/>
      <c r="FH25" s="2"/>
      <c r="FI25" s="18"/>
      <c r="FJ25" s="9"/>
      <c r="FK25" s="19"/>
      <c r="FL25" s="20">
        <f t="shared" si="24"/>
        <v>0</v>
      </c>
      <c r="FN25" s="28"/>
      <c r="FO25" s="93"/>
      <c r="FP25" s="27"/>
      <c r="FQ25" s="200"/>
      <c r="FR25" s="32"/>
      <c r="FS25" s="51">
        <f t="shared" si="25"/>
        <v>0</v>
      </c>
      <c r="FU25" s="244"/>
      <c r="FV25" s="93"/>
      <c r="FW25" s="27"/>
      <c r="FX25" s="244"/>
      <c r="FY25" s="32"/>
      <c r="FZ25" s="51">
        <f t="shared" si="26"/>
        <v>0</v>
      </c>
      <c r="GB25" s="244"/>
      <c r="GC25" s="93"/>
      <c r="GD25" s="27"/>
      <c r="GE25" s="244"/>
      <c r="GF25" s="32"/>
      <c r="GG25" s="51">
        <f t="shared" si="27"/>
        <v>0</v>
      </c>
      <c r="GI25" s="244"/>
      <c r="GJ25" s="93"/>
      <c r="GK25" s="27"/>
      <c r="GL25" s="244"/>
      <c r="GM25" s="32"/>
      <c r="GN25" s="51">
        <f t="shared" si="28"/>
        <v>0</v>
      </c>
      <c r="GP25" s="9"/>
      <c r="GQ25" s="39"/>
      <c r="GR25" s="32"/>
      <c r="GS25" s="9"/>
      <c r="GT25" s="32"/>
      <c r="GU25" s="51">
        <f t="shared" si="0"/>
        <v>0</v>
      </c>
      <c r="GW25" s="28"/>
      <c r="GX25" s="29"/>
      <c r="GY25" s="27"/>
      <c r="GZ25" s="28"/>
      <c r="HA25" s="32"/>
      <c r="HB25" s="20">
        <f t="shared" si="29"/>
        <v>0</v>
      </c>
      <c r="HD25" s="244"/>
      <c r="HE25" s="29"/>
      <c r="HF25" s="27"/>
      <c r="HG25" s="244"/>
      <c r="HH25" s="32"/>
      <c r="HI25" s="51">
        <f t="shared" si="30"/>
        <v>0</v>
      </c>
      <c r="HK25" s="2"/>
      <c r="HL25" s="2"/>
      <c r="HM25" s="18"/>
      <c r="HN25" s="9"/>
      <c r="HO25" s="19"/>
      <c r="HP25" s="51">
        <f t="shared" si="31"/>
        <v>0</v>
      </c>
      <c r="HR25" s="2"/>
      <c r="HS25" s="2"/>
      <c r="HT25" s="18"/>
      <c r="HU25" s="9"/>
      <c r="HV25" s="19"/>
      <c r="HW25" s="51">
        <f t="shared" si="32"/>
        <v>0</v>
      </c>
      <c r="HY25" s="9"/>
      <c r="HZ25" s="2"/>
      <c r="IA25" s="27"/>
      <c r="IB25" s="523"/>
      <c r="IC25" s="27"/>
      <c r="ID25" s="51">
        <f t="shared" si="33"/>
        <v>0</v>
      </c>
      <c r="IF25" s="9"/>
      <c r="IG25" s="2"/>
      <c r="IH25" s="691"/>
      <c r="II25" s="9"/>
      <c r="IJ25" s="32"/>
      <c r="IK25" s="51">
        <f t="shared" si="132"/>
        <v>22586.5</v>
      </c>
      <c r="IM25" s="9"/>
      <c r="IN25" s="42"/>
      <c r="IO25" s="3"/>
      <c r="IP25" s="9"/>
      <c r="IQ25" s="32"/>
      <c r="IR25" s="51">
        <f t="shared" si="35"/>
        <v>0</v>
      </c>
      <c r="IT25" s="2"/>
      <c r="IU25" s="2"/>
      <c r="IV25" s="18"/>
      <c r="IW25" s="9"/>
      <c r="IX25" s="19"/>
      <c r="IY25" s="20">
        <f t="shared" si="36"/>
        <v>0</v>
      </c>
      <c r="JA25" s="2"/>
      <c r="JB25" s="2"/>
      <c r="JC25" s="18"/>
      <c r="JD25" s="9"/>
      <c r="JE25" s="19"/>
      <c r="JF25" s="20">
        <f t="shared" si="37"/>
        <v>2565</v>
      </c>
      <c r="JH25" s="2"/>
      <c r="JI25" s="2"/>
      <c r="JJ25" s="18"/>
      <c r="JK25" s="9"/>
      <c r="JL25" s="19"/>
      <c r="JM25" s="20">
        <f t="shared" si="38"/>
        <v>0</v>
      </c>
      <c r="JO25" s="2"/>
      <c r="JP25" s="2"/>
      <c r="JQ25" s="18"/>
      <c r="JR25" s="9"/>
      <c r="JS25" s="19"/>
      <c r="JT25" s="20">
        <f t="shared" si="39"/>
        <v>0</v>
      </c>
      <c r="JV25" s="2"/>
      <c r="JW25" s="2"/>
      <c r="JX25" s="18"/>
      <c r="JY25" s="9"/>
      <c r="JZ25" s="19"/>
      <c r="KA25" s="20">
        <f t="shared" si="40"/>
        <v>0</v>
      </c>
      <c r="KF25" s="62"/>
      <c r="KG25" s="67"/>
      <c r="KH25" s="51">
        <f t="shared" si="41"/>
        <v>40827</v>
      </c>
      <c r="KJ25" s="29"/>
      <c r="KK25" s="99"/>
      <c r="KL25" s="49"/>
      <c r="KM25" s="28"/>
      <c r="KN25" s="32"/>
      <c r="KO25" s="20">
        <f t="shared" ref="KO25:KO64" si="142">KO24+KL25-KN25</f>
        <v>0</v>
      </c>
      <c r="KQ25" s="29"/>
      <c r="KR25" s="99"/>
      <c r="KS25" s="49"/>
      <c r="KT25" s="244"/>
      <c r="KU25" s="32"/>
      <c r="KV25" s="20">
        <f t="shared" si="43"/>
        <v>0</v>
      </c>
      <c r="KX25" s="2"/>
      <c r="KY25" s="2"/>
      <c r="KZ25" s="18"/>
      <c r="LA25" s="9"/>
      <c r="LB25" s="19"/>
      <c r="LC25" s="20">
        <f t="shared" si="114"/>
        <v>23250</v>
      </c>
      <c r="LE25" s="2"/>
      <c r="LF25" s="2"/>
      <c r="LG25" s="711"/>
      <c r="LH25" s="9"/>
      <c r="LI25" s="19"/>
      <c r="LJ25" s="20">
        <f t="shared" si="115"/>
        <v>0</v>
      </c>
      <c r="LL25" s="2"/>
      <c r="LM25" s="2"/>
      <c r="LN25" s="18"/>
      <c r="LO25" s="9"/>
      <c r="LP25" s="19"/>
      <c r="LQ25" s="20">
        <f t="shared" si="44"/>
        <v>0</v>
      </c>
      <c r="LS25" s="2"/>
      <c r="LT25" s="2"/>
      <c r="LU25" s="18"/>
      <c r="LV25" s="9"/>
      <c r="LW25" s="19"/>
      <c r="LX25" s="20">
        <f t="shared" si="45"/>
        <v>0</v>
      </c>
      <c r="LZ25" s="2"/>
      <c r="MA25" s="2"/>
      <c r="MB25" s="18"/>
      <c r="MC25" s="9"/>
      <c r="MD25" s="19"/>
      <c r="ME25" s="20">
        <f t="shared" si="139"/>
        <v>20668.5</v>
      </c>
      <c r="MG25" s="2"/>
      <c r="MH25" s="2"/>
      <c r="MI25" s="18"/>
      <c r="MJ25" s="9"/>
      <c r="MK25" s="19"/>
      <c r="ML25" s="20">
        <f t="shared" si="47"/>
        <v>0</v>
      </c>
      <c r="MN25" s="2"/>
      <c r="MO25" s="2"/>
      <c r="MP25" s="18"/>
      <c r="MQ25" s="9"/>
      <c r="MR25" s="19"/>
      <c r="MS25" s="20">
        <f t="shared" si="48"/>
        <v>22787</v>
      </c>
      <c r="MU25" s="9"/>
      <c r="MV25" s="2"/>
      <c r="MW25" s="18"/>
      <c r="MX25" s="9"/>
      <c r="MY25" s="19"/>
      <c r="MZ25" s="20">
        <f t="shared" si="49"/>
        <v>52333</v>
      </c>
      <c r="NB25" s="2"/>
      <c r="NC25" s="2"/>
      <c r="ND25" s="18"/>
      <c r="NE25" s="9"/>
      <c r="NF25" s="19"/>
      <c r="NG25" s="20">
        <f t="shared" si="50"/>
        <v>0</v>
      </c>
      <c r="NI25" s="2"/>
      <c r="NJ25" s="2"/>
      <c r="NK25" s="18"/>
      <c r="NL25" s="9"/>
      <c r="NM25" s="19"/>
      <c r="NN25" s="20">
        <f t="shared" si="51"/>
        <v>0</v>
      </c>
      <c r="NP25" s="2"/>
      <c r="NQ25" s="2"/>
      <c r="NR25" s="18"/>
      <c r="NS25" s="9"/>
      <c r="NT25" s="19"/>
      <c r="NU25" s="20">
        <f t="shared" si="52"/>
        <v>0</v>
      </c>
      <c r="NW25" s="2"/>
      <c r="NX25" s="2"/>
      <c r="NY25" s="18"/>
      <c r="NZ25" s="9"/>
      <c r="OA25" s="19"/>
      <c r="OB25" s="20">
        <f t="shared" si="53"/>
        <v>0</v>
      </c>
      <c r="OD25" s="2"/>
      <c r="OE25" s="2"/>
      <c r="OF25" s="18"/>
      <c r="OG25" s="9"/>
      <c r="OH25" s="19"/>
      <c r="OI25" s="20">
        <f t="shared" si="54"/>
        <v>0</v>
      </c>
      <c r="OK25" s="2"/>
      <c r="OL25" s="2"/>
      <c r="OM25" s="18"/>
      <c r="ON25" s="9"/>
      <c r="OO25" s="19"/>
      <c r="OP25" s="20">
        <f t="shared" si="55"/>
        <v>0</v>
      </c>
      <c r="OR25" s="9"/>
      <c r="OS25" s="2"/>
      <c r="OT25" s="18"/>
      <c r="OU25" s="9"/>
      <c r="OV25" s="19"/>
      <c r="OW25" s="51">
        <f t="shared" si="56"/>
        <v>0</v>
      </c>
      <c r="OY25" s="9"/>
      <c r="OZ25" s="2"/>
      <c r="PA25" s="18"/>
      <c r="PB25" s="9"/>
      <c r="PC25" s="19"/>
      <c r="PD25" s="51">
        <f t="shared" si="57"/>
        <v>51760</v>
      </c>
      <c r="PF25" s="2"/>
      <c r="PG25" s="2"/>
      <c r="PH25" s="18"/>
      <c r="PI25" s="9"/>
      <c r="PJ25" s="19"/>
      <c r="PK25" s="20">
        <f t="shared" si="58"/>
        <v>0</v>
      </c>
      <c r="PM25" s="2"/>
      <c r="PN25" s="2"/>
      <c r="PO25" s="18"/>
      <c r="PP25" s="9"/>
      <c r="PQ25" s="19"/>
      <c r="PR25" s="20">
        <f t="shared" si="128"/>
        <v>0</v>
      </c>
      <c r="PT25" s="2"/>
      <c r="PU25" s="2"/>
      <c r="PV25" s="18"/>
      <c r="PW25" s="9"/>
      <c r="PX25" s="19"/>
      <c r="PY25" s="20">
        <f t="shared" si="122"/>
        <v>0</v>
      </c>
      <c r="QA25" s="9"/>
      <c r="QB25" s="251"/>
      <c r="QC25" s="18"/>
      <c r="QD25" s="9"/>
      <c r="QE25" s="19"/>
      <c r="QF25" s="20">
        <f t="shared" si="61"/>
        <v>11212</v>
      </c>
      <c r="QH25" s="2"/>
      <c r="QI25" s="2"/>
      <c r="QJ25" s="18"/>
      <c r="QK25" s="9"/>
      <c r="QL25" s="19"/>
      <c r="QM25" s="20">
        <f t="shared" si="62"/>
        <v>0</v>
      </c>
      <c r="QO25" s="2"/>
      <c r="QP25" s="2"/>
      <c r="QQ25" s="18"/>
      <c r="QR25" s="9"/>
      <c r="QS25" s="19"/>
      <c r="QT25" s="20">
        <f t="shared" si="63"/>
        <v>7325.5</v>
      </c>
      <c r="QV25" s="2"/>
      <c r="QW25" s="2"/>
      <c r="QX25" s="18"/>
      <c r="QY25" s="9"/>
      <c r="QZ25" s="19"/>
      <c r="RA25" s="20">
        <f t="shared" si="64"/>
        <v>0</v>
      </c>
      <c r="RC25" s="2"/>
      <c r="RD25" s="2"/>
      <c r="RE25" s="18"/>
      <c r="RF25" s="9"/>
      <c r="RG25" s="19"/>
      <c r="RH25" s="20">
        <f t="shared" si="65"/>
        <v>0</v>
      </c>
      <c r="RJ25" s="2"/>
      <c r="RK25" s="2"/>
      <c r="RL25" s="18"/>
      <c r="RM25" s="9"/>
      <c r="RN25" s="19"/>
      <c r="RO25" s="20">
        <f t="shared" si="66"/>
        <v>0</v>
      </c>
      <c r="RQ25" s="2"/>
      <c r="RR25" s="2"/>
      <c r="RS25" s="18"/>
      <c r="RT25" s="9"/>
      <c r="RU25" s="19"/>
      <c r="RV25" s="20">
        <f t="shared" si="67"/>
        <v>0</v>
      </c>
      <c r="RX25" s="9"/>
      <c r="RY25" s="2"/>
      <c r="RZ25" s="18"/>
      <c r="SA25" s="9"/>
      <c r="SB25" s="19"/>
      <c r="SC25" s="20">
        <f t="shared" si="68"/>
        <v>0</v>
      </c>
      <c r="SF25" s="2"/>
      <c r="SG25" s="18"/>
      <c r="SH25" s="9"/>
      <c r="SI25" s="19"/>
      <c r="SJ25" s="20">
        <f t="shared" si="69"/>
        <v>0</v>
      </c>
      <c r="SL25" s="2"/>
      <c r="SM25" s="2"/>
      <c r="SN25" s="18"/>
      <c r="SO25" s="9"/>
      <c r="SP25" s="19"/>
      <c r="SQ25" s="20">
        <f t="shared" si="70"/>
        <v>0</v>
      </c>
      <c r="ST25" s="2"/>
      <c r="SU25" s="18"/>
      <c r="SV25" s="9"/>
      <c r="SW25" s="19"/>
      <c r="SX25" s="51">
        <f t="shared" si="133"/>
        <v>0</v>
      </c>
      <c r="SZ25" s="9"/>
      <c r="TA25" s="2"/>
      <c r="TB25" s="711"/>
      <c r="TC25" s="9"/>
      <c r="TD25" s="928"/>
      <c r="TE25" s="51">
        <f t="shared" si="72"/>
        <v>7002</v>
      </c>
      <c r="TG25" s="2"/>
      <c r="TH25" s="2"/>
      <c r="TI25" s="18"/>
      <c r="TJ25" s="9"/>
      <c r="TK25" s="19"/>
      <c r="TL25" s="20">
        <f t="shared" si="73"/>
        <v>0</v>
      </c>
      <c r="TN25" s="2"/>
      <c r="TO25" s="2"/>
      <c r="TP25" s="18"/>
      <c r="TQ25" s="9"/>
      <c r="TR25" s="19"/>
      <c r="TS25" s="20">
        <f t="shared" si="74"/>
        <v>6523</v>
      </c>
      <c r="TU25" s="2"/>
      <c r="TV25" s="2"/>
      <c r="TW25" s="18"/>
      <c r="TX25" s="9"/>
      <c r="TY25" s="19"/>
      <c r="TZ25" s="51">
        <f t="shared" si="124"/>
        <v>0</v>
      </c>
      <c r="UB25" s="2"/>
      <c r="UC25" s="2"/>
      <c r="UD25" s="18"/>
      <c r="UE25" s="9"/>
      <c r="UF25" s="19"/>
      <c r="UG25" s="51">
        <f t="shared" si="76"/>
        <v>0</v>
      </c>
      <c r="UI25" s="9"/>
      <c r="UJ25" s="2"/>
      <c r="UK25" s="18"/>
      <c r="UL25" s="9"/>
      <c r="UM25" s="19"/>
      <c r="UN25" s="51">
        <f t="shared" si="123"/>
        <v>0</v>
      </c>
      <c r="UP25" s="2"/>
      <c r="UQ25" s="2"/>
      <c r="UR25" s="18"/>
      <c r="US25" s="9"/>
      <c r="UT25" s="19"/>
      <c r="UU25" s="20">
        <f t="shared" si="78"/>
        <v>37741</v>
      </c>
      <c r="UW25" s="2"/>
      <c r="UX25" s="2"/>
      <c r="UY25" s="18"/>
      <c r="UZ25" s="9"/>
      <c r="VA25" s="19"/>
      <c r="VB25" s="20">
        <f t="shared" si="79"/>
        <v>0</v>
      </c>
      <c r="VD25" s="2"/>
      <c r="VE25" s="2"/>
      <c r="VF25" s="18"/>
      <c r="VG25" s="28"/>
      <c r="VH25" s="19"/>
      <c r="VI25" s="20">
        <f t="shared" si="80"/>
        <v>0</v>
      </c>
      <c r="VK25" s="2"/>
      <c r="VL25" s="2"/>
      <c r="VM25" s="18"/>
      <c r="VN25" s="9"/>
      <c r="VO25" s="19"/>
      <c r="VP25" s="20">
        <f t="shared" si="125"/>
        <v>0</v>
      </c>
      <c r="VR25" s="2"/>
      <c r="VS25" s="2"/>
      <c r="VT25" s="18"/>
      <c r="VU25" s="9"/>
      <c r="VV25" s="19"/>
      <c r="VW25" s="20">
        <f t="shared" si="82"/>
        <v>0</v>
      </c>
      <c r="VY25" s="9"/>
      <c r="VZ25" s="2"/>
      <c r="WA25" s="18"/>
      <c r="WB25" s="9"/>
      <c r="WC25" s="19"/>
      <c r="WD25" s="51">
        <f t="shared" si="83"/>
        <v>0</v>
      </c>
      <c r="WF25" s="9"/>
      <c r="WG25" s="2"/>
      <c r="WH25" s="18"/>
      <c r="WI25" s="9"/>
      <c r="WJ25" s="19"/>
      <c r="WK25" s="20">
        <f t="shared" si="84"/>
        <v>0</v>
      </c>
      <c r="WM25" s="2"/>
      <c r="WN25" s="2"/>
      <c r="WO25" s="18"/>
      <c r="WP25" s="9"/>
      <c r="WQ25" s="19"/>
      <c r="WR25" s="20">
        <f t="shared" si="85"/>
        <v>0</v>
      </c>
      <c r="WT25" s="9"/>
      <c r="WU25" s="2"/>
      <c r="WV25" s="711"/>
      <c r="WW25" s="9"/>
      <c r="WX25" s="19"/>
      <c r="WY25" s="51">
        <f t="shared" si="86"/>
        <v>4681</v>
      </c>
      <c r="XA25" s="2"/>
      <c r="XB25" s="2"/>
      <c r="XC25" s="18"/>
      <c r="XD25" s="9"/>
      <c r="XE25" s="19"/>
      <c r="XF25" s="20">
        <f t="shared" si="137"/>
        <v>0</v>
      </c>
      <c r="XH25" s="9"/>
      <c r="XI25" s="2"/>
      <c r="XJ25" s="18"/>
      <c r="XK25" s="9"/>
      <c r="XL25" s="19"/>
      <c r="XM25" s="20">
        <f t="shared" si="88"/>
        <v>0</v>
      </c>
      <c r="XO25" s="9"/>
      <c r="XP25" s="2"/>
      <c r="XQ25" s="18"/>
      <c r="XR25" s="9"/>
      <c r="XS25" s="19"/>
      <c r="XT25" s="20">
        <f t="shared" si="89"/>
        <v>0</v>
      </c>
      <c r="XV25" s="9"/>
      <c r="XW25" s="2"/>
      <c r="XX25" s="18"/>
      <c r="XY25" s="9"/>
      <c r="XZ25" s="19"/>
      <c r="YA25" s="51">
        <f t="shared" si="130"/>
        <v>14857</v>
      </c>
      <c r="YC25" s="2"/>
      <c r="YD25" s="2"/>
      <c r="YE25" s="18"/>
      <c r="YF25" s="9"/>
      <c r="YG25" s="19"/>
      <c r="YH25" s="20">
        <f t="shared" si="91"/>
        <v>0</v>
      </c>
      <c r="YJ25" s="2"/>
      <c r="YK25" s="2"/>
      <c r="YL25" s="18"/>
      <c r="YM25" s="9"/>
      <c r="YN25" s="19"/>
      <c r="YO25" s="20">
        <f t="shared" si="92"/>
        <v>0</v>
      </c>
      <c r="YQ25" s="2"/>
      <c r="YR25" s="2"/>
      <c r="YS25" s="18"/>
      <c r="YT25" s="9"/>
      <c r="YU25" s="19"/>
      <c r="YV25" s="20">
        <f t="shared" si="134"/>
        <v>0</v>
      </c>
      <c r="YX25" s="2"/>
      <c r="YY25" s="2"/>
      <c r="YZ25" s="18"/>
      <c r="ZA25" s="9"/>
      <c r="ZB25" s="19"/>
      <c r="ZC25" s="20">
        <f t="shared" si="94"/>
        <v>0</v>
      </c>
      <c r="ZH25" s="28"/>
      <c r="ZI25" s="19"/>
      <c r="ZJ25" s="51">
        <f t="shared" si="140"/>
        <v>26588</v>
      </c>
      <c r="ZN25" s="3"/>
      <c r="ZQ25" s="51">
        <f t="shared" si="95"/>
        <v>14660.5</v>
      </c>
      <c r="ZS25" s="2"/>
      <c r="ZU25" s="3"/>
      <c r="ZX25" s="51">
        <f t="shared" si="96"/>
        <v>4518.5</v>
      </c>
      <c r="ZZ25" s="2"/>
      <c r="AAA25" s="2"/>
      <c r="AAB25" s="18"/>
      <c r="AAC25" s="9"/>
      <c r="AAD25" s="19"/>
      <c r="AAE25" s="20">
        <f t="shared" si="97"/>
        <v>0</v>
      </c>
      <c r="AAG25" s="2"/>
      <c r="AAH25" s="2"/>
      <c r="AAI25" s="18"/>
      <c r="AAJ25" s="9"/>
      <c r="AAK25" s="19"/>
      <c r="AAL25" s="20">
        <f t="shared" si="118"/>
        <v>0</v>
      </c>
      <c r="AAN25" s="2"/>
      <c r="AAO25" s="2"/>
      <c r="AAP25" s="18"/>
      <c r="AAQ25" s="9"/>
      <c r="AAR25" s="19"/>
      <c r="AAS25" s="20">
        <f t="shared" si="99"/>
        <v>0</v>
      </c>
      <c r="AAU25" s="9"/>
      <c r="AAV25" s="39"/>
      <c r="AAW25" s="32"/>
      <c r="AAX25" s="9"/>
      <c r="AAY25" s="32"/>
      <c r="AAZ25" s="51">
        <f t="shared" si="135"/>
        <v>15182.5</v>
      </c>
      <c r="ABB25" s="9"/>
      <c r="ABC25" s="39"/>
      <c r="ABD25" s="32"/>
      <c r="ABE25" s="9"/>
      <c r="ABF25" s="32"/>
      <c r="ABG25" s="51">
        <f t="shared" si="101"/>
        <v>7596</v>
      </c>
      <c r="ABI25" s="9"/>
      <c r="ABJ25" s="39"/>
      <c r="ABK25" s="32"/>
      <c r="ABL25" s="9"/>
      <c r="ABM25" s="32"/>
      <c r="ABN25" s="51">
        <f t="shared" si="102"/>
        <v>0</v>
      </c>
      <c r="ABP25" s="2"/>
      <c r="ABQ25" s="2"/>
      <c r="ABR25" s="18"/>
      <c r="ABS25" s="9"/>
      <c r="ABT25" s="19"/>
      <c r="ABU25" s="20">
        <f t="shared" si="103"/>
        <v>0</v>
      </c>
      <c r="ABW25" s="2"/>
      <c r="ABX25" s="2"/>
      <c r="ABY25" s="18"/>
      <c r="ABZ25" s="9"/>
      <c r="ACA25" s="19"/>
      <c r="ACB25" s="20">
        <f t="shared" si="104"/>
        <v>0</v>
      </c>
      <c r="ACD25" s="9"/>
      <c r="ACE25" s="39"/>
      <c r="ACF25" s="49"/>
      <c r="ACG25" s="9"/>
      <c r="ACH25" s="32"/>
      <c r="ACI25" s="51">
        <f t="shared" si="126"/>
        <v>11348.36</v>
      </c>
      <c r="ACK25" s="2"/>
      <c r="ACL25" s="47"/>
      <c r="ACN25" s="9"/>
      <c r="ACO25" s="32"/>
      <c r="ACP25" s="51">
        <f t="shared" si="106"/>
        <v>0</v>
      </c>
      <c r="ACR25" s="9"/>
      <c r="ACS25" s="39"/>
      <c r="ACT25" s="32"/>
      <c r="ACU25" s="200"/>
      <c r="ACV25" s="19"/>
      <c r="ACW25" s="51">
        <f t="shared" si="107"/>
        <v>0</v>
      </c>
      <c r="ACY25" s="244">
        <v>40368</v>
      </c>
      <c r="ACZ25" s="29" t="s">
        <v>1918</v>
      </c>
      <c r="ADA25" s="27">
        <v>26109</v>
      </c>
      <c r="ADB25" s="244">
        <v>40370</v>
      </c>
      <c r="ADC25" s="32">
        <v>26109</v>
      </c>
      <c r="ADD25" s="51">
        <f t="shared" si="138"/>
        <v>23477.83</v>
      </c>
      <c r="ADF25" s="2"/>
      <c r="ADG25" s="2"/>
      <c r="ADH25" s="117"/>
      <c r="ADI25" s="9"/>
      <c r="ADJ25" s="119"/>
      <c r="ADK25" s="20">
        <f t="shared" si="112"/>
        <v>0</v>
      </c>
      <c r="ADM25" s="2"/>
      <c r="ADN25" s="2"/>
      <c r="ADO25" s="18"/>
      <c r="ADP25" s="9"/>
      <c r="ADQ25" s="19"/>
      <c r="ADR25" s="20">
        <f t="shared" si="113"/>
        <v>0</v>
      </c>
      <c r="ADT25" s="2"/>
      <c r="ADU25" s="2"/>
      <c r="ADV25" s="18"/>
      <c r="ADW25" s="9"/>
      <c r="ADX25" s="19"/>
      <c r="ADY25" s="20">
        <f t="shared" si="109"/>
        <v>0</v>
      </c>
      <c r="AEA25" s="2"/>
      <c r="AEB25" s="2"/>
      <c r="AEC25" s="18"/>
      <c r="AED25" s="9"/>
      <c r="AEE25" s="19"/>
      <c r="AEF25" s="20">
        <f t="shared" si="110"/>
        <v>0</v>
      </c>
    </row>
    <row r="26" spans="1:812">
      <c r="A26" s="9"/>
      <c r="C26" s="691"/>
      <c r="D26" s="9"/>
      <c r="E26" s="32"/>
      <c r="F26" s="51">
        <f t="shared" si="141"/>
        <v>50512.5</v>
      </c>
      <c r="H26" s="2"/>
      <c r="I26" s="2"/>
      <c r="J26" s="18"/>
      <c r="K26" s="9"/>
      <c r="L26" s="19"/>
      <c r="M26" s="20">
        <f t="shared" si="136"/>
        <v>0</v>
      </c>
      <c r="O26" s="2"/>
      <c r="P26" s="2"/>
      <c r="Q26" s="18"/>
      <c r="R26" s="9"/>
      <c r="S26" s="19"/>
      <c r="T26" s="20">
        <f t="shared" si="4"/>
        <v>0</v>
      </c>
      <c r="V26" s="28"/>
      <c r="W26" s="29"/>
      <c r="X26" s="27"/>
      <c r="Y26" s="28"/>
      <c r="Z26" s="32"/>
      <c r="AA26" s="20">
        <f t="shared" si="5"/>
        <v>23020</v>
      </c>
      <c r="AC26" s="9"/>
      <c r="AD26" s="2"/>
      <c r="AE26" s="18"/>
      <c r="AF26" s="9"/>
      <c r="AG26" s="19"/>
      <c r="AH26" s="20">
        <f t="shared" si="119"/>
        <v>0</v>
      </c>
      <c r="AJ26" s="9">
        <v>40316</v>
      </c>
      <c r="AK26" s="2" t="s">
        <v>1075</v>
      </c>
      <c r="AL26" s="703">
        <v>9140</v>
      </c>
      <c r="AM26" s="244"/>
      <c r="AN26" s="49"/>
      <c r="AO26" s="51">
        <f t="shared" si="7"/>
        <v>561376</v>
      </c>
      <c r="AQ26" s="9">
        <v>40368</v>
      </c>
      <c r="AR26" s="2" t="s">
        <v>2000</v>
      </c>
      <c r="AS26" s="3">
        <v>3529</v>
      </c>
      <c r="AT26" s="45"/>
      <c r="AU26" s="49"/>
      <c r="AV26" s="51">
        <f t="shared" si="8"/>
        <v>1991322</v>
      </c>
      <c r="AX26" s="2"/>
      <c r="BC26" s="51">
        <f t="shared" si="111"/>
        <v>2447842</v>
      </c>
      <c r="BE26" s="2"/>
      <c r="BF26" s="2"/>
      <c r="BG26" s="18"/>
      <c r="BH26" s="9"/>
      <c r="BI26" s="19"/>
      <c r="BJ26" s="20">
        <f t="shared" si="9"/>
        <v>0</v>
      </c>
      <c r="BL26" s="2"/>
      <c r="BM26" s="2"/>
      <c r="BN26" s="2"/>
      <c r="BO26" s="18"/>
      <c r="BP26" s="9"/>
      <c r="BQ26" s="19"/>
      <c r="BR26" s="20">
        <f t="shared" si="121"/>
        <v>10</v>
      </c>
      <c r="BT26" s="2"/>
      <c r="BU26" s="2"/>
      <c r="BV26" s="18"/>
      <c r="BW26" s="9"/>
      <c r="BX26" s="19"/>
      <c r="BY26" s="20">
        <f t="shared" si="11"/>
        <v>0</v>
      </c>
      <c r="CA26" s="2"/>
      <c r="CB26" s="2"/>
      <c r="CC26" s="18"/>
      <c r="CD26" s="9"/>
      <c r="CE26" s="19"/>
      <c r="CF26" s="20">
        <f t="shared" si="12"/>
        <v>0</v>
      </c>
      <c r="CH26" s="2"/>
      <c r="CI26" s="2"/>
      <c r="CJ26" s="18"/>
      <c r="CK26" s="9"/>
      <c r="CL26" s="19"/>
      <c r="CM26" s="20">
        <f t="shared" si="13"/>
        <v>0</v>
      </c>
      <c r="CO26" s="2"/>
      <c r="CP26" s="2"/>
      <c r="CQ26" s="18"/>
      <c r="CR26" s="9"/>
      <c r="CS26" s="19"/>
      <c r="CT26" s="20">
        <f t="shared" si="131"/>
        <v>0</v>
      </c>
      <c r="CV26" s="9"/>
      <c r="CW26" s="2"/>
      <c r="CX26" s="18"/>
      <c r="CY26" s="9"/>
      <c r="CZ26" s="19"/>
      <c r="DA26" s="20">
        <f t="shared" si="15"/>
        <v>81134.5</v>
      </c>
      <c r="DC26" s="2"/>
      <c r="DD26" s="2"/>
      <c r="DE26" s="18"/>
      <c r="DF26" s="9"/>
      <c r="DG26" s="19"/>
      <c r="DH26" s="20">
        <f t="shared" si="16"/>
        <v>0</v>
      </c>
      <c r="DM26" s="90">
        <v>39738</v>
      </c>
      <c r="DN26" s="96">
        <v>3455</v>
      </c>
      <c r="DO26" s="20">
        <f t="shared" si="17"/>
        <v>29768</v>
      </c>
      <c r="DQ26" s="2"/>
      <c r="DR26" s="2"/>
      <c r="DS26" s="18"/>
      <c r="DT26" s="9"/>
      <c r="DU26" s="19"/>
      <c r="DV26" s="20">
        <f t="shared" si="18"/>
        <v>0</v>
      </c>
      <c r="DX26" s="2"/>
      <c r="DY26" s="2"/>
      <c r="DZ26" s="18"/>
      <c r="EA26" s="9"/>
      <c r="EB26" s="19"/>
      <c r="EC26" s="20">
        <f t="shared" si="19"/>
        <v>14455</v>
      </c>
      <c r="EE26" s="9"/>
      <c r="EF26" s="2"/>
      <c r="EG26" s="18"/>
      <c r="EH26" s="95"/>
      <c r="EI26" s="19"/>
      <c r="EJ26" s="20">
        <f t="shared" si="127"/>
        <v>7721.5</v>
      </c>
      <c r="EL26" s="9"/>
      <c r="EM26" s="2"/>
      <c r="EN26" s="18"/>
      <c r="EO26" s="95"/>
      <c r="EP26" s="19"/>
      <c r="EQ26" s="20">
        <f t="shared" si="21"/>
        <v>0</v>
      </c>
      <c r="EU26" s="27"/>
      <c r="EV26" s="9"/>
      <c r="EW26" s="32"/>
      <c r="EX26" s="175">
        <f t="shared" si="22"/>
        <v>0</v>
      </c>
      <c r="EZ26" s="9"/>
      <c r="FA26" s="2"/>
      <c r="FB26" s="27"/>
      <c r="FC26" s="90"/>
      <c r="FD26" s="96"/>
      <c r="FE26" s="20">
        <f t="shared" si="23"/>
        <v>0</v>
      </c>
      <c r="FG26" s="2"/>
      <c r="FH26" s="2"/>
      <c r="FI26" s="18"/>
      <c r="FJ26" s="9"/>
      <c r="FK26" s="19"/>
      <c r="FL26" s="20">
        <f t="shared" si="24"/>
        <v>0</v>
      </c>
      <c r="FN26" s="28"/>
      <c r="FO26" s="93"/>
      <c r="FP26" s="27"/>
      <c r="FQ26" s="200"/>
      <c r="FR26" s="32"/>
      <c r="FS26" s="51">
        <f t="shared" si="25"/>
        <v>0</v>
      </c>
      <c r="FU26" s="244"/>
      <c r="FV26" s="93"/>
      <c r="FW26" s="27"/>
      <c r="FX26" s="244"/>
      <c r="FY26" s="32"/>
      <c r="FZ26" s="51">
        <f t="shared" si="26"/>
        <v>0</v>
      </c>
      <c r="GB26" s="244"/>
      <c r="GC26" s="93"/>
      <c r="GD26" s="27"/>
      <c r="GE26" s="244"/>
      <c r="GF26" s="32"/>
      <c r="GG26" s="51">
        <f t="shared" si="27"/>
        <v>0</v>
      </c>
      <c r="GI26" s="244"/>
      <c r="GJ26" s="93"/>
      <c r="GK26" s="27"/>
      <c r="GL26" s="244"/>
      <c r="GM26" s="32"/>
      <c r="GN26" s="51">
        <f t="shared" si="28"/>
        <v>0</v>
      </c>
      <c r="GP26" s="9"/>
      <c r="GQ26" s="39"/>
      <c r="GR26" s="32"/>
      <c r="GS26" s="9"/>
      <c r="GT26" s="32"/>
      <c r="GU26" s="51">
        <f t="shared" si="0"/>
        <v>0</v>
      </c>
      <c r="GW26" s="28"/>
      <c r="GX26" s="29"/>
      <c r="GY26" s="27"/>
      <c r="GZ26" s="28"/>
      <c r="HA26" s="32"/>
      <c r="HB26" s="20">
        <f t="shared" si="29"/>
        <v>0</v>
      </c>
      <c r="HD26" s="244"/>
      <c r="HE26" s="29"/>
      <c r="HF26" s="27"/>
      <c r="HG26" s="244"/>
      <c r="HH26" s="32"/>
      <c r="HI26" s="51">
        <f t="shared" si="30"/>
        <v>0</v>
      </c>
      <c r="HK26" s="2"/>
      <c r="HL26" s="2"/>
      <c r="HM26" s="18"/>
      <c r="HN26" s="9"/>
      <c r="HO26" s="19"/>
      <c r="HP26" s="51">
        <f t="shared" si="31"/>
        <v>0</v>
      </c>
      <c r="HR26" s="2"/>
      <c r="HS26" s="2"/>
      <c r="HT26" s="18"/>
      <c r="HU26" s="9"/>
      <c r="HV26" s="19"/>
      <c r="HW26" s="51">
        <f t="shared" si="32"/>
        <v>0</v>
      </c>
      <c r="HY26" s="9"/>
      <c r="HZ26" s="2"/>
      <c r="IA26" s="18"/>
      <c r="IB26" s="523"/>
      <c r="IC26" s="18"/>
      <c r="ID26" s="51">
        <f t="shared" si="33"/>
        <v>0</v>
      </c>
      <c r="IF26" s="9"/>
      <c r="IG26" s="42"/>
      <c r="IH26" s="691"/>
      <c r="II26" s="9"/>
      <c r="IJ26" s="19"/>
      <c r="IK26" s="51">
        <f t="shared" si="132"/>
        <v>22586.5</v>
      </c>
      <c r="IM26" s="9"/>
      <c r="IN26" s="627"/>
      <c r="IO26" s="32"/>
      <c r="IP26" s="9"/>
      <c r="IQ26" s="19"/>
      <c r="IR26" s="51">
        <f t="shared" si="35"/>
        <v>0</v>
      </c>
      <c r="IT26" s="2"/>
      <c r="IU26" s="2"/>
      <c r="IV26" s="18"/>
      <c r="IW26" s="9"/>
      <c r="IX26" s="19"/>
      <c r="IY26" s="20">
        <f t="shared" si="36"/>
        <v>0</v>
      </c>
      <c r="JA26" s="2"/>
      <c r="JB26" s="2"/>
      <c r="JC26" s="18"/>
      <c r="JD26" s="9"/>
      <c r="JE26" s="19"/>
      <c r="JF26" s="20">
        <f t="shared" si="37"/>
        <v>2565</v>
      </c>
      <c r="JH26" s="2"/>
      <c r="JI26" s="2"/>
      <c r="JJ26" s="18"/>
      <c r="JK26" s="9"/>
      <c r="JL26" s="19"/>
      <c r="JM26" s="20">
        <f t="shared" si="38"/>
        <v>0</v>
      </c>
      <c r="JO26" s="2"/>
      <c r="JP26" s="2"/>
      <c r="JQ26" s="18"/>
      <c r="JR26" s="9"/>
      <c r="JS26" s="19"/>
      <c r="JT26" s="20">
        <f t="shared" si="39"/>
        <v>0</v>
      </c>
      <c r="JV26" s="2"/>
      <c r="JW26" s="2"/>
      <c r="JX26" s="18"/>
      <c r="JY26" s="9"/>
      <c r="JZ26" s="19"/>
      <c r="KA26" s="20">
        <f t="shared" si="40"/>
        <v>0</v>
      </c>
      <c r="KC26" s="9"/>
      <c r="KD26" s="2"/>
      <c r="KE26" s="691"/>
      <c r="KF26" s="62"/>
      <c r="KG26" s="57"/>
      <c r="KH26" s="51">
        <f t="shared" si="41"/>
        <v>40827</v>
      </c>
      <c r="KJ26" s="29"/>
      <c r="KK26" s="99"/>
      <c r="KL26" s="49"/>
      <c r="KM26" s="28"/>
      <c r="KN26" s="32"/>
      <c r="KO26" s="20">
        <f t="shared" si="142"/>
        <v>0</v>
      </c>
      <c r="KQ26" s="29"/>
      <c r="KR26" s="99"/>
      <c r="KS26" s="49"/>
      <c r="KT26" s="244"/>
      <c r="KU26" s="32"/>
      <c r="KV26" s="20">
        <f t="shared" si="43"/>
        <v>0</v>
      </c>
      <c r="KX26" s="2"/>
      <c r="KY26" s="2"/>
      <c r="KZ26" s="18"/>
      <c r="LA26" s="9"/>
      <c r="LB26" s="19"/>
      <c r="LC26" s="20">
        <f t="shared" si="114"/>
        <v>23250</v>
      </c>
      <c r="LE26" s="2"/>
      <c r="LF26" s="2"/>
      <c r="LG26" s="711"/>
      <c r="LH26" s="9"/>
      <c r="LI26" s="19"/>
      <c r="LJ26" s="20">
        <f t="shared" si="115"/>
        <v>0</v>
      </c>
      <c r="LL26" s="2"/>
      <c r="LM26" s="2"/>
      <c r="LN26" s="18"/>
      <c r="LO26" s="9"/>
      <c r="LP26" s="19"/>
      <c r="LQ26" s="20">
        <f t="shared" si="44"/>
        <v>0</v>
      </c>
      <c r="LS26" s="2"/>
      <c r="LT26" s="2"/>
      <c r="LU26" s="18"/>
      <c r="LV26" s="9"/>
      <c r="LW26" s="19"/>
      <c r="LX26" s="20">
        <f t="shared" si="45"/>
        <v>0</v>
      </c>
      <c r="LZ26" s="2"/>
      <c r="MA26" s="2"/>
      <c r="MB26" s="18"/>
      <c r="MC26" s="9"/>
      <c r="MD26" s="19"/>
      <c r="ME26" s="20">
        <f t="shared" si="139"/>
        <v>20668.5</v>
      </c>
      <c r="MG26" s="2"/>
      <c r="MH26" s="2"/>
      <c r="MI26" s="18"/>
      <c r="MJ26" s="9"/>
      <c r="MK26" s="19"/>
      <c r="ML26" s="20">
        <f t="shared" si="47"/>
        <v>0</v>
      </c>
      <c r="MN26" s="2"/>
      <c r="MO26" s="2"/>
      <c r="MP26" s="18"/>
      <c r="MQ26" s="9"/>
      <c r="MR26" s="19"/>
      <c r="MS26" s="20">
        <f t="shared" si="48"/>
        <v>22787</v>
      </c>
      <c r="MU26" s="9"/>
      <c r="MV26" s="2"/>
      <c r="MW26" s="18"/>
      <c r="MX26" s="9"/>
      <c r="MY26" s="19"/>
      <c r="MZ26" s="20">
        <f t="shared" si="49"/>
        <v>52333</v>
      </c>
      <c r="NB26" s="2"/>
      <c r="NC26" s="2"/>
      <c r="ND26" s="18"/>
      <c r="NE26" s="9"/>
      <c r="NF26" s="19"/>
      <c r="NG26" s="20">
        <f t="shared" si="50"/>
        <v>0</v>
      </c>
      <c r="NI26" s="2"/>
      <c r="NJ26" s="2"/>
      <c r="NK26" s="18"/>
      <c r="NL26" s="9"/>
      <c r="NM26" s="19"/>
      <c r="NN26" s="20">
        <f t="shared" si="51"/>
        <v>0</v>
      </c>
      <c r="NP26" s="2"/>
      <c r="NQ26" s="2"/>
      <c r="NR26" s="18"/>
      <c r="NS26" s="9"/>
      <c r="NT26" s="19"/>
      <c r="NU26" s="20">
        <f t="shared" si="52"/>
        <v>0</v>
      </c>
      <c r="NW26" s="2"/>
      <c r="NX26" s="2"/>
      <c r="NY26" s="18"/>
      <c r="NZ26" s="9"/>
      <c r="OA26" s="19"/>
      <c r="OB26" s="20">
        <f t="shared" si="53"/>
        <v>0</v>
      </c>
      <c r="OD26" s="2"/>
      <c r="OE26" s="2"/>
      <c r="OF26" s="18"/>
      <c r="OG26" s="9"/>
      <c r="OH26" s="19"/>
      <c r="OI26" s="20">
        <f t="shared" si="54"/>
        <v>0</v>
      </c>
      <c r="OK26" s="2"/>
      <c r="OL26" s="2"/>
      <c r="OM26" s="18"/>
      <c r="ON26" s="9"/>
      <c r="OO26" s="19"/>
      <c r="OP26" s="20">
        <f t="shared" si="55"/>
        <v>0</v>
      </c>
      <c r="OR26" s="9"/>
      <c r="OS26" s="2"/>
      <c r="OT26" s="18"/>
      <c r="OU26" s="9"/>
      <c r="OV26" s="19"/>
      <c r="OW26" s="51">
        <f t="shared" si="56"/>
        <v>0</v>
      </c>
      <c r="OY26" s="9"/>
      <c r="OZ26" s="2"/>
      <c r="PA26" s="18"/>
      <c r="PB26" s="9"/>
      <c r="PC26" s="19"/>
      <c r="PD26" s="51">
        <f t="shared" si="57"/>
        <v>51760</v>
      </c>
      <c r="PF26" s="2"/>
      <c r="PG26" s="2"/>
      <c r="PH26" s="18"/>
      <c r="PI26" s="9"/>
      <c r="PJ26" s="19"/>
      <c r="PK26" s="20">
        <f t="shared" si="58"/>
        <v>0</v>
      </c>
      <c r="PM26" s="2"/>
      <c r="PN26" s="2"/>
      <c r="PO26" s="18"/>
      <c r="PP26" s="9"/>
      <c r="PQ26" s="19"/>
      <c r="PR26" s="20">
        <f t="shared" si="128"/>
        <v>0</v>
      </c>
      <c r="PT26" s="2"/>
      <c r="PU26" s="2"/>
      <c r="PV26" s="18"/>
      <c r="PW26" s="9"/>
      <c r="PX26" s="19"/>
      <c r="PY26" s="20">
        <f t="shared" si="122"/>
        <v>0</v>
      </c>
      <c r="QA26" s="9"/>
      <c r="QB26" s="251"/>
      <c r="QC26" s="18"/>
      <c r="QD26" s="9"/>
      <c r="QE26" s="19"/>
      <c r="QF26" s="20">
        <f t="shared" si="61"/>
        <v>11212</v>
      </c>
      <c r="QH26" s="2"/>
      <c r="QI26" s="2"/>
      <c r="QJ26" s="18"/>
      <c r="QK26" s="9"/>
      <c r="QL26" s="19"/>
      <c r="QM26" s="20">
        <f t="shared" si="62"/>
        <v>0</v>
      </c>
      <c r="QO26" s="2"/>
      <c r="QP26" s="2"/>
      <c r="QQ26" s="18"/>
      <c r="QR26" s="9"/>
      <c r="QS26" s="19"/>
      <c r="QT26" s="20">
        <f t="shared" si="63"/>
        <v>7325.5</v>
      </c>
      <c r="QV26" s="2"/>
      <c r="QW26" s="2"/>
      <c r="QX26" s="18"/>
      <c r="QY26" s="9"/>
      <c r="QZ26" s="19"/>
      <c r="RA26" s="20">
        <f t="shared" si="64"/>
        <v>0</v>
      </c>
      <c r="RC26" s="2"/>
      <c r="RD26" s="2"/>
      <c r="RE26" s="18"/>
      <c r="RF26" s="9"/>
      <c r="RG26" s="19"/>
      <c r="RH26" s="20">
        <f t="shared" si="65"/>
        <v>0</v>
      </c>
      <c r="RJ26" s="2"/>
      <c r="RK26" s="2"/>
      <c r="RL26" s="18"/>
      <c r="RM26" s="9"/>
      <c r="RN26" s="19"/>
      <c r="RO26" s="20">
        <f t="shared" si="66"/>
        <v>0</v>
      </c>
      <c r="RQ26" s="2"/>
      <c r="RR26" s="2"/>
      <c r="RS26" s="18"/>
      <c r="RT26" s="9"/>
      <c r="RU26" s="19"/>
      <c r="RV26" s="20">
        <f t="shared" si="67"/>
        <v>0</v>
      </c>
      <c r="RX26" s="9"/>
      <c r="RY26" s="2"/>
      <c r="RZ26" s="18"/>
      <c r="SA26" s="9"/>
      <c r="SB26" s="19"/>
      <c r="SC26" s="20">
        <f t="shared" si="68"/>
        <v>0</v>
      </c>
      <c r="SF26" s="2"/>
      <c r="SG26" s="18"/>
      <c r="SH26" s="9"/>
      <c r="SI26" s="19"/>
      <c r="SJ26" s="20">
        <f t="shared" si="69"/>
        <v>0</v>
      </c>
      <c r="SL26" s="2"/>
      <c r="SM26" s="2"/>
      <c r="SN26" s="18"/>
      <c r="SO26" s="9"/>
      <c r="SP26" s="19"/>
      <c r="SQ26" s="20">
        <f t="shared" si="70"/>
        <v>0</v>
      </c>
      <c r="ST26" s="2"/>
      <c r="SU26" s="18"/>
      <c r="SV26" s="9"/>
      <c r="SW26" s="19"/>
      <c r="SX26" s="51">
        <f t="shared" si="133"/>
        <v>0</v>
      </c>
      <c r="SZ26" s="9"/>
      <c r="TA26" s="2"/>
      <c r="TB26" s="711"/>
      <c r="TC26" s="9"/>
      <c r="TD26" s="928"/>
      <c r="TE26" s="51">
        <f t="shared" si="72"/>
        <v>7002</v>
      </c>
      <c r="TG26" s="2"/>
      <c r="TH26" s="2"/>
      <c r="TI26" s="18"/>
      <c r="TJ26" s="9"/>
      <c r="TK26" s="19"/>
      <c r="TL26" s="20">
        <f t="shared" si="73"/>
        <v>0</v>
      </c>
      <c r="TN26" s="2"/>
      <c r="TO26" s="2"/>
      <c r="TP26" s="18"/>
      <c r="TQ26" s="9"/>
      <c r="TR26" s="19"/>
      <c r="TS26" s="20">
        <f t="shared" si="74"/>
        <v>6523</v>
      </c>
      <c r="TU26" s="2"/>
      <c r="TV26" s="2"/>
      <c r="TW26" s="18"/>
      <c r="TX26" s="9"/>
      <c r="TY26" s="19"/>
      <c r="TZ26" s="20">
        <f t="shared" ref="TZ26:TZ31" si="143">TZ25+TW26-TY26</f>
        <v>0</v>
      </c>
      <c r="UB26" s="2"/>
      <c r="UC26" s="2"/>
      <c r="UD26" s="18"/>
      <c r="UE26" s="9"/>
      <c r="UF26" s="19"/>
      <c r="UG26" s="20">
        <f t="shared" si="76"/>
        <v>0</v>
      </c>
      <c r="UI26" s="2"/>
      <c r="UJ26" s="2"/>
      <c r="UK26" s="18"/>
      <c r="UL26" s="36"/>
      <c r="UM26" s="19"/>
      <c r="UN26" s="20">
        <f t="shared" si="123"/>
        <v>0</v>
      </c>
      <c r="UP26" s="2"/>
      <c r="UQ26" s="2"/>
      <c r="UR26" s="18"/>
      <c r="US26" s="9"/>
      <c r="UT26" s="19"/>
      <c r="UU26" s="20">
        <f t="shared" si="78"/>
        <v>37741</v>
      </c>
      <c r="UW26" s="2"/>
      <c r="UX26" s="2"/>
      <c r="UY26" s="18"/>
      <c r="UZ26" s="9"/>
      <c r="VA26" s="19"/>
      <c r="VB26" s="20">
        <f t="shared" si="79"/>
        <v>0</v>
      </c>
      <c r="VD26" s="2"/>
      <c r="VE26" s="2"/>
      <c r="VF26" s="18"/>
      <c r="VG26" s="28"/>
      <c r="VH26" s="19"/>
      <c r="VI26" s="20">
        <f t="shared" si="80"/>
        <v>0</v>
      </c>
      <c r="VK26" s="2"/>
      <c r="VL26" s="2"/>
      <c r="VM26" s="18"/>
      <c r="VN26" s="9"/>
      <c r="VO26" s="19"/>
      <c r="VP26" s="20">
        <f t="shared" si="125"/>
        <v>0</v>
      </c>
      <c r="VR26" s="2"/>
      <c r="VS26" s="2"/>
      <c r="VT26" s="18"/>
      <c r="VU26" s="9"/>
      <c r="VV26" s="19"/>
      <c r="VW26" s="20">
        <f t="shared" si="82"/>
        <v>0</v>
      </c>
      <c r="VY26" s="9"/>
      <c r="VZ26" s="2"/>
      <c r="WA26" s="18"/>
      <c r="WB26" s="9"/>
      <c r="WC26" s="19"/>
      <c r="WD26" s="51">
        <f t="shared" si="83"/>
        <v>0</v>
      </c>
      <c r="WF26" s="9"/>
      <c r="WG26" s="2"/>
      <c r="WH26" s="18"/>
      <c r="WI26" s="9"/>
      <c r="WJ26" s="19"/>
      <c r="WK26" s="20">
        <f t="shared" si="84"/>
        <v>0</v>
      </c>
      <c r="WM26" s="2"/>
      <c r="WN26" s="2"/>
      <c r="WO26" s="18"/>
      <c r="WP26" s="9"/>
      <c r="WQ26" s="19"/>
      <c r="WR26" s="20">
        <f t="shared" si="85"/>
        <v>0</v>
      </c>
      <c r="WT26" s="9"/>
      <c r="WU26" s="2"/>
      <c r="WV26" s="711"/>
      <c r="WW26" s="9"/>
      <c r="WX26" s="19"/>
      <c r="WY26" s="51">
        <f t="shared" si="86"/>
        <v>4681</v>
      </c>
      <c r="XA26" s="2"/>
      <c r="XB26" s="2"/>
      <c r="XC26" s="18"/>
      <c r="XD26" s="9"/>
      <c r="XE26" s="19"/>
      <c r="XF26" s="20">
        <f t="shared" si="137"/>
        <v>0</v>
      </c>
      <c r="XH26" s="9"/>
      <c r="XI26" s="2"/>
      <c r="XJ26" s="18"/>
      <c r="XK26" s="9"/>
      <c r="XL26" s="19"/>
      <c r="XM26" s="20">
        <f t="shared" si="88"/>
        <v>0</v>
      </c>
      <c r="XO26" s="9"/>
      <c r="XP26" s="2"/>
      <c r="XQ26" s="18"/>
      <c r="XR26" s="9"/>
      <c r="XS26" s="19"/>
      <c r="XT26" s="20">
        <f t="shared" si="89"/>
        <v>0</v>
      </c>
      <c r="XV26" s="9"/>
      <c r="XW26" s="2"/>
      <c r="XX26" s="18"/>
      <c r="XY26" s="9"/>
      <c r="XZ26" s="19"/>
      <c r="YA26" s="51">
        <f t="shared" si="130"/>
        <v>14857</v>
      </c>
      <c r="YC26" s="2"/>
      <c r="YD26" s="2"/>
      <c r="YE26" s="18"/>
      <c r="YF26" s="9"/>
      <c r="YG26" s="19"/>
      <c r="YH26" s="20">
        <f t="shared" si="91"/>
        <v>0</v>
      </c>
      <c r="YJ26" s="2"/>
      <c r="YK26" s="2"/>
      <c r="YL26" s="18"/>
      <c r="YM26" s="9"/>
      <c r="YN26" s="19"/>
      <c r="YO26" s="20">
        <f t="shared" si="92"/>
        <v>0</v>
      </c>
      <c r="YQ26" s="2"/>
      <c r="YR26" s="2"/>
      <c r="YS26" s="18"/>
      <c r="YT26" s="9"/>
      <c r="YU26" s="19"/>
      <c r="YV26" s="20">
        <f t="shared" si="134"/>
        <v>0</v>
      </c>
      <c r="YX26" s="2"/>
      <c r="YY26" s="2"/>
      <c r="YZ26" s="18"/>
      <c r="ZA26" s="9"/>
      <c r="ZB26" s="19"/>
      <c r="ZC26" s="20">
        <f t="shared" si="94"/>
        <v>0</v>
      </c>
      <c r="ZE26" s="9"/>
      <c r="ZF26" s="39"/>
      <c r="ZG26" s="32"/>
      <c r="ZH26" s="9"/>
      <c r="ZI26" s="19"/>
      <c r="ZJ26" s="51">
        <f t="shared" si="140"/>
        <v>26588</v>
      </c>
      <c r="ZL26" s="9"/>
      <c r="ZM26" s="39"/>
      <c r="ZN26" s="3"/>
      <c r="ZO26" s="9"/>
      <c r="ZP26" s="19"/>
      <c r="ZQ26" s="51">
        <f t="shared" si="95"/>
        <v>14660.5</v>
      </c>
      <c r="ZS26" s="9"/>
      <c r="ZT26" s="39"/>
      <c r="ZU26" s="3"/>
      <c r="ZV26" s="9"/>
      <c r="ZW26" s="19"/>
      <c r="ZX26" s="51">
        <f t="shared" si="96"/>
        <v>4518.5</v>
      </c>
      <c r="ZZ26" s="2"/>
      <c r="AAA26" s="2"/>
      <c r="AAB26" s="18"/>
      <c r="AAC26" s="9"/>
      <c r="AAD26" s="19"/>
      <c r="AAE26" s="20">
        <f t="shared" si="97"/>
        <v>0</v>
      </c>
      <c r="AAG26" s="2"/>
      <c r="AAH26" s="2"/>
      <c r="AAI26" s="18"/>
      <c r="AAJ26" s="9"/>
      <c r="AAK26" s="19"/>
      <c r="AAL26" s="20">
        <f t="shared" si="118"/>
        <v>0</v>
      </c>
      <c r="AAN26" s="2"/>
      <c r="AAO26" s="2"/>
      <c r="AAP26" s="18"/>
      <c r="AAQ26" s="9"/>
      <c r="AAR26" s="19"/>
      <c r="AAS26" s="20">
        <f t="shared" si="99"/>
        <v>0</v>
      </c>
      <c r="AAU26" s="9"/>
      <c r="AAV26" s="2"/>
      <c r="AAW26" s="18"/>
      <c r="AAX26" s="9"/>
      <c r="AAY26" s="19"/>
      <c r="AAZ26" s="51">
        <f t="shared" si="135"/>
        <v>15182.5</v>
      </c>
      <c r="ABB26" s="9"/>
      <c r="ABC26" s="2"/>
      <c r="ABD26" s="18"/>
      <c r="ABE26" s="9"/>
      <c r="ABF26" s="19"/>
      <c r="ABG26" s="51">
        <f t="shared" si="101"/>
        <v>7596</v>
      </c>
      <c r="ABI26" s="9"/>
      <c r="ABJ26" s="2"/>
      <c r="ABK26" s="18"/>
      <c r="ABL26" s="9"/>
      <c r="ABM26" s="19"/>
      <c r="ABN26" s="51">
        <f t="shared" si="102"/>
        <v>0</v>
      </c>
      <c r="ABP26" s="2"/>
      <c r="ABQ26" s="2"/>
      <c r="ABR26" s="18"/>
      <c r="ABS26" s="9"/>
      <c r="ABT26" s="19"/>
      <c r="ABU26" s="20">
        <f t="shared" si="103"/>
        <v>0</v>
      </c>
      <c r="ABW26" s="2"/>
      <c r="ABX26" s="2"/>
      <c r="ABY26" s="18"/>
      <c r="ABZ26" s="9"/>
      <c r="ACA26" s="19"/>
      <c r="ACB26" s="20">
        <f t="shared" si="104"/>
        <v>0</v>
      </c>
      <c r="ACD26" s="9"/>
      <c r="ACE26" s="39"/>
      <c r="ACF26" s="3"/>
      <c r="ACG26" s="9"/>
      <c r="ACH26" s="32"/>
      <c r="ACI26" s="51">
        <f t="shared" si="126"/>
        <v>11348.36</v>
      </c>
      <c r="ACK26" s="9"/>
      <c r="ACL26" s="47"/>
      <c r="ACM26" s="19"/>
      <c r="ACN26" s="9"/>
      <c r="ACO26" s="32"/>
      <c r="ACP26" s="51">
        <f t="shared" si="106"/>
        <v>0</v>
      </c>
      <c r="ACR26" s="9"/>
      <c r="ACS26" s="2"/>
      <c r="ACT26" s="18"/>
      <c r="ACU26" s="244"/>
      <c r="ACV26" s="110"/>
      <c r="ACW26" s="51">
        <f t="shared" si="107"/>
        <v>0</v>
      </c>
      <c r="ACY26" s="244">
        <v>40369</v>
      </c>
      <c r="ACZ26" s="39" t="s">
        <v>2024</v>
      </c>
      <c r="ADA26" s="32">
        <v>11004</v>
      </c>
      <c r="ADB26" s="244">
        <v>40371</v>
      </c>
      <c r="ADC26" s="32">
        <v>11004</v>
      </c>
      <c r="ADD26" s="51">
        <f t="shared" si="138"/>
        <v>23477.83</v>
      </c>
      <c r="ADF26" s="2"/>
      <c r="ADG26" s="2"/>
      <c r="ADH26" s="117"/>
      <c r="ADI26" s="9"/>
      <c r="ADJ26" s="119"/>
      <c r="ADK26" s="20">
        <f t="shared" si="112"/>
        <v>0</v>
      </c>
      <c r="ADM26" s="2"/>
      <c r="ADN26" s="2"/>
      <c r="ADO26" s="18"/>
      <c r="ADP26" s="9"/>
      <c r="ADQ26" s="19"/>
      <c r="ADR26" s="20">
        <f t="shared" si="113"/>
        <v>0</v>
      </c>
      <c r="ADT26" s="2"/>
      <c r="ADU26" s="2"/>
      <c r="ADV26" s="18"/>
      <c r="ADW26" s="9"/>
      <c r="ADX26" s="19"/>
      <c r="ADY26" s="20">
        <f t="shared" si="109"/>
        <v>0</v>
      </c>
      <c r="AEA26" s="2"/>
      <c r="AEB26" s="2"/>
      <c r="AEC26" s="18"/>
      <c r="AED26" s="9"/>
      <c r="AEE26" s="19"/>
      <c r="AEF26" s="20">
        <f t="shared" si="110"/>
        <v>0</v>
      </c>
    </row>
    <row r="27" spans="1:812">
      <c r="C27" s="691"/>
      <c r="D27" s="9"/>
      <c r="E27" s="32"/>
      <c r="F27" s="51">
        <f t="shared" si="141"/>
        <v>50512.5</v>
      </c>
      <c r="H27" s="2"/>
      <c r="I27" s="2"/>
      <c r="J27" s="18"/>
      <c r="K27" s="9"/>
      <c r="L27" s="19"/>
      <c r="M27" s="20">
        <f t="shared" si="136"/>
        <v>0</v>
      </c>
      <c r="O27" s="2"/>
      <c r="P27" s="2"/>
      <c r="Q27" s="18"/>
      <c r="R27" s="9"/>
      <c r="S27" s="19"/>
      <c r="T27" s="20">
        <f t="shared" si="4"/>
        <v>0</v>
      </c>
      <c r="V27" s="9"/>
      <c r="W27" s="29"/>
      <c r="X27" s="27"/>
      <c r="Y27" s="9"/>
      <c r="Z27" s="32"/>
      <c r="AA27" s="20">
        <f t="shared" si="5"/>
        <v>23020</v>
      </c>
      <c r="AC27" s="9"/>
      <c r="AD27" s="2"/>
      <c r="AE27" s="18"/>
      <c r="AF27" s="9"/>
      <c r="AG27" s="19"/>
      <c r="AH27" s="20">
        <f t="shared" si="119"/>
        <v>0</v>
      </c>
      <c r="AJ27" s="9">
        <v>40317</v>
      </c>
      <c r="AK27" s="2" t="s">
        <v>1077</v>
      </c>
      <c r="AL27" s="32">
        <v>22296</v>
      </c>
      <c r="AM27" s="244"/>
      <c r="AN27" s="49"/>
      <c r="AO27" s="51">
        <f t="shared" si="7"/>
        <v>583672</v>
      </c>
      <c r="AQ27" s="9">
        <v>40368</v>
      </c>
      <c r="AR27" s="2" t="s">
        <v>2005</v>
      </c>
      <c r="AS27" s="3">
        <v>4700</v>
      </c>
      <c r="AT27" s="45"/>
      <c r="AU27" s="49"/>
      <c r="AV27" s="51">
        <f t="shared" si="8"/>
        <v>1996022</v>
      </c>
      <c r="AX27" s="2"/>
      <c r="BC27" s="51">
        <f t="shared" si="111"/>
        <v>2447842</v>
      </c>
      <c r="BE27" s="2"/>
      <c r="BF27" s="2"/>
      <c r="BG27" s="18"/>
      <c r="BH27" s="9"/>
      <c r="BI27" s="19"/>
      <c r="BJ27" s="20">
        <f t="shared" si="9"/>
        <v>0</v>
      </c>
      <c r="BL27" s="2"/>
      <c r="BM27" s="2"/>
      <c r="BN27" s="2"/>
      <c r="BO27" s="18"/>
      <c r="BP27" s="9"/>
      <c r="BQ27" s="19"/>
      <c r="BR27" s="20">
        <f t="shared" si="121"/>
        <v>10</v>
      </c>
      <c r="BT27" s="2"/>
      <c r="BU27" s="2"/>
      <c r="BV27" s="18"/>
      <c r="BW27" s="9"/>
      <c r="BX27" s="19"/>
      <c r="BY27" s="20">
        <f t="shared" si="11"/>
        <v>0</v>
      </c>
      <c r="CA27" s="2"/>
      <c r="CB27" s="2"/>
      <c r="CC27" s="18"/>
      <c r="CD27" s="9"/>
      <c r="CE27" s="19"/>
      <c r="CF27" s="20">
        <f t="shared" si="12"/>
        <v>0</v>
      </c>
      <c r="CH27" s="2"/>
      <c r="CI27" s="2"/>
      <c r="CJ27" s="18"/>
      <c r="CK27" s="9"/>
      <c r="CL27" s="19"/>
      <c r="CM27" s="20">
        <f t="shared" si="13"/>
        <v>0</v>
      </c>
      <c r="CO27" s="2"/>
      <c r="CP27" s="2"/>
      <c r="CQ27" s="18"/>
      <c r="CR27" s="9"/>
      <c r="CS27" s="19"/>
      <c r="CT27" s="20">
        <f t="shared" si="131"/>
        <v>0</v>
      </c>
      <c r="CV27" s="9"/>
      <c r="CW27" s="2"/>
      <c r="CX27" s="18"/>
      <c r="CY27" s="9"/>
      <c r="CZ27" s="19"/>
      <c r="DA27" s="20">
        <f t="shared" si="15"/>
        <v>81134.5</v>
      </c>
      <c r="DC27" s="2"/>
      <c r="DD27" s="2"/>
      <c r="DE27" s="18"/>
      <c r="DF27" s="9"/>
      <c r="DG27" s="19"/>
      <c r="DH27" s="20">
        <f t="shared" si="16"/>
        <v>0</v>
      </c>
      <c r="DJ27" s="9">
        <v>39721</v>
      </c>
      <c r="DK27" s="39" t="s">
        <v>2348</v>
      </c>
      <c r="DL27" s="32">
        <v>21349</v>
      </c>
      <c r="DM27" s="90">
        <v>39738</v>
      </c>
      <c r="DN27" s="96">
        <v>21349</v>
      </c>
      <c r="DO27" s="20">
        <f t="shared" si="17"/>
        <v>29768</v>
      </c>
      <c r="DQ27" s="2"/>
      <c r="DR27" s="2"/>
      <c r="DS27" s="18"/>
      <c r="DT27" s="9"/>
      <c r="DU27" s="19"/>
      <c r="DV27" s="20">
        <f t="shared" si="18"/>
        <v>0</v>
      </c>
      <c r="DX27" s="2"/>
      <c r="DY27" s="2"/>
      <c r="DZ27" s="18"/>
      <c r="EA27" s="9"/>
      <c r="EB27" s="19"/>
      <c r="EC27" s="20">
        <f t="shared" si="19"/>
        <v>14455</v>
      </c>
      <c r="EE27" s="9"/>
      <c r="EF27" s="2"/>
      <c r="EG27" s="18"/>
      <c r="EH27" s="9"/>
      <c r="EI27" s="32"/>
      <c r="EJ27" s="20">
        <f t="shared" si="127"/>
        <v>7721.5</v>
      </c>
      <c r="EL27" s="9"/>
      <c r="EM27" s="2"/>
      <c r="EN27" s="18"/>
      <c r="EO27" s="9"/>
      <c r="EP27" s="32"/>
      <c r="EQ27" s="20">
        <f t="shared" si="21"/>
        <v>0</v>
      </c>
      <c r="EU27" s="3"/>
      <c r="EW27" s="3"/>
      <c r="EX27" s="175">
        <f t="shared" si="22"/>
        <v>0</v>
      </c>
      <c r="EZ27" s="9"/>
      <c r="FA27" s="2"/>
      <c r="FB27" s="27"/>
      <c r="FC27" s="90"/>
      <c r="FD27" s="96"/>
      <c r="FE27" s="20">
        <f t="shared" si="23"/>
        <v>0</v>
      </c>
      <c r="FG27" s="2"/>
      <c r="FH27" s="2"/>
      <c r="FI27" s="18"/>
      <c r="FJ27" s="9"/>
      <c r="FK27" s="19"/>
      <c r="FL27" s="20">
        <f t="shared" si="24"/>
        <v>0</v>
      </c>
      <c r="FN27" s="1"/>
      <c r="FO27" s="93"/>
      <c r="FP27" s="27"/>
      <c r="FQ27" s="1"/>
      <c r="FR27" s="32"/>
      <c r="FS27" s="51">
        <f t="shared" si="25"/>
        <v>0</v>
      </c>
      <c r="FU27" s="1"/>
      <c r="FV27" s="93"/>
      <c r="FW27" s="27"/>
      <c r="FX27" s="1"/>
      <c r="FY27" s="32"/>
      <c r="FZ27" s="51">
        <f t="shared" si="26"/>
        <v>0</v>
      </c>
      <c r="GB27" s="1"/>
      <c r="GC27" s="93"/>
      <c r="GD27" s="27"/>
      <c r="GE27" s="1"/>
      <c r="GF27" s="32"/>
      <c r="GG27" s="51">
        <f t="shared" si="27"/>
        <v>0</v>
      </c>
      <c r="GI27" s="1"/>
      <c r="GJ27" s="93"/>
      <c r="GK27" s="27"/>
      <c r="GL27" s="1"/>
      <c r="GM27" s="32"/>
      <c r="GN27" s="51">
        <f t="shared" si="28"/>
        <v>0</v>
      </c>
      <c r="GP27" s="9"/>
      <c r="GQ27" s="39"/>
      <c r="GR27" s="32"/>
      <c r="GS27" s="9"/>
      <c r="GT27" s="19"/>
      <c r="GU27" s="51">
        <f t="shared" si="0"/>
        <v>0</v>
      </c>
      <c r="GW27" s="28"/>
      <c r="GX27" s="29"/>
      <c r="GY27" s="27"/>
      <c r="GZ27" s="28"/>
      <c r="HA27" s="32"/>
      <c r="HB27" s="20">
        <f t="shared" si="29"/>
        <v>0</v>
      </c>
      <c r="HD27" s="244"/>
      <c r="HE27" s="29"/>
      <c r="HF27" s="27"/>
      <c r="HG27" s="244"/>
      <c r="HH27" s="32"/>
      <c r="HI27" s="51">
        <f t="shared" si="30"/>
        <v>0</v>
      </c>
      <c r="HK27" s="2"/>
      <c r="HL27" s="2"/>
      <c r="HM27" s="18"/>
      <c r="HN27" s="9"/>
      <c r="HO27" s="19"/>
      <c r="HP27" s="51">
        <f t="shared" si="31"/>
        <v>0</v>
      </c>
      <c r="HR27" s="2"/>
      <c r="HS27" s="2"/>
      <c r="HT27" s="18"/>
      <c r="HU27" s="9"/>
      <c r="HV27" s="19"/>
      <c r="HW27" s="51">
        <f t="shared" si="32"/>
        <v>0</v>
      </c>
      <c r="HY27" s="9"/>
      <c r="HZ27" s="2"/>
      <c r="IA27" s="27"/>
      <c r="IB27" s="523"/>
      <c r="IC27" s="27"/>
      <c r="ID27" s="51">
        <f t="shared" si="33"/>
        <v>0</v>
      </c>
      <c r="IF27" s="9"/>
      <c r="IG27" s="42"/>
      <c r="IH27" s="691"/>
      <c r="II27" s="9"/>
      <c r="IJ27" s="19"/>
      <c r="IK27" s="51">
        <f t="shared" si="132"/>
        <v>22586.5</v>
      </c>
      <c r="IN27" s="628"/>
      <c r="IO27" s="3"/>
      <c r="IP27" s="9"/>
      <c r="IQ27" s="19"/>
      <c r="IR27" s="51">
        <f t="shared" si="35"/>
        <v>0</v>
      </c>
      <c r="IT27" s="2"/>
      <c r="IU27" s="2"/>
      <c r="IV27" s="18"/>
      <c r="IW27" s="9"/>
      <c r="IX27" s="19"/>
      <c r="IY27" s="20">
        <f t="shared" si="36"/>
        <v>0</v>
      </c>
      <c r="JA27" s="2"/>
      <c r="JB27" s="2"/>
      <c r="JC27" s="18"/>
      <c r="JD27" s="9"/>
      <c r="JE27" s="19"/>
      <c r="JF27" s="20">
        <f t="shared" si="37"/>
        <v>2565</v>
      </c>
      <c r="JH27" s="2"/>
      <c r="JI27" s="2"/>
      <c r="JJ27" s="18"/>
      <c r="JK27" s="9"/>
      <c r="JL27" s="19"/>
      <c r="JM27" s="20">
        <f t="shared" si="38"/>
        <v>0</v>
      </c>
      <c r="JO27" s="2"/>
      <c r="JP27" s="2"/>
      <c r="JQ27" s="18"/>
      <c r="JR27" s="9"/>
      <c r="JS27" s="19"/>
      <c r="JT27" s="20">
        <f t="shared" si="39"/>
        <v>0</v>
      </c>
      <c r="JV27" s="2"/>
      <c r="JW27" s="2"/>
      <c r="JX27" s="18"/>
      <c r="JY27" s="9"/>
      <c r="JZ27" s="19"/>
      <c r="KA27" s="20">
        <f t="shared" si="40"/>
        <v>0</v>
      </c>
      <c r="KC27" s="9"/>
      <c r="KD27" s="2"/>
      <c r="KE27" s="691"/>
      <c r="KF27" s="9"/>
      <c r="KG27" s="57"/>
      <c r="KH27" s="51">
        <f t="shared" si="41"/>
        <v>40827</v>
      </c>
      <c r="KJ27" s="29"/>
      <c r="KK27" s="99"/>
      <c r="KL27" s="49"/>
      <c r="KM27" s="28"/>
      <c r="KN27" s="32"/>
      <c r="KO27" s="20">
        <f t="shared" si="142"/>
        <v>0</v>
      </c>
      <c r="KQ27" s="29"/>
      <c r="KR27" s="99"/>
      <c r="KS27" s="49"/>
      <c r="KT27" s="244"/>
      <c r="KU27" s="32"/>
      <c r="KV27" s="20">
        <f t="shared" si="43"/>
        <v>0</v>
      </c>
      <c r="KX27" s="2"/>
      <c r="KY27" s="2"/>
      <c r="KZ27" s="18"/>
      <c r="LA27" s="9"/>
      <c r="LB27" s="19"/>
      <c r="LC27" s="20">
        <f t="shared" si="114"/>
        <v>23250</v>
      </c>
      <c r="LE27" s="2"/>
      <c r="LF27" s="2"/>
      <c r="LG27" s="711"/>
      <c r="LH27" s="9"/>
      <c r="LI27" s="19"/>
      <c r="LJ27" s="20">
        <f t="shared" si="115"/>
        <v>0</v>
      </c>
      <c r="LL27" s="2"/>
      <c r="LM27" s="2"/>
      <c r="LN27" s="18"/>
      <c r="LO27" s="9"/>
      <c r="LP27" s="19"/>
      <c r="LQ27" s="20">
        <f t="shared" si="44"/>
        <v>0</v>
      </c>
      <c r="LS27" s="2"/>
      <c r="LT27" s="2"/>
      <c r="LU27" s="18"/>
      <c r="LV27" s="9"/>
      <c r="LW27" s="19"/>
      <c r="LX27" s="20">
        <f t="shared" si="45"/>
        <v>0</v>
      </c>
      <c r="LZ27" s="2"/>
      <c r="MA27" s="2"/>
      <c r="MB27" s="18"/>
      <c r="MC27" s="9"/>
      <c r="MD27" s="19"/>
      <c r="ME27" s="20">
        <f t="shared" si="139"/>
        <v>20668.5</v>
      </c>
      <c r="MG27" s="2"/>
      <c r="MH27" s="2"/>
      <c r="MI27" s="18"/>
      <c r="MJ27" s="9"/>
      <c r="MK27" s="19"/>
      <c r="ML27" s="20">
        <f t="shared" si="47"/>
        <v>0</v>
      </c>
      <c r="MN27" s="2"/>
      <c r="MO27" s="2"/>
      <c r="MP27" s="18"/>
      <c r="MQ27" s="9"/>
      <c r="MR27" s="19"/>
      <c r="MS27" s="20">
        <f t="shared" si="48"/>
        <v>22787</v>
      </c>
      <c r="MU27" s="9"/>
      <c r="MV27" s="2"/>
      <c r="MW27" s="18"/>
      <c r="MX27" s="9"/>
      <c r="MY27" s="19"/>
      <c r="MZ27" s="20">
        <f t="shared" si="49"/>
        <v>52333</v>
      </c>
      <c r="NB27" s="2"/>
      <c r="NC27" s="2"/>
      <c r="ND27" s="18"/>
      <c r="NE27" s="9"/>
      <c r="NF27" s="19"/>
      <c r="NG27" s="20">
        <f t="shared" si="50"/>
        <v>0</v>
      </c>
      <c r="NI27" s="2"/>
      <c r="NJ27" s="2"/>
      <c r="NK27" s="18"/>
      <c r="NL27" s="9"/>
      <c r="NM27" s="19"/>
      <c r="NN27" s="20">
        <f t="shared" si="51"/>
        <v>0</v>
      </c>
      <c r="NP27" s="2"/>
      <c r="NQ27" s="2"/>
      <c r="NR27" s="18"/>
      <c r="NS27" s="9"/>
      <c r="NT27" s="19"/>
      <c r="NU27" s="20">
        <f t="shared" si="52"/>
        <v>0</v>
      </c>
      <c r="NW27" s="2"/>
      <c r="NX27" s="2"/>
      <c r="NY27" s="18"/>
      <c r="NZ27" s="9"/>
      <c r="OA27" s="19"/>
      <c r="OB27" s="20">
        <f t="shared" si="53"/>
        <v>0</v>
      </c>
      <c r="OD27" s="2"/>
      <c r="OE27" s="2"/>
      <c r="OF27" s="18"/>
      <c r="OG27" s="9"/>
      <c r="OH27" s="19"/>
      <c r="OI27" s="20">
        <f t="shared" si="54"/>
        <v>0</v>
      </c>
      <c r="OK27" s="2"/>
      <c r="OL27" s="2"/>
      <c r="OM27" s="18"/>
      <c r="ON27" s="9"/>
      <c r="OO27" s="19"/>
      <c r="OP27" s="20">
        <f t="shared" si="55"/>
        <v>0</v>
      </c>
      <c r="OR27" s="2"/>
      <c r="OS27" s="2"/>
      <c r="OT27" s="18"/>
      <c r="OU27" s="9"/>
      <c r="OV27" s="19"/>
      <c r="OW27" s="51">
        <f t="shared" si="56"/>
        <v>0</v>
      </c>
      <c r="OY27" s="9"/>
      <c r="OZ27" s="2"/>
      <c r="PA27" s="18"/>
      <c r="PB27" s="9"/>
      <c r="PC27" s="19"/>
      <c r="PD27" s="51">
        <f t="shared" si="57"/>
        <v>51760</v>
      </c>
      <c r="PF27" s="2"/>
      <c r="PG27" s="2"/>
      <c r="PH27" s="18"/>
      <c r="PI27" s="9"/>
      <c r="PJ27" s="19"/>
      <c r="PK27" s="20">
        <f t="shared" si="58"/>
        <v>0</v>
      </c>
      <c r="PM27" s="2"/>
      <c r="PN27" s="2"/>
      <c r="PO27" s="18"/>
      <c r="PP27" s="9"/>
      <c r="PQ27" s="19"/>
      <c r="PR27" s="20">
        <f t="shared" si="128"/>
        <v>0</v>
      </c>
      <c r="PT27" s="2"/>
      <c r="PU27" s="2"/>
      <c r="PV27" s="18"/>
      <c r="PW27" s="9"/>
      <c r="PX27" s="19"/>
      <c r="PY27" s="20">
        <f t="shared" si="122"/>
        <v>0</v>
      </c>
      <c r="QA27" s="2"/>
      <c r="QB27" s="251"/>
      <c r="QC27" s="18"/>
      <c r="QD27" s="9"/>
      <c r="QE27" s="19"/>
      <c r="QF27" s="20">
        <f t="shared" si="61"/>
        <v>11212</v>
      </c>
      <c r="QH27" s="2"/>
      <c r="QI27" s="2"/>
      <c r="QJ27" s="18"/>
      <c r="QK27" s="9"/>
      <c r="QL27" s="19"/>
      <c r="QM27" s="20">
        <f t="shared" si="62"/>
        <v>0</v>
      </c>
      <c r="QO27" s="2"/>
      <c r="QP27" s="2"/>
      <c r="QQ27" s="18"/>
      <c r="QR27" s="9"/>
      <c r="QS27" s="19"/>
      <c r="QT27" s="20">
        <f t="shared" si="63"/>
        <v>7325.5</v>
      </c>
      <c r="QV27" s="2"/>
      <c r="QW27" s="2"/>
      <c r="QX27" s="18"/>
      <c r="QY27" s="9"/>
      <c r="QZ27" s="19"/>
      <c r="RA27" s="20">
        <f t="shared" si="64"/>
        <v>0</v>
      </c>
      <c r="RC27" s="2"/>
      <c r="RD27" s="2"/>
      <c r="RE27" s="18"/>
      <c r="RF27" s="9"/>
      <c r="RG27" s="19"/>
      <c r="RH27" s="20">
        <f t="shared" si="65"/>
        <v>0</v>
      </c>
      <c r="RJ27" s="2"/>
      <c r="RK27" s="2"/>
      <c r="RL27" s="18"/>
      <c r="RM27" s="9"/>
      <c r="RN27" s="19"/>
      <c r="RO27" s="20">
        <f t="shared" si="66"/>
        <v>0</v>
      </c>
      <c r="RQ27" s="2"/>
      <c r="RR27" s="2"/>
      <c r="RS27" s="18"/>
      <c r="RT27" s="9"/>
      <c r="RU27" s="19"/>
      <c r="RV27" s="20">
        <f t="shared" si="67"/>
        <v>0</v>
      </c>
      <c r="RX27" s="9"/>
      <c r="RY27" s="2"/>
      <c r="RZ27" s="18"/>
      <c r="SA27" s="9"/>
      <c r="SB27" s="19"/>
      <c r="SC27" s="20">
        <f t="shared" si="68"/>
        <v>0</v>
      </c>
      <c r="SF27" s="2"/>
      <c r="SG27" s="18"/>
      <c r="SH27" s="9"/>
      <c r="SI27" s="19"/>
      <c r="SJ27" s="20">
        <f t="shared" si="69"/>
        <v>0</v>
      </c>
      <c r="SL27" s="2"/>
      <c r="SM27" s="2"/>
      <c r="SN27" s="18"/>
      <c r="SO27" s="9"/>
      <c r="SP27" s="19"/>
      <c r="SQ27" s="20">
        <f t="shared" si="70"/>
        <v>0</v>
      </c>
      <c r="ST27" s="2"/>
      <c r="SU27" s="18"/>
      <c r="SV27" s="9"/>
      <c r="SW27" s="19"/>
      <c r="SX27" s="51">
        <f t="shared" si="133"/>
        <v>0</v>
      </c>
      <c r="SZ27" s="9"/>
      <c r="TA27" s="2"/>
      <c r="TB27" s="711"/>
      <c r="TC27" s="9"/>
      <c r="TD27" s="928"/>
      <c r="TE27" s="51">
        <f t="shared" si="72"/>
        <v>7002</v>
      </c>
      <c r="TG27" s="2"/>
      <c r="TH27" s="2"/>
      <c r="TI27" s="18"/>
      <c r="TJ27" s="9"/>
      <c r="TK27" s="19"/>
      <c r="TL27" s="20">
        <f t="shared" si="73"/>
        <v>0</v>
      </c>
      <c r="TN27" s="2"/>
      <c r="TO27" s="2"/>
      <c r="TP27" s="18"/>
      <c r="TQ27" s="9"/>
      <c r="TR27" s="19"/>
      <c r="TS27" s="20">
        <f t="shared" si="74"/>
        <v>6523</v>
      </c>
      <c r="TU27" s="2"/>
      <c r="TV27" s="2"/>
      <c r="TW27" s="18"/>
      <c r="TX27" s="9"/>
      <c r="TY27" s="19"/>
      <c r="TZ27" s="20">
        <f t="shared" si="143"/>
        <v>0</v>
      </c>
      <c r="UB27" s="2"/>
      <c r="UC27" s="2"/>
      <c r="UD27" s="18"/>
      <c r="UE27" s="9"/>
      <c r="UF27" s="19"/>
      <c r="UG27" s="20">
        <f t="shared" si="76"/>
        <v>0</v>
      </c>
      <c r="UI27" s="2"/>
      <c r="UJ27" s="2"/>
      <c r="UK27" s="18"/>
      <c r="UL27" s="9"/>
      <c r="UM27" s="19"/>
      <c r="UN27" s="20">
        <f t="shared" si="123"/>
        <v>0</v>
      </c>
      <c r="UP27" s="2"/>
      <c r="UQ27" s="2"/>
      <c r="UR27" s="18"/>
      <c r="US27" s="9"/>
      <c r="UT27" s="19"/>
      <c r="UU27" s="20">
        <f t="shared" si="78"/>
        <v>37741</v>
      </c>
      <c r="UW27" s="2"/>
      <c r="UX27" s="2"/>
      <c r="UY27" s="18"/>
      <c r="UZ27" s="9"/>
      <c r="VA27" s="19"/>
      <c r="VB27" s="20">
        <f t="shared" si="79"/>
        <v>0</v>
      </c>
      <c r="VD27" s="2"/>
      <c r="VE27" s="2"/>
      <c r="VF27" s="18"/>
      <c r="VG27" s="28"/>
      <c r="VH27" s="19"/>
      <c r="VI27" s="20">
        <f t="shared" si="80"/>
        <v>0</v>
      </c>
      <c r="VK27" s="2"/>
      <c r="VL27" s="2"/>
      <c r="VM27" s="18"/>
      <c r="VN27" s="9"/>
      <c r="VO27" s="19"/>
      <c r="VP27" s="20">
        <f t="shared" si="125"/>
        <v>0</v>
      </c>
      <c r="VR27" s="2"/>
      <c r="VS27" s="2"/>
      <c r="VT27" s="18"/>
      <c r="VU27" s="9"/>
      <c r="VV27" s="19"/>
      <c r="VW27" s="20">
        <f t="shared" si="82"/>
        <v>0</v>
      </c>
      <c r="WB27" s="9"/>
      <c r="WC27" s="19"/>
      <c r="WD27" s="51">
        <f t="shared" si="83"/>
        <v>0</v>
      </c>
      <c r="WF27" s="9"/>
      <c r="WG27" s="2"/>
      <c r="WH27" s="18"/>
      <c r="WI27" s="9"/>
      <c r="WJ27" s="19"/>
      <c r="WK27" s="20">
        <f t="shared" si="84"/>
        <v>0</v>
      </c>
      <c r="WM27" s="2"/>
      <c r="WN27" s="2"/>
      <c r="WO27" s="18"/>
      <c r="WP27" s="9"/>
      <c r="WQ27" s="19"/>
      <c r="WR27" s="20">
        <f t="shared" si="85"/>
        <v>0</v>
      </c>
      <c r="WT27" s="9"/>
      <c r="WU27" s="2"/>
      <c r="WV27" s="711"/>
      <c r="WW27" s="9"/>
      <c r="WX27" s="19"/>
      <c r="WY27" s="51">
        <f t="shared" si="86"/>
        <v>4681</v>
      </c>
      <c r="XA27" s="2"/>
      <c r="XB27" s="2"/>
      <c r="XC27" s="18"/>
      <c r="XD27" s="9"/>
      <c r="XE27" s="19"/>
      <c r="XF27" s="20">
        <f t="shared" si="137"/>
        <v>0</v>
      </c>
      <c r="XH27" s="2"/>
      <c r="XI27" s="2"/>
      <c r="XJ27" s="18"/>
      <c r="XK27" s="9"/>
      <c r="XL27" s="19"/>
      <c r="XM27" s="20">
        <f t="shared" si="88"/>
        <v>0</v>
      </c>
      <c r="XO27" s="2"/>
      <c r="XP27" s="2"/>
      <c r="XQ27" s="18"/>
      <c r="XR27" s="9"/>
      <c r="XS27" s="19"/>
      <c r="XT27" s="20">
        <f t="shared" si="89"/>
        <v>0</v>
      </c>
      <c r="XV27" s="9"/>
      <c r="XW27" s="2"/>
      <c r="XX27" s="18"/>
      <c r="XY27" s="9"/>
      <c r="XZ27" s="19"/>
      <c r="YA27" s="51">
        <f t="shared" si="130"/>
        <v>14857</v>
      </c>
      <c r="YC27" s="2"/>
      <c r="YD27" s="2"/>
      <c r="YE27" s="18"/>
      <c r="YF27" s="9"/>
      <c r="YG27" s="19"/>
      <c r="YH27" s="20">
        <f t="shared" si="91"/>
        <v>0</v>
      </c>
      <c r="YJ27" s="2"/>
      <c r="YK27" s="2"/>
      <c r="YL27" s="18"/>
      <c r="YM27" s="9"/>
      <c r="YN27" s="19"/>
      <c r="YO27" s="20">
        <f t="shared" si="92"/>
        <v>0</v>
      </c>
      <c r="YQ27" s="2"/>
      <c r="YR27" s="2"/>
      <c r="YS27" s="18"/>
      <c r="YT27" s="9"/>
      <c r="YU27" s="19"/>
      <c r="YV27" s="20">
        <f t="shared" si="134"/>
        <v>0</v>
      </c>
      <c r="YX27" s="2"/>
      <c r="YY27" s="2"/>
      <c r="YZ27" s="18"/>
      <c r="ZA27" s="9"/>
      <c r="ZB27" s="19"/>
      <c r="ZC27" s="20">
        <f t="shared" si="94"/>
        <v>0</v>
      </c>
      <c r="ZE27" s="9"/>
      <c r="ZF27" s="2"/>
      <c r="ZG27" s="18"/>
      <c r="ZH27" s="9"/>
      <c r="ZI27" s="19"/>
      <c r="ZJ27" s="51">
        <f t="shared" si="140"/>
        <v>26588</v>
      </c>
      <c r="ZM27" s="2"/>
      <c r="ZN27" s="18"/>
      <c r="ZO27" s="9"/>
      <c r="ZP27" s="19"/>
      <c r="ZQ27" s="51">
        <f t="shared" si="95"/>
        <v>14660.5</v>
      </c>
      <c r="ZS27" s="2"/>
      <c r="ZT27" s="2"/>
      <c r="ZU27" s="18"/>
      <c r="ZV27" s="9"/>
      <c r="ZW27" s="19"/>
      <c r="ZX27" s="51">
        <f t="shared" si="96"/>
        <v>4518.5</v>
      </c>
      <c r="ZZ27" s="2"/>
      <c r="AAA27" s="2"/>
      <c r="AAB27" s="18"/>
      <c r="AAC27" s="9"/>
      <c r="AAD27" s="19"/>
      <c r="AAE27" s="20">
        <f t="shared" si="97"/>
        <v>0</v>
      </c>
      <c r="AAG27" s="2"/>
      <c r="AAH27" s="2"/>
      <c r="AAI27" s="18"/>
      <c r="AAJ27" s="9"/>
      <c r="AAK27" s="19"/>
      <c r="AAL27" s="20">
        <f t="shared" si="118"/>
        <v>0</v>
      </c>
      <c r="AAN27" s="2"/>
      <c r="AAO27" s="2"/>
      <c r="AAP27" s="18"/>
      <c r="AAQ27" s="9"/>
      <c r="AAR27" s="19"/>
      <c r="AAS27" s="20">
        <f t="shared" si="99"/>
        <v>0</v>
      </c>
      <c r="AAU27" s="9"/>
      <c r="AAV27" s="2"/>
      <c r="AAW27" s="18"/>
      <c r="AAX27" s="9"/>
      <c r="AAY27" s="19"/>
      <c r="AAZ27" s="51">
        <f t="shared" si="135"/>
        <v>15182.5</v>
      </c>
      <c r="ABB27" s="9"/>
      <c r="ABC27" s="2"/>
      <c r="ABD27" s="18"/>
      <c r="ABE27" s="9"/>
      <c r="ABF27" s="19"/>
      <c r="ABG27" s="51">
        <f t="shared" si="101"/>
        <v>7596</v>
      </c>
      <c r="ABI27" s="9"/>
      <c r="ABJ27" s="2"/>
      <c r="ABK27" s="18"/>
      <c r="ABL27" s="9"/>
      <c r="ABM27" s="19"/>
      <c r="ABN27" s="51">
        <f t="shared" si="102"/>
        <v>0</v>
      </c>
      <c r="ABP27" s="2"/>
      <c r="ABQ27" s="2"/>
      <c r="ABR27" s="18"/>
      <c r="ABS27" s="9"/>
      <c r="ABT27" s="19"/>
      <c r="ABU27" s="20">
        <f t="shared" si="103"/>
        <v>0</v>
      </c>
      <c r="ABW27" s="2"/>
      <c r="ABX27" s="2"/>
      <c r="ABY27" s="18"/>
      <c r="ABZ27" s="9"/>
      <c r="ACA27" s="19"/>
      <c r="ACB27" s="20">
        <f t="shared" si="104"/>
        <v>0</v>
      </c>
      <c r="ACG27" s="9"/>
      <c r="ACH27" s="32"/>
      <c r="ACI27" s="51">
        <f t="shared" si="126"/>
        <v>11348.36</v>
      </c>
      <c r="ACK27" s="2"/>
      <c r="ACL27" s="47"/>
      <c r="ACN27" s="89"/>
      <c r="ACO27" s="97"/>
      <c r="ACP27" s="51">
        <f t="shared" si="106"/>
        <v>0</v>
      </c>
      <c r="ACR27" s="9"/>
      <c r="ACS27" s="2"/>
      <c r="ACT27" s="18"/>
      <c r="ACU27" s="28"/>
      <c r="ACV27" s="19"/>
      <c r="ACW27" s="51">
        <f t="shared" si="107"/>
        <v>0</v>
      </c>
      <c r="ACY27" s="244">
        <v>40371</v>
      </c>
      <c r="ACZ27" s="39" t="s">
        <v>2101</v>
      </c>
      <c r="ADA27" s="32">
        <v>21525</v>
      </c>
      <c r="ADB27" s="244">
        <v>40374</v>
      </c>
      <c r="ADC27" s="32">
        <v>14000</v>
      </c>
      <c r="ADD27" s="51">
        <f t="shared" si="138"/>
        <v>31002.83</v>
      </c>
      <c r="ADF27" s="2"/>
      <c r="ADG27" s="2"/>
      <c r="ADH27" s="117"/>
      <c r="ADI27" s="9"/>
      <c r="ADJ27" s="119"/>
      <c r="ADK27" s="20">
        <f t="shared" si="112"/>
        <v>0</v>
      </c>
      <c r="ADM27" s="2"/>
      <c r="ADN27" s="2"/>
      <c r="ADO27" s="18"/>
      <c r="ADP27" s="9"/>
      <c r="ADQ27" s="19"/>
      <c r="ADR27" s="20">
        <f t="shared" si="113"/>
        <v>0</v>
      </c>
      <c r="ADT27" s="2"/>
      <c r="ADU27" s="2"/>
      <c r="ADV27" s="18"/>
      <c r="ADW27" s="9"/>
      <c r="ADX27" s="19"/>
      <c r="ADY27" s="20">
        <f t="shared" si="109"/>
        <v>0</v>
      </c>
      <c r="AEA27" s="2"/>
      <c r="AEB27" s="2"/>
      <c r="AEC27" s="18"/>
      <c r="AED27" s="9"/>
      <c r="AEE27" s="19"/>
      <c r="AEF27" s="20">
        <f t="shared" si="110"/>
        <v>0</v>
      </c>
    </row>
    <row r="28" spans="1:812">
      <c r="A28" s="9"/>
      <c r="C28" s="702"/>
      <c r="D28" s="9"/>
      <c r="E28" s="112"/>
      <c r="F28" s="51">
        <f t="shared" si="141"/>
        <v>50512.5</v>
      </c>
      <c r="H28" s="2"/>
      <c r="I28" s="2"/>
      <c r="J28" s="18"/>
      <c r="K28" s="9"/>
      <c r="L28" s="19"/>
      <c r="M28" s="20">
        <f t="shared" si="136"/>
        <v>0</v>
      </c>
      <c r="O28" s="2"/>
      <c r="P28" s="2"/>
      <c r="Q28" s="18"/>
      <c r="R28" s="9"/>
      <c r="S28" s="19"/>
      <c r="T28" s="20">
        <f t="shared" si="4"/>
        <v>0</v>
      </c>
      <c r="V28" s="9"/>
      <c r="W28" s="29"/>
      <c r="X28" s="27"/>
      <c r="Y28" s="9"/>
      <c r="Z28" s="32"/>
      <c r="AA28" s="20">
        <f t="shared" si="5"/>
        <v>23020</v>
      </c>
      <c r="AC28" s="9"/>
      <c r="AD28" s="2"/>
      <c r="AE28" s="18"/>
      <c r="AF28" s="9"/>
      <c r="AG28" s="19"/>
      <c r="AH28" s="20">
        <f t="shared" si="119"/>
        <v>0</v>
      </c>
      <c r="AJ28" s="9">
        <v>40317</v>
      </c>
      <c r="AK28" s="2" t="s">
        <v>1078</v>
      </c>
      <c r="AL28" s="32">
        <v>1850</v>
      </c>
      <c r="AM28" s="244"/>
      <c r="AN28" s="49"/>
      <c r="AO28" s="51">
        <f t="shared" si="7"/>
        <v>585522</v>
      </c>
      <c r="AQ28" s="36">
        <v>40370</v>
      </c>
      <c r="AR28" s="2" t="s">
        <v>2033</v>
      </c>
      <c r="AS28" s="3">
        <v>4700</v>
      </c>
      <c r="AT28" s="45"/>
      <c r="AU28" s="49"/>
      <c r="AV28" s="51">
        <f t="shared" si="8"/>
        <v>2000722</v>
      </c>
      <c r="AX28" s="2"/>
      <c r="BC28" s="51">
        <f t="shared" si="111"/>
        <v>2447842</v>
      </c>
      <c r="BE28" s="2"/>
      <c r="BF28" s="2"/>
      <c r="BG28" s="18"/>
      <c r="BH28" s="9"/>
      <c r="BI28" s="19"/>
      <c r="BJ28" s="20">
        <f t="shared" si="9"/>
        <v>0</v>
      </c>
      <c r="BL28" s="2"/>
      <c r="BM28" s="2"/>
      <c r="BN28" s="2"/>
      <c r="BO28" s="18"/>
      <c r="BP28" s="9"/>
      <c r="BQ28" s="19"/>
      <c r="BR28" s="20">
        <f t="shared" si="121"/>
        <v>10</v>
      </c>
      <c r="BT28" s="2"/>
      <c r="BU28" s="2"/>
      <c r="BV28" s="18"/>
      <c r="BW28" s="9"/>
      <c r="BX28" s="19"/>
      <c r="BY28" s="20">
        <f t="shared" si="11"/>
        <v>0</v>
      </c>
      <c r="CA28" s="2"/>
      <c r="CB28" s="2"/>
      <c r="CC28" s="18"/>
      <c r="CD28" s="9"/>
      <c r="CE28" s="19"/>
      <c r="CF28" s="20">
        <f t="shared" si="12"/>
        <v>0</v>
      </c>
      <c r="CH28" s="2"/>
      <c r="CI28" s="2"/>
      <c r="CJ28" s="18"/>
      <c r="CK28" s="9"/>
      <c r="CL28" s="19"/>
      <c r="CM28" s="20">
        <f t="shared" si="13"/>
        <v>0</v>
      </c>
      <c r="CO28" s="2"/>
      <c r="CP28" s="2"/>
      <c r="CQ28" s="18"/>
      <c r="CR28" s="9"/>
      <c r="CS28" s="19"/>
      <c r="CT28" s="20">
        <f t="shared" si="131"/>
        <v>0</v>
      </c>
      <c r="CV28" s="2"/>
      <c r="CW28" s="2"/>
      <c r="CX28" s="18"/>
      <c r="CY28" s="9"/>
      <c r="CZ28" s="19"/>
      <c r="DA28" s="20">
        <f t="shared" si="15"/>
        <v>81134.5</v>
      </c>
      <c r="DC28" s="2"/>
      <c r="DD28" s="2"/>
      <c r="DE28" s="18"/>
      <c r="DF28" s="9"/>
      <c r="DG28" s="19"/>
      <c r="DH28" s="20">
        <f t="shared" si="16"/>
        <v>0</v>
      </c>
      <c r="DJ28" s="9">
        <v>39722</v>
      </c>
      <c r="DK28" s="2" t="s">
        <v>2349</v>
      </c>
      <c r="DL28" s="27">
        <v>24588</v>
      </c>
      <c r="DM28" s="90">
        <v>39738</v>
      </c>
      <c r="DN28" s="96">
        <v>23118</v>
      </c>
      <c r="DO28" s="20">
        <f t="shared" si="17"/>
        <v>31238</v>
      </c>
      <c r="DQ28" s="2"/>
      <c r="DR28" s="2"/>
      <c r="DS28" s="18"/>
      <c r="DT28" s="9"/>
      <c r="DU28" s="19"/>
      <c r="DV28" s="20">
        <f t="shared" si="18"/>
        <v>0</v>
      </c>
      <c r="DX28" s="2"/>
      <c r="DY28" s="2"/>
      <c r="DZ28" s="18"/>
      <c r="EA28" s="9"/>
      <c r="EB28" s="19"/>
      <c r="EC28" s="20">
        <f t="shared" si="19"/>
        <v>14455</v>
      </c>
      <c r="EE28" s="9"/>
      <c r="EF28" s="2"/>
      <c r="EG28" s="18"/>
      <c r="EH28" s="9"/>
      <c r="EI28" s="19"/>
      <c r="EJ28" s="20">
        <f t="shared" si="127"/>
        <v>7721.5</v>
      </c>
      <c r="EL28" s="9"/>
      <c r="EM28" s="2"/>
      <c r="EN28" s="18"/>
      <c r="EO28" s="9"/>
      <c r="EP28" s="19"/>
      <c r="EQ28" s="20">
        <f t="shared" si="21"/>
        <v>0</v>
      </c>
      <c r="EU28" s="3"/>
      <c r="EW28" s="3"/>
      <c r="EX28" s="175">
        <f t="shared" si="22"/>
        <v>0</v>
      </c>
      <c r="EZ28" s="9"/>
      <c r="FA28" s="2"/>
      <c r="FB28" s="27"/>
      <c r="FC28" s="90"/>
      <c r="FD28" s="96"/>
      <c r="FE28" s="20">
        <f t="shared" si="23"/>
        <v>0</v>
      </c>
      <c r="FG28" s="2"/>
      <c r="FH28" s="2"/>
      <c r="FI28" s="18"/>
      <c r="FJ28" s="9"/>
      <c r="FK28" s="19"/>
      <c r="FL28" s="20">
        <f t="shared" si="24"/>
        <v>0</v>
      </c>
      <c r="FS28" s="51">
        <f t="shared" si="25"/>
        <v>0</v>
      </c>
      <c r="FZ28" s="51">
        <f t="shared" si="26"/>
        <v>0</v>
      </c>
      <c r="GG28" s="51">
        <f t="shared" si="27"/>
        <v>0</v>
      </c>
      <c r="GN28" s="51">
        <f t="shared" si="28"/>
        <v>0</v>
      </c>
      <c r="GP28" s="9"/>
      <c r="GQ28" s="39"/>
      <c r="GR28" s="32"/>
      <c r="GS28" s="9"/>
      <c r="GT28" s="32"/>
      <c r="GU28" s="51">
        <f t="shared" si="0"/>
        <v>0</v>
      </c>
      <c r="GW28" s="28"/>
      <c r="GX28" s="29"/>
      <c r="GY28" s="27"/>
      <c r="GZ28" s="28"/>
      <c r="HA28" s="32"/>
      <c r="HB28" s="20">
        <f t="shared" si="29"/>
        <v>0</v>
      </c>
      <c r="HD28" s="244"/>
      <c r="HE28" s="29"/>
      <c r="HF28" s="27"/>
      <c r="HG28" s="244"/>
      <c r="HH28" s="32"/>
      <c r="HI28" s="51">
        <f t="shared" si="30"/>
        <v>0</v>
      </c>
      <c r="HK28" s="2"/>
      <c r="HL28" s="2"/>
      <c r="HM28" s="18"/>
      <c r="HN28" s="9"/>
      <c r="HO28" s="19"/>
      <c r="HP28" s="51">
        <f t="shared" si="31"/>
        <v>0</v>
      </c>
      <c r="HR28" s="2"/>
      <c r="HS28" s="2"/>
      <c r="HT28" s="18"/>
      <c r="HU28" s="9"/>
      <c r="HV28" s="19"/>
      <c r="HW28" s="51">
        <f t="shared" si="32"/>
        <v>0</v>
      </c>
      <c r="HY28" s="9"/>
      <c r="HZ28" s="2"/>
      <c r="IA28" s="27"/>
      <c r="IB28" s="523"/>
      <c r="IC28" s="27"/>
      <c r="ID28" s="51">
        <f t="shared" si="33"/>
        <v>0</v>
      </c>
      <c r="IF28" s="9"/>
      <c r="IG28" s="42"/>
      <c r="IH28" s="691"/>
      <c r="II28" s="9"/>
      <c r="IJ28" s="19"/>
      <c r="IK28" s="51">
        <f t="shared" si="132"/>
        <v>22586.5</v>
      </c>
      <c r="IM28" s="9"/>
      <c r="IN28" s="627"/>
      <c r="IO28" s="32"/>
      <c r="IP28" s="9"/>
      <c r="IQ28" s="19"/>
      <c r="IR28" s="51">
        <f t="shared" si="35"/>
        <v>0</v>
      </c>
      <c r="IT28" s="2"/>
      <c r="IU28" s="2"/>
      <c r="IV28" s="18"/>
      <c r="IW28" s="9"/>
      <c r="IX28" s="19"/>
      <c r="IY28" s="20">
        <f t="shared" si="36"/>
        <v>0</v>
      </c>
      <c r="JA28" s="2"/>
      <c r="JB28" s="2"/>
      <c r="JC28" s="18"/>
      <c r="JD28" s="9"/>
      <c r="JE28" s="19"/>
      <c r="JF28" s="20">
        <f t="shared" si="37"/>
        <v>2565</v>
      </c>
      <c r="JH28" s="2"/>
      <c r="JI28" s="2"/>
      <c r="JJ28" s="18"/>
      <c r="JK28" s="9"/>
      <c r="JL28" s="19"/>
      <c r="JM28" s="20">
        <f t="shared" si="38"/>
        <v>0</v>
      </c>
      <c r="JO28" s="2"/>
      <c r="JP28" s="2"/>
      <c r="JQ28" s="18"/>
      <c r="JR28" s="9"/>
      <c r="JS28" s="19"/>
      <c r="JT28" s="20">
        <f t="shared" si="39"/>
        <v>0</v>
      </c>
      <c r="JV28" s="2"/>
      <c r="JW28" s="2"/>
      <c r="JX28" s="18"/>
      <c r="JY28" s="9"/>
      <c r="JZ28" s="19"/>
      <c r="KA28" s="20">
        <f t="shared" si="40"/>
        <v>0</v>
      </c>
      <c r="KC28" s="9"/>
      <c r="KD28" s="2"/>
      <c r="KE28" s="691"/>
      <c r="KF28" s="62"/>
      <c r="KG28" s="67"/>
      <c r="KH28" s="51">
        <f t="shared" si="41"/>
        <v>40827</v>
      </c>
      <c r="KJ28" s="29"/>
      <c r="KK28" s="99"/>
      <c r="KL28" s="49"/>
      <c r="KM28" s="90"/>
      <c r="KN28" s="96"/>
      <c r="KO28" s="20">
        <f t="shared" si="142"/>
        <v>0</v>
      </c>
      <c r="KQ28" s="29"/>
      <c r="KR28" s="99"/>
      <c r="KS28" s="49"/>
      <c r="KT28" s="624"/>
      <c r="KU28" s="96"/>
      <c r="KV28" s="20">
        <f t="shared" si="43"/>
        <v>0</v>
      </c>
      <c r="KX28" s="2"/>
      <c r="KY28" s="2"/>
      <c r="KZ28" s="18"/>
      <c r="LA28" s="9"/>
      <c r="LB28" s="19"/>
      <c r="LC28" s="20">
        <f t="shared" si="114"/>
        <v>23250</v>
      </c>
      <c r="LE28" s="2"/>
      <c r="LF28" s="2"/>
      <c r="LG28" s="18"/>
      <c r="LH28" s="9"/>
      <c r="LI28" s="19"/>
      <c r="LJ28" s="20">
        <f t="shared" si="115"/>
        <v>0</v>
      </c>
      <c r="LL28" s="2"/>
      <c r="LM28" s="2"/>
      <c r="LN28" s="18"/>
      <c r="LO28" s="9"/>
      <c r="LP28" s="19"/>
      <c r="LQ28" s="20">
        <f t="shared" si="44"/>
        <v>0</v>
      </c>
      <c r="LS28" s="2"/>
      <c r="LT28" s="2"/>
      <c r="LU28" s="18"/>
      <c r="LV28" s="9"/>
      <c r="LW28" s="19"/>
      <c r="LX28" s="20">
        <f t="shared" si="45"/>
        <v>0</v>
      </c>
      <c r="LZ28" s="2"/>
      <c r="MA28" s="2"/>
      <c r="MB28" s="18"/>
      <c r="MC28" s="9"/>
      <c r="MD28" s="19"/>
      <c r="ME28" s="20">
        <f t="shared" si="139"/>
        <v>20668.5</v>
      </c>
      <c r="MG28" s="2"/>
      <c r="MH28" s="2"/>
      <c r="MI28" s="18"/>
      <c r="MJ28" s="9"/>
      <c r="MK28" s="19"/>
      <c r="ML28" s="20">
        <f t="shared" si="47"/>
        <v>0</v>
      </c>
      <c r="MN28" s="2"/>
      <c r="MO28" s="2"/>
      <c r="MP28" s="18"/>
      <c r="MQ28" s="9"/>
      <c r="MR28" s="19"/>
      <c r="MS28" s="20">
        <f t="shared" si="48"/>
        <v>22787</v>
      </c>
      <c r="MU28" s="9"/>
      <c r="MV28" s="2"/>
      <c r="MW28" s="18"/>
      <c r="MX28" s="9"/>
      <c r="MY28" s="19"/>
      <c r="MZ28" s="20">
        <f t="shared" si="49"/>
        <v>52333</v>
      </c>
      <c r="NB28" s="2"/>
      <c r="NC28" s="2"/>
      <c r="ND28" s="18"/>
      <c r="NE28" s="9"/>
      <c r="NF28" s="19"/>
      <c r="NG28" s="20">
        <f t="shared" si="50"/>
        <v>0</v>
      </c>
      <c r="NI28" s="2"/>
      <c r="NJ28" s="2"/>
      <c r="NK28" s="18"/>
      <c r="NL28" s="9"/>
      <c r="NM28" s="19"/>
      <c r="NN28" s="20">
        <f t="shared" si="51"/>
        <v>0</v>
      </c>
      <c r="NP28" s="2"/>
      <c r="NQ28" s="2"/>
      <c r="NR28" s="18"/>
      <c r="NS28" s="9"/>
      <c r="NT28" s="19"/>
      <c r="NU28" s="20">
        <f t="shared" si="52"/>
        <v>0</v>
      </c>
      <c r="NW28" s="2"/>
      <c r="NX28" s="2"/>
      <c r="NY28" s="18"/>
      <c r="NZ28" s="9"/>
      <c r="OA28" s="19"/>
      <c r="OB28" s="20">
        <f t="shared" si="53"/>
        <v>0</v>
      </c>
      <c r="OD28" s="2"/>
      <c r="OE28" s="2"/>
      <c r="OF28" s="18"/>
      <c r="OG28" s="9"/>
      <c r="OH28" s="19"/>
      <c r="OI28" s="20">
        <f t="shared" si="54"/>
        <v>0</v>
      </c>
      <c r="OK28" s="2"/>
      <c r="OL28" s="2"/>
      <c r="OM28" s="18"/>
      <c r="ON28" s="9"/>
      <c r="OO28" s="19"/>
      <c r="OP28" s="20">
        <f t="shared" si="55"/>
        <v>0</v>
      </c>
      <c r="OR28" s="2"/>
      <c r="OS28" s="2"/>
      <c r="OT28" s="18"/>
      <c r="OU28" s="9"/>
      <c r="OV28" s="19"/>
      <c r="OW28" s="51">
        <f t="shared" si="56"/>
        <v>0</v>
      </c>
      <c r="OY28" s="9"/>
      <c r="OZ28" s="2"/>
      <c r="PA28" s="18"/>
      <c r="PB28" s="9"/>
      <c r="PC28" s="19"/>
      <c r="PD28" s="51">
        <f t="shared" si="57"/>
        <v>51760</v>
      </c>
      <c r="PF28" s="2"/>
      <c r="PG28" s="2"/>
      <c r="PH28" s="18"/>
      <c r="PI28" s="9"/>
      <c r="PJ28" s="19"/>
      <c r="PK28" s="20">
        <f t="shared" si="58"/>
        <v>0</v>
      </c>
      <c r="PM28" s="2"/>
      <c r="PN28" s="2"/>
      <c r="PO28" s="18"/>
      <c r="PP28" s="9"/>
      <c r="PQ28" s="19"/>
      <c r="PR28" s="20">
        <f t="shared" si="128"/>
        <v>0</v>
      </c>
      <c r="PT28" s="2"/>
      <c r="PU28" s="2"/>
      <c r="PV28" s="18"/>
      <c r="PW28" s="9"/>
      <c r="PX28" s="19"/>
      <c r="PY28" s="20">
        <f t="shared" si="122"/>
        <v>0</v>
      </c>
      <c r="QA28" s="9"/>
      <c r="QB28" s="251"/>
      <c r="QC28" s="18"/>
      <c r="QD28" s="9"/>
      <c r="QE28" s="19"/>
      <c r="QF28" s="20">
        <f t="shared" si="61"/>
        <v>11212</v>
      </c>
      <c r="QH28" s="2"/>
      <c r="QI28" s="2"/>
      <c r="QJ28" s="18"/>
      <c r="QK28" s="9"/>
      <c r="QL28" s="19"/>
      <c r="QM28" s="20">
        <f t="shared" si="62"/>
        <v>0</v>
      </c>
      <c r="QO28" s="2"/>
      <c r="QP28" s="2"/>
      <c r="QQ28" s="18"/>
      <c r="QR28" s="9"/>
      <c r="QS28" s="19"/>
      <c r="QT28" s="20">
        <f t="shared" si="63"/>
        <v>7325.5</v>
      </c>
      <c r="QV28" s="2"/>
      <c r="QW28" s="2"/>
      <c r="QX28" s="18"/>
      <c r="QY28" s="9"/>
      <c r="QZ28" s="19"/>
      <c r="RA28" s="20">
        <f t="shared" si="64"/>
        <v>0</v>
      </c>
      <c r="RC28" s="2"/>
      <c r="RD28" s="2"/>
      <c r="RE28" s="18"/>
      <c r="RF28" s="9"/>
      <c r="RG28" s="19"/>
      <c r="RH28" s="20">
        <f t="shared" si="65"/>
        <v>0</v>
      </c>
      <c r="RJ28" s="2"/>
      <c r="RK28" s="2"/>
      <c r="RL28" s="18"/>
      <c r="RM28" s="9"/>
      <c r="RN28" s="19"/>
      <c r="RO28" s="20">
        <f t="shared" si="66"/>
        <v>0</v>
      </c>
      <c r="RQ28" s="2"/>
      <c r="RR28" s="2"/>
      <c r="RS28" s="18"/>
      <c r="RT28" s="9"/>
      <c r="RU28" s="19"/>
      <c r="RV28" s="20">
        <f t="shared" si="67"/>
        <v>0</v>
      </c>
      <c r="RX28" s="9"/>
      <c r="RY28" s="2"/>
      <c r="RZ28" s="18"/>
      <c r="SA28" s="9"/>
      <c r="SB28" s="19"/>
      <c r="SC28" s="20">
        <f t="shared" si="68"/>
        <v>0</v>
      </c>
      <c r="SF28" s="2"/>
      <c r="SG28" s="18"/>
      <c r="SH28" s="9"/>
      <c r="SI28" s="19"/>
      <c r="SJ28" s="20">
        <f t="shared" si="69"/>
        <v>0</v>
      </c>
      <c r="SL28" s="2"/>
      <c r="SM28" s="2"/>
      <c r="SN28" s="18"/>
      <c r="SO28" s="9"/>
      <c r="SP28" s="19"/>
      <c r="SQ28" s="20">
        <f t="shared" si="70"/>
        <v>0</v>
      </c>
      <c r="ST28" s="2"/>
      <c r="SU28" s="18"/>
      <c r="SV28" s="9"/>
      <c r="SW28" s="19"/>
      <c r="SX28" s="51">
        <f t="shared" si="133"/>
        <v>0</v>
      </c>
      <c r="TA28" s="2"/>
      <c r="TB28" s="711"/>
      <c r="TC28" s="9"/>
      <c r="TD28" s="928"/>
      <c r="TE28" s="51">
        <f t="shared" ref="TE28:TE40" si="144">TE27+TB28-TD28</f>
        <v>7002</v>
      </c>
      <c r="TG28" s="2"/>
      <c r="TH28" s="2"/>
      <c r="TI28" s="18"/>
      <c r="TJ28" s="9"/>
      <c r="TK28" s="19"/>
      <c r="TL28" s="20">
        <f t="shared" si="73"/>
        <v>0</v>
      </c>
      <c r="TN28" s="2"/>
      <c r="TO28" s="2"/>
      <c r="TP28" s="18"/>
      <c r="TQ28" s="9"/>
      <c r="TR28" s="19"/>
      <c r="TS28" s="20">
        <f t="shared" si="74"/>
        <v>6523</v>
      </c>
      <c r="TU28" s="2"/>
      <c r="TV28" s="2"/>
      <c r="TW28" s="18"/>
      <c r="TX28" s="9"/>
      <c r="TY28" s="19"/>
      <c r="TZ28" s="20">
        <f t="shared" si="143"/>
        <v>0</v>
      </c>
      <c r="UB28" s="2"/>
      <c r="UC28" s="2"/>
      <c r="UD28" s="18"/>
      <c r="UE28" s="9"/>
      <c r="UF28" s="19"/>
      <c r="UG28" s="20">
        <f t="shared" si="76"/>
        <v>0</v>
      </c>
      <c r="UI28" s="9"/>
      <c r="UJ28" s="2"/>
      <c r="UK28" s="18"/>
      <c r="UL28" s="9"/>
      <c r="UM28" s="19"/>
      <c r="UN28" s="20">
        <f t="shared" si="123"/>
        <v>0</v>
      </c>
      <c r="UP28" s="2"/>
      <c r="UQ28" s="2"/>
      <c r="UR28" s="18"/>
      <c r="US28" s="9"/>
      <c r="UT28" s="19"/>
      <c r="UU28" s="20">
        <f t="shared" si="78"/>
        <v>37741</v>
      </c>
      <c r="UW28" s="2"/>
      <c r="UX28" s="2"/>
      <c r="UY28" s="18"/>
      <c r="UZ28" s="9"/>
      <c r="VA28" s="19"/>
      <c r="VB28" s="20">
        <f t="shared" si="79"/>
        <v>0</v>
      </c>
      <c r="VD28" s="2"/>
      <c r="VE28" s="2"/>
      <c r="VF28" s="18"/>
      <c r="VG28" s="28"/>
      <c r="VH28" s="19"/>
      <c r="VI28" s="20">
        <f t="shared" si="80"/>
        <v>0</v>
      </c>
      <c r="VK28" s="2"/>
      <c r="VL28" s="2"/>
      <c r="VM28" s="18"/>
      <c r="VN28" s="9"/>
      <c r="VO28" s="19"/>
      <c r="VP28" s="20">
        <f t="shared" si="125"/>
        <v>0</v>
      </c>
      <c r="VR28" s="2"/>
      <c r="VS28" s="2"/>
      <c r="VT28" s="18"/>
      <c r="VU28" s="9"/>
      <c r="VV28" s="19"/>
      <c r="VW28" s="20">
        <f t="shared" si="82"/>
        <v>0</v>
      </c>
      <c r="VY28" s="2"/>
      <c r="VZ28" s="2"/>
      <c r="WA28" s="18"/>
      <c r="WB28" s="9"/>
      <c r="WC28" s="19"/>
      <c r="WD28" s="51">
        <f t="shared" si="83"/>
        <v>0</v>
      </c>
      <c r="WF28" s="9"/>
      <c r="WG28" s="2"/>
      <c r="WH28" s="18"/>
      <c r="WI28" s="9"/>
      <c r="WJ28" s="19"/>
      <c r="WK28" s="20">
        <f t="shared" si="84"/>
        <v>0</v>
      </c>
      <c r="WM28" s="2"/>
      <c r="WN28" s="2"/>
      <c r="WO28" s="18"/>
      <c r="WP28" s="9"/>
      <c r="WQ28" s="19"/>
      <c r="WR28" s="20">
        <f t="shared" si="85"/>
        <v>0</v>
      </c>
      <c r="WT28" s="9"/>
      <c r="WU28" s="2"/>
      <c r="WV28" s="711"/>
      <c r="WW28" s="9"/>
      <c r="WX28" s="19"/>
      <c r="WY28" s="51">
        <f t="shared" si="86"/>
        <v>4681</v>
      </c>
      <c r="XA28" s="2"/>
      <c r="XB28" s="2"/>
      <c r="XC28" s="18"/>
      <c r="XD28" s="9"/>
      <c r="XE28" s="19"/>
      <c r="XF28" s="20">
        <f t="shared" si="137"/>
        <v>0</v>
      </c>
      <c r="XH28" s="2"/>
      <c r="XI28" s="2"/>
      <c r="XJ28" s="18"/>
      <c r="XK28" s="9"/>
      <c r="XL28" s="19"/>
      <c r="XM28" s="20">
        <f t="shared" si="88"/>
        <v>0</v>
      </c>
      <c r="XO28" s="2"/>
      <c r="XP28" s="2"/>
      <c r="XQ28" s="18"/>
      <c r="XR28" s="9"/>
      <c r="XS28" s="19"/>
      <c r="XT28" s="20">
        <f t="shared" si="89"/>
        <v>0</v>
      </c>
      <c r="XV28" s="9"/>
      <c r="XW28" s="2"/>
      <c r="XX28" s="18"/>
      <c r="XY28" s="9"/>
      <c r="XZ28" s="19"/>
      <c r="YA28" s="51">
        <f t="shared" si="130"/>
        <v>14857</v>
      </c>
      <c r="YC28" s="2"/>
      <c r="YD28" s="2"/>
      <c r="YE28" s="18"/>
      <c r="YF28" s="9"/>
      <c r="YG28" s="19"/>
      <c r="YH28" s="20">
        <f t="shared" si="91"/>
        <v>0</v>
      </c>
      <c r="YJ28" s="2"/>
      <c r="YK28" s="2"/>
      <c r="YL28" s="18"/>
      <c r="YM28" s="9"/>
      <c r="YN28" s="19"/>
      <c r="YO28" s="20">
        <f t="shared" si="92"/>
        <v>0</v>
      </c>
      <c r="YQ28" s="2"/>
      <c r="YR28" s="2"/>
      <c r="YS28" s="18"/>
      <c r="YT28" s="9"/>
      <c r="YU28" s="19"/>
      <c r="YV28" s="20">
        <f t="shared" si="134"/>
        <v>0</v>
      </c>
      <c r="YX28" s="2"/>
      <c r="YY28" s="2"/>
      <c r="YZ28" s="18"/>
      <c r="ZA28" s="9"/>
      <c r="ZB28" s="19"/>
      <c r="ZC28" s="20">
        <f t="shared" si="94"/>
        <v>0</v>
      </c>
      <c r="ZE28" s="2"/>
      <c r="ZF28" s="2"/>
      <c r="ZG28" s="18"/>
      <c r="ZH28" s="9"/>
      <c r="ZI28" s="19"/>
      <c r="ZJ28" s="51">
        <f t="shared" si="140"/>
        <v>26588</v>
      </c>
      <c r="ZN28" s="3"/>
      <c r="ZO28" s="9"/>
      <c r="ZP28" s="19"/>
      <c r="ZQ28" s="51">
        <f t="shared" si="95"/>
        <v>14660.5</v>
      </c>
      <c r="ZS28" s="2"/>
      <c r="ZU28" s="3"/>
      <c r="ZV28" s="9"/>
      <c r="ZW28" s="19"/>
      <c r="ZX28" s="51">
        <f t="shared" si="96"/>
        <v>4518.5</v>
      </c>
      <c r="ZZ28" s="2"/>
      <c r="AAA28" s="2"/>
      <c r="AAB28" s="18"/>
      <c r="AAC28" s="9"/>
      <c r="AAD28" s="19"/>
      <c r="AAE28" s="20">
        <f t="shared" si="97"/>
        <v>0</v>
      </c>
      <c r="AAG28" s="2"/>
      <c r="AAH28" s="2"/>
      <c r="AAI28" s="18"/>
      <c r="AAJ28" s="9"/>
      <c r="AAK28" s="19"/>
      <c r="AAL28" s="20">
        <f t="shared" si="118"/>
        <v>0</v>
      </c>
      <c r="AAN28" s="2"/>
      <c r="AAO28" s="2"/>
      <c r="AAP28" s="18"/>
      <c r="AAQ28" s="9"/>
      <c r="AAR28" s="19"/>
      <c r="AAS28" s="20">
        <f t="shared" si="99"/>
        <v>0</v>
      </c>
      <c r="AAU28" s="9"/>
      <c r="AAV28" s="2"/>
      <c r="AAW28" s="18"/>
      <c r="AAX28" s="9"/>
      <c r="AAY28" s="19"/>
      <c r="AAZ28" s="51">
        <f t="shared" si="135"/>
        <v>15182.5</v>
      </c>
      <c r="ABB28" s="9"/>
      <c r="ABC28" s="2"/>
      <c r="ABD28" s="18"/>
      <c r="ABE28" s="9"/>
      <c r="ABF28" s="19"/>
      <c r="ABG28" s="51">
        <f t="shared" si="101"/>
        <v>7596</v>
      </c>
      <c r="ABI28" s="9"/>
      <c r="ABJ28" s="2"/>
      <c r="ABK28" s="18"/>
      <c r="ABL28" s="9"/>
      <c r="ABM28" s="19"/>
      <c r="ABN28" s="51">
        <f t="shared" si="102"/>
        <v>0</v>
      </c>
      <c r="ABP28" s="2"/>
      <c r="ABQ28" s="2"/>
      <c r="ABR28" s="18"/>
      <c r="ABS28" s="9"/>
      <c r="ABT28" s="19"/>
      <c r="ABU28" s="20">
        <f t="shared" si="103"/>
        <v>0</v>
      </c>
      <c r="ABW28" s="2"/>
      <c r="ABX28" s="2"/>
      <c r="ABY28" s="18"/>
      <c r="ABZ28" s="9"/>
      <c r="ACA28" s="19"/>
      <c r="ACB28" s="20">
        <f t="shared" si="104"/>
        <v>0</v>
      </c>
      <c r="ACD28" s="9"/>
      <c r="ACE28" s="47"/>
      <c r="ACF28" s="32"/>
      <c r="ACG28" s="9"/>
      <c r="ACH28" s="32"/>
      <c r="ACI28" s="51">
        <f t="shared" si="126"/>
        <v>11348.36</v>
      </c>
      <c r="ACK28" s="9"/>
      <c r="ACL28" s="47"/>
      <c r="ACM28" s="19"/>
      <c r="ACN28" s="89"/>
      <c r="ACO28" s="97"/>
      <c r="ACP28" s="51">
        <f t="shared" si="106"/>
        <v>0</v>
      </c>
      <c r="ACR28" s="9"/>
      <c r="ACS28" s="2"/>
      <c r="ACT28" s="18"/>
      <c r="ACU28" s="9"/>
      <c r="ACV28" s="32"/>
      <c r="ACW28" s="51">
        <f t="shared" si="107"/>
        <v>0</v>
      </c>
      <c r="ACY28" s="9"/>
      <c r="ACZ28" s="39"/>
      <c r="ADA28" s="32"/>
      <c r="ADB28" s="244">
        <v>40375</v>
      </c>
      <c r="ADC28" s="32">
        <v>7525</v>
      </c>
      <c r="ADD28" s="51">
        <f t="shared" si="138"/>
        <v>23477.83</v>
      </c>
      <c r="ADF28" s="2"/>
      <c r="ADG28" s="2"/>
      <c r="ADH28" s="117"/>
      <c r="ADI28" s="9"/>
      <c r="ADJ28" s="119"/>
      <c r="ADK28" s="20">
        <f t="shared" si="112"/>
        <v>0</v>
      </c>
      <c r="ADM28" s="2"/>
      <c r="ADN28" s="2"/>
      <c r="ADO28" s="18"/>
      <c r="ADP28" s="9"/>
      <c r="ADQ28" s="19"/>
      <c r="ADR28" s="20">
        <f t="shared" si="113"/>
        <v>0</v>
      </c>
      <c r="ADT28" s="2"/>
      <c r="ADU28" s="2"/>
      <c r="ADV28" s="18"/>
      <c r="ADW28" s="9"/>
      <c r="ADX28" s="19"/>
      <c r="ADY28" s="20">
        <f t="shared" si="109"/>
        <v>0</v>
      </c>
      <c r="AEA28" s="2"/>
      <c r="AEB28" s="2"/>
      <c r="AEC28" s="18"/>
      <c r="AED28" s="9"/>
      <c r="AEE28" s="19"/>
      <c r="AEF28" s="20">
        <f t="shared" si="110"/>
        <v>0</v>
      </c>
    </row>
    <row r="29" spans="1:812">
      <c r="A29" s="9"/>
      <c r="C29" s="691"/>
      <c r="D29" s="9"/>
      <c r="E29" s="67"/>
      <c r="F29" s="51">
        <f t="shared" si="141"/>
        <v>50512.5</v>
      </c>
      <c r="H29" s="2"/>
      <c r="I29" s="2"/>
      <c r="J29" s="18"/>
      <c r="K29" s="9"/>
      <c r="L29" s="19"/>
      <c r="M29" s="20">
        <f t="shared" si="136"/>
        <v>0</v>
      </c>
      <c r="O29" s="2"/>
      <c r="P29" s="2"/>
      <c r="Q29" s="18"/>
      <c r="R29" s="9"/>
      <c r="S29" s="19"/>
      <c r="T29" s="20">
        <f t="shared" si="4"/>
        <v>0</v>
      </c>
      <c r="V29" s="9"/>
      <c r="W29" s="29"/>
      <c r="X29" s="27"/>
      <c r="Y29" s="9"/>
      <c r="Z29" s="32"/>
      <c r="AA29" s="20">
        <f t="shared" si="5"/>
        <v>23020</v>
      </c>
      <c r="AC29" s="2"/>
      <c r="AD29" s="2"/>
      <c r="AE29" s="18"/>
      <c r="AF29" s="9"/>
      <c r="AG29" s="19"/>
      <c r="AH29" s="20">
        <f t="shared" si="119"/>
        <v>0</v>
      </c>
      <c r="AJ29" s="9">
        <v>40318</v>
      </c>
      <c r="AK29" s="2" t="s">
        <v>1080</v>
      </c>
      <c r="AL29" s="32">
        <v>22653</v>
      </c>
      <c r="AM29" s="244"/>
      <c r="AN29" s="49"/>
      <c r="AO29" s="51">
        <f t="shared" si="7"/>
        <v>608175</v>
      </c>
      <c r="AQ29" s="244">
        <v>40371</v>
      </c>
      <c r="AR29" s="29" t="s">
        <v>2099</v>
      </c>
      <c r="AS29" s="49">
        <v>108967.5</v>
      </c>
      <c r="AT29" s="45"/>
      <c r="AU29" s="49"/>
      <c r="AV29" s="51">
        <f t="shared" si="8"/>
        <v>2109689.5</v>
      </c>
      <c r="AX29" s="2"/>
      <c r="BC29" s="51">
        <f t="shared" si="111"/>
        <v>2447842</v>
      </c>
      <c r="BE29" s="2"/>
      <c r="BF29" s="2"/>
      <c r="BG29" s="18"/>
      <c r="BH29" s="9"/>
      <c r="BI29" s="19"/>
      <c r="BJ29" s="20">
        <f t="shared" si="9"/>
        <v>0</v>
      </c>
      <c r="BL29" s="2"/>
      <c r="BM29" s="2"/>
      <c r="BN29" s="2"/>
      <c r="BO29" s="18"/>
      <c r="BP29" s="9"/>
      <c r="BQ29" s="19"/>
      <c r="BR29" s="20">
        <f t="shared" si="121"/>
        <v>10</v>
      </c>
      <c r="BT29" s="2"/>
      <c r="BU29" s="2"/>
      <c r="BV29" s="18"/>
      <c r="BW29" s="9"/>
      <c r="BX29" s="19"/>
      <c r="BY29" s="20">
        <f t="shared" si="11"/>
        <v>0</v>
      </c>
      <c r="CA29" s="2"/>
      <c r="CB29" s="2"/>
      <c r="CC29" s="18"/>
      <c r="CD29" s="9"/>
      <c r="CE29" s="19"/>
      <c r="CF29" s="20">
        <f t="shared" si="12"/>
        <v>0</v>
      </c>
      <c r="CH29" s="2"/>
      <c r="CI29" s="2"/>
      <c r="CJ29" s="18"/>
      <c r="CK29" s="9"/>
      <c r="CL29" s="19"/>
      <c r="CM29" s="20">
        <f t="shared" si="13"/>
        <v>0</v>
      </c>
      <c r="CO29" s="2"/>
      <c r="CP29" s="2"/>
      <c r="CQ29" s="18"/>
      <c r="CR29" s="9"/>
      <c r="CS29" s="19"/>
      <c r="CT29" s="20">
        <f t="shared" si="131"/>
        <v>0</v>
      </c>
      <c r="CV29" s="2"/>
      <c r="CW29" s="2"/>
      <c r="CX29" s="18"/>
      <c r="CY29" s="9"/>
      <c r="CZ29" s="19"/>
      <c r="DA29" s="20">
        <f t="shared" si="15"/>
        <v>81134.5</v>
      </c>
      <c r="DC29" s="2"/>
      <c r="DD29" s="2"/>
      <c r="DE29" s="18"/>
      <c r="DF29" s="9"/>
      <c r="DG29" s="19"/>
      <c r="DH29" s="20">
        <f t="shared" si="16"/>
        <v>0</v>
      </c>
      <c r="DM29" s="89">
        <v>39744</v>
      </c>
      <c r="DN29" s="96">
        <v>1470</v>
      </c>
      <c r="DO29" s="20">
        <f t="shared" si="17"/>
        <v>29768</v>
      </c>
      <c r="DQ29" s="2"/>
      <c r="DR29" s="2"/>
      <c r="DS29" s="18"/>
      <c r="DT29" s="9"/>
      <c r="DU29" s="19"/>
      <c r="DV29" s="20">
        <f t="shared" si="18"/>
        <v>0</v>
      </c>
      <c r="DX29" s="2"/>
      <c r="DY29" s="2"/>
      <c r="DZ29" s="18"/>
      <c r="EA29" s="9"/>
      <c r="EB29" s="19"/>
      <c r="EC29" s="20">
        <f t="shared" si="19"/>
        <v>14455</v>
      </c>
      <c r="EE29" s="9"/>
      <c r="EF29" s="2"/>
      <c r="EG29" s="18"/>
      <c r="EH29" s="9"/>
      <c r="EI29" s="19"/>
      <c r="EJ29" s="20">
        <f t="shared" si="127"/>
        <v>7721.5</v>
      </c>
      <c r="EL29" s="9"/>
      <c r="EM29" s="2"/>
      <c r="EN29" s="18"/>
      <c r="EO29" s="9"/>
      <c r="EP29" s="19"/>
      <c r="EQ29" s="20">
        <f t="shared" si="21"/>
        <v>0</v>
      </c>
      <c r="EU29" s="3"/>
      <c r="EW29" s="3"/>
      <c r="EX29" s="175">
        <f t="shared" si="22"/>
        <v>0</v>
      </c>
      <c r="EZ29" s="9"/>
      <c r="FA29" s="2"/>
      <c r="FB29" s="27"/>
      <c r="FC29" s="90"/>
      <c r="FD29" s="96"/>
      <c r="FE29" s="20">
        <f t="shared" si="23"/>
        <v>0</v>
      </c>
      <c r="FG29" s="2"/>
      <c r="FH29" s="2"/>
      <c r="FI29" s="18"/>
      <c r="FJ29" s="9"/>
      <c r="FK29" s="19"/>
      <c r="FL29" s="20">
        <f t="shared" si="24"/>
        <v>0</v>
      </c>
      <c r="FS29" s="51">
        <f t="shared" si="25"/>
        <v>0</v>
      </c>
      <c r="FZ29" s="51">
        <f t="shared" si="26"/>
        <v>0</v>
      </c>
      <c r="GG29" s="51">
        <f t="shared" si="27"/>
        <v>0</v>
      </c>
      <c r="GN29" s="51">
        <f t="shared" si="28"/>
        <v>0</v>
      </c>
      <c r="GP29" s="9"/>
      <c r="GQ29" s="39"/>
      <c r="GR29" s="32"/>
      <c r="GS29" s="9"/>
      <c r="GT29" s="19"/>
      <c r="GU29" s="51">
        <f t="shared" si="0"/>
        <v>0</v>
      </c>
      <c r="GW29" s="28"/>
      <c r="GX29" s="29"/>
      <c r="GY29" s="27"/>
      <c r="GZ29" s="62"/>
      <c r="HA29" s="32"/>
      <c r="HB29" s="20">
        <f t="shared" si="29"/>
        <v>0</v>
      </c>
      <c r="HD29" s="244"/>
      <c r="HE29" s="29"/>
      <c r="HF29" s="27"/>
      <c r="HG29" s="62"/>
      <c r="HH29" s="32"/>
      <c r="HI29" s="51">
        <f t="shared" si="30"/>
        <v>0</v>
      </c>
      <c r="HK29" s="2"/>
      <c r="HL29" s="2"/>
      <c r="HM29" s="18"/>
      <c r="HN29" s="9"/>
      <c r="HO29" s="19"/>
      <c r="HP29" s="51">
        <f t="shared" si="31"/>
        <v>0</v>
      </c>
      <c r="HR29" s="2"/>
      <c r="HS29" s="2"/>
      <c r="HT29" s="18"/>
      <c r="HU29" s="9"/>
      <c r="HV29" s="19"/>
      <c r="HW29" s="51">
        <f t="shared" si="32"/>
        <v>0</v>
      </c>
      <c r="HY29" s="9"/>
      <c r="HZ29" s="2"/>
      <c r="IA29" s="27"/>
      <c r="IB29" s="523"/>
      <c r="IC29" s="27"/>
      <c r="ID29" s="51">
        <f t="shared" si="33"/>
        <v>0</v>
      </c>
      <c r="IF29" s="9"/>
      <c r="IG29" s="42"/>
      <c r="IH29" s="691"/>
      <c r="II29" s="9"/>
      <c r="IJ29" s="19"/>
      <c r="IK29" s="51">
        <f t="shared" si="132"/>
        <v>22586.5</v>
      </c>
      <c r="IM29" s="9"/>
      <c r="IN29" s="42"/>
      <c r="IO29" s="19"/>
      <c r="IP29" s="9"/>
      <c r="IQ29" s="19"/>
      <c r="IR29" s="51">
        <f t="shared" si="35"/>
        <v>0</v>
      </c>
      <c r="IT29" s="2"/>
      <c r="IU29" s="2"/>
      <c r="IV29" s="18"/>
      <c r="IW29" s="9"/>
      <c r="IX29" s="19"/>
      <c r="IY29" s="20">
        <f t="shared" si="36"/>
        <v>0</v>
      </c>
      <c r="JA29" s="2"/>
      <c r="JB29" s="2"/>
      <c r="JC29" s="18"/>
      <c r="JD29" s="9"/>
      <c r="JE29" s="19"/>
      <c r="JF29" s="20">
        <f t="shared" si="37"/>
        <v>2565</v>
      </c>
      <c r="JH29" s="2"/>
      <c r="JI29" s="2"/>
      <c r="JJ29" s="18"/>
      <c r="JK29" s="9"/>
      <c r="JL29" s="19"/>
      <c r="JM29" s="20">
        <f t="shared" si="38"/>
        <v>0</v>
      </c>
      <c r="JO29" s="2"/>
      <c r="JP29" s="2"/>
      <c r="JQ29" s="18"/>
      <c r="JR29" s="9"/>
      <c r="JS29" s="19"/>
      <c r="JT29" s="20">
        <f t="shared" si="39"/>
        <v>0</v>
      </c>
      <c r="JV29" s="2"/>
      <c r="JW29" s="2"/>
      <c r="JX29" s="18"/>
      <c r="JY29" s="9"/>
      <c r="JZ29" s="19"/>
      <c r="KA29" s="20">
        <f t="shared" si="40"/>
        <v>0</v>
      </c>
      <c r="KE29" s="691"/>
      <c r="KF29" s="62"/>
      <c r="KG29" s="67"/>
      <c r="KH29" s="51">
        <f t="shared" si="41"/>
        <v>40827</v>
      </c>
      <c r="KJ29" s="29"/>
      <c r="KK29" s="99"/>
      <c r="KL29" s="49"/>
      <c r="KM29" s="90"/>
      <c r="KN29" s="96"/>
      <c r="KO29" s="20">
        <f t="shared" si="142"/>
        <v>0</v>
      </c>
      <c r="KQ29" s="29"/>
      <c r="KR29" s="99"/>
      <c r="KS29" s="49"/>
      <c r="KT29" s="624"/>
      <c r="KU29" s="96"/>
      <c r="KV29" s="20">
        <f t="shared" si="43"/>
        <v>0</v>
      </c>
      <c r="KX29" s="2"/>
      <c r="KY29" s="2"/>
      <c r="KZ29" s="18"/>
      <c r="LA29" s="9"/>
      <c r="LB29" s="19"/>
      <c r="LC29" s="20">
        <f t="shared" si="114"/>
        <v>23250</v>
      </c>
      <c r="LE29" s="2"/>
      <c r="LF29" s="2"/>
      <c r="LG29" s="18"/>
      <c r="LH29" s="9"/>
      <c r="LI29" s="19"/>
      <c r="LJ29" s="20">
        <f t="shared" si="115"/>
        <v>0</v>
      </c>
      <c r="LL29" s="2"/>
      <c r="LM29" s="2"/>
      <c r="LN29" s="18"/>
      <c r="LO29" s="9"/>
      <c r="LP29" s="19"/>
      <c r="LQ29" s="20">
        <f t="shared" si="44"/>
        <v>0</v>
      </c>
      <c r="LS29" s="2"/>
      <c r="LT29" s="2"/>
      <c r="LU29" s="18"/>
      <c r="LV29" s="9"/>
      <c r="LW29" s="19"/>
      <c r="LX29" s="20">
        <f t="shared" si="45"/>
        <v>0</v>
      </c>
      <c r="LZ29" s="2"/>
      <c r="MA29" s="2"/>
      <c r="MB29" s="18"/>
      <c r="MC29" s="9"/>
      <c r="MD29" s="19"/>
      <c r="ME29" s="20">
        <f t="shared" si="139"/>
        <v>20668.5</v>
      </c>
      <c r="MG29" s="2"/>
      <c r="MH29" s="2"/>
      <c r="MI29" s="18"/>
      <c r="MJ29" s="9"/>
      <c r="MK29" s="19"/>
      <c r="ML29" s="20">
        <f t="shared" si="47"/>
        <v>0</v>
      </c>
      <c r="MN29" s="2"/>
      <c r="MO29" s="2"/>
      <c r="MP29" s="18"/>
      <c r="MQ29" s="9"/>
      <c r="MR29" s="19"/>
      <c r="MS29" s="20">
        <f t="shared" si="48"/>
        <v>22787</v>
      </c>
      <c r="MU29" s="9"/>
      <c r="MV29" s="2"/>
      <c r="MW29" s="18"/>
      <c r="MX29" s="9"/>
      <c r="MY29" s="19"/>
      <c r="MZ29" s="20">
        <f t="shared" si="49"/>
        <v>52333</v>
      </c>
      <c r="NB29" s="2"/>
      <c r="NC29" s="2"/>
      <c r="ND29" s="18"/>
      <c r="NE29" s="9"/>
      <c r="NF29" s="19"/>
      <c r="NG29" s="20">
        <f t="shared" si="50"/>
        <v>0</v>
      </c>
      <c r="NI29" s="2"/>
      <c r="NJ29" s="2"/>
      <c r="NK29" s="18"/>
      <c r="NL29" s="9"/>
      <c r="NM29" s="19"/>
      <c r="NN29" s="20">
        <f t="shared" si="51"/>
        <v>0</v>
      </c>
      <c r="NP29" s="2"/>
      <c r="NQ29" s="2"/>
      <c r="NR29" s="18"/>
      <c r="NS29" s="9"/>
      <c r="NT29" s="19"/>
      <c r="NU29" s="20">
        <f t="shared" si="52"/>
        <v>0</v>
      </c>
      <c r="NW29" s="2"/>
      <c r="NX29" s="2"/>
      <c r="NY29" s="18"/>
      <c r="NZ29" s="9"/>
      <c r="OA29" s="19"/>
      <c r="OB29" s="20">
        <f t="shared" si="53"/>
        <v>0</v>
      </c>
      <c r="OD29" s="2"/>
      <c r="OE29" s="2"/>
      <c r="OF29" s="18"/>
      <c r="OG29" s="9"/>
      <c r="OH29" s="19"/>
      <c r="OI29" s="20">
        <f t="shared" si="54"/>
        <v>0</v>
      </c>
      <c r="OK29" s="2"/>
      <c r="OL29" s="2"/>
      <c r="OM29" s="18"/>
      <c r="ON29" s="9"/>
      <c r="OO29" s="19"/>
      <c r="OP29" s="20">
        <f t="shared" si="55"/>
        <v>0</v>
      </c>
      <c r="OR29" s="2"/>
      <c r="OS29" s="2"/>
      <c r="OT29" s="18"/>
      <c r="OU29" s="9"/>
      <c r="OV29" s="19"/>
      <c r="OW29" s="20">
        <f t="shared" si="56"/>
        <v>0</v>
      </c>
      <c r="OY29" s="9"/>
      <c r="OZ29" s="2"/>
      <c r="PA29" s="18"/>
      <c r="PB29" s="9"/>
      <c r="PC29" s="19"/>
      <c r="PD29" s="20">
        <f t="shared" si="57"/>
        <v>51760</v>
      </c>
      <c r="PF29" s="2"/>
      <c r="PG29" s="2"/>
      <c r="PH29" s="18"/>
      <c r="PI29" s="9"/>
      <c r="PJ29" s="19"/>
      <c r="PK29" s="20">
        <f t="shared" si="58"/>
        <v>0</v>
      </c>
      <c r="PM29" s="2"/>
      <c r="PN29" s="2"/>
      <c r="PO29" s="18"/>
      <c r="PP29" s="9"/>
      <c r="PQ29" s="19"/>
      <c r="PR29" s="20">
        <f t="shared" si="128"/>
        <v>0</v>
      </c>
      <c r="PT29" s="2"/>
      <c r="PU29" s="2"/>
      <c r="PV29" s="18"/>
      <c r="PW29" s="9"/>
      <c r="PX29" s="19"/>
      <c r="PY29" s="20">
        <f t="shared" si="122"/>
        <v>0</v>
      </c>
      <c r="QA29" s="9"/>
      <c r="QB29" s="251"/>
      <c r="QC29" s="18"/>
      <c r="QD29" s="9"/>
      <c r="QE29" s="19"/>
      <c r="QF29" s="20">
        <f t="shared" si="61"/>
        <v>11212</v>
      </c>
      <c r="QH29" s="2"/>
      <c r="QI29" s="2"/>
      <c r="QJ29" s="18"/>
      <c r="QK29" s="9"/>
      <c r="QL29" s="19"/>
      <c r="QM29" s="20">
        <f t="shared" si="62"/>
        <v>0</v>
      </c>
      <c r="QO29" s="2"/>
      <c r="QP29" s="2"/>
      <c r="QQ29" s="18"/>
      <c r="QR29" s="9"/>
      <c r="QS29" s="19"/>
      <c r="QT29" s="20">
        <f t="shared" si="63"/>
        <v>7325.5</v>
      </c>
      <c r="QV29" s="2"/>
      <c r="QW29" s="2"/>
      <c r="QX29" s="18"/>
      <c r="QY29" s="9"/>
      <c r="QZ29" s="19"/>
      <c r="RA29" s="20">
        <f t="shared" si="64"/>
        <v>0</v>
      </c>
      <c r="RC29" s="2"/>
      <c r="RD29" s="2"/>
      <c r="RE29" s="18"/>
      <c r="RF29" s="9"/>
      <c r="RG29" s="19"/>
      <c r="RH29" s="20">
        <f t="shared" si="65"/>
        <v>0</v>
      </c>
      <c r="RJ29" s="2"/>
      <c r="RK29" s="2"/>
      <c r="RL29" s="18"/>
      <c r="RM29" s="9"/>
      <c r="RN29" s="19"/>
      <c r="RO29" s="20">
        <f t="shared" si="66"/>
        <v>0</v>
      </c>
      <c r="RQ29" s="2"/>
      <c r="RR29" s="2"/>
      <c r="RS29" s="18"/>
      <c r="RT29" s="9"/>
      <c r="RU29" s="19"/>
      <c r="RV29" s="20">
        <f t="shared" si="67"/>
        <v>0</v>
      </c>
      <c r="RX29" s="9"/>
      <c r="RY29" s="2"/>
      <c r="RZ29" s="18"/>
      <c r="SA29" s="9"/>
      <c r="SB29" s="19"/>
      <c r="SC29" s="20">
        <f t="shared" si="68"/>
        <v>0</v>
      </c>
      <c r="SF29" s="2"/>
      <c r="SG29" s="18"/>
      <c r="SH29" s="9"/>
      <c r="SI29" s="19"/>
      <c r="SJ29" s="20">
        <f t="shared" si="69"/>
        <v>0</v>
      </c>
      <c r="SL29" s="2"/>
      <c r="SM29" s="2"/>
      <c r="SN29" s="18"/>
      <c r="SO29" s="9"/>
      <c r="SP29" s="19"/>
      <c r="SQ29" s="20">
        <f t="shared" si="70"/>
        <v>0</v>
      </c>
      <c r="ST29" s="2"/>
      <c r="SU29" s="18"/>
      <c r="SV29" s="9"/>
      <c r="SW29" s="19"/>
      <c r="SX29" s="51">
        <f t="shared" si="133"/>
        <v>0</v>
      </c>
      <c r="SZ29" s="9"/>
      <c r="TA29" s="2"/>
      <c r="TB29" s="711"/>
      <c r="TC29" s="9"/>
      <c r="TD29" s="928"/>
      <c r="TE29" s="51">
        <f t="shared" si="144"/>
        <v>7002</v>
      </c>
      <c r="TG29" s="2"/>
      <c r="TH29" s="2"/>
      <c r="TI29" s="18"/>
      <c r="TJ29" s="9"/>
      <c r="TK29" s="19"/>
      <c r="TL29" s="20">
        <f t="shared" si="73"/>
        <v>0</v>
      </c>
      <c r="TN29" s="2"/>
      <c r="TO29" s="2"/>
      <c r="TP29" s="18"/>
      <c r="TQ29" s="9"/>
      <c r="TR29" s="19"/>
      <c r="TS29" s="20">
        <f t="shared" si="74"/>
        <v>6523</v>
      </c>
      <c r="TU29" s="2"/>
      <c r="TV29" s="2"/>
      <c r="TW29" s="18"/>
      <c r="TX29" s="9"/>
      <c r="TY29" s="19"/>
      <c r="TZ29" s="20">
        <f t="shared" si="143"/>
        <v>0</v>
      </c>
      <c r="UB29" s="2"/>
      <c r="UC29" s="2"/>
      <c r="UD29" s="18"/>
      <c r="UE29" s="9"/>
      <c r="UF29" s="19"/>
      <c r="UG29" s="20">
        <f t="shared" si="76"/>
        <v>0</v>
      </c>
      <c r="UI29" s="2"/>
      <c r="UJ29" s="2"/>
      <c r="UK29" s="18"/>
      <c r="UL29" s="9"/>
      <c r="UM29" s="19"/>
      <c r="UN29" s="20">
        <f t="shared" si="123"/>
        <v>0</v>
      </c>
      <c r="UP29" s="2"/>
      <c r="UQ29" s="2"/>
      <c r="UR29" s="18"/>
      <c r="US29" s="9"/>
      <c r="UT29" s="19"/>
      <c r="UU29" s="20">
        <f t="shared" si="78"/>
        <v>37741</v>
      </c>
      <c r="UW29" s="2"/>
      <c r="UX29" s="2"/>
      <c r="UY29" s="18"/>
      <c r="UZ29" s="9"/>
      <c r="VA29" s="19"/>
      <c r="VB29" s="20">
        <f t="shared" si="79"/>
        <v>0</v>
      </c>
      <c r="VD29" s="2"/>
      <c r="VE29" s="2"/>
      <c r="VF29" s="18"/>
      <c r="VG29" s="28"/>
      <c r="VH29" s="19"/>
      <c r="VI29" s="20">
        <f t="shared" si="80"/>
        <v>0</v>
      </c>
      <c r="VK29" s="2"/>
      <c r="VL29" s="2"/>
      <c r="VM29" s="18"/>
      <c r="VN29" s="9"/>
      <c r="VO29" s="19"/>
      <c r="VP29" s="20">
        <f t="shared" si="125"/>
        <v>0</v>
      </c>
      <c r="VR29" s="2"/>
      <c r="VS29" s="2"/>
      <c r="VT29" s="18"/>
      <c r="VU29" s="9"/>
      <c r="VV29" s="19"/>
      <c r="VW29" s="20">
        <f t="shared" si="82"/>
        <v>0</v>
      </c>
      <c r="VY29" s="2"/>
      <c r="VZ29" s="2"/>
      <c r="WA29" s="18"/>
      <c r="WB29" s="9"/>
      <c r="WC29" s="19"/>
      <c r="WD29" s="51">
        <f t="shared" si="83"/>
        <v>0</v>
      </c>
      <c r="WF29" s="9"/>
      <c r="WG29" s="2"/>
      <c r="WH29" s="18"/>
      <c r="WI29" s="9"/>
      <c r="WJ29" s="19"/>
      <c r="WK29" s="20">
        <f t="shared" si="84"/>
        <v>0</v>
      </c>
      <c r="WM29" s="2"/>
      <c r="WN29" s="2"/>
      <c r="WO29" s="18"/>
      <c r="WP29" s="9"/>
      <c r="WQ29" s="19"/>
      <c r="WR29" s="20">
        <f t="shared" si="85"/>
        <v>0</v>
      </c>
      <c r="WT29" s="9"/>
      <c r="WU29" s="2"/>
      <c r="WV29" s="711"/>
      <c r="WW29" s="9"/>
      <c r="WX29" s="19"/>
      <c r="WY29" s="20">
        <f t="shared" ref="WY29:WY44" si="145">WY28+WV29-WX29</f>
        <v>4681</v>
      </c>
      <c r="XA29" s="2"/>
      <c r="XB29" s="2"/>
      <c r="XC29" s="18"/>
      <c r="XD29" s="9"/>
      <c r="XE29" s="19"/>
      <c r="XF29" s="20">
        <f t="shared" si="137"/>
        <v>0</v>
      </c>
      <c r="XH29" s="2"/>
      <c r="XI29" s="2"/>
      <c r="XJ29" s="18"/>
      <c r="XK29" s="9"/>
      <c r="XL29" s="19"/>
      <c r="XM29" s="20">
        <f t="shared" si="88"/>
        <v>0</v>
      </c>
      <c r="XO29" s="2"/>
      <c r="XP29" s="2"/>
      <c r="XQ29" s="18"/>
      <c r="XR29" s="9"/>
      <c r="XS29" s="19"/>
      <c r="XT29" s="20">
        <f t="shared" si="89"/>
        <v>0</v>
      </c>
      <c r="XV29" s="9"/>
      <c r="XW29" s="2"/>
      <c r="XX29" s="27"/>
      <c r="XY29" s="9"/>
      <c r="XZ29" s="19"/>
      <c r="YA29" s="51">
        <f t="shared" si="130"/>
        <v>14857</v>
      </c>
      <c r="YC29" s="2"/>
      <c r="YD29" s="2"/>
      <c r="YE29" s="18"/>
      <c r="YF29" s="9"/>
      <c r="YG29" s="19"/>
      <c r="YH29" s="20">
        <f t="shared" si="91"/>
        <v>0</v>
      </c>
      <c r="YJ29" s="2"/>
      <c r="YK29" s="2"/>
      <c r="YL29" s="18"/>
      <c r="YM29" s="9"/>
      <c r="YN29" s="19"/>
      <c r="YO29" s="20">
        <f t="shared" si="92"/>
        <v>0</v>
      </c>
      <c r="YQ29" s="2"/>
      <c r="YR29" s="2"/>
      <c r="YS29" s="18"/>
      <c r="YT29" s="9"/>
      <c r="YU29" s="19"/>
      <c r="YV29" s="20">
        <f t="shared" si="134"/>
        <v>0</v>
      </c>
      <c r="YX29" s="2"/>
      <c r="YY29" s="2"/>
      <c r="YZ29" s="18"/>
      <c r="ZA29" s="9"/>
      <c r="ZB29" s="19"/>
      <c r="ZC29" s="20">
        <f t="shared" si="94"/>
        <v>0</v>
      </c>
      <c r="ZE29" s="2"/>
      <c r="ZF29" s="2"/>
      <c r="ZG29" s="18"/>
      <c r="ZH29" s="9"/>
      <c r="ZI29" s="19"/>
      <c r="ZJ29" s="51">
        <f t="shared" si="140"/>
        <v>26588</v>
      </c>
      <c r="ZN29" s="3"/>
      <c r="ZO29" s="9"/>
      <c r="ZP29" s="19"/>
      <c r="ZQ29" s="51">
        <f t="shared" si="95"/>
        <v>14660.5</v>
      </c>
      <c r="ZS29" s="2"/>
      <c r="ZU29" s="3"/>
      <c r="ZV29" s="9"/>
      <c r="ZW29" s="19"/>
      <c r="ZX29" s="51">
        <f t="shared" si="96"/>
        <v>4518.5</v>
      </c>
      <c r="ZZ29" s="2"/>
      <c r="AAA29" s="2"/>
      <c r="AAB29" s="18"/>
      <c r="AAC29" s="9"/>
      <c r="AAD29" s="19"/>
      <c r="AAE29" s="20">
        <f t="shared" si="97"/>
        <v>0</v>
      </c>
      <c r="AAG29" s="2"/>
      <c r="AAH29" s="2"/>
      <c r="AAI29" s="18"/>
      <c r="AAJ29" s="9"/>
      <c r="AAK29" s="19"/>
      <c r="AAL29" s="20">
        <f t="shared" si="118"/>
        <v>0</v>
      </c>
      <c r="AAN29" s="2"/>
      <c r="AAO29" s="2"/>
      <c r="AAP29" s="18"/>
      <c r="AAQ29" s="9"/>
      <c r="AAR29" s="19"/>
      <c r="AAS29" s="20">
        <f t="shared" si="99"/>
        <v>0</v>
      </c>
      <c r="AAU29" s="9"/>
      <c r="AAV29" s="2"/>
      <c r="AAW29" s="18"/>
      <c r="AAX29" s="9"/>
      <c r="AAY29" s="19"/>
      <c r="AAZ29" s="51">
        <f t="shared" si="135"/>
        <v>15182.5</v>
      </c>
      <c r="ABB29" s="9"/>
      <c r="ABC29" s="2"/>
      <c r="ABD29" s="18"/>
      <c r="ABE29" s="9"/>
      <c r="ABF29" s="19"/>
      <c r="ABG29" s="51">
        <f t="shared" si="101"/>
        <v>7596</v>
      </c>
      <c r="ABI29" s="9"/>
      <c r="ABJ29" s="2"/>
      <c r="ABK29" s="18"/>
      <c r="ABL29" s="9"/>
      <c r="ABM29" s="19"/>
      <c r="ABN29" s="51">
        <f t="shared" si="102"/>
        <v>0</v>
      </c>
      <c r="ABP29" s="2"/>
      <c r="ABQ29" s="2"/>
      <c r="ABR29" s="18"/>
      <c r="ABS29" s="9"/>
      <c r="ABT29" s="19"/>
      <c r="ABU29" s="20">
        <f t="shared" si="103"/>
        <v>0</v>
      </c>
      <c r="ABW29" s="2"/>
      <c r="ABX29" s="2"/>
      <c r="ABY29" s="18"/>
      <c r="ABZ29" s="9"/>
      <c r="ACA29" s="19"/>
      <c r="ACB29" s="20">
        <f t="shared" si="104"/>
        <v>0</v>
      </c>
      <c r="ACG29" s="89"/>
      <c r="ACH29" s="97"/>
      <c r="ACI29" s="51">
        <f t="shared" si="126"/>
        <v>11348.36</v>
      </c>
      <c r="ACK29" s="9"/>
      <c r="ACL29" s="47"/>
      <c r="ACM29" s="19"/>
      <c r="ACN29" s="272"/>
      <c r="ACO29" s="97"/>
      <c r="ACP29" s="51">
        <f t="shared" si="106"/>
        <v>0</v>
      </c>
      <c r="ACR29" s="9"/>
      <c r="ACS29" s="2"/>
      <c r="ACT29" s="18"/>
      <c r="ACU29" s="9"/>
      <c r="ACV29" s="19"/>
      <c r="ACW29" s="51">
        <f t="shared" si="107"/>
        <v>0</v>
      </c>
      <c r="ACY29" s="9">
        <v>40376</v>
      </c>
      <c r="ACZ29" s="39" t="s">
        <v>2391</v>
      </c>
      <c r="ADA29" s="32">
        <v>21820.5</v>
      </c>
      <c r="ADB29" s="244">
        <v>40379</v>
      </c>
      <c r="ADC29" s="32">
        <v>21820.5</v>
      </c>
      <c r="ADD29" s="51">
        <f t="shared" si="138"/>
        <v>23477.83</v>
      </c>
      <c r="ADF29" s="2"/>
      <c r="ADG29" s="2"/>
      <c r="ADH29" s="117"/>
      <c r="ADI29" s="9"/>
      <c r="ADJ29" s="119"/>
      <c r="ADK29" s="20">
        <f t="shared" si="112"/>
        <v>0</v>
      </c>
      <c r="ADM29" s="2"/>
      <c r="ADN29" s="2"/>
      <c r="ADO29" s="18"/>
      <c r="ADP29" s="9"/>
      <c r="ADQ29" s="19"/>
      <c r="ADR29" s="20">
        <f t="shared" si="113"/>
        <v>0</v>
      </c>
      <c r="ADT29" s="2"/>
      <c r="ADU29" s="2"/>
      <c r="ADV29" s="18"/>
      <c r="ADW29" s="9"/>
      <c r="ADX29" s="19"/>
      <c r="ADY29" s="20">
        <f t="shared" si="109"/>
        <v>0</v>
      </c>
      <c r="AEA29" s="2"/>
      <c r="AEB29" s="2"/>
      <c r="AEC29" s="18"/>
      <c r="AED29" s="9"/>
      <c r="AEE29" s="19"/>
      <c r="AEF29" s="20">
        <f t="shared" si="110"/>
        <v>0</v>
      </c>
    </row>
    <row r="30" spans="1:812">
      <c r="C30" s="691"/>
      <c r="D30" s="9"/>
      <c r="E30" s="19"/>
      <c r="F30" s="51">
        <f t="shared" si="141"/>
        <v>50512.5</v>
      </c>
      <c r="H30" s="2"/>
      <c r="I30" s="2"/>
      <c r="J30" s="18"/>
      <c r="K30" s="9"/>
      <c r="L30" s="19"/>
      <c r="M30" s="20">
        <f t="shared" si="136"/>
        <v>0</v>
      </c>
      <c r="O30" s="2"/>
      <c r="P30" s="2"/>
      <c r="Q30" s="18"/>
      <c r="R30" s="9"/>
      <c r="S30" s="19"/>
      <c r="T30" s="20">
        <f t="shared" si="4"/>
        <v>0</v>
      </c>
      <c r="V30" s="9"/>
      <c r="W30" s="29"/>
      <c r="X30" s="27"/>
      <c r="Y30" s="9"/>
      <c r="Z30" s="32"/>
      <c r="AA30" s="20">
        <f t="shared" si="5"/>
        <v>23020</v>
      </c>
      <c r="AC30" s="2"/>
      <c r="AD30" s="2"/>
      <c r="AE30" s="18"/>
      <c r="AF30" s="9"/>
      <c r="AG30" s="19"/>
      <c r="AH30" s="20">
        <f t="shared" si="119"/>
        <v>0</v>
      </c>
      <c r="AJ30" s="9">
        <v>40318</v>
      </c>
      <c r="AK30" s="2" t="s">
        <v>1079</v>
      </c>
      <c r="AL30" s="32">
        <v>42915</v>
      </c>
      <c r="AM30" s="244"/>
      <c r="AN30" s="49"/>
      <c r="AO30" s="51">
        <f t="shared" si="7"/>
        <v>651090</v>
      </c>
      <c r="AQ30" s="244">
        <v>40371</v>
      </c>
      <c r="AR30" s="29" t="s">
        <v>2039</v>
      </c>
      <c r="AS30" s="49">
        <v>9191</v>
      </c>
      <c r="AT30" s="45"/>
      <c r="AU30" s="49"/>
      <c r="AV30" s="51">
        <f t="shared" si="8"/>
        <v>2118880.5</v>
      </c>
      <c r="AX30" s="9"/>
      <c r="AY30" s="47"/>
      <c r="AZ30" s="19"/>
      <c r="BA30" s="9"/>
      <c r="BB30" s="19"/>
      <c r="BC30" s="51">
        <f t="shared" si="111"/>
        <v>2447842</v>
      </c>
      <c r="BE30" s="2"/>
      <c r="BF30" s="2"/>
      <c r="BG30" s="18"/>
      <c r="BH30" s="9"/>
      <c r="BI30" s="19"/>
      <c r="BJ30" s="20">
        <f t="shared" si="9"/>
        <v>0</v>
      </c>
      <c r="BL30" s="2"/>
      <c r="BM30" s="2"/>
      <c r="BN30" s="2"/>
      <c r="BO30" s="18"/>
      <c r="BP30" s="9"/>
      <c r="BQ30" s="19"/>
      <c r="BR30" s="20">
        <f t="shared" si="121"/>
        <v>10</v>
      </c>
      <c r="BT30" s="2"/>
      <c r="BU30" s="2"/>
      <c r="BV30" s="18"/>
      <c r="BW30" s="9"/>
      <c r="BX30" s="19"/>
      <c r="BY30" s="20">
        <f t="shared" si="11"/>
        <v>0</v>
      </c>
      <c r="CA30" s="2"/>
      <c r="CB30" s="2"/>
      <c r="CC30" s="18"/>
      <c r="CD30" s="9"/>
      <c r="CE30" s="19"/>
      <c r="CF30" s="20">
        <f t="shared" si="12"/>
        <v>0</v>
      </c>
      <c r="CH30" s="2"/>
      <c r="CI30" s="2"/>
      <c r="CJ30" s="18"/>
      <c r="CK30" s="9"/>
      <c r="CL30" s="19"/>
      <c r="CM30" s="20">
        <f t="shared" si="13"/>
        <v>0</v>
      </c>
      <c r="CO30" s="2"/>
      <c r="CP30" s="2"/>
      <c r="CQ30" s="18"/>
      <c r="CR30" s="9"/>
      <c r="CS30" s="19"/>
      <c r="CT30" s="20">
        <f t="shared" si="131"/>
        <v>0</v>
      </c>
      <c r="CV30" s="2"/>
      <c r="CW30" s="2"/>
      <c r="CX30" s="18"/>
      <c r="CY30" s="9"/>
      <c r="CZ30" s="19"/>
      <c r="DA30" s="20">
        <f t="shared" si="15"/>
        <v>81134.5</v>
      </c>
      <c r="DC30" s="2"/>
      <c r="DD30" s="2"/>
      <c r="DE30" s="18"/>
      <c r="DF30" s="9"/>
      <c r="DG30" s="19"/>
      <c r="DH30" s="20">
        <f t="shared" si="16"/>
        <v>0</v>
      </c>
      <c r="DJ30" s="9">
        <v>39723</v>
      </c>
      <c r="DK30" s="2" t="s">
        <v>2350</v>
      </c>
      <c r="DL30" s="27">
        <v>22211</v>
      </c>
      <c r="DM30" s="90">
        <v>39742</v>
      </c>
      <c r="DN30" s="96">
        <v>10445</v>
      </c>
      <c r="DO30" s="20">
        <f t="shared" si="17"/>
        <v>41534</v>
      </c>
      <c r="DQ30" s="2"/>
      <c r="DR30" s="2"/>
      <c r="DS30" s="18"/>
      <c r="DT30" s="9"/>
      <c r="DU30" s="19"/>
      <c r="DV30" s="20">
        <f t="shared" si="18"/>
        <v>0</v>
      </c>
      <c r="DX30" s="2"/>
      <c r="DY30" s="2"/>
      <c r="DZ30" s="18"/>
      <c r="EA30" s="9"/>
      <c r="EB30" s="19"/>
      <c r="EC30" s="20">
        <f t="shared" si="19"/>
        <v>14455</v>
      </c>
      <c r="EE30" s="9"/>
      <c r="EF30" s="2"/>
      <c r="EG30" s="18"/>
      <c r="EH30" s="9"/>
      <c r="EI30" s="19"/>
      <c r="EJ30" s="20">
        <f t="shared" si="127"/>
        <v>7721.5</v>
      </c>
      <c r="EL30" s="9"/>
      <c r="EM30" s="2"/>
      <c r="EN30" s="18"/>
      <c r="EO30" s="9"/>
      <c r="EP30" s="19"/>
      <c r="EQ30" s="20">
        <f t="shared" si="21"/>
        <v>0</v>
      </c>
      <c r="EU30" s="3"/>
      <c r="EW30" s="3"/>
      <c r="EX30" s="175">
        <f t="shared" si="22"/>
        <v>0</v>
      </c>
      <c r="EZ30" s="9"/>
      <c r="FA30" s="39"/>
      <c r="FB30" s="32"/>
      <c r="FC30" s="28"/>
      <c r="FD30" s="32"/>
      <c r="FE30" s="20">
        <f t="shared" si="23"/>
        <v>0</v>
      </c>
      <c r="FG30" s="2"/>
      <c r="FH30" s="2"/>
      <c r="FI30" s="18"/>
      <c r="FJ30" s="9"/>
      <c r="FK30" s="19"/>
      <c r="FL30" s="20">
        <f t="shared" si="24"/>
        <v>0</v>
      </c>
      <c r="FS30" s="51">
        <f t="shared" si="25"/>
        <v>0</v>
      </c>
      <c r="FZ30" s="51">
        <f t="shared" si="26"/>
        <v>0</v>
      </c>
      <c r="GG30" s="51">
        <f t="shared" si="27"/>
        <v>0</v>
      </c>
      <c r="GN30" s="51">
        <f t="shared" si="28"/>
        <v>0</v>
      </c>
      <c r="GP30" s="9"/>
      <c r="GQ30" s="39"/>
      <c r="GR30" s="32"/>
      <c r="GS30" s="9"/>
      <c r="GT30" s="19"/>
      <c r="GU30" s="51">
        <f t="shared" si="0"/>
        <v>0</v>
      </c>
      <c r="GW30" s="28"/>
      <c r="GX30" s="29"/>
      <c r="GY30" s="27"/>
      <c r="GZ30" s="28"/>
      <c r="HA30" s="32"/>
      <c r="HB30" s="20">
        <f t="shared" si="29"/>
        <v>0</v>
      </c>
      <c r="HD30" s="244"/>
      <c r="HE30" s="29"/>
      <c r="HF30" s="27"/>
      <c r="HG30" s="244"/>
      <c r="HH30" s="32"/>
      <c r="HI30" s="51">
        <f t="shared" si="30"/>
        <v>0</v>
      </c>
      <c r="HK30" s="2"/>
      <c r="HL30" s="2"/>
      <c r="HM30" s="18"/>
      <c r="HN30" s="9"/>
      <c r="HO30" s="19"/>
      <c r="HP30" s="51">
        <f t="shared" si="31"/>
        <v>0</v>
      </c>
      <c r="HR30" s="2"/>
      <c r="HS30" s="2"/>
      <c r="HT30" s="18"/>
      <c r="HU30" s="9"/>
      <c r="HV30" s="19"/>
      <c r="HW30" s="51">
        <f t="shared" si="32"/>
        <v>0</v>
      </c>
      <c r="HY30" s="9"/>
      <c r="HZ30" s="2"/>
      <c r="IA30" s="27"/>
      <c r="IB30" s="348"/>
      <c r="IC30" s="19"/>
      <c r="ID30" s="51">
        <f t="shared" si="33"/>
        <v>0</v>
      </c>
      <c r="IF30" s="9"/>
      <c r="IG30" s="42"/>
      <c r="IH30" s="715"/>
      <c r="II30" s="9"/>
      <c r="IJ30" s="19"/>
      <c r="IK30" s="51">
        <f>IK29+IH30-IJ30</f>
        <v>22586.5</v>
      </c>
      <c r="IM30" s="9"/>
      <c r="IN30" s="42"/>
      <c r="IO30" s="19"/>
      <c r="IP30" s="9"/>
      <c r="IQ30" s="19"/>
      <c r="IR30" s="51">
        <f t="shared" si="35"/>
        <v>0</v>
      </c>
      <c r="IT30" s="2"/>
      <c r="IU30" s="2"/>
      <c r="IV30" s="18"/>
      <c r="IW30" s="9"/>
      <c r="IX30" s="19"/>
      <c r="IY30" s="20">
        <f t="shared" si="36"/>
        <v>0</v>
      </c>
      <c r="JA30" s="2"/>
      <c r="JB30" s="2"/>
      <c r="JC30" s="18"/>
      <c r="JD30" s="9"/>
      <c r="JE30" s="19"/>
      <c r="JF30" s="20">
        <f t="shared" si="37"/>
        <v>2565</v>
      </c>
      <c r="JH30" s="2"/>
      <c r="JI30" s="2"/>
      <c r="JJ30" s="18"/>
      <c r="JK30" s="9"/>
      <c r="JL30" s="19"/>
      <c r="JM30" s="20">
        <f t="shared" si="38"/>
        <v>0</v>
      </c>
      <c r="JO30" s="2"/>
      <c r="JP30" s="2"/>
      <c r="JQ30" s="18"/>
      <c r="JR30" s="9"/>
      <c r="JS30" s="19"/>
      <c r="JT30" s="20">
        <f t="shared" si="39"/>
        <v>0</v>
      </c>
      <c r="JV30" s="2"/>
      <c r="JW30" s="2"/>
      <c r="JX30" s="18"/>
      <c r="JY30" s="9"/>
      <c r="JZ30" s="19"/>
      <c r="KA30" s="20">
        <f t="shared" si="40"/>
        <v>0</v>
      </c>
      <c r="KC30" s="9"/>
      <c r="KD30" s="2"/>
      <c r="KE30" s="691"/>
      <c r="KF30" s="62"/>
      <c r="KG30" s="67"/>
      <c r="KH30" s="51">
        <f t="shared" si="41"/>
        <v>40827</v>
      </c>
      <c r="KJ30" s="29"/>
      <c r="KK30" s="99"/>
      <c r="KL30" s="49"/>
      <c r="KM30" s="90"/>
      <c r="KN30" s="96"/>
      <c r="KO30" s="20">
        <f t="shared" si="142"/>
        <v>0</v>
      </c>
      <c r="KQ30" s="29"/>
      <c r="KR30" s="99"/>
      <c r="KS30" s="49"/>
      <c r="KT30" s="624"/>
      <c r="KU30" s="96"/>
      <c r="KV30" s="20">
        <f t="shared" si="43"/>
        <v>0</v>
      </c>
      <c r="KX30" s="2"/>
      <c r="KY30" s="2"/>
      <c r="KZ30" s="18"/>
      <c r="LA30" s="9"/>
      <c r="LB30" s="19"/>
      <c r="LC30" s="20">
        <f t="shared" si="114"/>
        <v>23250</v>
      </c>
      <c r="LE30" s="2"/>
      <c r="LF30" s="2"/>
      <c r="LG30" s="18"/>
      <c r="LH30" s="9"/>
      <c r="LI30" s="19"/>
      <c r="LJ30" s="20">
        <f t="shared" si="115"/>
        <v>0</v>
      </c>
      <c r="LL30" s="2"/>
      <c r="LM30" s="2"/>
      <c r="LN30" s="18"/>
      <c r="LO30" s="9"/>
      <c r="LP30" s="19"/>
      <c r="LQ30" s="20">
        <f t="shared" si="44"/>
        <v>0</v>
      </c>
      <c r="LS30" s="2"/>
      <c r="LT30" s="2"/>
      <c r="LU30" s="18"/>
      <c r="LV30" s="9"/>
      <c r="LW30" s="19"/>
      <c r="LX30" s="20">
        <f t="shared" si="45"/>
        <v>0</v>
      </c>
      <c r="LZ30" s="2"/>
      <c r="MA30" s="2"/>
      <c r="MB30" s="18"/>
      <c r="MC30" s="9"/>
      <c r="MD30" s="19"/>
      <c r="ME30" s="20">
        <f t="shared" si="139"/>
        <v>20668.5</v>
      </c>
      <c r="MG30" s="2"/>
      <c r="MH30" s="2"/>
      <c r="MI30" s="18"/>
      <c r="MJ30" s="9"/>
      <c r="MK30" s="19"/>
      <c r="ML30" s="20">
        <f t="shared" si="47"/>
        <v>0</v>
      </c>
      <c r="MN30" s="2"/>
      <c r="MO30" s="2"/>
      <c r="MP30" s="18"/>
      <c r="MQ30" s="9"/>
      <c r="MR30" s="19"/>
      <c r="MS30" s="20">
        <f t="shared" si="48"/>
        <v>22787</v>
      </c>
      <c r="MU30" s="2"/>
      <c r="MV30" s="2"/>
      <c r="MW30" s="18"/>
      <c r="MX30" s="9"/>
      <c r="MY30" s="19"/>
      <c r="MZ30" s="20">
        <f t="shared" si="49"/>
        <v>52333</v>
      </c>
      <c r="NB30" s="2"/>
      <c r="NC30" s="2"/>
      <c r="ND30" s="18"/>
      <c r="NE30" s="9"/>
      <c r="NF30" s="19"/>
      <c r="NG30" s="20">
        <f t="shared" si="50"/>
        <v>0</v>
      </c>
      <c r="NI30" s="2"/>
      <c r="NJ30" s="2"/>
      <c r="NK30" s="18"/>
      <c r="NL30" s="9"/>
      <c r="NM30" s="19"/>
      <c r="NN30" s="20">
        <f t="shared" si="51"/>
        <v>0</v>
      </c>
      <c r="NP30" s="2"/>
      <c r="NQ30" s="2"/>
      <c r="NR30" s="18"/>
      <c r="NS30" s="9"/>
      <c r="NT30" s="19"/>
      <c r="NU30" s="20">
        <f t="shared" si="52"/>
        <v>0</v>
      </c>
      <c r="NW30" s="2"/>
      <c r="NX30" s="2"/>
      <c r="NY30" s="18"/>
      <c r="NZ30" s="9"/>
      <c r="OA30" s="19"/>
      <c r="OB30" s="20">
        <f t="shared" si="53"/>
        <v>0</v>
      </c>
      <c r="OD30" s="2"/>
      <c r="OE30" s="2"/>
      <c r="OF30" s="18"/>
      <c r="OG30" s="9"/>
      <c r="OH30" s="19"/>
      <c r="OI30" s="20">
        <f t="shared" si="54"/>
        <v>0</v>
      </c>
      <c r="OK30" s="2"/>
      <c r="OL30" s="2"/>
      <c r="OM30" s="18"/>
      <c r="ON30" s="9"/>
      <c r="OO30" s="19"/>
      <c r="OP30" s="20">
        <f t="shared" si="55"/>
        <v>0</v>
      </c>
      <c r="OR30" s="2"/>
      <c r="OS30" s="2"/>
      <c r="OT30" s="18"/>
      <c r="OU30" s="9"/>
      <c r="OV30" s="19"/>
      <c r="OW30" s="20">
        <f t="shared" si="56"/>
        <v>0</v>
      </c>
      <c r="OY30" s="9"/>
      <c r="OZ30" s="2"/>
      <c r="PA30" s="18"/>
      <c r="PB30" s="9"/>
      <c r="PC30" s="19"/>
      <c r="PD30" s="20">
        <f t="shared" si="57"/>
        <v>51760</v>
      </c>
      <c r="PF30" s="2"/>
      <c r="PG30" s="2"/>
      <c r="PH30" s="18"/>
      <c r="PI30" s="9"/>
      <c r="PJ30" s="19"/>
      <c r="PK30" s="20">
        <f t="shared" si="58"/>
        <v>0</v>
      </c>
      <c r="PM30" s="2"/>
      <c r="PN30" s="2"/>
      <c r="PO30" s="18"/>
      <c r="PP30" s="9"/>
      <c r="PQ30" s="19"/>
      <c r="PR30" s="20">
        <f t="shared" si="128"/>
        <v>0</v>
      </c>
      <c r="PT30" s="2"/>
      <c r="PU30" s="2"/>
      <c r="PV30" s="18"/>
      <c r="PW30" s="9"/>
      <c r="PX30" s="19"/>
      <c r="PY30" s="20">
        <f t="shared" si="122"/>
        <v>0</v>
      </c>
      <c r="QA30" s="9"/>
      <c r="QB30" s="251"/>
      <c r="QC30" s="18"/>
      <c r="QD30" s="9"/>
      <c r="QE30" s="19"/>
      <c r="QF30" s="20">
        <f t="shared" si="61"/>
        <v>11212</v>
      </c>
      <c r="QH30" s="2"/>
      <c r="QI30" s="2"/>
      <c r="QJ30" s="18"/>
      <c r="QK30" s="9"/>
      <c r="QL30" s="19"/>
      <c r="QM30" s="20">
        <f t="shared" si="62"/>
        <v>0</v>
      </c>
      <c r="QO30" s="2"/>
      <c r="QP30" s="2"/>
      <c r="QQ30" s="18"/>
      <c r="QR30" s="9"/>
      <c r="QS30" s="19"/>
      <c r="QT30" s="20">
        <f t="shared" si="63"/>
        <v>7325.5</v>
      </c>
      <c r="QV30" s="2"/>
      <c r="QW30" s="2"/>
      <c r="QX30" s="18"/>
      <c r="QY30" s="9"/>
      <c r="QZ30" s="19"/>
      <c r="RA30" s="20">
        <f t="shared" si="64"/>
        <v>0</v>
      </c>
      <c r="RC30" s="2"/>
      <c r="RD30" s="2"/>
      <c r="RE30" s="18"/>
      <c r="RF30" s="9"/>
      <c r="RG30" s="19"/>
      <c r="RH30" s="20">
        <f t="shared" si="65"/>
        <v>0</v>
      </c>
      <c r="RJ30" s="2"/>
      <c r="RK30" s="2"/>
      <c r="RL30" s="18"/>
      <c r="RM30" s="9"/>
      <c r="RN30" s="19"/>
      <c r="RO30" s="20">
        <f t="shared" si="66"/>
        <v>0</v>
      </c>
      <c r="RQ30" s="2"/>
      <c r="RR30" s="2"/>
      <c r="RS30" s="18"/>
      <c r="RT30" s="9"/>
      <c r="RU30" s="19"/>
      <c r="RV30" s="20">
        <f t="shared" si="67"/>
        <v>0</v>
      </c>
      <c r="RX30" s="9"/>
      <c r="RY30" s="2"/>
      <c r="RZ30" s="18"/>
      <c r="SA30" s="9"/>
      <c r="SB30" s="19"/>
      <c r="SC30" s="20">
        <f t="shared" si="68"/>
        <v>0</v>
      </c>
      <c r="SF30" s="2"/>
      <c r="SG30" s="18"/>
      <c r="SH30" s="9"/>
      <c r="SI30" s="19"/>
      <c r="SJ30" s="20">
        <f t="shared" si="69"/>
        <v>0</v>
      </c>
      <c r="SL30" s="2"/>
      <c r="SM30" s="2"/>
      <c r="SN30" s="18"/>
      <c r="SO30" s="9"/>
      <c r="SP30" s="19"/>
      <c r="SQ30" s="20">
        <f t="shared" si="70"/>
        <v>0</v>
      </c>
      <c r="ST30" s="2"/>
      <c r="SU30" s="18"/>
      <c r="SV30" s="9"/>
      <c r="SW30" s="19"/>
      <c r="SX30" s="20">
        <f t="shared" ref="SX30:SX44" si="146">SX29+SU30-SW30</f>
        <v>0</v>
      </c>
      <c r="SZ30" s="9"/>
      <c r="TA30" s="2"/>
      <c r="TB30" s="711"/>
      <c r="TC30" s="9"/>
      <c r="TD30" s="928"/>
      <c r="TE30" s="51">
        <f t="shared" si="144"/>
        <v>7002</v>
      </c>
      <c r="TG30" s="2"/>
      <c r="TH30" s="2"/>
      <c r="TI30" s="18"/>
      <c r="TJ30" s="9"/>
      <c r="TK30" s="19"/>
      <c r="TL30" s="20">
        <f t="shared" si="73"/>
        <v>0</v>
      </c>
      <c r="TN30" s="2"/>
      <c r="TO30" s="2"/>
      <c r="TP30" s="18"/>
      <c r="TQ30" s="9"/>
      <c r="TR30" s="19"/>
      <c r="TS30" s="20">
        <f t="shared" si="74"/>
        <v>6523</v>
      </c>
      <c r="TU30" s="2"/>
      <c r="TV30" s="2"/>
      <c r="TW30" s="18"/>
      <c r="TX30" s="9"/>
      <c r="TY30" s="19"/>
      <c r="TZ30" s="20">
        <f t="shared" si="143"/>
        <v>0</v>
      </c>
      <c r="UB30" s="2"/>
      <c r="UC30" s="2"/>
      <c r="UD30" s="18"/>
      <c r="UE30" s="9"/>
      <c r="UF30" s="19"/>
      <c r="UG30" s="20">
        <f t="shared" si="76"/>
        <v>0</v>
      </c>
      <c r="UI30" s="2"/>
      <c r="UJ30" s="2"/>
      <c r="UK30" s="18"/>
      <c r="UL30" s="9"/>
      <c r="UM30" s="19"/>
      <c r="UN30" s="20">
        <f t="shared" si="123"/>
        <v>0</v>
      </c>
      <c r="UP30" s="2"/>
      <c r="UQ30" s="2"/>
      <c r="UR30" s="18"/>
      <c r="US30" s="9"/>
      <c r="UT30" s="19"/>
      <c r="UU30" s="20">
        <f t="shared" si="78"/>
        <v>37741</v>
      </c>
      <c r="UW30" s="2"/>
      <c r="UX30" s="2"/>
      <c r="UY30" s="18"/>
      <c r="UZ30" s="9"/>
      <c r="VA30" s="19"/>
      <c r="VB30" s="20">
        <f t="shared" si="79"/>
        <v>0</v>
      </c>
      <c r="VD30" s="2"/>
      <c r="VE30" s="2"/>
      <c r="VF30" s="18"/>
      <c r="VG30" s="28"/>
      <c r="VH30" s="19"/>
      <c r="VI30" s="20">
        <f t="shared" si="80"/>
        <v>0</v>
      </c>
      <c r="VK30" s="2"/>
      <c r="VL30" s="2"/>
      <c r="VM30" s="18"/>
      <c r="VN30" s="9"/>
      <c r="VO30" s="19"/>
      <c r="VP30" s="20">
        <f t="shared" si="125"/>
        <v>0</v>
      </c>
      <c r="VR30" s="2"/>
      <c r="VS30" s="2"/>
      <c r="VT30" s="18"/>
      <c r="VU30" s="9"/>
      <c r="VV30" s="19"/>
      <c r="VW30" s="20">
        <f t="shared" si="82"/>
        <v>0</v>
      </c>
      <c r="VY30" s="2"/>
      <c r="VZ30" s="2"/>
      <c r="WA30" s="18"/>
      <c r="WB30" s="9"/>
      <c r="WC30" s="19"/>
      <c r="WD30" s="51">
        <f t="shared" si="83"/>
        <v>0</v>
      </c>
      <c r="WF30" s="9"/>
      <c r="WG30" s="2"/>
      <c r="WH30" s="18"/>
      <c r="WI30" s="9"/>
      <c r="WJ30" s="19"/>
      <c r="WK30" s="20">
        <f t="shared" si="84"/>
        <v>0</v>
      </c>
      <c r="WM30" s="2"/>
      <c r="WN30" s="2"/>
      <c r="WO30" s="18"/>
      <c r="WP30" s="9"/>
      <c r="WQ30" s="19"/>
      <c r="WR30" s="20">
        <f t="shared" si="85"/>
        <v>0</v>
      </c>
      <c r="WT30" s="9"/>
      <c r="WU30" s="2"/>
      <c r="WV30" s="711"/>
      <c r="WW30" s="9"/>
      <c r="WX30" s="19"/>
      <c r="WY30" s="20">
        <f t="shared" si="145"/>
        <v>4681</v>
      </c>
      <c r="XA30" s="2"/>
      <c r="XB30" s="2"/>
      <c r="XC30" s="18"/>
      <c r="XD30" s="9"/>
      <c r="XE30" s="19"/>
      <c r="XF30" s="20">
        <f t="shared" si="137"/>
        <v>0</v>
      </c>
      <c r="XH30" s="2"/>
      <c r="XI30" s="2"/>
      <c r="XJ30" s="18"/>
      <c r="XK30" s="9"/>
      <c r="XL30" s="19"/>
      <c r="XM30" s="20">
        <f t="shared" si="88"/>
        <v>0</v>
      </c>
      <c r="XO30" s="2"/>
      <c r="XP30" s="2"/>
      <c r="XQ30" s="18"/>
      <c r="XR30" s="9"/>
      <c r="XS30" s="19"/>
      <c r="XT30" s="20">
        <f t="shared" si="89"/>
        <v>0</v>
      </c>
      <c r="XV30" s="9"/>
      <c r="XW30" s="2"/>
      <c r="XX30" s="18"/>
      <c r="XY30" s="9"/>
      <c r="XZ30" s="19"/>
      <c r="YA30" s="51">
        <f t="shared" ref="YA30:YA36" si="147">YA29+XX30-XZ30</f>
        <v>14857</v>
      </c>
      <c r="YC30" s="2"/>
      <c r="YD30" s="2"/>
      <c r="YE30" s="18"/>
      <c r="YF30" s="9"/>
      <c r="YG30" s="19"/>
      <c r="YH30" s="20">
        <f t="shared" si="91"/>
        <v>0</v>
      </c>
      <c r="YJ30" s="2"/>
      <c r="YK30" s="2"/>
      <c r="YL30" s="18"/>
      <c r="YM30" s="9"/>
      <c r="YN30" s="19"/>
      <c r="YO30" s="20">
        <f t="shared" si="92"/>
        <v>0</v>
      </c>
      <c r="YQ30" s="2"/>
      <c r="YR30" s="2"/>
      <c r="YS30" s="18"/>
      <c r="YT30" s="9"/>
      <c r="YU30" s="19"/>
      <c r="YV30" s="20">
        <f t="shared" si="134"/>
        <v>0</v>
      </c>
      <c r="YX30" s="2"/>
      <c r="YY30" s="2"/>
      <c r="YZ30" s="18"/>
      <c r="ZA30" s="9"/>
      <c r="ZB30" s="19"/>
      <c r="ZC30" s="20">
        <f t="shared" si="94"/>
        <v>0</v>
      </c>
      <c r="ZE30" s="2"/>
      <c r="ZF30" s="2"/>
      <c r="ZG30" s="18"/>
      <c r="ZH30" s="9"/>
      <c r="ZI30" s="19"/>
      <c r="ZJ30" s="51">
        <f t="shared" si="140"/>
        <v>26588</v>
      </c>
      <c r="ZN30" s="3"/>
      <c r="ZO30" s="9"/>
      <c r="ZP30" s="19"/>
      <c r="ZQ30" s="51">
        <f t="shared" si="95"/>
        <v>14660.5</v>
      </c>
      <c r="ZS30" s="2"/>
      <c r="ZU30" s="3"/>
      <c r="ZV30" s="9"/>
      <c r="ZW30" s="19"/>
      <c r="ZX30" s="51">
        <f t="shared" si="96"/>
        <v>4518.5</v>
      </c>
      <c r="ZZ30" s="2"/>
      <c r="AAA30" s="2"/>
      <c r="AAB30" s="18"/>
      <c r="AAC30" s="9"/>
      <c r="AAD30" s="19"/>
      <c r="AAE30" s="20">
        <f t="shared" si="97"/>
        <v>0</v>
      </c>
      <c r="AAG30" s="2"/>
      <c r="AAH30" s="2"/>
      <c r="AAI30" s="18"/>
      <c r="AAJ30" s="9"/>
      <c r="AAK30" s="19"/>
      <c r="AAL30" s="20">
        <f t="shared" si="118"/>
        <v>0</v>
      </c>
      <c r="AAN30" s="2"/>
      <c r="AAO30" s="2"/>
      <c r="AAP30" s="18"/>
      <c r="AAQ30" s="9"/>
      <c r="AAR30" s="19"/>
      <c r="AAS30" s="20">
        <f t="shared" si="99"/>
        <v>0</v>
      </c>
      <c r="AAU30" s="2"/>
      <c r="AAV30" s="2"/>
      <c r="AAW30" s="18"/>
      <c r="AAX30" s="9"/>
      <c r="AAY30" s="19"/>
      <c r="AAZ30" s="51">
        <f t="shared" si="135"/>
        <v>15182.5</v>
      </c>
      <c r="ABB30" s="2"/>
      <c r="ABC30" s="2"/>
      <c r="ABD30" s="18"/>
      <c r="ABE30" s="9"/>
      <c r="ABF30" s="19"/>
      <c r="ABG30" s="51">
        <f t="shared" si="101"/>
        <v>7596</v>
      </c>
      <c r="ABI30" s="2"/>
      <c r="ABJ30" s="2"/>
      <c r="ABK30" s="18"/>
      <c r="ABL30" s="9"/>
      <c r="ABM30" s="19"/>
      <c r="ABN30" s="51">
        <f t="shared" si="102"/>
        <v>0</v>
      </c>
      <c r="ABP30" s="2"/>
      <c r="ABQ30" s="2"/>
      <c r="ABR30" s="18"/>
      <c r="ABS30" s="9"/>
      <c r="ABT30" s="19"/>
      <c r="ABU30" s="20">
        <f t="shared" si="103"/>
        <v>0</v>
      </c>
      <c r="ABW30" s="2"/>
      <c r="ABX30" s="2"/>
      <c r="ABY30" s="18"/>
      <c r="ABZ30" s="9"/>
      <c r="ACA30" s="19"/>
      <c r="ACB30" s="20">
        <f t="shared" si="104"/>
        <v>0</v>
      </c>
      <c r="ACD30" s="9"/>
      <c r="ACE30" s="47"/>
      <c r="ACF30" s="3"/>
      <c r="ACG30" s="89"/>
      <c r="ACH30" s="97"/>
      <c r="ACI30" s="51">
        <f t="shared" si="126"/>
        <v>11348.36</v>
      </c>
      <c r="ACK30" s="9"/>
      <c r="ACL30" s="47"/>
      <c r="ACM30" s="19"/>
      <c r="ACN30" s="89"/>
      <c r="ACO30" s="97"/>
      <c r="ACP30" s="51">
        <f t="shared" si="106"/>
        <v>0</v>
      </c>
      <c r="ACR30" s="9"/>
      <c r="ACS30" s="2"/>
      <c r="ACT30" s="18"/>
      <c r="ACU30" s="9"/>
      <c r="ACV30" s="19"/>
      <c r="ACW30" s="20">
        <f t="shared" si="107"/>
        <v>0</v>
      </c>
      <c r="ADB30" s="244"/>
      <c r="ADC30" s="32"/>
      <c r="ADD30" s="51">
        <f t="shared" si="138"/>
        <v>23477.83</v>
      </c>
      <c r="ADF30" s="2"/>
      <c r="ADG30" s="2"/>
      <c r="ADH30" s="117"/>
      <c r="ADI30" s="9"/>
      <c r="ADJ30" s="119"/>
      <c r="ADK30" s="20">
        <f t="shared" si="112"/>
        <v>0</v>
      </c>
      <c r="ADM30" s="2"/>
      <c r="ADN30" s="2"/>
      <c r="ADO30" s="18"/>
      <c r="ADP30" s="9"/>
      <c r="ADQ30" s="19"/>
      <c r="ADR30" s="20">
        <f t="shared" si="113"/>
        <v>0</v>
      </c>
      <c r="ADT30" s="2"/>
      <c r="ADU30" s="2"/>
      <c r="ADV30" s="18"/>
      <c r="ADW30" s="9"/>
      <c r="ADX30" s="19"/>
      <c r="ADY30" s="20">
        <f t="shared" si="109"/>
        <v>0</v>
      </c>
      <c r="AEA30" s="2"/>
      <c r="AEB30" s="2"/>
      <c r="AEC30" s="18"/>
      <c r="AED30" s="9"/>
      <c r="AEE30" s="19"/>
      <c r="AEF30" s="20">
        <f t="shared" si="110"/>
        <v>0</v>
      </c>
    </row>
    <row r="31" spans="1:812">
      <c r="A31" s="9"/>
      <c r="C31" s="702"/>
      <c r="D31" s="9"/>
      <c r="E31" s="32"/>
      <c r="F31" s="51">
        <f t="shared" si="141"/>
        <v>50512.5</v>
      </c>
      <c r="H31" s="2"/>
      <c r="I31" s="2"/>
      <c r="J31" s="18"/>
      <c r="K31" s="9"/>
      <c r="L31" s="19"/>
      <c r="M31" s="20">
        <f t="shared" si="136"/>
        <v>0</v>
      </c>
      <c r="O31" s="2"/>
      <c r="P31" s="2"/>
      <c r="Q31" s="18"/>
      <c r="R31" s="9"/>
      <c r="S31" s="19"/>
      <c r="T31" s="20">
        <f t="shared" si="4"/>
        <v>0</v>
      </c>
      <c r="V31" s="28"/>
      <c r="W31" s="29"/>
      <c r="X31" s="27"/>
      <c r="Y31" s="28"/>
      <c r="Z31" s="32"/>
      <c r="AA31" s="20">
        <f t="shared" si="5"/>
        <v>23020</v>
      </c>
      <c r="AC31" s="2"/>
      <c r="AD31" s="2"/>
      <c r="AE31" s="18"/>
      <c r="AF31" s="9"/>
      <c r="AG31" s="19"/>
      <c r="AH31" s="20">
        <f t="shared" si="119"/>
        <v>0</v>
      </c>
      <c r="AJ31" s="9">
        <v>40318</v>
      </c>
      <c r="AK31" s="2" t="s">
        <v>1081</v>
      </c>
      <c r="AL31" s="32">
        <v>34175</v>
      </c>
      <c r="AM31" s="244"/>
      <c r="AN31" s="49"/>
      <c r="AO31" s="51">
        <f t="shared" si="7"/>
        <v>685265</v>
      </c>
      <c r="AQ31" s="244">
        <v>40372</v>
      </c>
      <c r="AR31" s="29" t="s">
        <v>2157</v>
      </c>
      <c r="AS31" s="49">
        <v>632</v>
      </c>
      <c r="AT31" s="45">
        <v>40372</v>
      </c>
      <c r="AU31" s="49">
        <v>632</v>
      </c>
      <c r="AV31" s="51">
        <f t="shared" si="8"/>
        <v>2118880.5</v>
      </c>
      <c r="AX31" s="9"/>
      <c r="AY31" s="47"/>
      <c r="AZ31" s="19"/>
      <c r="BA31" s="9"/>
      <c r="BB31" s="32"/>
      <c r="BC31" s="51">
        <f t="shared" si="111"/>
        <v>2447842</v>
      </c>
      <c r="BE31" s="2"/>
      <c r="BF31" s="2"/>
      <c r="BG31" s="18"/>
      <c r="BH31" s="9"/>
      <c r="BI31" s="19"/>
      <c r="BJ31" s="20">
        <f t="shared" si="9"/>
        <v>0</v>
      </c>
      <c r="BL31" s="2"/>
      <c r="BM31" s="2"/>
      <c r="BN31" s="2"/>
      <c r="BO31" s="18"/>
      <c r="BP31" s="9"/>
      <c r="BQ31" s="19"/>
      <c r="BR31" s="20">
        <f t="shared" si="121"/>
        <v>10</v>
      </c>
      <c r="BT31" s="2"/>
      <c r="BU31" s="2"/>
      <c r="BV31" s="18"/>
      <c r="BW31" s="9"/>
      <c r="BX31" s="19"/>
      <c r="BY31" s="20">
        <f t="shared" si="11"/>
        <v>0</v>
      </c>
      <c r="CA31" s="2"/>
      <c r="CB31" s="2"/>
      <c r="CC31" s="18"/>
      <c r="CD31" s="9"/>
      <c r="CE31" s="19"/>
      <c r="CF31" s="20">
        <f t="shared" si="12"/>
        <v>0</v>
      </c>
      <c r="CH31" s="2"/>
      <c r="CI31" s="2"/>
      <c r="CJ31" s="18"/>
      <c r="CK31" s="9"/>
      <c r="CL31" s="19"/>
      <c r="CM31" s="20">
        <f t="shared" si="13"/>
        <v>0</v>
      </c>
      <c r="CO31" s="2"/>
      <c r="CP31" s="2"/>
      <c r="CQ31" s="18"/>
      <c r="CR31" s="9"/>
      <c r="CS31" s="19"/>
      <c r="CT31" s="20">
        <f t="shared" si="131"/>
        <v>0</v>
      </c>
      <c r="CV31" s="2"/>
      <c r="CW31" s="2"/>
      <c r="CX31" s="18"/>
      <c r="CY31" s="9"/>
      <c r="CZ31" s="19"/>
      <c r="DA31" s="20">
        <f t="shared" si="15"/>
        <v>81134.5</v>
      </c>
      <c r="DC31" s="2"/>
      <c r="DD31" s="2"/>
      <c r="DE31" s="18"/>
      <c r="DF31" s="9"/>
      <c r="DG31" s="19"/>
      <c r="DH31" s="20">
        <f t="shared" si="16"/>
        <v>0</v>
      </c>
      <c r="DM31" s="28"/>
      <c r="DN31" s="32"/>
      <c r="DO31" s="20">
        <f t="shared" si="17"/>
        <v>41534</v>
      </c>
      <c r="DQ31" s="2"/>
      <c r="DR31" s="2"/>
      <c r="DS31" s="18"/>
      <c r="DT31" s="9"/>
      <c r="DU31" s="19"/>
      <c r="DV31" s="20">
        <f t="shared" si="18"/>
        <v>0</v>
      </c>
      <c r="DX31" s="2"/>
      <c r="DY31" s="2"/>
      <c r="DZ31" s="18"/>
      <c r="EA31" s="9"/>
      <c r="EB31" s="19"/>
      <c r="EC31" s="20">
        <f t="shared" si="19"/>
        <v>14455</v>
      </c>
      <c r="EE31" s="9"/>
      <c r="EF31" s="2"/>
      <c r="EG31" s="18"/>
      <c r="EH31" s="36"/>
      <c r="EI31" s="19"/>
      <c r="EJ31" s="20">
        <f t="shared" si="127"/>
        <v>7721.5</v>
      </c>
      <c r="EL31" s="9"/>
      <c r="EM31" s="2"/>
      <c r="EN31" s="18"/>
      <c r="EO31" s="9"/>
      <c r="EP31" s="19"/>
      <c r="EQ31" s="20">
        <f t="shared" si="21"/>
        <v>0</v>
      </c>
      <c r="EU31" s="3"/>
      <c r="EW31" s="3"/>
      <c r="EX31" s="175">
        <f t="shared" si="22"/>
        <v>0</v>
      </c>
      <c r="EZ31" s="9"/>
      <c r="FA31" s="2"/>
      <c r="FB31" s="27"/>
      <c r="FC31" s="28"/>
      <c r="FD31" s="32"/>
      <c r="FE31" s="20">
        <f t="shared" si="23"/>
        <v>0</v>
      </c>
      <c r="FG31" s="2"/>
      <c r="FH31" s="2"/>
      <c r="FI31" s="18"/>
      <c r="FJ31" s="9"/>
      <c r="FK31" s="19"/>
      <c r="FL31" s="20">
        <f t="shared" si="24"/>
        <v>0</v>
      </c>
      <c r="FN31" s="2"/>
      <c r="FO31" s="40"/>
      <c r="FP31" s="18"/>
      <c r="FQ31" s="9"/>
      <c r="FR31" s="19"/>
      <c r="FS31" s="51">
        <f t="shared" si="25"/>
        <v>0</v>
      </c>
      <c r="FU31" s="2"/>
      <c r="FV31" s="40"/>
      <c r="FW31" s="18"/>
      <c r="FX31" s="9"/>
      <c r="FY31" s="19"/>
      <c r="FZ31" s="51">
        <f t="shared" si="26"/>
        <v>0</v>
      </c>
      <c r="GB31" s="2"/>
      <c r="GC31" s="40"/>
      <c r="GD31" s="18"/>
      <c r="GE31" s="9"/>
      <c r="GF31" s="19"/>
      <c r="GG31" s="51">
        <f t="shared" si="27"/>
        <v>0</v>
      </c>
      <c r="GI31" s="2"/>
      <c r="GJ31" s="40"/>
      <c r="GK31" s="18"/>
      <c r="GL31" s="9"/>
      <c r="GM31" s="19"/>
      <c r="GN31" s="51">
        <f t="shared" si="28"/>
        <v>0</v>
      </c>
      <c r="GP31" s="9"/>
      <c r="GQ31" s="39"/>
      <c r="GR31" s="32"/>
      <c r="GS31" s="9"/>
      <c r="GT31" s="32"/>
      <c r="GU31" s="51">
        <f t="shared" si="0"/>
        <v>0</v>
      </c>
      <c r="GW31" s="28"/>
      <c r="GX31" s="29"/>
      <c r="GY31" s="27"/>
      <c r="GZ31" s="28"/>
      <c r="HA31" s="32"/>
      <c r="HB31" s="20">
        <f t="shared" si="29"/>
        <v>0</v>
      </c>
      <c r="HD31" s="244"/>
      <c r="HE31" s="29"/>
      <c r="HF31" s="27"/>
      <c r="HG31" s="244"/>
      <c r="HH31" s="32"/>
      <c r="HI31" s="51">
        <f t="shared" si="30"/>
        <v>0</v>
      </c>
      <c r="HK31" s="2"/>
      <c r="HL31" s="2"/>
      <c r="HM31" s="18"/>
      <c r="HN31" s="9"/>
      <c r="HO31" s="19"/>
      <c r="HP31" s="51">
        <f t="shared" si="31"/>
        <v>0</v>
      </c>
      <c r="HR31" s="2"/>
      <c r="HS31" s="2"/>
      <c r="HT31" s="18"/>
      <c r="HU31" s="9"/>
      <c r="HV31" s="19"/>
      <c r="HW31" s="51">
        <f t="shared" si="32"/>
        <v>0</v>
      </c>
      <c r="HY31" s="9"/>
      <c r="HZ31" s="2"/>
      <c r="IA31" s="27"/>
      <c r="IB31" s="348"/>
      <c r="IC31" s="19"/>
      <c r="ID31" s="51">
        <f t="shared" si="33"/>
        <v>0</v>
      </c>
      <c r="IF31" s="9"/>
      <c r="IG31" s="42"/>
      <c r="IH31" s="715"/>
      <c r="II31" s="9"/>
      <c r="IJ31" s="19"/>
      <c r="IK31" s="51">
        <f t="shared" ref="IK31:IK37" si="148">IK30+IH31-IJ31</f>
        <v>22586.5</v>
      </c>
      <c r="IM31" s="9"/>
      <c r="IN31" s="42"/>
      <c r="IO31" s="19"/>
      <c r="IP31" s="9"/>
      <c r="IQ31" s="19"/>
      <c r="IR31" s="51">
        <f t="shared" si="35"/>
        <v>0</v>
      </c>
      <c r="IT31" s="2"/>
      <c r="IU31" s="2"/>
      <c r="IV31" s="18"/>
      <c r="IW31" s="9"/>
      <c r="IX31" s="19"/>
      <c r="IY31" s="20">
        <f t="shared" si="36"/>
        <v>0</v>
      </c>
      <c r="JA31" s="2"/>
      <c r="JB31" s="2"/>
      <c r="JC31" s="18"/>
      <c r="JD31" s="9"/>
      <c r="JE31" s="19"/>
      <c r="JF31" s="20">
        <f t="shared" si="37"/>
        <v>2565</v>
      </c>
      <c r="JH31" s="2"/>
      <c r="JI31" s="2"/>
      <c r="JJ31" s="18"/>
      <c r="JK31" s="9"/>
      <c r="JL31" s="19"/>
      <c r="JM31" s="20">
        <f t="shared" si="38"/>
        <v>0</v>
      </c>
      <c r="JO31" s="2"/>
      <c r="JP31" s="2"/>
      <c r="JQ31" s="18"/>
      <c r="JR31" s="9"/>
      <c r="JS31" s="19"/>
      <c r="JT31" s="20">
        <f t="shared" si="39"/>
        <v>0</v>
      </c>
      <c r="JV31" s="2"/>
      <c r="JW31" s="2"/>
      <c r="JX31" s="18"/>
      <c r="JY31" s="9"/>
      <c r="JZ31" s="19"/>
      <c r="KA31" s="20">
        <f t="shared" si="40"/>
        <v>0</v>
      </c>
      <c r="KC31" s="9"/>
      <c r="KD31" s="2"/>
      <c r="KE31" s="691"/>
      <c r="KF31" s="9"/>
      <c r="KG31" s="67"/>
      <c r="KH31" s="51">
        <f t="shared" si="41"/>
        <v>40827</v>
      </c>
      <c r="KJ31" s="29"/>
      <c r="KK31" s="99"/>
      <c r="KL31" s="49"/>
      <c r="KM31" s="90"/>
      <c r="KN31" s="96"/>
      <c r="KO31" s="20">
        <f t="shared" si="142"/>
        <v>0</v>
      </c>
      <c r="KQ31" s="29"/>
      <c r="KR31" s="99"/>
      <c r="KS31" s="49"/>
      <c r="KT31" s="624"/>
      <c r="KU31" s="96"/>
      <c r="KV31" s="20">
        <f t="shared" si="43"/>
        <v>0</v>
      </c>
      <c r="KX31" s="2"/>
      <c r="KY31" s="2"/>
      <c r="KZ31" s="18"/>
      <c r="LA31" s="9"/>
      <c r="LB31" s="19"/>
      <c r="LC31" s="20">
        <f t="shared" si="114"/>
        <v>23250</v>
      </c>
      <c r="LE31" s="2"/>
      <c r="LF31" s="2"/>
      <c r="LG31" s="18"/>
      <c r="LH31" s="9"/>
      <c r="LI31" s="19"/>
      <c r="LJ31" s="20">
        <f t="shared" si="115"/>
        <v>0</v>
      </c>
      <c r="LL31" s="2"/>
      <c r="LM31" s="2"/>
      <c r="LN31" s="18"/>
      <c r="LO31" s="9"/>
      <c r="LP31" s="19"/>
      <c r="LQ31" s="20">
        <f t="shared" si="44"/>
        <v>0</v>
      </c>
      <c r="LS31" s="2"/>
      <c r="LT31" s="2"/>
      <c r="LU31" s="18"/>
      <c r="LV31" s="9"/>
      <c r="LW31" s="19"/>
      <c r="LX31" s="20">
        <f t="shared" si="45"/>
        <v>0</v>
      </c>
      <c r="LZ31" s="2"/>
      <c r="MA31" s="2"/>
      <c r="MB31" s="18"/>
      <c r="MC31" s="9"/>
      <c r="MD31" s="19"/>
      <c r="ME31" s="20">
        <f t="shared" si="139"/>
        <v>20668.5</v>
      </c>
      <c r="MG31" s="2"/>
      <c r="MH31" s="2"/>
      <c r="MI31" s="18"/>
      <c r="MJ31" s="9"/>
      <c r="MK31" s="19"/>
      <c r="ML31" s="20">
        <f t="shared" si="47"/>
        <v>0</v>
      </c>
      <c r="MN31" s="2"/>
      <c r="MO31" s="2"/>
      <c r="MP31" s="18"/>
      <c r="MQ31" s="9"/>
      <c r="MR31" s="19"/>
      <c r="MS31" s="20">
        <f t="shared" si="48"/>
        <v>22787</v>
      </c>
      <c r="MU31" s="2"/>
      <c r="MV31" s="2"/>
      <c r="MW31" s="18"/>
      <c r="MX31" s="9"/>
      <c r="MY31" s="19"/>
      <c r="MZ31" s="20">
        <f t="shared" si="49"/>
        <v>52333</v>
      </c>
      <c r="NB31" s="2"/>
      <c r="NC31" s="2"/>
      <c r="ND31" s="18"/>
      <c r="NE31" s="9"/>
      <c r="NF31" s="19"/>
      <c r="NG31" s="20">
        <f t="shared" si="50"/>
        <v>0</v>
      </c>
      <c r="NI31" s="2"/>
      <c r="NJ31" s="2"/>
      <c r="NK31" s="18"/>
      <c r="NL31" s="9"/>
      <c r="NM31" s="19"/>
      <c r="NN31" s="20">
        <f t="shared" si="51"/>
        <v>0</v>
      </c>
      <c r="NP31" s="2"/>
      <c r="NQ31" s="2"/>
      <c r="NR31" s="18"/>
      <c r="NS31" s="9"/>
      <c r="NT31" s="19"/>
      <c r="NU31" s="20">
        <f t="shared" si="52"/>
        <v>0</v>
      </c>
      <c r="NW31" s="2"/>
      <c r="NX31" s="2"/>
      <c r="NY31" s="18"/>
      <c r="NZ31" s="9"/>
      <c r="OA31" s="19"/>
      <c r="OB31" s="20">
        <f t="shared" si="53"/>
        <v>0</v>
      </c>
      <c r="OD31" s="2"/>
      <c r="OE31" s="2"/>
      <c r="OF31" s="18"/>
      <c r="OG31" s="9"/>
      <c r="OH31" s="19"/>
      <c r="OI31" s="20">
        <f t="shared" si="54"/>
        <v>0</v>
      </c>
      <c r="OK31" s="2"/>
      <c r="OL31" s="2"/>
      <c r="OM31" s="18"/>
      <c r="ON31" s="9"/>
      <c r="OO31" s="19"/>
      <c r="OP31" s="20">
        <f t="shared" si="55"/>
        <v>0</v>
      </c>
      <c r="OR31" s="2"/>
      <c r="OS31" s="2"/>
      <c r="OT31" s="18"/>
      <c r="OU31" s="9"/>
      <c r="OV31" s="19"/>
      <c r="OW31" s="20">
        <f t="shared" si="56"/>
        <v>0</v>
      </c>
      <c r="OY31" s="9"/>
      <c r="OZ31" s="2"/>
      <c r="PA31" s="18"/>
      <c r="PB31" s="9"/>
      <c r="PC31" s="19"/>
      <c r="PD31" s="20">
        <f t="shared" si="57"/>
        <v>51760</v>
      </c>
      <c r="PF31" s="2"/>
      <c r="PG31" s="2"/>
      <c r="PH31" s="18"/>
      <c r="PI31" s="9"/>
      <c r="PJ31" s="19"/>
      <c r="PK31" s="20">
        <f t="shared" si="58"/>
        <v>0</v>
      </c>
      <c r="PM31" s="2"/>
      <c r="PN31" s="2"/>
      <c r="PO31" s="18"/>
      <c r="PP31" s="9"/>
      <c r="PQ31" s="19"/>
      <c r="PR31" s="20">
        <f t="shared" si="128"/>
        <v>0</v>
      </c>
      <c r="PT31" s="2"/>
      <c r="PU31" s="2"/>
      <c r="PV31" s="18"/>
      <c r="PW31" s="9"/>
      <c r="PX31" s="19"/>
      <c r="PY31" s="20">
        <f t="shared" si="122"/>
        <v>0</v>
      </c>
      <c r="QA31" s="9"/>
      <c r="QB31" s="251"/>
      <c r="QC31" s="18"/>
      <c r="QD31" s="9"/>
      <c r="QE31" s="19"/>
      <c r="QF31" s="20">
        <f t="shared" si="61"/>
        <v>11212</v>
      </c>
      <c r="QH31" s="2"/>
      <c r="QI31" s="2"/>
      <c r="QJ31" s="18"/>
      <c r="QK31" s="9"/>
      <c r="QL31" s="19"/>
      <c r="QM31" s="20">
        <f t="shared" si="62"/>
        <v>0</v>
      </c>
      <c r="QO31" s="2"/>
      <c r="QP31" s="2"/>
      <c r="QQ31" s="18"/>
      <c r="QR31" s="9"/>
      <c r="QS31" s="19"/>
      <c r="QT31" s="20">
        <f t="shared" si="63"/>
        <v>7325.5</v>
      </c>
      <c r="QV31" s="2"/>
      <c r="QW31" s="2"/>
      <c r="QX31" s="18"/>
      <c r="QY31" s="9"/>
      <c r="QZ31" s="19"/>
      <c r="RA31" s="20">
        <f t="shared" si="64"/>
        <v>0</v>
      </c>
      <c r="RC31" s="2"/>
      <c r="RD31" s="2"/>
      <c r="RE31" s="18"/>
      <c r="RF31" s="9"/>
      <c r="RG31" s="19"/>
      <c r="RH31" s="20">
        <f t="shared" si="65"/>
        <v>0</v>
      </c>
      <c r="RJ31" s="2"/>
      <c r="RK31" s="2"/>
      <c r="RL31" s="18"/>
      <c r="RM31" s="9"/>
      <c r="RN31" s="19"/>
      <c r="RO31" s="20">
        <f t="shared" si="66"/>
        <v>0</v>
      </c>
      <c r="RQ31" s="2"/>
      <c r="RR31" s="2"/>
      <c r="RS31" s="18"/>
      <c r="RT31" s="9"/>
      <c r="RU31" s="19"/>
      <c r="RV31" s="20">
        <f t="shared" si="67"/>
        <v>0</v>
      </c>
      <c r="RX31" s="9"/>
      <c r="RY31" s="2"/>
      <c r="RZ31" s="18"/>
      <c r="SA31" s="9"/>
      <c r="SB31" s="19"/>
      <c r="SC31" s="20">
        <f t="shared" si="68"/>
        <v>0</v>
      </c>
      <c r="SF31" s="2"/>
      <c r="SG31" s="18"/>
      <c r="SH31" s="9"/>
      <c r="SI31" s="19"/>
      <c r="SJ31" s="20">
        <f t="shared" si="69"/>
        <v>0</v>
      </c>
      <c r="SL31" s="2"/>
      <c r="SM31" s="2"/>
      <c r="SN31" s="18"/>
      <c r="SO31" s="9"/>
      <c r="SP31" s="19"/>
      <c r="SQ31" s="20">
        <f t="shared" si="70"/>
        <v>0</v>
      </c>
      <c r="ST31" s="2"/>
      <c r="SU31" s="18"/>
      <c r="SV31" s="9"/>
      <c r="SW31" s="19"/>
      <c r="SX31" s="20">
        <f t="shared" si="146"/>
        <v>0</v>
      </c>
      <c r="SZ31" s="9"/>
      <c r="TA31" s="2"/>
      <c r="TB31" s="711"/>
      <c r="TC31" s="9"/>
      <c r="TD31" s="924"/>
      <c r="TE31" s="51">
        <f t="shared" si="144"/>
        <v>7002</v>
      </c>
      <c r="TG31" s="2"/>
      <c r="TH31" s="2"/>
      <c r="TI31" s="18"/>
      <c r="TJ31" s="9"/>
      <c r="TK31" s="19"/>
      <c r="TL31" s="20">
        <f t="shared" si="73"/>
        <v>0</v>
      </c>
      <c r="TN31" s="2"/>
      <c r="TO31" s="2"/>
      <c r="TP31" s="18"/>
      <c r="TQ31" s="9"/>
      <c r="TR31" s="19"/>
      <c r="TS31" s="20">
        <f t="shared" si="74"/>
        <v>6523</v>
      </c>
      <c r="TU31" s="2"/>
      <c r="TV31" s="2"/>
      <c r="TW31" s="18"/>
      <c r="TX31" s="9"/>
      <c r="TY31" s="19"/>
      <c r="TZ31" s="20">
        <f t="shared" si="143"/>
        <v>0</v>
      </c>
      <c r="UB31" s="2"/>
      <c r="UC31" s="2"/>
      <c r="UD31" s="18"/>
      <c r="UE31" s="9"/>
      <c r="UF31" s="19"/>
      <c r="UG31" s="20">
        <f t="shared" si="76"/>
        <v>0</v>
      </c>
      <c r="UI31" s="2"/>
      <c r="UJ31" s="2"/>
      <c r="UK31" s="18"/>
      <c r="UL31" s="9"/>
      <c r="UM31" s="19"/>
      <c r="UN31" s="20">
        <f t="shared" si="123"/>
        <v>0</v>
      </c>
      <c r="UP31" s="2"/>
      <c r="UQ31" s="2"/>
      <c r="UR31" s="18"/>
      <c r="US31" s="9"/>
      <c r="UT31" s="19"/>
      <c r="UU31" s="20">
        <f t="shared" si="78"/>
        <v>37741</v>
      </c>
      <c r="UW31" s="2"/>
      <c r="UX31" s="2"/>
      <c r="UY31" s="18"/>
      <c r="UZ31" s="9"/>
      <c r="VA31" s="19"/>
      <c r="VB31" s="20">
        <f t="shared" si="79"/>
        <v>0</v>
      </c>
      <c r="VD31" s="2"/>
      <c r="VE31" s="2"/>
      <c r="VF31" s="18"/>
      <c r="VG31" s="28"/>
      <c r="VH31" s="19"/>
      <c r="VI31" s="20">
        <f t="shared" si="80"/>
        <v>0</v>
      </c>
      <c r="VK31" s="2"/>
      <c r="VL31" s="2"/>
      <c r="VM31" s="18"/>
      <c r="VN31" s="9"/>
      <c r="VO31" s="19"/>
      <c r="VP31" s="20">
        <f t="shared" si="125"/>
        <v>0</v>
      </c>
      <c r="VR31" s="2"/>
      <c r="VS31" s="2"/>
      <c r="VT31" s="18"/>
      <c r="VU31" s="9"/>
      <c r="VV31" s="19"/>
      <c r="VW31" s="20">
        <f t="shared" si="82"/>
        <v>0</v>
      </c>
      <c r="VY31" s="2"/>
      <c r="VZ31" s="2"/>
      <c r="WA31" s="18"/>
      <c r="WB31" s="9"/>
      <c r="WC31" s="19"/>
      <c r="WD31" s="51">
        <f t="shared" si="83"/>
        <v>0</v>
      </c>
      <c r="WF31" s="2"/>
      <c r="WG31" s="2"/>
      <c r="WH31" s="18"/>
      <c r="WI31" s="9"/>
      <c r="WJ31" s="19"/>
      <c r="WK31" s="20">
        <f t="shared" si="84"/>
        <v>0</v>
      </c>
      <c r="WM31" s="2"/>
      <c r="WN31" s="2"/>
      <c r="WO31" s="18"/>
      <c r="WP31" s="9"/>
      <c r="WQ31" s="19"/>
      <c r="WR31" s="20">
        <f t="shared" si="85"/>
        <v>0</v>
      </c>
      <c r="WT31" s="9"/>
      <c r="WU31" s="2"/>
      <c r="WV31" s="711"/>
      <c r="WW31" s="9"/>
      <c r="WX31" s="19"/>
      <c r="WY31" s="20">
        <f t="shared" si="145"/>
        <v>4681</v>
      </c>
      <c r="XA31" s="2"/>
      <c r="XB31" s="2"/>
      <c r="XC31" s="18"/>
      <c r="XD31" s="9"/>
      <c r="XE31" s="19"/>
      <c r="XF31" s="20">
        <f t="shared" si="137"/>
        <v>0</v>
      </c>
      <c r="XH31" s="2"/>
      <c r="XI31" s="2"/>
      <c r="XJ31" s="18"/>
      <c r="XK31" s="9"/>
      <c r="XL31" s="19"/>
      <c r="XM31" s="20">
        <f t="shared" si="88"/>
        <v>0</v>
      </c>
      <c r="XO31" s="2"/>
      <c r="XP31" s="2"/>
      <c r="XQ31" s="18"/>
      <c r="XR31" s="9"/>
      <c r="XS31" s="19"/>
      <c r="XT31" s="20">
        <f t="shared" si="89"/>
        <v>0</v>
      </c>
      <c r="XV31" s="9"/>
      <c r="XW31" s="2"/>
      <c r="XX31" s="18"/>
      <c r="XY31" s="9"/>
      <c r="XZ31" s="19"/>
      <c r="YA31" s="51">
        <f t="shared" si="147"/>
        <v>14857</v>
      </c>
      <c r="YC31" s="2"/>
      <c r="YD31" s="2"/>
      <c r="YE31" s="18"/>
      <c r="YF31" s="9"/>
      <c r="YG31" s="19"/>
      <c r="YH31" s="20">
        <f t="shared" si="91"/>
        <v>0</v>
      </c>
      <c r="YJ31" s="2"/>
      <c r="YK31" s="2"/>
      <c r="YL31" s="18"/>
      <c r="YM31" s="9"/>
      <c r="YN31" s="19"/>
      <c r="YO31" s="20">
        <f t="shared" si="92"/>
        <v>0</v>
      </c>
      <c r="YQ31" s="2"/>
      <c r="YR31" s="2"/>
      <c r="YS31" s="18"/>
      <c r="YT31" s="9"/>
      <c r="YU31" s="19"/>
      <c r="YV31" s="20">
        <f t="shared" si="134"/>
        <v>0</v>
      </c>
      <c r="YX31" s="2"/>
      <c r="YY31" s="2"/>
      <c r="YZ31" s="18"/>
      <c r="ZA31" s="9"/>
      <c r="ZB31" s="19"/>
      <c r="ZC31" s="20">
        <f t="shared" si="94"/>
        <v>0</v>
      </c>
      <c r="ZE31" s="2"/>
      <c r="ZF31" s="2"/>
      <c r="ZG31" s="18"/>
      <c r="ZH31" s="9"/>
      <c r="ZI31" s="19"/>
      <c r="ZJ31" s="51">
        <f t="shared" si="140"/>
        <v>26588</v>
      </c>
      <c r="ZN31" s="3"/>
      <c r="ZO31" s="9"/>
      <c r="ZP31" s="19"/>
      <c r="ZQ31" s="51">
        <f t="shared" si="95"/>
        <v>14660.5</v>
      </c>
      <c r="ZS31" s="2"/>
      <c r="ZU31" s="3"/>
      <c r="ZV31" s="9"/>
      <c r="ZW31" s="19"/>
      <c r="ZX31" s="51">
        <f t="shared" si="96"/>
        <v>4518.5</v>
      </c>
      <c r="ZZ31" s="2"/>
      <c r="AAA31" s="2"/>
      <c r="AAB31" s="18"/>
      <c r="AAC31" s="9"/>
      <c r="AAD31" s="19"/>
      <c r="AAE31" s="20">
        <f t="shared" si="97"/>
        <v>0</v>
      </c>
      <c r="AAG31" s="2"/>
      <c r="AAH31" s="2"/>
      <c r="AAI31" s="18"/>
      <c r="AAJ31" s="9"/>
      <c r="AAK31" s="19"/>
      <c r="AAL31" s="20">
        <f t="shared" si="118"/>
        <v>0</v>
      </c>
      <c r="AAN31" s="2"/>
      <c r="AAO31" s="2"/>
      <c r="AAP31" s="18"/>
      <c r="AAQ31" s="9"/>
      <c r="AAR31" s="19"/>
      <c r="AAS31" s="20">
        <f t="shared" si="99"/>
        <v>0</v>
      </c>
      <c r="AAU31" s="2"/>
      <c r="AAV31" s="2"/>
      <c r="AAW31" s="18"/>
      <c r="AAX31" s="9"/>
      <c r="AAY31" s="19"/>
      <c r="AAZ31" s="51">
        <f t="shared" si="135"/>
        <v>15182.5</v>
      </c>
      <c r="ABB31" s="2"/>
      <c r="ABC31" s="2"/>
      <c r="ABD31" s="18"/>
      <c r="ABE31" s="9"/>
      <c r="ABF31" s="19"/>
      <c r="ABG31" s="51">
        <f t="shared" si="101"/>
        <v>7596</v>
      </c>
      <c r="ABI31" s="2"/>
      <c r="ABJ31" s="2"/>
      <c r="ABK31" s="18"/>
      <c r="ABL31" s="9"/>
      <c r="ABM31" s="19"/>
      <c r="ABN31" s="51">
        <f t="shared" si="102"/>
        <v>0</v>
      </c>
      <c r="ABP31" s="2"/>
      <c r="ABQ31" s="2"/>
      <c r="ABR31" s="18"/>
      <c r="ABS31" s="9"/>
      <c r="ABT31" s="19"/>
      <c r="ABU31" s="20">
        <f t="shared" si="103"/>
        <v>0</v>
      </c>
      <c r="ABW31" s="2"/>
      <c r="ABX31" s="2"/>
      <c r="ABY31" s="18"/>
      <c r="ABZ31" s="9"/>
      <c r="ACA31" s="19"/>
      <c r="ACB31" s="20">
        <f t="shared" si="104"/>
        <v>0</v>
      </c>
      <c r="ACI31" s="51">
        <f t="shared" si="126"/>
        <v>11348.36</v>
      </c>
      <c r="ACK31" s="9"/>
      <c r="ACL31" s="47"/>
      <c r="ACM31" s="19"/>
      <c r="ACN31" s="105"/>
      <c r="ACO31" s="97"/>
      <c r="ACP31" s="51">
        <f t="shared" si="106"/>
        <v>0</v>
      </c>
      <c r="ACR31" s="9"/>
      <c r="ACS31" s="2"/>
      <c r="ACT31" s="18"/>
      <c r="ACU31" s="9"/>
      <c r="ACV31" s="19"/>
      <c r="ACW31" s="20">
        <f t="shared" si="107"/>
        <v>0</v>
      </c>
      <c r="ACY31" s="244"/>
      <c r="ACZ31" s="39"/>
      <c r="ADA31" s="32"/>
      <c r="ADB31" s="244"/>
      <c r="ADC31" s="32"/>
      <c r="ADD31" s="51">
        <f t="shared" si="138"/>
        <v>23477.83</v>
      </c>
      <c r="ADF31" s="2"/>
      <c r="ADG31" s="2"/>
      <c r="ADH31" s="117"/>
      <c r="ADI31" s="118"/>
      <c r="ADJ31" s="119"/>
      <c r="ADK31" s="20">
        <f t="shared" si="112"/>
        <v>0</v>
      </c>
      <c r="ADM31" s="2"/>
      <c r="ADN31" s="2"/>
      <c r="ADO31" s="18"/>
      <c r="ADP31" s="9"/>
      <c r="ADQ31" s="19"/>
      <c r="ADR31" s="20">
        <f t="shared" si="113"/>
        <v>0</v>
      </c>
      <c r="ADT31" s="2"/>
      <c r="ADU31" s="2"/>
      <c r="ADV31" s="18"/>
      <c r="ADW31" s="9"/>
      <c r="ADX31" s="19"/>
      <c r="ADY31" s="20">
        <f t="shared" si="109"/>
        <v>0</v>
      </c>
      <c r="AEA31" s="2"/>
      <c r="AEB31" s="2"/>
      <c r="AEC31" s="18"/>
      <c r="AED31" s="9"/>
      <c r="AEE31" s="19"/>
      <c r="AEF31" s="20">
        <f t="shared" si="110"/>
        <v>0</v>
      </c>
    </row>
    <row r="32" spans="1:812">
      <c r="C32" s="691"/>
      <c r="D32" s="9"/>
      <c r="E32" s="32"/>
      <c r="F32" s="51">
        <f t="shared" si="141"/>
        <v>50512.5</v>
      </c>
      <c r="H32" s="2"/>
      <c r="I32" s="2"/>
      <c r="J32" s="18"/>
      <c r="K32" s="9"/>
      <c r="L32" s="19"/>
      <c r="M32" s="20">
        <f t="shared" si="136"/>
        <v>0</v>
      </c>
      <c r="O32" s="2"/>
      <c r="P32" s="2"/>
      <c r="Q32" s="18"/>
      <c r="R32" s="9"/>
      <c r="S32" s="19"/>
      <c r="T32" s="20">
        <f t="shared" si="4"/>
        <v>0</v>
      </c>
      <c r="V32" s="9"/>
      <c r="W32" s="29"/>
      <c r="X32" s="27"/>
      <c r="Y32" s="9"/>
      <c r="Z32" s="32"/>
      <c r="AA32" s="20">
        <f t="shared" si="5"/>
        <v>23020</v>
      </c>
      <c r="AC32" s="2"/>
      <c r="AD32" s="2"/>
      <c r="AE32" s="18"/>
      <c r="AF32" s="9"/>
      <c r="AG32" s="19"/>
      <c r="AH32" s="20">
        <f t="shared" si="119"/>
        <v>0</v>
      </c>
      <c r="AJ32" s="244">
        <v>40319</v>
      </c>
      <c r="AK32" s="29" t="s">
        <v>1097</v>
      </c>
      <c r="AL32" s="49">
        <v>3700</v>
      </c>
      <c r="AM32" s="244"/>
      <c r="AN32" s="49"/>
      <c r="AO32" s="51">
        <f t="shared" si="7"/>
        <v>688965</v>
      </c>
      <c r="AQ32" s="244">
        <v>40372</v>
      </c>
      <c r="AR32" s="29" t="s">
        <v>2158</v>
      </c>
      <c r="AS32" s="49">
        <v>1939</v>
      </c>
      <c r="AT32" s="45">
        <v>40372</v>
      </c>
      <c r="AU32" s="49">
        <v>1939</v>
      </c>
      <c r="AV32" s="51">
        <f t="shared" si="8"/>
        <v>2118880.5</v>
      </c>
      <c r="AX32" s="9"/>
      <c r="AY32" s="47"/>
      <c r="AZ32" s="32"/>
      <c r="BA32" s="9"/>
      <c r="BB32" s="19"/>
      <c r="BC32" s="51">
        <f t="shared" si="111"/>
        <v>2447842</v>
      </c>
      <c r="BE32" s="2"/>
      <c r="BF32" s="2"/>
      <c r="BG32" s="18"/>
      <c r="BH32" s="9"/>
      <c r="BI32" s="19"/>
      <c r="BJ32" s="20">
        <f t="shared" si="9"/>
        <v>0</v>
      </c>
      <c r="BL32" s="2"/>
      <c r="BM32" s="2"/>
      <c r="BN32" s="2"/>
      <c r="BO32" s="18"/>
      <c r="BP32" s="9"/>
      <c r="BQ32" s="19"/>
      <c r="BR32" s="20">
        <f t="shared" si="121"/>
        <v>10</v>
      </c>
      <c r="BT32" s="2"/>
      <c r="BU32" s="2"/>
      <c r="BV32" s="18"/>
      <c r="BW32" s="9"/>
      <c r="BX32" s="19"/>
      <c r="BY32" s="20">
        <f t="shared" si="11"/>
        <v>0</v>
      </c>
      <c r="CA32" s="2"/>
      <c r="CB32" s="2"/>
      <c r="CC32" s="18"/>
      <c r="CD32" s="9"/>
      <c r="CE32" s="19"/>
      <c r="CF32" s="20">
        <f t="shared" si="12"/>
        <v>0</v>
      </c>
      <c r="CH32" s="2"/>
      <c r="CI32" s="2"/>
      <c r="CJ32" s="18"/>
      <c r="CK32" s="9"/>
      <c r="CL32" s="19"/>
      <c r="CM32" s="20">
        <f t="shared" si="13"/>
        <v>0</v>
      </c>
      <c r="CO32" s="2"/>
      <c r="CP32" s="2"/>
      <c r="CQ32" s="18"/>
      <c r="CR32" s="9"/>
      <c r="CS32" s="19"/>
      <c r="CT32" s="20">
        <f t="shared" si="131"/>
        <v>0</v>
      </c>
      <c r="CV32" s="2"/>
      <c r="CW32" s="2"/>
      <c r="CX32" s="18"/>
      <c r="CY32" s="9"/>
      <c r="CZ32" s="19"/>
      <c r="DA32" s="20">
        <f t="shared" si="15"/>
        <v>81134.5</v>
      </c>
      <c r="DC32" s="2"/>
      <c r="DD32" s="2"/>
      <c r="DE32" s="18"/>
      <c r="DF32" s="9"/>
      <c r="DG32" s="19"/>
      <c r="DH32" s="20">
        <f t="shared" si="16"/>
        <v>0</v>
      </c>
      <c r="DJ32" s="9">
        <v>39724</v>
      </c>
      <c r="DK32" s="2" t="s">
        <v>2351</v>
      </c>
      <c r="DL32" s="27">
        <v>22540</v>
      </c>
      <c r="DM32" s="28"/>
      <c r="DN32" s="32"/>
      <c r="DO32" s="20">
        <f t="shared" si="17"/>
        <v>64074</v>
      </c>
      <c r="DQ32" s="2"/>
      <c r="DR32" s="2"/>
      <c r="DS32" s="18"/>
      <c r="DT32" s="9"/>
      <c r="DU32" s="19"/>
      <c r="DV32" s="20">
        <f t="shared" si="18"/>
        <v>0</v>
      </c>
      <c r="DX32" s="2"/>
      <c r="DY32" s="2"/>
      <c r="DZ32" s="18"/>
      <c r="EA32" s="9"/>
      <c r="EB32" s="19"/>
      <c r="EC32" s="20">
        <f t="shared" si="19"/>
        <v>14455</v>
      </c>
      <c r="EE32" s="9"/>
      <c r="EF32" s="2"/>
      <c r="EG32" s="18"/>
      <c r="EH32" s="9"/>
      <c r="EI32" s="19"/>
      <c r="EJ32" s="20">
        <f t="shared" si="127"/>
        <v>7721.5</v>
      </c>
      <c r="EL32" s="9"/>
      <c r="EM32" s="2"/>
      <c r="EN32" s="18"/>
      <c r="EO32" s="9"/>
      <c r="EP32" s="19"/>
      <c r="EQ32" s="20">
        <f t="shared" si="21"/>
        <v>0</v>
      </c>
      <c r="EU32" s="3"/>
      <c r="EW32" s="3"/>
      <c r="EX32" s="175">
        <f t="shared" si="22"/>
        <v>0</v>
      </c>
      <c r="EZ32" s="9"/>
      <c r="FA32" s="2"/>
      <c r="FB32" s="27"/>
      <c r="FC32" s="28"/>
      <c r="FD32" s="32"/>
      <c r="FE32" s="20">
        <f t="shared" si="23"/>
        <v>0</v>
      </c>
      <c r="FG32" s="2"/>
      <c r="FH32" s="2"/>
      <c r="FI32" s="18"/>
      <c r="FJ32" s="9"/>
      <c r="FK32" s="19"/>
      <c r="FL32" s="20">
        <f t="shared" si="24"/>
        <v>0</v>
      </c>
      <c r="FN32" s="2"/>
      <c r="FO32" s="40"/>
      <c r="FP32" s="18"/>
      <c r="FQ32" s="9"/>
      <c r="FR32" s="19"/>
      <c r="FS32" s="51">
        <f t="shared" si="25"/>
        <v>0</v>
      </c>
      <c r="FU32" s="2"/>
      <c r="FV32" s="40"/>
      <c r="FW32" s="18"/>
      <c r="FX32" s="9"/>
      <c r="FY32" s="19"/>
      <c r="FZ32" s="51">
        <f t="shared" si="26"/>
        <v>0</v>
      </c>
      <c r="GB32" s="2"/>
      <c r="GC32" s="40"/>
      <c r="GD32" s="18"/>
      <c r="GE32" s="9"/>
      <c r="GF32" s="19"/>
      <c r="GG32" s="51">
        <f t="shared" si="27"/>
        <v>0</v>
      </c>
      <c r="GI32" s="2"/>
      <c r="GJ32" s="40"/>
      <c r="GK32" s="18"/>
      <c r="GL32" s="9"/>
      <c r="GM32" s="19"/>
      <c r="GN32" s="51">
        <f t="shared" si="28"/>
        <v>0</v>
      </c>
      <c r="GP32" s="9"/>
      <c r="GQ32" s="2"/>
      <c r="GR32" s="18"/>
      <c r="GS32" s="9"/>
      <c r="GT32" s="19"/>
      <c r="GU32" s="51">
        <f t="shared" si="0"/>
        <v>0</v>
      </c>
      <c r="GW32" s="28"/>
      <c r="GX32" s="29"/>
      <c r="GY32" s="27"/>
      <c r="GZ32" s="28"/>
      <c r="HA32" s="32"/>
      <c r="HB32" s="20">
        <f t="shared" si="29"/>
        <v>0</v>
      </c>
      <c r="HD32" s="244"/>
      <c r="HE32" s="29"/>
      <c r="HF32" s="27"/>
      <c r="HG32" s="244"/>
      <c r="HH32" s="32"/>
      <c r="HI32" s="51">
        <f t="shared" si="30"/>
        <v>0</v>
      </c>
      <c r="HK32" s="2"/>
      <c r="HL32" s="2"/>
      <c r="HM32" s="18"/>
      <c r="HN32" s="9"/>
      <c r="HO32" s="19"/>
      <c r="HP32" s="51">
        <f t="shared" si="31"/>
        <v>0</v>
      </c>
      <c r="HR32" s="2"/>
      <c r="HS32" s="2"/>
      <c r="HT32" s="18"/>
      <c r="HU32" s="9"/>
      <c r="HV32" s="19"/>
      <c r="HW32" s="51">
        <f t="shared" si="32"/>
        <v>0</v>
      </c>
      <c r="HY32" s="9"/>
      <c r="HZ32" s="2"/>
      <c r="IA32" s="27"/>
      <c r="IB32" s="348"/>
      <c r="IC32" s="19"/>
      <c r="ID32" s="51">
        <f t="shared" si="33"/>
        <v>0</v>
      </c>
      <c r="IF32" s="9"/>
      <c r="IG32" s="42"/>
      <c r="IH32" s="715"/>
      <c r="II32" s="9"/>
      <c r="IJ32" s="19"/>
      <c r="IK32" s="51">
        <f t="shared" si="148"/>
        <v>22586.5</v>
      </c>
      <c r="IM32" s="9"/>
      <c r="IN32" s="42"/>
      <c r="IO32" s="19"/>
      <c r="IP32" s="9"/>
      <c r="IQ32" s="19"/>
      <c r="IR32" s="51">
        <f t="shared" si="35"/>
        <v>0</v>
      </c>
      <c r="IT32" s="2"/>
      <c r="IU32" s="2"/>
      <c r="IV32" s="18"/>
      <c r="IW32" s="9"/>
      <c r="IX32" s="19"/>
      <c r="IY32" s="20">
        <f t="shared" si="36"/>
        <v>0</v>
      </c>
      <c r="JA32" s="2"/>
      <c r="JB32" s="2"/>
      <c r="JC32" s="18"/>
      <c r="JD32" s="9"/>
      <c r="JE32" s="19"/>
      <c r="JF32" s="20">
        <f t="shared" si="37"/>
        <v>2565</v>
      </c>
      <c r="JH32" s="2"/>
      <c r="JI32" s="2"/>
      <c r="JJ32" s="18"/>
      <c r="JK32" s="9"/>
      <c r="JL32" s="19"/>
      <c r="JM32" s="20">
        <f t="shared" si="38"/>
        <v>0</v>
      </c>
      <c r="JO32" s="2"/>
      <c r="JP32" s="2"/>
      <c r="JQ32" s="18"/>
      <c r="JR32" s="9"/>
      <c r="JS32" s="19"/>
      <c r="JT32" s="20">
        <f t="shared" si="39"/>
        <v>0</v>
      </c>
      <c r="JV32" s="2"/>
      <c r="JW32" s="2"/>
      <c r="JX32" s="18"/>
      <c r="JY32" s="9"/>
      <c r="JZ32" s="19"/>
      <c r="KA32" s="20">
        <f t="shared" si="40"/>
        <v>0</v>
      </c>
      <c r="KC32" s="9"/>
      <c r="KD32" s="2"/>
      <c r="KE32" s="691"/>
      <c r="KF32" s="9"/>
      <c r="KG32" s="67"/>
      <c r="KH32" s="51">
        <f t="shared" si="41"/>
        <v>40827</v>
      </c>
      <c r="KJ32" s="244"/>
      <c r="KK32" s="99"/>
      <c r="KL32" s="32"/>
      <c r="KM32" s="148"/>
      <c r="KN32" s="96"/>
      <c r="KO32" s="20">
        <f t="shared" si="142"/>
        <v>0</v>
      </c>
      <c r="KQ32" s="244"/>
      <c r="KR32" s="99"/>
      <c r="KS32" s="32"/>
      <c r="KT32" s="148"/>
      <c r="KU32" s="96"/>
      <c r="KV32" s="20">
        <f t="shared" si="43"/>
        <v>0</v>
      </c>
      <c r="KX32" s="2"/>
      <c r="KY32" s="2"/>
      <c r="KZ32" s="18"/>
      <c r="LA32" s="9"/>
      <c r="LB32" s="19"/>
      <c r="LC32" s="20">
        <f t="shared" si="114"/>
        <v>23250</v>
      </c>
      <c r="LE32" s="2"/>
      <c r="LF32" s="2"/>
      <c r="LG32" s="18"/>
      <c r="LH32" s="9"/>
      <c r="LI32" s="19"/>
      <c r="LJ32" s="20">
        <f t="shared" si="115"/>
        <v>0</v>
      </c>
      <c r="LL32" s="2"/>
      <c r="LM32" s="2"/>
      <c r="LN32" s="18"/>
      <c r="LO32" s="9"/>
      <c r="LP32" s="19"/>
      <c r="LQ32" s="20">
        <f t="shared" si="44"/>
        <v>0</v>
      </c>
      <c r="LS32" s="2"/>
      <c r="LT32" s="2"/>
      <c r="LU32" s="18"/>
      <c r="LV32" s="9"/>
      <c r="LW32" s="19"/>
      <c r="LX32" s="20">
        <f t="shared" si="45"/>
        <v>0</v>
      </c>
      <c r="LZ32" s="2"/>
      <c r="MA32" s="2"/>
      <c r="MB32" s="18"/>
      <c r="MC32" s="9"/>
      <c r="MD32" s="19"/>
      <c r="ME32" s="20">
        <f t="shared" si="139"/>
        <v>20668.5</v>
      </c>
      <c r="MG32" s="2"/>
      <c r="MH32" s="2"/>
      <c r="MI32" s="18"/>
      <c r="MJ32" s="9"/>
      <c r="MK32" s="19"/>
      <c r="ML32" s="20">
        <f t="shared" si="47"/>
        <v>0</v>
      </c>
      <c r="MN32" s="2"/>
      <c r="MO32" s="2"/>
      <c r="MP32" s="18"/>
      <c r="MQ32" s="9"/>
      <c r="MR32" s="19"/>
      <c r="MS32" s="20">
        <f t="shared" si="48"/>
        <v>22787</v>
      </c>
      <c r="MU32" s="2"/>
      <c r="MV32" s="2"/>
      <c r="MW32" s="18"/>
      <c r="MX32" s="9"/>
      <c r="MY32" s="19"/>
      <c r="MZ32" s="20">
        <f t="shared" si="49"/>
        <v>52333</v>
      </c>
      <c r="NB32" s="2"/>
      <c r="NC32" s="2"/>
      <c r="ND32" s="18"/>
      <c r="NE32" s="9"/>
      <c r="NF32" s="19"/>
      <c r="NG32" s="20">
        <f t="shared" si="50"/>
        <v>0</v>
      </c>
      <c r="NI32" s="2"/>
      <c r="NJ32" s="2"/>
      <c r="NK32" s="18"/>
      <c r="NL32" s="9"/>
      <c r="NM32" s="19"/>
      <c r="NN32" s="20">
        <f t="shared" si="51"/>
        <v>0</v>
      </c>
      <c r="NP32" s="2"/>
      <c r="NQ32" s="2"/>
      <c r="NR32" s="18"/>
      <c r="NS32" s="9"/>
      <c r="NT32" s="19"/>
      <c r="NU32" s="20">
        <f t="shared" si="52"/>
        <v>0</v>
      </c>
      <c r="NW32" s="2"/>
      <c r="NX32" s="2"/>
      <c r="NY32" s="18"/>
      <c r="NZ32" s="9"/>
      <c r="OA32" s="19"/>
      <c r="OB32" s="20">
        <f t="shared" si="53"/>
        <v>0</v>
      </c>
      <c r="OD32" s="2"/>
      <c r="OE32" s="2"/>
      <c r="OF32" s="18"/>
      <c r="OG32" s="9"/>
      <c r="OH32" s="19"/>
      <c r="OI32" s="20">
        <f t="shared" si="54"/>
        <v>0</v>
      </c>
      <c r="OK32" s="2"/>
      <c r="OL32" s="2"/>
      <c r="OM32" s="18"/>
      <c r="ON32" s="9"/>
      <c r="OO32" s="19"/>
      <c r="OP32" s="20">
        <f t="shared" si="55"/>
        <v>0</v>
      </c>
      <c r="OR32" s="2"/>
      <c r="OS32" s="2"/>
      <c r="OT32" s="18"/>
      <c r="OU32" s="9"/>
      <c r="OV32" s="19"/>
      <c r="OW32" s="20">
        <f t="shared" ref="OW32:OW44" si="149">OW31+OT32-OV32</f>
        <v>0</v>
      </c>
      <c r="OY32" s="9"/>
      <c r="OZ32" s="2"/>
      <c r="PA32" s="18"/>
      <c r="PB32" s="9"/>
      <c r="PC32" s="19"/>
      <c r="PD32" s="20">
        <f t="shared" si="57"/>
        <v>51760</v>
      </c>
      <c r="PF32" s="2"/>
      <c r="PG32" s="2"/>
      <c r="PH32" s="18"/>
      <c r="PI32" s="9"/>
      <c r="PJ32" s="19"/>
      <c r="PK32" s="20">
        <f t="shared" si="58"/>
        <v>0</v>
      </c>
      <c r="PM32" s="2"/>
      <c r="PN32" s="2"/>
      <c r="PO32" s="18"/>
      <c r="PP32" s="9"/>
      <c r="PQ32" s="19"/>
      <c r="PR32" s="20">
        <f t="shared" si="128"/>
        <v>0</v>
      </c>
      <c r="PT32" s="2"/>
      <c r="PU32" s="2"/>
      <c r="PV32" s="18"/>
      <c r="PW32" s="9"/>
      <c r="PX32" s="19"/>
      <c r="PY32" s="20">
        <f t="shared" si="122"/>
        <v>0</v>
      </c>
      <c r="QA32" s="9"/>
      <c r="QB32" s="251"/>
      <c r="QC32" s="18"/>
      <c r="QD32" s="9"/>
      <c r="QE32" s="19"/>
      <c r="QF32" s="20">
        <f t="shared" si="61"/>
        <v>11212</v>
      </c>
      <c r="QH32" s="2"/>
      <c r="QI32" s="2"/>
      <c r="QJ32" s="18"/>
      <c r="QK32" s="9"/>
      <c r="QL32" s="19"/>
      <c r="QM32" s="20">
        <f t="shared" si="62"/>
        <v>0</v>
      </c>
      <c r="QO32" s="2"/>
      <c r="QP32" s="2"/>
      <c r="QQ32" s="18"/>
      <c r="QR32" s="9"/>
      <c r="QS32" s="19"/>
      <c r="QT32" s="20">
        <f t="shared" si="63"/>
        <v>7325.5</v>
      </c>
      <c r="QV32" s="2"/>
      <c r="QW32" s="2"/>
      <c r="QX32" s="18"/>
      <c r="QY32" s="9"/>
      <c r="QZ32" s="19"/>
      <c r="RA32" s="20">
        <f t="shared" si="64"/>
        <v>0</v>
      </c>
      <c r="RC32" s="2"/>
      <c r="RD32" s="2"/>
      <c r="RE32" s="18"/>
      <c r="RF32" s="9"/>
      <c r="RG32" s="19"/>
      <c r="RH32" s="20">
        <f t="shared" si="65"/>
        <v>0</v>
      </c>
      <c r="RJ32" s="2"/>
      <c r="RK32" s="2"/>
      <c r="RL32" s="18"/>
      <c r="RM32" s="9"/>
      <c r="RN32" s="19"/>
      <c r="RO32" s="20">
        <f t="shared" si="66"/>
        <v>0</v>
      </c>
      <c r="RQ32" s="2"/>
      <c r="RR32" s="2"/>
      <c r="RS32" s="18"/>
      <c r="RT32" s="9"/>
      <c r="RU32" s="19"/>
      <c r="RV32" s="20">
        <f t="shared" si="67"/>
        <v>0</v>
      </c>
      <c r="RX32" s="9"/>
      <c r="RY32" s="2"/>
      <c r="RZ32" s="18"/>
      <c r="SA32" s="9"/>
      <c r="SB32" s="19"/>
      <c r="SC32" s="20">
        <f t="shared" si="68"/>
        <v>0</v>
      </c>
      <c r="SF32" s="2"/>
      <c r="SG32" s="18"/>
      <c r="SH32" s="9"/>
      <c r="SI32" s="19"/>
      <c r="SJ32" s="20">
        <f t="shared" si="69"/>
        <v>0</v>
      </c>
      <c r="SL32" s="2"/>
      <c r="SM32" s="2"/>
      <c r="SN32" s="18"/>
      <c r="SO32" s="9"/>
      <c r="SP32" s="19"/>
      <c r="SQ32" s="20">
        <f t="shared" si="70"/>
        <v>0</v>
      </c>
      <c r="ST32" s="2"/>
      <c r="SU32" s="18"/>
      <c r="SV32" s="9"/>
      <c r="SW32" s="19"/>
      <c r="SX32" s="20">
        <f t="shared" si="146"/>
        <v>0</v>
      </c>
      <c r="TA32" s="2"/>
      <c r="TB32" s="711"/>
      <c r="TC32" s="9"/>
      <c r="TD32" s="924"/>
      <c r="TE32" s="51">
        <f t="shared" si="144"/>
        <v>7002</v>
      </c>
      <c r="TG32" s="2"/>
      <c r="TH32" s="2"/>
      <c r="TI32" s="18"/>
      <c r="TJ32" s="9"/>
      <c r="TK32" s="19"/>
      <c r="TL32" s="20">
        <f t="shared" si="73"/>
        <v>0</v>
      </c>
      <c r="TN32" s="2"/>
      <c r="TO32" s="2"/>
      <c r="TP32" s="18"/>
      <c r="TQ32" s="9"/>
      <c r="TR32" s="19"/>
      <c r="TS32" s="20">
        <f t="shared" si="74"/>
        <v>6523</v>
      </c>
      <c r="TU32" s="2"/>
      <c r="TV32" s="2"/>
      <c r="TW32" s="18"/>
      <c r="TX32" s="9"/>
      <c r="TY32" s="19"/>
      <c r="TZ32" s="20">
        <f t="shared" ref="TZ32:TZ43" si="150">TZ31+TW32-TY32</f>
        <v>0</v>
      </c>
      <c r="UB32" s="2"/>
      <c r="UC32" s="2"/>
      <c r="UD32" s="18"/>
      <c r="UE32" s="9"/>
      <c r="UF32" s="19"/>
      <c r="UG32" s="20">
        <f t="shared" si="76"/>
        <v>0</v>
      </c>
      <c r="UI32" s="2"/>
      <c r="UJ32" s="2"/>
      <c r="UK32" s="18"/>
      <c r="UL32" s="9"/>
      <c r="UM32" s="19"/>
      <c r="UN32" s="20">
        <f t="shared" si="123"/>
        <v>0</v>
      </c>
      <c r="UP32" s="2"/>
      <c r="UQ32" s="2"/>
      <c r="UR32" s="18"/>
      <c r="US32" s="9"/>
      <c r="UT32" s="19"/>
      <c r="UU32" s="20">
        <f t="shared" si="78"/>
        <v>37741</v>
      </c>
      <c r="UW32" s="2"/>
      <c r="UX32" s="2"/>
      <c r="UY32" s="18"/>
      <c r="UZ32" s="9"/>
      <c r="VA32" s="19"/>
      <c r="VB32" s="20">
        <f t="shared" si="79"/>
        <v>0</v>
      </c>
      <c r="VD32" s="2"/>
      <c r="VE32" s="2"/>
      <c r="VF32" s="18"/>
      <c r="VG32" s="28"/>
      <c r="VH32" s="19"/>
      <c r="VI32" s="20">
        <f t="shared" si="80"/>
        <v>0</v>
      </c>
      <c r="VK32" s="2"/>
      <c r="VL32" s="2"/>
      <c r="VM32" s="18"/>
      <c r="VN32" s="9"/>
      <c r="VO32" s="19"/>
      <c r="VP32" s="20">
        <f t="shared" si="125"/>
        <v>0</v>
      </c>
      <c r="VR32" s="2"/>
      <c r="VS32" s="2"/>
      <c r="VT32" s="18"/>
      <c r="VU32" s="9"/>
      <c r="VV32" s="19"/>
      <c r="VW32" s="20">
        <f t="shared" si="82"/>
        <v>0</v>
      </c>
      <c r="VY32" s="2"/>
      <c r="VZ32" s="2"/>
      <c r="WA32" s="18"/>
      <c r="WB32" s="9"/>
      <c r="WC32" s="19"/>
      <c r="WD32" s="51">
        <f t="shared" si="83"/>
        <v>0</v>
      </c>
      <c r="WF32" s="2"/>
      <c r="WG32" s="2"/>
      <c r="WH32" s="18"/>
      <c r="WI32" s="9"/>
      <c r="WJ32" s="19"/>
      <c r="WK32" s="20">
        <f t="shared" si="84"/>
        <v>0</v>
      </c>
      <c r="WM32" s="2"/>
      <c r="WN32" s="2"/>
      <c r="WO32" s="18"/>
      <c r="WP32" s="9"/>
      <c r="WQ32" s="19"/>
      <c r="WR32" s="20">
        <f t="shared" si="85"/>
        <v>0</v>
      </c>
      <c r="WT32" s="2"/>
      <c r="WU32" s="2"/>
      <c r="WV32" s="711"/>
      <c r="WW32" s="9"/>
      <c r="WX32" s="19"/>
      <c r="WY32" s="20">
        <f t="shared" si="145"/>
        <v>4681</v>
      </c>
      <c r="XA32" s="2"/>
      <c r="XB32" s="2"/>
      <c r="XC32" s="18"/>
      <c r="XD32" s="9"/>
      <c r="XE32" s="19"/>
      <c r="XF32" s="20">
        <f t="shared" si="137"/>
        <v>0</v>
      </c>
      <c r="XH32" s="2"/>
      <c r="XI32" s="2"/>
      <c r="XJ32" s="18"/>
      <c r="XK32" s="9"/>
      <c r="XL32" s="19"/>
      <c r="XM32" s="20">
        <f t="shared" si="88"/>
        <v>0</v>
      </c>
      <c r="XO32" s="2"/>
      <c r="XP32" s="2"/>
      <c r="XQ32" s="18"/>
      <c r="XR32" s="9"/>
      <c r="XS32" s="19"/>
      <c r="XT32" s="20">
        <f t="shared" si="89"/>
        <v>0</v>
      </c>
      <c r="XV32" s="9"/>
      <c r="XW32" s="2"/>
      <c r="XX32" s="27"/>
      <c r="XY32" s="9"/>
      <c r="XZ32" s="19"/>
      <c r="YA32" s="51">
        <f t="shared" si="147"/>
        <v>14857</v>
      </c>
      <c r="YC32" s="2"/>
      <c r="YD32" s="2"/>
      <c r="YE32" s="18"/>
      <c r="YF32" s="9"/>
      <c r="YG32" s="19"/>
      <c r="YH32" s="20">
        <f t="shared" si="91"/>
        <v>0</v>
      </c>
      <c r="YJ32" s="2"/>
      <c r="YK32" s="2"/>
      <c r="YL32" s="18"/>
      <c r="YM32" s="9"/>
      <c r="YN32" s="19"/>
      <c r="YO32" s="20">
        <f t="shared" si="92"/>
        <v>0</v>
      </c>
      <c r="YQ32" s="2"/>
      <c r="YR32" s="2"/>
      <c r="YS32" s="18"/>
      <c r="YT32" s="9"/>
      <c r="YU32" s="19"/>
      <c r="YV32" s="20">
        <f t="shared" si="134"/>
        <v>0</v>
      </c>
      <c r="YX32" s="2"/>
      <c r="YY32" s="2"/>
      <c r="YZ32" s="18"/>
      <c r="ZA32" s="9"/>
      <c r="ZB32" s="19"/>
      <c r="ZC32" s="20">
        <f t="shared" si="94"/>
        <v>0</v>
      </c>
      <c r="ZE32" s="2"/>
      <c r="ZF32" s="2"/>
      <c r="ZG32" s="18"/>
      <c r="ZH32" s="9"/>
      <c r="ZI32" s="19"/>
      <c r="ZJ32" s="20">
        <f t="shared" ref="ZJ32:ZJ44" si="151">ZJ31+ZG32-ZI32</f>
        <v>26588</v>
      </c>
      <c r="ZN32" s="3"/>
      <c r="ZO32" s="9"/>
      <c r="ZP32" s="19"/>
      <c r="ZQ32" s="51">
        <f t="shared" si="95"/>
        <v>14660.5</v>
      </c>
      <c r="ZS32" s="2"/>
      <c r="ZU32" s="3"/>
      <c r="ZV32" s="9"/>
      <c r="ZW32" s="19"/>
      <c r="ZX32" s="51">
        <f t="shared" si="96"/>
        <v>4518.5</v>
      </c>
      <c r="ZZ32" s="2"/>
      <c r="AAA32" s="2"/>
      <c r="AAB32" s="18"/>
      <c r="AAC32" s="9"/>
      <c r="AAD32" s="19"/>
      <c r="AAE32" s="20">
        <f t="shared" si="97"/>
        <v>0</v>
      </c>
      <c r="AAG32" s="2"/>
      <c r="AAH32" s="2"/>
      <c r="AAI32" s="18"/>
      <c r="AAJ32" s="9"/>
      <c r="AAK32" s="19"/>
      <c r="AAL32" s="20">
        <f t="shared" si="118"/>
        <v>0</v>
      </c>
      <c r="AAN32" s="2"/>
      <c r="AAO32" s="2"/>
      <c r="AAP32" s="18"/>
      <c r="AAQ32" s="9"/>
      <c r="AAR32" s="19"/>
      <c r="AAS32" s="20">
        <f t="shared" si="99"/>
        <v>0</v>
      </c>
      <c r="AAU32" s="2"/>
      <c r="AAV32" s="2"/>
      <c r="AAW32" s="18"/>
      <c r="AAX32" s="9"/>
      <c r="AAY32" s="19"/>
      <c r="AAZ32" s="51">
        <f t="shared" si="135"/>
        <v>15182.5</v>
      </c>
      <c r="ABB32" s="2"/>
      <c r="ABC32" s="2"/>
      <c r="ABD32" s="18"/>
      <c r="ABE32" s="9"/>
      <c r="ABF32" s="19"/>
      <c r="ABG32" s="51">
        <f t="shared" si="101"/>
        <v>7596</v>
      </c>
      <c r="ABI32" s="2"/>
      <c r="ABJ32" s="2"/>
      <c r="ABK32" s="18"/>
      <c r="ABL32" s="9"/>
      <c r="ABM32" s="19"/>
      <c r="ABN32" s="51">
        <f t="shared" si="102"/>
        <v>0</v>
      </c>
      <c r="ABP32" s="2"/>
      <c r="ABQ32" s="2"/>
      <c r="ABR32" s="18"/>
      <c r="ABS32" s="9"/>
      <c r="ABT32" s="19"/>
      <c r="ABU32" s="20">
        <f t="shared" si="103"/>
        <v>0</v>
      </c>
      <c r="ABW32" s="2"/>
      <c r="ABX32" s="2"/>
      <c r="ABY32" s="18"/>
      <c r="ABZ32" s="9"/>
      <c r="ACA32" s="19"/>
      <c r="ACB32" s="20">
        <f t="shared" si="104"/>
        <v>0</v>
      </c>
      <c r="ACI32" s="51">
        <f t="shared" si="126"/>
        <v>11348.36</v>
      </c>
      <c r="ACK32" s="2"/>
      <c r="ACL32" s="47"/>
      <c r="ACN32" s="89"/>
      <c r="ACO32" s="96"/>
      <c r="ACP32" s="51">
        <f t="shared" si="106"/>
        <v>0</v>
      </c>
      <c r="ACR32" s="9"/>
      <c r="ACS32" s="2"/>
      <c r="ACT32" s="18"/>
      <c r="ACU32" s="9"/>
      <c r="ACV32" s="19"/>
      <c r="ACW32" s="20">
        <f t="shared" si="107"/>
        <v>0</v>
      </c>
      <c r="ACY32" s="244">
        <v>40375</v>
      </c>
      <c r="ACZ32" s="39" t="s">
        <v>2325</v>
      </c>
      <c r="ADA32" s="32">
        <v>22886</v>
      </c>
      <c r="ADB32" s="244">
        <v>40378</v>
      </c>
      <c r="ADC32" s="32">
        <v>22886</v>
      </c>
      <c r="ADD32" s="51">
        <f t="shared" si="138"/>
        <v>23477.83</v>
      </c>
      <c r="ADF32" s="2"/>
      <c r="ADG32" s="2"/>
      <c r="ADH32" s="117"/>
      <c r="ADI32" s="118"/>
      <c r="ADJ32" s="119"/>
      <c r="ADK32" s="20">
        <f t="shared" si="112"/>
        <v>0</v>
      </c>
      <c r="ADM32" s="2"/>
      <c r="ADN32" s="2"/>
      <c r="ADO32" s="18"/>
      <c r="ADP32" s="9"/>
      <c r="ADQ32" s="19"/>
      <c r="ADR32" s="20">
        <f t="shared" si="113"/>
        <v>0</v>
      </c>
      <c r="ADT32" s="2"/>
      <c r="ADU32" s="2"/>
      <c r="ADV32" s="18"/>
      <c r="ADW32" s="9"/>
      <c r="ADX32" s="19"/>
      <c r="ADY32" s="20">
        <f t="shared" si="109"/>
        <v>0</v>
      </c>
      <c r="AEA32" s="2"/>
      <c r="AEB32" s="2"/>
      <c r="AEC32" s="18"/>
      <c r="AED32" s="9"/>
      <c r="AEE32" s="19"/>
      <c r="AEF32" s="20">
        <f t="shared" si="110"/>
        <v>0</v>
      </c>
    </row>
    <row r="33" spans="1:812">
      <c r="A33" s="9"/>
      <c r="C33" s="710"/>
      <c r="D33" s="200"/>
      <c r="E33" s="19"/>
      <c r="F33" s="51">
        <f t="shared" si="141"/>
        <v>50512.5</v>
      </c>
      <c r="H33" s="2"/>
      <c r="I33" s="2"/>
      <c r="J33" s="18"/>
      <c r="K33" s="9"/>
      <c r="L33" s="19"/>
      <c r="M33" s="20">
        <f t="shared" si="136"/>
        <v>0</v>
      </c>
      <c r="O33" s="2"/>
      <c r="P33" s="2"/>
      <c r="Q33" s="18"/>
      <c r="R33" s="9"/>
      <c r="S33" s="19"/>
      <c r="T33" s="20">
        <f t="shared" si="4"/>
        <v>0</v>
      </c>
      <c r="V33" s="195"/>
      <c r="W33" s="29"/>
      <c r="X33" s="27"/>
      <c r="Y33" s="200"/>
      <c r="Z33" s="32"/>
      <c r="AA33" s="20">
        <f t="shared" si="5"/>
        <v>23020</v>
      </c>
      <c r="AC33" s="2"/>
      <c r="AD33" s="2"/>
      <c r="AE33" s="18"/>
      <c r="AF33" s="9"/>
      <c r="AG33" s="19"/>
      <c r="AH33" s="20">
        <f t="shared" si="119"/>
        <v>0</v>
      </c>
      <c r="AJ33" s="244">
        <v>40319</v>
      </c>
      <c r="AK33" s="39" t="s">
        <v>1099</v>
      </c>
      <c r="AL33" s="49">
        <v>24750</v>
      </c>
      <c r="AM33" s="244"/>
      <c r="AN33" s="49"/>
      <c r="AO33" s="51">
        <f t="shared" si="7"/>
        <v>713715</v>
      </c>
      <c r="AQ33" s="244">
        <v>40373</v>
      </c>
      <c r="AR33" s="29" t="s">
        <v>2181</v>
      </c>
      <c r="AS33" s="49">
        <v>26830</v>
      </c>
      <c r="AT33" s="45"/>
      <c r="AU33" s="49"/>
      <c r="AV33" s="51">
        <f t="shared" si="8"/>
        <v>2145710.5</v>
      </c>
      <c r="AX33" s="9"/>
      <c r="AY33" s="47"/>
      <c r="AZ33" s="32"/>
      <c r="BA33" s="9"/>
      <c r="BB33" s="19"/>
      <c r="BC33" s="51">
        <f t="shared" ref="BC33:BC40" si="152">BC32+AZ33-BB33</f>
        <v>2447842</v>
      </c>
      <c r="BE33" s="2"/>
      <c r="BF33" s="2"/>
      <c r="BG33" s="18"/>
      <c r="BH33" s="9"/>
      <c r="BI33" s="19"/>
      <c r="BJ33" s="20">
        <f t="shared" si="9"/>
        <v>0</v>
      </c>
      <c r="BL33" s="2"/>
      <c r="BM33" s="2"/>
      <c r="BN33" s="2"/>
      <c r="BO33" s="18"/>
      <c r="BP33" s="9"/>
      <c r="BQ33" s="19"/>
      <c r="BR33" s="20">
        <f t="shared" si="121"/>
        <v>10</v>
      </c>
      <c r="BT33" s="2"/>
      <c r="BU33" s="2"/>
      <c r="BV33" s="18"/>
      <c r="BW33" s="9"/>
      <c r="BX33" s="19"/>
      <c r="BY33" s="20">
        <f t="shared" si="11"/>
        <v>0</v>
      </c>
      <c r="CA33" s="2"/>
      <c r="CB33" s="2"/>
      <c r="CC33" s="18"/>
      <c r="CD33" s="9"/>
      <c r="CE33" s="19"/>
      <c r="CF33" s="20">
        <f t="shared" si="12"/>
        <v>0</v>
      </c>
      <c r="CH33" s="2"/>
      <c r="CI33" s="2"/>
      <c r="CJ33" s="18"/>
      <c r="CK33" s="9"/>
      <c r="CL33" s="19"/>
      <c r="CM33" s="20">
        <f t="shared" si="13"/>
        <v>0</v>
      </c>
      <c r="CO33" s="2"/>
      <c r="CP33" s="2"/>
      <c r="CQ33" s="18"/>
      <c r="CR33" s="9"/>
      <c r="CS33" s="19"/>
      <c r="CT33" s="20">
        <f t="shared" si="131"/>
        <v>0</v>
      </c>
      <c r="CV33" s="2"/>
      <c r="CW33" s="2"/>
      <c r="CX33" s="18"/>
      <c r="CY33" s="9"/>
      <c r="CZ33" s="19"/>
      <c r="DA33" s="20">
        <f t="shared" si="15"/>
        <v>81134.5</v>
      </c>
      <c r="DC33" s="2"/>
      <c r="DD33" s="2"/>
      <c r="DE33" s="18"/>
      <c r="DF33" s="9"/>
      <c r="DG33" s="19"/>
      <c r="DH33" s="20">
        <f t="shared" si="16"/>
        <v>0</v>
      </c>
      <c r="DJ33" s="9">
        <v>39725</v>
      </c>
      <c r="DK33" s="2" t="s">
        <v>2352</v>
      </c>
      <c r="DL33" s="27">
        <v>57483.5</v>
      </c>
      <c r="DM33" s="28"/>
      <c r="DN33" s="32"/>
      <c r="DO33" s="20">
        <f t="shared" si="17"/>
        <v>121557.5</v>
      </c>
      <c r="DQ33" s="2"/>
      <c r="DR33" s="2"/>
      <c r="DS33" s="18"/>
      <c r="DT33" s="9"/>
      <c r="DU33" s="19"/>
      <c r="DV33" s="20">
        <f t="shared" si="18"/>
        <v>0</v>
      </c>
      <c r="DX33" s="2"/>
      <c r="DY33" s="2"/>
      <c r="DZ33" s="18"/>
      <c r="EA33" s="9"/>
      <c r="EB33" s="19"/>
      <c r="EC33" s="20">
        <f t="shared" si="19"/>
        <v>14455</v>
      </c>
      <c r="EE33" s="9"/>
      <c r="EF33" s="2"/>
      <c r="EG33" s="27"/>
      <c r="EH33" s="9"/>
      <c r="EI33" s="32"/>
      <c r="EJ33" s="20">
        <f t="shared" si="127"/>
        <v>7721.5</v>
      </c>
      <c r="EL33" s="9"/>
      <c r="EM33" s="2"/>
      <c r="EN33" s="27"/>
      <c r="EO33" s="9"/>
      <c r="EP33" s="32"/>
      <c r="EQ33" s="20">
        <f t="shared" si="21"/>
        <v>0</v>
      </c>
      <c r="EU33" s="3"/>
      <c r="EW33" s="3"/>
      <c r="EX33" s="175">
        <f t="shared" si="22"/>
        <v>0</v>
      </c>
      <c r="EZ33" s="9"/>
      <c r="FA33" s="2"/>
      <c r="FB33" s="18"/>
      <c r="FC33" s="9"/>
      <c r="FD33" s="19"/>
      <c r="FE33" s="20">
        <f t="shared" si="23"/>
        <v>0</v>
      </c>
      <c r="FG33" s="2"/>
      <c r="FH33" s="2"/>
      <c r="FI33" s="18"/>
      <c r="FJ33" s="9"/>
      <c r="FK33" s="19"/>
      <c r="FL33" s="20">
        <f t="shared" si="24"/>
        <v>0</v>
      </c>
      <c r="FN33" s="2"/>
      <c r="FO33" s="40"/>
      <c r="FP33" s="18"/>
      <c r="FQ33" s="9"/>
      <c r="FR33" s="19"/>
      <c r="FS33" s="51">
        <f t="shared" si="25"/>
        <v>0</v>
      </c>
      <c r="FU33" s="2"/>
      <c r="FV33" s="40"/>
      <c r="FW33" s="18"/>
      <c r="FX33" s="9"/>
      <c r="FY33" s="19"/>
      <c r="FZ33" s="51">
        <f t="shared" si="26"/>
        <v>0</v>
      </c>
      <c r="GB33" s="2"/>
      <c r="GC33" s="40"/>
      <c r="GD33" s="18"/>
      <c r="GE33" s="9"/>
      <c r="GF33" s="19"/>
      <c r="GG33" s="51">
        <f t="shared" si="27"/>
        <v>0</v>
      </c>
      <c r="GI33" s="2"/>
      <c r="GJ33" s="40"/>
      <c r="GK33" s="18"/>
      <c r="GL33" s="9"/>
      <c r="GM33" s="19"/>
      <c r="GN33" s="51">
        <f t="shared" si="28"/>
        <v>0</v>
      </c>
      <c r="GP33" s="9"/>
      <c r="GQ33" s="2"/>
      <c r="GR33" s="18"/>
      <c r="GS33" s="9"/>
      <c r="GT33" s="19"/>
      <c r="GU33" s="51">
        <f t="shared" si="0"/>
        <v>0</v>
      </c>
      <c r="GW33" s="28"/>
      <c r="GX33" s="29"/>
      <c r="GY33" s="27"/>
      <c r="GZ33" s="28"/>
      <c r="HA33" s="32"/>
      <c r="HB33" s="20">
        <f t="shared" si="29"/>
        <v>0</v>
      </c>
      <c r="HD33" s="244"/>
      <c r="HE33" s="29"/>
      <c r="HF33" s="27"/>
      <c r="HG33" s="244"/>
      <c r="HH33" s="32"/>
      <c r="HI33" s="51">
        <f t="shared" si="30"/>
        <v>0</v>
      </c>
      <c r="HK33" s="2"/>
      <c r="HL33" s="2"/>
      <c r="HM33" s="18"/>
      <c r="HN33" s="9"/>
      <c r="HO33" s="19"/>
      <c r="HP33" s="51">
        <f t="shared" si="31"/>
        <v>0</v>
      </c>
      <c r="HR33" s="2"/>
      <c r="HS33" s="2"/>
      <c r="HT33" s="18"/>
      <c r="HU33" s="9"/>
      <c r="HV33" s="19"/>
      <c r="HW33" s="51">
        <f t="shared" si="32"/>
        <v>0</v>
      </c>
      <c r="HY33" s="9"/>
      <c r="HZ33" s="2"/>
      <c r="IA33" s="27"/>
      <c r="IB33" s="348"/>
      <c r="IC33" s="19"/>
      <c r="ID33" s="51">
        <f t="shared" si="33"/>
        <v>0</v>
      </c>
      <c r="IF33" s="9"/>
      <c r="IG33" s="42"/>
      <c r="IH33" s="19"/>
      <c r="II33" s="9"/>
      <c r="IJ33" s="19"/>
      <c r="IK33" s="51">
        <f t="shared" si="148"/>
        <v>22586.5</v>
      </c>
      <c r="IM33" s="9"/>
      <c r="IN33" s="42"/>
      <c r="IO33" s="19"/>
      <c r="IP33" s="9"/>
      <c r="IQ33" s="19"/>
      <c r="IR33" s="51">
        <f t="shared" si="35"/>
        <v>0</v>
      </c>
      <c r="IT33" s="2"/>
      <c r="IU33" s="2"/>
      <c r="IV33" s="18"/>
      <c r="IW33" s="9"/>
      <c r="IX33" s="19"/>
      <c r="IY33" s="20">
        <f t="shared" si="36"/>
        <v>0</v>
      </c>
      <c r="JA33" s="2"/>
      <c r="JB33" s="2"/>
      <c r="JC33" s="18"/>
      <c r="JD33" s="9"/>
      <c r="JE33" s="19"/>
      <c r="JF33" s="20">
        <f t="shared" si="37"/>
        <v>2565</v>
      </c>
      <c r="JH33" s="2"/>
      <c r="JI33" s="2"/>
      <c r="JJ33" s="18"/>
      <c r="JK33" s="9"/>
      <c r="JL33" s="19"/>
      <c r="JM33" s="20">
        <f t="shared" si="38"/>
        <v>0</v>
      </c>
      <c r="JO33" s="2"/>
      <c r="JP33" s="2"/>
      <c r="JQ33" s="18"/>
      <c r="JR33" s="9"/>
      <c r="JS33" s="19"/>
      <c r="JT33" s="20">
        <f t="shared" si="39"/>
        <v>0</v>
      </c>
      <c r="JV33" s="2"/>
      <c r="JW33" s="2"/>
      <c r="JX33" s="18"/>
      <c r="JY33" s="9"/>
      <c r="JZ33" s="19"/>
      <c r="KA33" s="20">
        <f t="shared" si="40"/>
        <v>0</v>
      </c>
      <c r="KE33" s="691"/>
      <c r="KF33" s="9"/>
      <c r="KG33" s="67"/>
      <c r="KH33" s="51">
        <f t="shared" si="41"/>
        <v>40827</v>
      </c>
      <c r="KJ33" s="29"/>
      <c r="KK33" s="29"/>
      <c r="KL33" s="49"/>
      <c r="KM33" s="90"/>
      <c r="KN33" s="96"/>
      <c r="KO33" s="20">
        <f t="shared" si="142"/>
        <v>0</v>
      </c>
      <c r="KQ33" s="29"/>
      <c r="KR33" s="29"/>
      <c r="KS33" s="49"/>
      <c r="KT33" s="624"/>
      <c r="KU33" s="96"/>
      <c r="KV33" s="20">
        <f t="shared" si="43"/>
        <v>0</v>
      </c>
      <c r="KX33" s="2"/>
      <c r="KY33" s="2"/>
      <c r="KZ33" s="18"/>
      <c r="LA33" s="9"/>
      <c r="LB33" s="19"/>
      <c r="LC33" s="20">
        <f t="shared" si="114"/>
        <v>23250</v>
      </c>
      <c r="LE33" s="2"/>
      <c r="LF33" s="2"/>
      <c r="LG33" s="18"/>
      <c r="LH33" s="9"/>
      <c r="LI33" s="19"/>
      <c r="LJ33" s="20">
        <f t="shared" si="115"/>
        <v>0</v>
      </c>
      <c r="LL33" s="2"/>
      <c r="LM33" s="2"/>
      <c r="LN33" s="18"/>
      <c r="LO33" s="9"/>
      <c r="LP33" s="19"/>
      <c r="LQ33" s="20">
        <f t="shared" si="44"/>
        <v>0</v>
      </c>
      <c r="LS33" s="2"/>
      <c r="LT33" s="2"/>
      <c r="LU33" s="18"/>
      <c r="LV33" s="9"/>
      <c r="LW33" s="19"/>
      <c r="LX33" s="20">
        <f t="shared" si="45"/>
        <v>0</v>
      </c>
      <c r="LZ33" s="2"/>
      <c r="MA33" s="2"/>
      <c r="MB33" s="18"/>
      <c r="MC33" s="9"/>
      <c r="MD33" s="19"/>
      <c r="ME33" s="20">
        <f t="shared" si="139"/>
        <v>20668.5</v>
      </c>
      <c r="MG33" s="2"/>
      <c r="MH33" s="2"/>
      <c r="MI33" s="18"/>
      <c r="MJ33" s="9"/>
      <c r="MK33" s="19"/>
      <c r="ML33" s="20">
        <f t="shared" si="47"/>
        <v>0</v>
      </c>
      <c r="MN33" s="2"/>
      <c r="MO33" s="2"/>
      <c r="MP33" s="18"/>
      <c r="MQ33" s="9"/>
      <c r="MR33" s="19"/>
      <c r="MS33" s="20">
        <f t="shared" si="48"/>
        <v>22787</v>
      </c>
      <c r="MU33" s="2"/>
      <c r="MV33" s="2"/>
      <c r="MW33" s="18"/>
      <c r="MX33" s="9"/>
      <c r="MY33" s="19"/>
      <c r="MZ33" s="20">
        <f t="shared" si="49"/>
        <v>52333</v>
      </c>
      <c r="NB33" s="2"/>
      <c r="NC33" s="2"/>
      <c r="ND33" s="18"/>
      <c r="NE33" s="9"/>
      <c r="NF33" s="19"/>
      <c r="NG33" s="20">
        <f t="shared" si="50"/>
        <v>0</v>
      </c>
      <c r="NI33" s="2"/>
      <c r="NJ33" s="2"/>
      <c r="NK33" s="18"/>
      <c r="NL33" s="9"/>
      <c r="NM33" s="19"/>
      <c r="NN33" s="20">
        <f t="shared" si="51"/>
        <v>0</v>
      </c>
      <c r="NP33" s="2"/>
      <c r="NQ33" s="2"/>
      <c r="NR33" s="18"/>
      <c r="NS33" s="9"/>
      <c r="NT33" s="19"/>
      <c r="NU33" s="20">
        <f t="shared" si="52"/>
        <v>0</v>
      </c>
      <c r="NW33" s="2"/>
      <c r="NX33" s="2"/>
      <c r="NY33" s="18"/>
      <c r="NZ33" s="9"/>
      <c r="OA33" s="19"/>
      <c r="OB33" s="20">
        <f t="shared" si="53"/>
        <v>0</v>
      </c>
      <c r="OD33" s="2"/>
      <c r="OE33" s="2"/>
      <c r="OF33" s="18"/>
      <c r="OG33" s="9"/>
      <c r="OH33" s="19"/>
      <c r="OI33" s="20">
        <f t="shared" si="54"/>
        <v>0</v>
      </c>
      <c r="OK33" s="2"/>
      <c r="OL33" s="2"/>
      <c r="OM33" s="18"/>
      <c r="ON33" s="9"/>
      <c r="OO33" s="19"/>
      <c r="OP33" s="20">
        <f t="shared" si="55"/>
        <v>0</v>
      </c>
      <c r="OR33" s="2"/>
      <c r="OS33" s="2"/>
      <c r="OT33" s="18"/>
      <c r="OU33" s="9"/>
      <c r="OV33" s="19"/>
      <c r="OW33" s="20">
        <f t="shared" si="149"/>
        <v>0</v>
      </c>
      <c r="OY33" s="9"/>
      <c r="OZ33" s="2"/>
      <c r="PA33" s="18"/>
      <c r="PB33" s="9"/>
      <c r="PC33" s="19"/>
      <c r="PD33" s="20">
        <f t="shared" si="57"/>
        <v>51760</v>
      </c>
      <c r="PF33" s="2"/>
      <c r="PG33" s="2"/>
      <c r="PH33" s="18"/>
      <c r="PI33" s="9"/>
      <c r="PJ33" s="19"/>
      <c r="PK33" s="20">
        <f t="shared" si="58"/>
        <v>0</v>
      </c>
      <c r="PM33" s="2"/>
      <c r="PN33" s="2"/>
      <c r="PO33" s="18"/>
      <c r="PP33" s="9"/>
      <c r="PQ33" s="19"/>
      <c r="PR33" s="20">
        <f t="shared" si="128"/>
        <v>0</v>
      </c>
      <c r="PT33" s="2"/>
      <c r="PU33" s="2"/>
      <c r="PV33" s="18"/>
      <c r="PW33" s="9"/>
      <c r="PX33" s="19"/>
      <c r="PY33" s="20">
        <f t="shared" si="122"/>
        <v>0</v>
      </c>
      <c r="QA33" s="9"/>
      <c r="QB33" s="251"/>
      <c r="QC33" s="18"/>
      <c r="QD33" s="9"/>
      <c r="QE33" s="19"/>
      <c r="QF33" s="20">
        <f t="shared" si="61"/>
        <v>11212</v>
      </c>
      <c r="QH33" s="2"/>
      <c r="QI33" s="2"/>
      <c r="QJ33" s="18"/>
      <c r="QK33" s="9"/>
      <c r="QL33" s="19"/>
      <c r="QM33" s="20">
        <f t="shared" si="62"/>
        <v>0</v>
      </c>
      <c r="QO33" s="2"/>
      <c r="QP33" s="2"/>
      <c r="QQ33" s="18"/>
      <c r="QR33" s="9"/>
      <c r="QS33" s="19"/>
      <c r="QT33" s="20">
        <f t="shared" si="63"/>
        <v>7325.5</v>
      </c>
      <c r="QV33" s="2"/>
      <c r="QW33" s="2"/>
      <c r="QX33" s="18"/>
      <c r="QY33" s="9"/>
      <c r="QZ33" s="19"/>
      <c r="RA33" s="20">
        <f t="shared" si="64"/>
        <v>0</v>
      </c>
      <c r="RC33" s="2"/>
      <c r="RD33" s="2"/>
      <c r="RE33" s="18"/>
      <c r="RF33" s="9"/>
      <c r="RG33" s="19"/>
      <c r="RH33" s="20">
        <f t="shared" si="65"/>
        <v>0</v>
      </c>
      <c r="RJ33" s="2"/>
      <c r="RK33" s="2"/>
      <c r="RL33" s="18"/>
      <c r="RM33" s="9"/>
      <c r="RN33" s="19"/>
      <c r="RO33" s="20">
        <f t="shared" si="66"/>
        <v>0</v>
      </c>
      <c r="RQ33" s="2"/>
      <c r="RR33" s="2"/>
      <c r="RS33" s="18"/>
      <c r="RT33" s="9"/>
      <c r="RU33" s="19"/>
      <c r="RV33" s="20">
        <f t="shared" si="67"/>
        <v>0</v>
      </c>
      <c r="RX33" s="9"/>
      <c r="RY33" s="2"/>
      <c r="RZ33" s="18"/>
      <c r="SA33" s="9"/>
      <c r="SB33" s="19"/>
      <c r="SC33" s="20">
        <f t="shared" si="68"/>
        <v>0</v>
      </c>
      <c r="SF33" s="2"/>
      <c r="SG33" s="18"/>
      <c r="SH33" s="9"/>
      <c r="SI33" s="19"/>
      <c r="SJ33" s="20">
        <f t="shared" si="69"/>
        <v>0</v>
      </c>
      <c r="SL33" s="2"/>
      <c r="SM33" s="2"/>
      <c r="SN33" s="18"/>
      <c r="SO33" s="9"/>
      <c r="SP33" s="19"/>
      <c r="SQ33" s="20">
        <f t="shared" si="70"/>
        <v>0</v>
      </c>
      <c r="ST33" s="2"/>
      <c r="SU33" s="18"/>
      <c r="SV33" s="9"/>
      <c r="SW33" s="19"/>
      <c r="SX33" s="20">
        <f t="shared" si="146"/>
        <v>0</v>
      </c>
      <c r="TA33" s="2"/>
      <c r="TB33" s="711"/>
      <c r="TC33" s="9"/>
      <c r="TD33" s="925"/>
      <c r="TE33" s="51">
        <f t="shared" si="144"/>
        <v>7002</v>
      </c>
      <c r="TG33" s="2"/>
      <c r="TH33" s="2"/>
      <c r="TI33" s="18"/>
      <c r="TJ33" s="9"/>
      <c r="TK33" s="19"/>
      <c r="TL33" s="20">
        <f t="shared" si="73"/>
        <v>0</v>
      </c>
      <c r="TN33" s="2"/>
      <c r="TO33" s="2"/>
      <c r="TP33" s="18"/>
      <c r="TQ33" s="9"/>
      <c r="TR33" s="19"/>
      <c r="TS33" s="20">
        <f t="shared" si="74"/>
        <v>6523</v>
      </c>
      <c r="TU33" s="2"/>
      <c r="TV33" s="2"/>
      <c r="TW33" s="18"/>
      <c r="TX33" s="9"/>
      <c r="TY33" s="19"/>
      <c r="TZ33" s="20">
        <f t="shared" si="150"/>
        <v>0</v>
      </c>
      <c r="UB33" s="2"/>
      <c r="UC33" s="2"/>
      <c r="UD33" s="18"/>
      <c r="UE33" s="9"/>
      <c r="UF33" s="19"/>
      <c r="UG33" s="20">
        <f t="shared" si="76"/>
        <v>0</v>
      </c>
      <c r="UI33" s="2"/>
      <c r="UJ33" s="2"/>
      <c r="UK33" s="18"/>
      <c r="UL33" s="9"/>
      <c r="UM33" s="19"/>
      <c r="UN33" s="20">
        <f t="shared" si="123"/>
        <v>0</v>
      </c>
      <c r="UP33" s="2"/>
      <c r="UQ33" s="2"/>
      <c r="UR33" s="18"/>
      <c r="US33" s="9"/>
      <c r="UT33" s="19"/>
      <c r="UU33" s="20">
        <f t="shared" si="78"/>
        <v>37741</v>
      </c>
      <c r="UW33" s="2"/>
      <c r="UX33" s="2"/>
      <c r="UY33" s="18"/>
      <c r="UZ33" s="9"/>
      <c r="VA33" s="19"/>
      <c r="VB33" s="20">
        <f t="shared" si="79"/>
        <v>0</v>
      </c>
      <c r="VD33" s="2"/>
      <c r="VE33" s="2"/>
      <c r="VF33" s="18"/>
      <c r="VG33" s="28"/>
      <c r="VH33" s="19"/>
      <c r="VI33" s="20">
        <f t="shared" si="80"/>
        <v>0</v>
      </c>
      <c r="VK33" s="2"/>
      <c r="VL33" s="2"/>
      <c r="VM33" s="18"/>
      <c r="VN33" s="9"/>
      <c r="VO33" s="19"/>
      <c r="VP33" s="20">
        <f t="shared" si="125"/>
        <v>0</v>
      </c>
      <c r="VR33" s="2"/>
      <c r="VS33" s="2"/>
      <c r="VT33" s="18"/>
      <c r="VU33" s="9"/>
      <c r="VV33" s="19"/>
      <c r="VW33" s="20">
        <f t="shared" si="82"/>
        <v>0</v>
      </c>
      <c r="VY33" s="2"/>
      <c r="VZ33" s="2"/>
      <c r="WA33" s="18"/>
      <c r="WB33" s="9"/>
      <c r="WC33" s="19"/>
      <c r="WD33" s="51">
        <f t="shared" si="83"/>
        <v>0</v>
      </c>
      <c r="WF33" s="2"/>
      <c r="WG33" s="2"/>
      <c r="WH33" s="18"/>
      <c r="WI33" s="9"/>
      <c r="WJ33" s="19"/>
      <c r="WK33" s="20">
        <f t="shared" si="84"/>
        <v>0</v>
      </c>
      <c r="WM33" s="2"/>
      <c r="WN33" s="2"/>
      <c r="WO33" s="18"/>
      <c r="WP33" s="9"/>
      <c r="WQ33" s="19"/>
      <c r="WR33" s="20">
        <f t="shared" si="85"/>
        <v>0</v>
      </c>
      <c r="WT33" s="2"/>
      <c r="WU33" s="2"/>
      <c r="WV33" s="711"/>
      <c r="WW33" s="9"/>
      <c r="WX33" s="19"/>
      <c r="WY33" s="20">
        <f t="shared" si="145"/>
        <v>4681</v>
      </c>
      <c r="XA33" s="2"/>
      <c r="XB33" s="2"/>
      <c r="XC33" s="18"/>
      <c r="XD33" s="9"/>
      <c r="XE33" s="19"/>
      <c r="XF33" s="20">
        <f t="shared" si="137"/>
        <v>0</v>
      </c>
      <c r="XH33" s="2"/>
      <c r="XI33" s="2"/>
      <c r="XJ33" s="18"/>
      <c r="XK33" s="9"/>
      <c r="XL33" s="19"/>
      <c r="XM33" s="20">
        <f t="shared" si="88"/>
        <v>0</v>
      </c>
      <c r="XO33" s="2"/>
      <c r="XP33" s="2"/>
      <c r="XQ33" s="18"/>
      <c r="XR33" s="9"/>
      <c r="XS33" s="19"/>
      <c r="XT33" s="20">
        <f t="shared" si="89"/>
        <v>0</v>
      </c>
      <c r="XV33" s="9"/>
      <c r="XW33" s="2"/>
      <c r="XX33" s="18"/>
      <c r="XY33" s="9"/>
      <c r="XZ33" s="19"/>
      <c r="YA33" s="51">
        <f t="shared" si="147"/>
        <v>14857</v>
      </c>
      <c r="YC33" s="2"/>
      <c r="YD33" s="2"/>
      <c r="YE33" s="18"/>
      <c r="YF33" s="9"/>
      <c r="YG33" s="19"/>
      <c r="YH33" s="20">
        <f t="shared" si="91"/>
        <v>0</v>
      </c>
      <c r="YJ33" s="2"/>
      <c r="YK33" s="2"/>
      <c r="YL33" s="18"/>
      <c r="YM33" s="9"/>
      <c r="YN33" s="19"/>
      <c r="YO33" s="20">
        <f t="shared" si="92"/>
        <v>0</v>
      </c>
      <c r="YQ33" s="2"/>
      <c r="YR33" s="2"/>
      <c r="YS33" s="18"/>
      <c r="YT33" s="9"/>
      <c r="YU33" s="19"/>
      <c r="YV33" s="20">
        <f t="shared" si="134"/>
        <v>0</v>
      </c>
      <c r="YX33" s="2"/>
      <c r="YY33" s="2"/>
      <c r="YZ33" s="18"/>
      <c r="ZA33" s="9"/>
      <c r="ZB33" s="19"/>
      <c r="ZC33" s="20">
        <f t="shared" si="94"/>
        <v>0</v>
      </c>
      <c r="ZE33" s="2"/>
      <c r="ZF33" s="2"/>
      <c r="ZG33" s="18"/>
      <c r="ZH33" s="9"/>
      <c r="ZI33" s="19"/>
      <c r="ZJ33" s="20">
        <f t="shared" si="151"/>
        <v>26588</v>
      </c>
      <c r="ZM33" s="2"/>
      <c r="ZN33" s="18"/>
      <c r="ZO33" s="9"/>
      <c r="ZP33" s="19"/>
      <c r="ZQ33" s="51">
        <f t="shared" ref="ZQ33:ZQ43" si="153">ZQ32+ZN33-ZP33</f>
        <v>14660.5</v>
      </c>
      <c r="ZS33" s="2"/>
      <c r="ZT33" s="2"/>
      <c r="ZU33" s="18"/>
      <c r="ZV33" s="9"/>
      <c r="ZW33" s="19"/>
      <c r="ZX33" s="51">
        <f t="shared" si="96"/>
        <v>4518.5</v>
      </c>
      <c r="ZZ33" s="2"/>
      <c r="AAA33" s="2"/>
      <c r="AAB33" s="18"/>
      <c r="AAC33" s="9"/>
      <c r="AAD33" s="19"/>
      <c r="AAE33" s="20">
        <f t="shared" si="97"/>
        <v>0</v>
      </c>
      <c r="AAG33" s="2"/>
      <c r="AAH33" s="2"/>
      <c r="AAI33" s="18"/>
      <c r="AAJ33" s="9"/>
      <c r="AAK33" s="19"/>
      <c r="AAL33" s="20">
        <f t="shared" si="118"/>
        <v>0</v>
      </c>
      <c r="AAN33" s="2"/>
      <c r="AAO33" s="2"/>
      <c r="AAP33" s="18"/>
      <c r="AAQ33" s="9"/>
      <c r="AAR33" s="19"/>
      <c r="AAS33" s="20">
        <f t="shared" si="99"/>
        <v>0</v>
      </c>
      <c r="AAU33" s="2"/>
      <c r="AAV33" s="2"/>
      <c r="AAW33" s="18"/>
      <c r="AAX33" s="9"/>
      <c r="AAY33" s="19"/>
      <c r="AAZ33" s="51">
        <f t="shared" si="135"/>
        <v>15182.5</v>
      </c>
      <c r="ABB33" s="2"/>
      <c r="ABC33" s="2"/>
      <c r="ABD33" s="18"/>
      <c r="ABE33" s="9"/>
      <c r="ABF33" s="19"/>
      <c r="ABG33" s="51">
        <f t="shared" si="101"/>
        <v>7596</v>
      </c>
      <c r="ABI33" s="2"/>
      <c r="ABJ33" s="2"/>
      <c r="ABK33" s="18"/>
      <c r="ABL33" s="9"/>
      <c r="ABM33" s="19"/>
      <c r="ABN33" s="51">
        <f t="shared" si="102"/>
        <v>0</v>
      </c>
      <c r="ABP33" s="2"/>
      <c r="ABQ33" s="2"/>
      <c r="ABR33" s="18"/>
      <c r="ABS33" s="9"/>
      <c r="ABT33" s="19"/>
      <c r="ABU33" s="20">
        <f t="shared" si="103"/>
        <v>0</v>
      </c>
      <c r="ABW33" s="2"/>
      <c r="ABX33" s="2"/>
      <c r="ABY33" s="18"/>
      <c r="ABZ33" s="9"/>
      <c r="ACA33" s="19"/>
      <c r="ACB33" s="20">
        <f t="shared" si="104"/>
        <v>0</v>
      </c>
      <c r="ACD33" s="2"/>
      <c r="ACE33" s="47"/>
      <c r="ACG33" s="89"/>
      <c r="ACH33" s="96"/>
      <c r="ACI33" s="51">
        <f t="shared" si="126"/>
        <v>11348.36</v>
      </c>
      <c r="ACK33" s="2"/>
      <c r="ACL33" s="47"/>
      <c r="ACN33" s="89"/>
      <c r="ACO33" s="96"/>
      <c r="ACP33" s="51">
        <f t="shared" si="106"/>
        <v>0</v>
      </c>
      <c r="ACR33" s="9"/>
      <c r="ACS33" s="2"/>
      <c r="ACT33" s="18"/>
      <c r="ACU33" s="9"/>
      <c r="ACV33" s="19"/>
      <c r="ACW33" s="20">
        <f t="shared" si="107"/>
        <v>0</v>
      </c>
      <c r="ACY33" s="244">
        <v>40375</v>
      </c>
      <c r="ACZ33" s="39" t="s">
        <v>2334</v>
      </c>
      <c r="ADA33" s="32">
        <v>446.5</v>
      </c>
      <c r="ADB33" s="244">
        <v>40375</v>
      </c>
      <c r="ADC33" s="32">
        <v>446.5</v>
      </c>
      <c r="ADD33" s="51">
        <f t="shared" si="138"/>
        <v>23477.83</v>
      </c>
      <c r="ADF33" s="2"/>
      <c r="ADG33" s="2"/>
      <c r="ADH33" s="117"/>
      <c r="ADI33" s="118"/>
      <c r="ADJ33" s="119"/>
      <c r="ADK33" s="20">
        <f t="shared" si="112"/>
        <v>0</v>
      </c>
      <c r="ADM33" s="2"/>
      <c r="ADN33" s="2"/>
      <c r="ADO33" s="18"/>
      <c r="ADP33" s="9"/>
      <c r="ADQ33" s="19"/>
      <c r="ADR33" s="20">
        <f t="shared" si="113"/>
        <v>0</v>
      </c>
      <c r="ADT33" s="2"/>
      <c r="ADU33" s="2"/>
      <c r="ADV33" s="18"/>
      <c r="ADW33" s="9"/>
      <c r="ADX33" s="19"/>
      <c r="ADY33" s="20">
        <f t="shared" si="109"/>
        <v>0</v>
      </c>
      <c r="AEA33" s="2"/>
      <c r="AEB33" s="2"/>
      <c r="AEC33" s="18"/>
      <c r="AED33" s="9"/>
      <c r="AEE33" s="19"/>
      <c r="AEF33" s="20">
        <f t="shared" si="110"/>
        <v>0</v>
      </c>
    </row>
    <row r="34" spans="1:812">
      <c r="A34" s="9"/>
      <c r="C34" s="710"/>
      <c r="D34" s="9"/>
      <c r="E34" s="32"/>
      <c r="F34" s="51">
        <f t="shared" si="141"/>
        <v>50512.5</v>
      </c>
      <c r="H34" s="2"/>
      <c r="I34" s="2"/>
      <c r="J34" s="18"/>
      <c r="K34" s="9"/>
      <c r="L34" s="19"/>
      <c r="M34" s="20">
        <f t="shared" si="136"/>
        <v>0</v>
      </c>
      <c r="O34" s="2"/>
      <c r="P34" s="2"/>
      <c r="Q34" s="18"/>
      <c r="R34" s="9"/>
      <c r="S34" s="19"/>
      <c r="T34" s="20">
        <f t="shared" si="4"/>
        <v>0</v>
      </c>
      <c r="V34" s="9"/>
      <c r="W34" s="2"/>
      <c r="X34" s="18"/>
      <c r="Y34" s="9"/>
      <c r="Z34" s="19"/>
      <c r="AA34" s="20">
        <f t="shared" si="5"/>
        <v>23020</v>
      </c>
      <c r="AC34" s="2"/>
      <c r="AD34" s="2"/>
      <c r="AE34" s="18"/>
      <c r="AF34" s="9"/>
      <c r="AG34" s="19"/>
      <c r="AH34" s="20">
        <f t="shared" si="119"/>
        <v>0</v>
      </c>
      <c r="AJ34" s="244">
        <v>40320</v>
      </c>
      <c r="AK34" s="39" t="s">
        <v>1100</v>
      </c>
      <c r="AL34" s="49">
        <v>59494</v>
      </c>
      <c r="AM34" s="244"/>
      <c r="AN34" s="49"/>
      <c r="AO34" s="51">
        <f t="shared" si="7"/>
        <v>773209</v>
      </c>
      <c r="AQ34" s="244">
        <v>40374</v>
      </c>
      <c r="AR34" s="29" t="s">
        <v>2315</v>
      </c>
      <c r="AS34" s="49">
        <v>8920</v>
      </c>
      <c r="AT34" s="45"/>
      <c r="AU34" s="49"/>
      <c r="AV34" s="51">
        <f t="shared" si="8"/>
        <v>2154630.5</v>
      </c>
      <c r="AX34" s="9"/>
      <c r="AY34" s="47"/>
      <c r="AZ34" s="32"/>
      <c r="BA34" s="9"/>
      <c r="BB34" s="19"/>
      <c r="BC34" s="51">
        <f t="shared" si="152"/>
        <v>2447842</v>
      </c>
      <c r="BE34" s="2"/>
      <c r="BF34" s="2"/>
      <c r="BG34" s="18"/>
      <c r="BH34" s="9"/>
      <c r="BI34" s="19"/>
      <c r="BJ34" s="20">
        <f t="shared" si="9"/>
        <v>0</v>
      </c>
      <c r="BL34" s="2"/>
      <c r="BM34" s="2"/>
      <c r="BN34" s="2"/>
      <c r="BO34" s="18"/>
      <c r="BP34" s="9"/>
      <c r="BQ34" s="19"/>
      <c r="BR34" s="20">
        <f t="shared" si="121"/>
        <v>10</v>
      </c>
      <c r="BT34" s="2"/>
      <c r="BU34" s="2"/>
      <c r="BV34" s="18"/>
      <c r="BW34" s="9"/>
      <c r="BX34" s="19"/>
      <c r="BY34" s="20">
        <f t="shared" si="11"/>
        <v>0</v>
      </c>
      <c r="CA34" s="2"/>
      <c r="CB34" s="2"/>
      <c r="CC34" s="18"/>
      <c r="CD34" s="9"/>
      <c r="CE34" s="19"/>
      <c r="CF34" s="20">
        <f t="shared" si="12"/>
        <v>0</v>
      </c>
      <c r="CH34" s="2"/>
      <c r="CI34" s="2"/>
      <c r="CJ34" s="18"/>
      <c r="CK34" s="9"/>
      <c r="CL34" s="19"/>
      <c r="CM34" s="20">
        <f t="shared" si="13"/>
        <v>0</v>
      </c>
      <c r="CO34" s="2"/>
      <c r="CP34" s="2"/>
      <c r="CQ34" s="18"/>
      <c r="CR34" s="9"/>
      <c r="CS34" s="19"/>
      <c r="CT34" s="20">
        <f t="shared" si="131"/>
        <v>0</v>
      </c>
      <c r="CV34" s="2"/>
      <c r="CW34" s="2"/>
      <c r="CX34" s="18"/>
      <c r="CY34" s="9"/>
      <c r="CZ34" s="19"/>
      <c r="DA34" s="20">
        <f t="shared" si="15"/>
        <v>81134.5</v>
      </c>
      <c r="DC34" s="2"/>
      <c r="DD34" s="2"/>
      <c r="DE34" s="18"/>
      <c r="DF34" s="9"/>
      <c r="DG34" s="19"/>
      <c r="DH34" s="20">
        <f t="shared" si="16"/>
        <v>0</v>
      </c>
      <c r="DJ34" s="9">
        <v>39726</v>
      </c>
      <c r="DK34" s="39" t="s">
        <v>1500</v>
      </c>
      <c r="DL34" s="32">
        <v>29390</v>
      </c>
      <c r="DM34" s="9"/>
      <c r="DN34" s="19"/>
      <c r="DO34" s="20">
        <f t="shared" si="17"/>
        <v>150947.5</v>
      </c>
      <c r="DQ34" s="2"/>
      <c r="DR34" s="2"/>
      <c r="DS34" s="18"/>
      <c r="DT34" s="9"/>
      <c r="DU34" s="19"/>
      <c r="DV34" s="20">
        <f t="shared" si="18"/>
        <v>0</v>
      </c>
      <c r="DX34" s="2"/>
      <c r="DY34" s="2"/>
      <c r="DZ34" s="18"/>
      <c r="EA34" s="9"/>
      <c r="EB34" s="19"/>
      <c r="EC34" s="20">
        <f t="shared" si="19"/>
        <v>14455</v>
      </c>
      <c r="EE34" s="9"/>
      <c r="EF34" s="2"/>
      <c r="EG34" s="18"/>
      <c r="EH34" s="9"/>
      <c r="EI34" s="19"/>
      <c r="EJ34" s="20">
        <f t="shared" si="127"/>
        <v>7721.5</v>
      </c>
      <c r="EL34" s="9"/>
      <c r="EM34" s="2"/>
      <c r="EN34" s="18"/>
      <c r="EO34" s="9"/>
      <c r="EP34" s="19"/>
      <c r="EQ34" s="20">
        <f t="shared" si="21"/>
        <v>0</v>
      </c>
      <c r="EU34" s="3"/>
      <c r="EV34" s="1"/>
      <c r="EW34" s="3"/>
      <c r="EX34" s="175">
        <f t="shared" si="22"/>
        <v>0</v>
      </c>
      <c r="EZ34" s="9"/>
      <c r="FA34" s="2"/>
      <c r="FB34" s="27"/>
      <c r="FC34" s="9"/>
      <c r="FD34" s="19"/>
      <c r="FE34" s="20">
        <f t="shared" si="23"/>
        <v>0</v>
      </c>
      <c r="FG34" s="2"/>
      <c r="FH34" s="2"/>
      <c r="FI34" s="18"/>
      <c r="FJ34" s="9"/>
      <c r="FK34" s="19"/>
      <c r="FL34" s="20">
        <f t="shared" si="24"/>
        <v>0</v>
      </c>
      <c r="FN34" s="2"/>
      <c r="FO34" s="40"/>
      <c r="FP34" s="18"/>
      <c r="FQ34" s="9"/>
      <c r="FR34" s="19"/>
      <c r="FS34" s="51">
        <f t="shared" si="25"/>
        <v>0</v>
      </c>
      <c r="FU34" s="2"/>
      <c r="FV34" s="40"/>
      <c r="FW34" s="18"/>
      <c r="FX34" s="9"/>
      <c r="FY34" s="19"/>
      <c r="FZ34" s="51">
        <f t="shared" si="26"/>
        <v>0</v>
      </c>
      <c r="GB34" s="2"/>
      <c r="GC34" s="40"/>
      <c r="GD34" s="18"/>
      <c r="GE34" s="9"/>
      <c r="GF34" s="19"/>
      <c r="GG34" s="51">
        <f t="shared" si="27"/>
        <v>0</v>
      </c>
      <c r="GI34" s="2"/>
      <c r="GJ34" s="40"/>
      <c r="GK34" s="18"/>
      <c r="GL34" s="9"/>
      <c r="GM34" s="19"/>
      <c r="GN34" s="51">
        <f t="shared" si="28"/>
        <v>0</v>
      </c>
      <c r="GP34" s="9"/>
      <c r="GQ34" s="2"/>
      <c r="GR34" s="18"/>
      <c r="GS34" s="9"/>
      <c r="GT34" s="19"/>
      <c r="GU34" s="51">
        <f t="shared" si="0"/>
        <v>0</v>
      </c>
      <c r="GW34" s="28"/>
      <c r="GX34" s="29"/>
      <c r="GY34" s="27"/>
      <c r="GZ34" s="66"/>
      <c r="HA34" s="32"/>
      <c r="HB34" s="20">
        <f t="shared" si="29"/>
        <v>0</v>
      </c>
      <c r="HD34" s="244"/>
      <c r="HE34" s="29"/>
      <c r="HF34" s="27"/>
      <c r="HG34" s="66"/>
      <c r="HH34" s="32"/>
      <c r="HI34" s="51">
        <f t="shared" si="30"/>
        <v>0</v>
      </c>
      <c r="HK34" s="2"/>
      <c r="HL34" s="2"/>
      <c r="HM34" s="18"/>
      <c r="HN34" s="9"/>
      <c r="HO34" s="19"/>
      <c r="HP34" s="51">
        <f t="shared" si="31"/>
        <v>0</v>
      </c>
      <c r="HR34" s="2"/>
      <c r="HS34" s="2"/>
      <c r="HT34" s="18"/>
      <c r="HU34" s="9"/>
      <c r="HV34" s="19"/>
      <c r="HW34" s="51">
        <f t="shared" si="32"/>
        <v>0</v>
      </c>
      <c r="HY34" s="9"/>
      <c r="HZ34" s="2"/>
      <c r="IA34" s="27"/>
      <c r="IB34" s="348"/>
      <c r="IC34" s="19"/>
      <c r="ID34" s="51">
        <f t="shared" si="33"/>
        <v>0</v>
      </c>
      <c r="IF34" s="9"/>
      <c r="IG34" s="42"/>
      <c r="IH34" s="3"/>
      <c r="II34" s="9"/>
      <c r="IJ34" s="19"/>
      <c r="IK34" s="51">
        <f t="shared" si="148"/>
        <v>22586.5</v>
      </c>
      <c r="IN34" s="628"/>
      <c r="IO34" s="3"/>
      <c r="IP34" s="9"/>
      <c r="IQ34" s="19"/>
      <c r="IR34" s="51">
        <f t="shared" si="35"/>
        <v>0</v>
      </c>
      <c r="IT34" s="2"/>
      <c r="IU34" s="2"/>
      <c r="IV34" s="18"/>
      <c r="IW34" s="9"/>
      <c r="IX34" s="19"/>
      <c r="IY34" s="20">
        <f t="shared" si="36"/>
        <v>0</v>
      </c>
      <c r="JA34" s="2"/>
      <c r="JB34" s="2"/>
      <c r="JC34" s="18"/>
      <c r="JD34" s="9"/>
      <c r="JE34" s="19"/>
      <c r="JF34" s="20">
        <f t="shared" si="37"/>
        <v>2565</v>
      </c>
      <c r="JH34" s="2"/>
      <c r="JI34" s="2"/>
      <c r="JJ34" s="18"/>
      <c r="JK34" s="9"/>
      <c r="JL34" s="19"/>
      <c r="JM34" s="20">
        <f t="shared" si="38"/>
        <v>0</v>
      </c>
      <c r="JO34" s="2"/>
      <c r="JP34" s="2"/>
      <c r="JQ34" s="18"/>
      <c r="JR34" s="9"/>
      <c r="JS34" s="19"/>
      <c r="JT34" s="20">
        <f t="shared" si="39"/>
        <v>0</v>
      </c>
      <c r="JV34" s="2"/>
      <c r="JW34" s="2"/>
      <c r="JX34" s="18"/>
      <c r="JY34" s="9"/>
      <c r="JZ34" s="19"/>
      <c r="KA34" s="20">
        <f t="shared" si="40"/>
        <v>0</v>
      </c>
      <c r="KC34" s="9"/>
      <c r="KD34" s="2"/>
      <c r="KE34" s="3"/>
      <c r="KF34" s="9"/>
      <c r="KG34" s="67"/>
      <c r="KH34" s="51">
        <f t="shared" si="41"/>
        <v>40827</v>
      </c>
      <c r="KJ34" s="29"/>
      <c r="KK34" s="29"/>
      <c r="KL34" s="49"/>
      <c r="KM34" s="90"/>
      <c r="KN34" s="96"/>
      <c r="KO34" s="20">
        <f t="shared" si="142"/>
        <v>0</v>
      </c>
      <c r="KQ34" s="29"/>
      <c r="KR34" s="29"/>
      <c r="KS34" s="49"/>
      <c r="KT34" s="624"/>
      <c r="KU34" s="96"/>
      <c r="KV34" s="20">
        <f t="shared" si="43"/>
        <v>0</v>
      </c>
      <c r="KX34" s="2"/>
      <c r="KY34" s="2"/>
      <c r="KZ34" s="18"/>
      <c r="LA34" s="9"/>
      <c r="LB34" s="19"/>
      <c r="LC34" s="20">
        <f t="shared" si="114"/>
        <v>23250</v>
      </c>
      <c r="LE34" s="2"/>
      <c r="LF34" s="2"/>
      <c r="LG34" s="18"/>
      <c r="LH34" s="9"/>
      <c r="LI34" s="19"/>
      <c r="LJ34" s="20">
        <f t="shared" si="115"/>
        <v>0</v>
      </c>
      <c r="LL34" s="2"/>
      <c r="LM34" s="2"/>
      <c r="LN34" s="18"/>
      <c r="LO34" s="9"/>
      <c r="LP34" s="19"/>
      <c r="LQ34" s="20">
        <f t="shared" si="44"/>
        <v>0</v>
      </c>
      <c r="LS34" s="2"/>
      <c r="LT34" s="2"/>
      <c r="LU34" s="18"/>
      <c r="LV34" s="9"/>
      <c r="LW34" s="19"/>
      <c r="LX34" s="20">
        <f t="shared" si="45"/>
        <v>0</v>
      </c>
      <c r="LZ34" s="2"/>
      <c r="MA34" s="2"/>
      <c r="MB34" s="18"/>
      <c r="MC34" s="9"/>
      <c r="MD34" s="19"/>
      <c r="ME34" s="20">
        <f t="shared" si="139"/>
        <v>20668.5</v>
      </c>
      <c r="MG34" s="2"/>
      <c r="MH34" s="2"/>
      <c r="MI34" s="18"/>
      <c r="MJ34" s="9"/>
      <c r="MK34" s="19"/>
      <c r="ML34" s="20">
        <f t="shared" si="47"/>
        <v>0</v>
      </c>
      <c r="MN34" s="2"/>
      <c r="MO34" s="2"/>
      <c r="MP34" s="18"/>
      <c r="MQ34" s="9"/>
      <c r="MR34" s="19"/>
      <c r="MS34" s="20">
        <f t="shared" si="48"/>
        <v>22787</v>
      </c>
      <c r="MU34" s="2"/>
      <c r="MV34" s="2"/>
      <c r="MW34" s="18"/>
      <c r="MX34" s="9"/>
      <c r="MY34" s="19"/>
      <c r="MZ34" s="20">
        <f t="shared" si="49"/>
        <v>52333</v>
      </c>
      <c r="NB34" s="2"/>
      <c r="NC34" s="2"/>
      <c r="ND34" s="18"/>
      <c r="NE34" s="9"/>
      <c r="NF34" s="19"/>
      <c r="NG34" s="20">
        <f t="shared" si="50"/>
        <v>0</v>
      </c>
      <c r="NI34" s="2"/>
      <c r="NJ34" s="2"/>
      <c r="NK34" s="18"/>
      <c r="NL34" s="9"/>
      <c r="NM34" s="19"/>
      <c r="NN34" s="20">
        <f t="shared" si="51"/>
        <v>0</v>
      </c>
      <c r="NP34" s="2"/>
      <c r="NQ34" s="2"/>
      <c r="NR34" s="18"/>
      <c r="NS34" s="9"/>
      <c r="NT34" s="19"/>
      <c r="NU34" s="20">
        <f t="shared" si="52"/>
        <v>0</v>
      </c>
      <c r="NW34" s="2"/>
      <c r="NX34" s="2"/>
      <c r="NY34" s="18"/>
      <c r="NZ34" s="9"/>
      <c r="OA34" s="19"/>
      <c r="OB34" s="20">
        <f t="shared" si="53"/>
        <v>0</v>
      </c>
      <c r="OD34" s="2"/>
      <c r="OE34" s="2"/>
      <c r="OF34" s="18"/>
      <c r="OG34" s="9"/>
      <c r="OH34" s="19"/>
      <c r="OI34" s="20">
        <f t="shared" si="54"/>
        <v>0</v>
      </c>
      <c r="OK34" s="2"/>
      <c r="OL34" s="2"/>
      <c r="OM34" s="18"/>
      <c r="ON34" s="9"/>
      <c r="OO34" s="19"/>
      <c r="OP34" s="20">
        <f t="shared" si="55"/>
        <v>0</v>
      </c>
      <c r="OR34" s="2"/>
      <c r="OS34" s="2"/>
      <c r="OT34" s="18"/>
      <c r="OU34" s="9"/>
      <c r="OV34" s="19"/>
      <c r="OW34" s="20">
        <f t="shared" si="149"/>
        <v>0</v>
      </c>
      <c r="OY34" s="9"/>
      <c r="OZ34" s="2"/>
      <c r="PA34" s="18"/>
      <c r="PB34" s="9"/>
      <c r="PC34" s="19"/>
      <c r="PD34" s="20">
        <f t="shared" si="57"/>
        <v>51760</v>
      </c>
      <c r="PF34" s="2"/>
      <c r="PG34" s="2"/>
      <c r="PH34" s="18"/>
      <c r="PI34" s="9"/>
      <c r="PJ34" s="19"/>
      <c r="PK34" s="20">
        <f t="shared" si="58"/>
        <v>0</v>
      </c>
      <c r="PM34" s="2"/>
      <c r="PN34" s="2"/>
      <c r="PO34" s="18"/>
      <c r="PP34" s="9"/>
      <c r="PQ34" s="19"/>
      <c r="PR34" s="20">
        <f t="shared" si="128"/>
        <v>0</v>
      </c>
      <c r="PT34" s="2"/>
      <c r="PU34" s="2"/>
      <c r="PV34" s="18"/>
      <c r="PW34" s="9"/>
      <c r="PX34" s="19"/>
      <c r="PY34" s="20">
        <f t="shared" si="122"/>
        <v>0</v>
      </c>
      <c r="QA34" s="2"/>
      <c r="QB34" s="2"/>
      <c r="QC34" s="18"/>
      <c r="QD34" s="9"/>
      <c r="QE34" s="19"/>
      <c r="QF34" s="20">
        <f t="shared" si="61"/>
        <v>11212</v>
      </c>
      <c r="QH34" s="2"/>
      <c r="QI34" s="2"/>
      <c r="QJ34" s="18"/>
      <c r="QK34" s="9"/>
      <c r="QL34" s="19"/>
      <c r="QM34" s="20">
        <f t="shared" si="62"/>
        <v>0</v>
      </c>
      <c r="QO34" s="2"/>
      <c r="QP34" s="2"/>
      <c r="QQ34" s="18"/>
      <c r="QR34" s="9"/>
      <c r="QS34" s="19"/>
      <c r="QT34" s="20">
        <f t="shared" si="63"/>
        <v>7325.5</v>
      </c>
      <c r="QV34" s="2"/>
      <c r="QW34" s="2"/>
      <c r="QX34" s="18"/>
      <c r="QY34" s="9"/>
      <c r="QZ34" s="19"/>
      <c r="RA34" s="20">
        <f t="shared" si="64"/>
        <v>0</v>
      </c>
      <c r="RC34" s="2"/>
      <c r="RD34" s="2"/>
      <c r="RE34" s="18"/>
      <c r="RF34" s="9"/>
      <c r="RG34" s="19"/>
      <c r="RH34" s="20">
        <f t="shared" si="65"/>
        <v>0</v>
      </c>
      <c r="RJ34" s="2"/>
      <c r="RK34" s="2"/>
      <c r="RL34" s="18"/>
      <c r="RM34" s="9"/>
      <c r="RN34" s="19"/>
      <c r="RO34" s="20">
        <f t="shared" si="66"/>
        <v>0</v>
      </c>
      <c r="RQ34" s="2"/>
      <c r="RR34" s="2"/>
      <c r="RS34" s="18"/>
      <c r="RT34" s="9"/>
      <c r="RU34" s="19"/>
      <c r="RV34" s="20">
        <f t="shared" si="67"/>
        <v>0</v>
      </c>
      <c r="RX34" s="2"/>
      <c r="RY34" s="2"/>
      <c r="RZ34" s="18"/>
      <c r="SA34" s="9"/>
      <c r="SB34" s="19"/>
      <c r="SC34" s="20">
        <f t="shared" si="68"/>
        <v>0</v>
      </c>
      <c r="SF34" s="2"/>
      <c r="SG34" s="18"/>
      <c r="SH34" s="9"/>
      <c r="SI34" s="19"/>
      <c r="SJ34" s="20">
        <f t="shared" si="69"/>
        <v>0</v>
      </c>
      <c r="SL34" s="2"/>
      <c r="SM34" s="2"/>
      <c r="SN34" s="18"/>
      <c r="SO34" s="9"/>
      <c r="SP34" s="19"/>
      <c r="SQ34" s="20">
        <f t="shared" si="70"/>
        <v>0</v>
      </c>
      <c r="ST34" s="2"/>
      <c r="SU34" s="18"/>
      <c r="SV34" s="9"/>
      <c r="SW34" s="19"/>
      <c r="SX34" s="20">
        <f t="shared" si="146"/>
        <v>0</v>
      </c>
      <c r="TA34" s="2"/>
      <c r="TB34" s="711"/>
      <c r="TC34" s="9"/>
      <c r="TD34" s="925"/>
      <c r="TE34" s="51">
        <f t="shared" si="144"/>
        <v>7002</v>
      </c>
      <c r="TG34" s="2"/>
      <c r="TH34" s="2"/>
      <c r="TI34" s="18"/>
      <c r="TJ34" s="9"/>
      <c r="TK34" s="19"/>
      <c r="TL34" s="20">
        <f t="shared" ref="TL34:TL44" si="154">TL33+TI34-TK34</f>
        <v>0</v>
      </c>
      <c r="TN34" s="2"/>
      <c r="TO34" s="2"/>
      <c r="TP34" s="18"/>
      <c r="TQ34" s="9"/>
      <c r="TR34" s="19"/>
      <c r="TS34" s="20">
        <f t="shared" si="74"/>
        <v>6523</v>
      </c>
      <c r="TU34" s="2"/>
      <c r="TV34" s="2"/>
      <c r="TW34" s="18"/>
      <c r="TX34" s="9"/>
      <c r="TY34" s="19"/>
      <c r="TZ34" s="20">
        <f t="shared" si="150"/>
        <v>0</v>
      </c>
      <c r="UB34" s="2"/>
      <c r="UC34" s="2"/>
      <c r="UD34" s="18"/>
      <c r="UE34" s="9"/>
      <c r="UF34" s="19"/>
      <c r="UG34" s="20">
        <f t="shared" si="76"/>
        <v>0</v>
      </c>
      <c r="UI34" s="2"/>
      <c r="UJ34" s="2"/>
      <c r="UK34" s="18"/>
      <c r="UL34" s="9"/>
      <c r="UM34" s="19"/>
      <c r="UN34" s="20">
        <f t="shared" si="123"/>
        <v>0</v>
      </c>
      <c r="UP34" s="2"/>
      <c r="UQ34" s="2"/>
      <c r="UR34" s="18"/>
      <c r="US34" s="9"/>
      <c r="UT34" s="19"/>
      <c r="UU34" s="20">
        <f t="shared" si="78"/>
        <v>37741</v>
      </c>
      <c r="UW34" s="2"/>
      <c r="UX34" s="2"/>
      <c r="UY34" s="18"/>
      <c r="UZ34" s="9"/>
      <c r="VA34" s="19"/>
      <c r="VB34" s="20">
        <f t="shared" si="79"/>
        <v>0</v>
      </c>
      <c r="VD34" s="2"/>
      <c r="VE34" s="2"/>
      <c r="VF34" s="18"/>
      <c r="VG34" s="28"/>
      <c r="VH34" s="19"/>
      <c r="VI34" s="20">
        <f t="shared" si="80"/>
        <v>0</v>
      </c>
      <c r="VK34" s="2"/>
      <c r="VL34" s="2"/>
      <c r="VM34" s="18"/>
      <c r="VN34" s="9"/>
      <c r="VO34" s="19"/>
      <c r="VP34" s="20">
        <f t="shared" si="125"/>
        <v>0</v>
      </c>
      <c r="VR34" s="2"/>
      <c r="VS34" s="2"/>
      <c r="VT34" s="18"/>
      <c r="VU34" s="9"/>
      <c r="VV34" s="19"/>
      <c r="VW34" s="20">
        <f t="shared" si="82"/>
        <v>0</v>
      </c>
      <c r="VY34" s="2"/>
      <c r="VZ34" s="2"/>
      <c r="WA34" s="18"/>
      <c r="WB34" s="9"/>
      <c r="WC34" s="19"/>
      <c r="WD34" s="51">
        <f t="shared" si="83"/>
        <v>0</v>
      </c>
      <c r="WF34" s="2"/>
      <c r="WG34" s="2"/>
      <c r="WH34" s="18"/>
      <c r="WI34" s="9"/>
      <c r="WJ34" s="19"/>
      <c r="WK34" s="20">
        <f t="shared" si="84"/>
        <v>0</v>
      </c>
      <c r="WM34" s="2"/>
      <c r="WN34" s="2"/>
      <c r="WO34" s="18"/>
      <c r="WP34" s="9"/>
      <c r="WQ34" s="19"/>
      <c r="WR34" s="20">
        <f t="shared" si="85"/>
        <v>0</v>
      </c>
      <c r="WT34" s="2"/>
      <c r="WU34" s="2"/>
      <c r="WV34" s="711"/>
      <c r="WW34" s="9"/>
      <c r="WX34" s="19"/>
      <c r="WY34" s="20">
        <f t="shared" si="145"/>
        <v>4681</v>
      </c>
      <c r="XA34" s="2"/>
      <c r="XB34" s="2"/>
      <c r="XC34" s="18"/>
      <c r="XD34" s="9"/>
      <c r="XE34" s="19"/>
      <c r="XF34" s="20">
        <f t="shared" si="137"/>
        <v>0</v>
      </c>
      <c r="XH34" s="2"/>
      <c r="XI34" s="2"/>
      <c r="XJ34" s="18"/>
      <c r="XK34" s="9"/>
      <c r="XL34" s="19"/>
      <c r="XM34" s="20">
        <f t="shared" si="88"/>
        <v>0</v>
      </c>
      <c r="XO34" s="2"/>
      <c r="XP34" s="2"/>
      <c r="XQ34" s="18"/>
      <c r="XR34" s="9"/>
      <c r="XS34" s="19"/>
      <c r="XT34" s="20">
        <f t="shared" si="89"/>
        <v>0</v>
      </c>
      <c r="XV34" s="9"/>
      <c r="XW34" s="2"/>
      <c r="XX34" s="18"/>
      <c r="XY34" s="9"/>
      <c r="XZ34" s="19"/>
      <c r="YA34" s="51">
        <f t="shared" si="147"/>
        <v>14857</v>
      </c>
      <c r="YC34" s="2"/>
      <c r="YD34" s="2"/>
      <c r="YE34" s="18"/>
      <c r="YF34" s="9"/>
      <c r="YG34" s="19"/>
      <c r="YH34" s="20">
        <f t="shared" si="91"/>
        <v>0</v>
      </c>
      <c r="YJ34" s="2"/>
      <c r="YK34" s="2"/>
      <c r="YL34" s="18"/>
      <c r="YM34" s="9"/>
      <c r="YN34" s="19"/>
      <c r="YO34" s="20">
        <f t="shared" si="92"/>
        <v>0</v>
      </c>
      <c r="YQ34" s="2"/>
      <c r="YR34" s="2"/>
      <c r="YS34" s="18"/>
      <c r="YT34" s="9"/>
      <c r="YU34" s="19"/>
      <c r="YV34" s="20">
        <f t="shared" si="134"/>
        <v>0</v>
      </c>
      <c r="YX34" s="2"/>
      <c r="YY34" s="2"/>
      <c r="YZ34" s="18"/>
      <c r="ZA34" s="9"/>
      <c r="ZB34" s="19"/>
      <c r="ZC34" s="20">
        <f t="shared" si="94"/>
        <v>0</v>
      </c>
      <c r="ZE34" s="2"/>
      <c r="ZF34" s="2"/>
      <c r="ZG34" s="18"/>
      <c r="ZH34" s="9"/>
      <c r="ZI34" s="19"/>
      <c r="ZJ34" s="20">
        <f t="shared" si="151"/>
        <v>26588</v>
      </c>
      <c r="ZM34" s="2"/>
      <c r="ZN34" s="18"/>
      <c r="ZO34" s="9"/>
      <c r="ZP34" s="19"/>
      <c r="ZQ34" s="51">
        <f t="shared" si="153"/>
        <v>14660.5</v>
      </c>
      <c r="ZS34" s="2"/>
      <c r="ZT34" s="2"/>
      <c r="ZU34" s="18"/>
      <c r="ZV34" s="9"/>
      <c r="ZW34" s="19"/>
      <c r="ZX34" s="51">
        <f t="shared" si="96"/>
        <v>4518.5</v>
      </c>
      <c r="ZZ34" s="2"/>
      <c r="AAA34" s="2"/>
      <c r="AAB34" s="18"/>
      <c r="AAC34" s="9"/>
      <c r="AAD34" s="19"/>
      <c r="AAE34" s="20">
        <f t="shared" si="97"/>
        <v>0</v>
      </c>
      <c r="AAG34" s="2"/>
      <c r="AAH34" s="2"/>
      <c r="AAI34" s="18"/>
      <c r="AAJ34" s="9"/>
      <c r="AAK34" s="19"/>
      <c r="AAL34" s="20">
        <f t="shared" si="118"/>
        <v>0</v>
      </c>
      <c r="AAN34" s="2"/>
      <c r="AAO34" s="2"/>
      <c r="AAP34" s="18"/>
      <c r="AAQ34" s="9"/>
      <c r="AAR34" s="19"/>
      <c r="AAS34" s="20">
        <f t="shared" si="99"/>
        <v>0</v>
      </c>
      <c r="AAU34" s="2"/>
      <c r="AAV34" s="2"/>
      <c r="AAW34" s="18"/>
      <c r="AAX34" s="9"/>
      <c r="AAY34" s="19"/>
      <c r="AAZ34" s="51">
        <f t="shared" si="135"/>
        <v>15182.5</v>
      </c>
      <c r="ABB34" s="2"/>
      <c r="ABC34" s="2"/>
      <c r="ABD34" s="18"/>
      <c r="ABE34" s="9"/>
      <c r="ABF34" s="19"/>
      <c r="ABG34" s="51">
        <f t="shared" si="101"/>
        <v>7596</v>
      </c>
      <c r="ABI34" s="2"/>
      <c r="ABJ34" s="2"/>
      <c r="ABK34" s="18"/>
      <c r="ABL34" s="9"/>
      <c r="ABM34" s="19"/>
      <c r="ABN34" s="51">
        <f t="shared" si="102"/>
        <v>0</v>
      </c>
      <c r="ABP34" s="2"/>
      <c r="ABQ34" s="2"/>
      <c r="ABR34" s="18"/>
      <c r="ABS34" s="9"/>
      <c r="ABT34" s="19"/>
      <c r="ABU34" s="20">
        <f t="shared" si="103"/>
        <v>0</v>
      </c>
      <c r="ABW34" s="2"/>
      <c r="ABX34" s="2"/>
      <c r="ABY34" s="18"/>
      <c r="ABZ34" s="9"/>
      <c r="ACA34" s="19"/>
      <c r="ACB34" s="20">
        <f t="shared" si="104"/>
        <v>0</v>
      </c>
      <c r="ACD34" s="9"/>
      <c r="ACE34" s="47"/>
      <c r="ACF34" s="19"/>
      <c r="ACG34" s="89"/>
      <c r="ACH34" s="97"/>
      <c r="ACI34" s="51">
        <f t="shared" si="126"/>
        <v>11348.36</v>
      </c>
      <c r="ACK34" s="9"/>
      <c r="ACL34" s="47"/>
      <c r="ACM34" s="19"/>
      <c r="ACN34" s="89"/>
      <c r="ACO34" s="97"/>
      <c r="ACP34" s="51">
        <f t="shared" si="106"/>
        <v>0</v>
      </c>
      <c r="ACR34" s="1"/>
      <c r="ACS34" s="2"/>
      <c r="ACT34" s="18"/>
      <c r="ACU34" s="9"/>
      <c r="ACV34" s="19"/>
      <c r="ACW34" s="20">
        <f t="shared" si="107"/>
        <v>0</v>
      </c>
      <c r="ACY34" s="244">
        <v>40379</v>
      </c>
      <c r="ACZ34" s="29" t="s">
        <v>2427</v>
      </c>
      <c r="ADA34" s="27">
        <v>23073.5</v>
      </c>
      <c r="ADB34" s="244"/>
      <c r="ADC34" s="32"/>
      <c r="ADD34" s="51">
        <f t="shared" si="138"/>
        <v>46551.33</v>
      </c>
      <c r="ADF34" s="2"/>
      <c r="ADG34" s="2"/>
      <c r="ADH34" s="117"/>
      <c r="ADI34" s="118"/>
      <c r="ADJ34" s="119"/>
      <c r="ADK34" s="20">
        <f t="shared" si="112"/>
        <v>0</v>
      </c>
      <c r="ADM34" s="2"/>
      <c r="ADN34" s="2"/>
      <c r="ADO34" s="18"/>
      <c r="ADP34" s="9"/>
      <c r="ADQ34" s="19"/>
      <c r="ADR34" s="20">
        <f t="shared" si="113"/>
        <v>0</v>
      </c>
      <c r="ADT34" s="2"/>
      <c r="ADU34" s="2"/>
      <c r="ADV34" s="18"/>
      <c r="ADW34" s="9"/>
      <c r="ADX34" s="19"/>
      <c r="ADY34" s="20">
        <f t="shared" si="109"/>
        <v>0</v>
      </c>
      <c r="AEA34" s="2"/>
      <c r="AEB34" s="2"/>
      <c r="AEC34" s="18"/>
      <c r="AED34" s="9"/>
      <c r="AEE34" s="19"/>
      <c r="AEF34" s="20">
        <f t="shared" si="110"/>
        <v>0</v>
      </c>
    </row>
    <row r="35" spans="1:812">
      <c r="A35" s="9"/>
      <c r="C35" s="702"/>
      <c r="D35" s="200"/>
      <c r="E35" s="32"/>
      <c r="F35" s="51">
        <f t="shared" si="141"/>
        <v>50512.5</v>
      </c>
      <c r="H35" s="2"/>
      <c r="I35" s="2"/>
      <c r="J35" s="18"/>
      <c r="K35" s="9"/>
      <c r="L35" s="19"/>
      <c r="M35" s="20">
        <f t="shared" si="136"/>
        <v>0</v>
      </c>
      <c r="O35" s="2"/>
      <c r="P35" s="2"/>
      <c r="Q35" s="18"/>
      <c r="R35" s="9"/>
      <c r="S35" s="19"/>
      <c r="T35" s="20">
        <f t="shared" si="4"/>
        <v>0</v>
      </c>
      <c r="V35" s="9"/>
      <c r="W35" s="2"/>
      <c r="X35" s="18"/>
      <c r="Y35" s="9"/>
      <c r="Z35" s="19"/>
      <c r="AA35" s="20">
        <f t="shared" si="5"/>
        <v>23020</v>
      </c>
      <c r="AC35" s="2"/>
      <c r="AD35" s="2"/>
      <c r="AE35" s="18"/>
      <c r="AF35" s="9"/>
      <c r="AG35" s="19"/>
      <c r="AH35" s="20">
        <f t="shared" si="119"/>
        <v>0</v>
      </c>
      <c r="AJ35" s="244">
        <v>40321</v>
      </c>
      <c r="AK35" s="39" t="s">
        <v>1102</v>
      </c>
      <c r="AL35" s="49">
        <v>18380</v>
      </c>
      <c r="AM35" s="244"/>
      <c r="AN35" s="49"/>
      <c r="AO35" s="51">
        <f t="shared" si="7"/>
        <v>791589</v>
      </c>
      <c r="AQ35" s="244">
        <v>40375</v>
      </c>
      <c r="AR35" s="29" t="s">
        <v>2356</v>
      </c>
      <c r="AS35" s="49">
        <v>30855</v>
      </c>
      <c r="AT35" s="45"/>
      <c r="AU35" s="49"/>
      <c r="AV35" s="51">
        <f t="shared" si="8"/>
        <v>2185485.5</v>
      </c>
      <c r="AX35" s="9"/>
      <c r="AY35" s="47"/>
      <c r="AZ35" s="32"/>
      <c r="BA35" s="9"/>
      <c r="BB35" s="19"/>
      <c r="BC35" s="51">
        <f t="shared" si="152"/>
        <v>2447842</v>
      </c>
      <c r="BE35" s="2"/>
      <c r="BF35" s="2"/>
      <c r="BG35" s="18"/>
      <c r="BH35" s="9"/>
      <c r="BI35" s="19"/>
      <c r="BJ35" s="20">
        <f t="shared" si="9"/>
        <v>0</v>
      </c>
      <c r="BL35" s="2"/>
      <c r="BM35" s="2"/>
      <c r="BN35" s="2"/>
      <c r="BO35" s="18"/>
      <c r="BP35" s="9"/>
      <c r="BQ35" s="19"/>
      <c r="BR35" s="20">
        <f t="shared" si="121"/>
        <v>10</v>
      </c>
      <c r="BT35" s="2"/>
      <c r="BU35" s="2"/>
      <c r="BV35" s="18"/>
      <c r="BW35" s="9"/>
      <c r="BX35" s="19"/>
      <c r="BY35" s="20">
        <f t="shared" si="11"/>
        <v>0</v>
      </c>
      <c r="CA35" s="2"/>
      <c r="CB35" s="2"/>
      <c r="CC35" s="18"/>
      <c r="CD35" s="9"/>
      <c r="CE35" s="19"/>
      <c r="CF35" s="20">
        <f t="shared" si="12"/>
        <v>0</v>
      </c>
      <c r="CH35" s="2"/>
      <c r="CI35" s="2"/>
      <c r="CJ35" s="18"/>
      <c r="CK35" s="9"/>
      <c r="CL35" s="19"/>
      <c r="CM35" s="20">
        <f t="shared" si="13"/>
        <v>0</v>
      </c>
      <c r="CO35" s="2"/>
      <c r="CP35" s="2"/>
      <c r="CQ35" s="18"/>
      <c r="CR35" s="9"/>
      <c r="CS35" s="19"/>
      <c r="CT35" s="20">
        <f t="shared" si="131"/>
        <v>0</v>
      </c>
      <c r="CV35" s="2"/>
      <c r="CW35" s="2"/>
      <c r="CX35" s="18"/>
      <c r="CY35" s="9"/>
      <c r="CZ35" s="19"/>
      <c r="DA35" s="20">
        <f t="shared" si="15"/>
        <v>81134.5</v>
      </c>
      <c r="DC35" s="2"/>
      <c r="DD35" s="2"/>
      <c r="DE35" s="18"/>
      <c r="DF35" s="9"/>
      <c r="DG35" s="19"/>
      <c r="DH35" s="20">
        <f t="shared" si="16"/>
        <v>0</v>
      </c>
      <c r="DJ35" s="9">
        <v>39728</v>
      </c>
      <c r="DK35" s="2" t="s">
        <v>1521</v>
      </c>
      <c r="DL35" s="27">
        <v>22255</v>
      </c>
      <c r="DM35" s="9"/>
      <c r="DN35" s="19"/>
      <c r="DO35" s="20">
        <f t="shared" si="17"/>
        <v>173202.5</v>
      </c>
      <c r="DQ35" s="2"/>
      <c r="DR35" s="2"/>
      <c r="DS35" s="18"/>
      <c r="DT35" s="9"/>
      <c r="DU35" s="19"/>
      <c r="DV35" s="20">
        <f t="shared" si="18"/>
        <v>0</v>
      </c>
      <c r="DX35" s="2"/>
      <c r="DY35" s="2"/>
      <c r="DZ35" s="18"/>
      <c r="EA35" s="9"/>
      <c r="EB35" s="19"/>
      <c r="EC35" s="20">
        <f t="shared" si="19"/>
        <v>14455</v>
      </c>
      <c r="EE35" s="9"/>
      <c r="EF35" s="2"/>
      <c r="EG35" s="18"/>
      <c r="EH35" s="9"/>
      <c r="EI35" s="19"/>
      <c r="EJ35" s="20">
        <f t="shared" si="127"/>
        <v>7721.5</v>
      </c>
      <c r="EL35" s="9"/>
      <c r="EM35" s="2"/>
      <c r="EN35" s="18"/>
      <c r="EO35" s="9"/>
      <c r="EP35" s="19"/>
      <c r="EQ35" s="20">
        <f t="shared" si="21"/>
        <v>0</v>
      </c>
      <c r="EU35" s="3"/>
      <c r="EW35" s="3"/>
      <c r="EX35" s="175">
        <f t="shared" si="22"/>
        <v>0</v>
      </c>
      <c r="EZ35" s="9"/>
      <c r="FA35" s="2"/>
      <c r="FB35" s="27"/>
      <c r="FC35" s="9"/>
      <c r="FD35" s="19"/>
      <c r="FE35" s="20">
        <f t="shared" si="23"/>
        <v>0</v>
      </c>
      <c r="FG35" s="2"/>
      <c r="FH35" s="2"/>
      <c r="FI35" s="18"/>
      <c r="FJ35" s="9"/>
      <c r="FK35" s="19"/>
      <c r="FL35" s="20">
        <f t="shared" si="24"/>
        <v>0</v>
      </c>
      <c r="FN35" s="2"/>
      <c r="FO35" s="40" t="s">
        <v>119</v>
      </c>
      <c r="FP35" s="18"/>
      <c r="FQ35" s="9"/>
      <c r="FR35" s="19"/>
      <c r="FS35" s="51">
        <f t="shared" si="25"/>
        <v>0</v>
      </c>
      <c r="FU35" s="2"/>
      <c r="FV35" s="40" t="s">
        <v>119</v>
      </c>
      <c r="FW35" s="18"/>
      <c r="FX35" s="9"/>
      <c r="FY35" s="19"/>
      <c r="FZ35" s="51">
        <f t="shared" si="26"/>
        <v>0</v>
      </c>
      <c r="GB35" s="2"/>
      <c r="GC35" s="40" t="s">
        <v>119</v>
      </c>
      <c r="GD35" s="18"/>
      <c r="GE35" s="9"/>
      <c r="GF35" s="19"/>
      <c r="GG35" s="51">
        <f t="shared" si="27"/>
        <v>0</v>
      </c>
      <c r="GI35" s="2"/>
      <c r="GJ35" s="40" t="s">
        <v>119</v>
      </c>
      <c r="GK35" s="18"/>
      <c r="GL35" s="9"/>
      <c r="GM35" s="19"/>
      <c r="GN35" s="51">
        <f t="shared" si="28"/>
        <v>0</v>
      </c>
      <c r="GP35" s="9"/>
      <c r="GQ35" s="2"/>
      <c r="GR35" s="18"/>
      <c r="GS35" s="9"/>
      <c r="GT35" s="19"/>
      <c r="GU35" s="51">
        <f t="shared" si="0"/>
        <v>0</v>
      </c>
      <c r="GW35" s="28"/>
      <c r="GX35" s="29"/>
      <c r="GY35" s="27"/>
      <c r="GZ35" s="28"/>
      <c r="HA35" s="32"/>
      <c r="HB35" s="20">
        <f t="shared" si="29"/>
        <v>0</v>
      </c>
      <c r="HD35" s="244"/>
      <c r="HE35" s="29"/>
      <c r="HF35" s="27"/>
      <c r="HG35" s="244"/>
      <c r="HH35" s="32"/>
      <c r="HI35" s="20">
        <f t="shared" ref="HI35:HI44" si="155">HI34+HF35-HH35</f>
        <v>0</v>
      </c>
      <c r="HK35" s="2"/>
      <c r="HL35" s="2"/>
      <c r="HM35" s="18"/>
      <c r="HN35" s="9"/>
      <c r="HO35" s="19"/>
      <c r="HP35" s="20">
        <f t="shared" si="31"/>
        <v>0</v>
      </c>
      <c r="HR35" s="2"/>
      <c r="HS35" s="2"/>
      <c r="HT35" s="18"/>
      <c r="HU35" s="9"/>
      <c r="HV35" s="19"/>
      <c r="HW35" s="20">
        <f t="shared" si="32"/>
        <v>0</v>
      </c>
      <c r="HY35" s="9"/>
      <c r="HZ35" s="2"/>
      <c r="IA35" s="27"/>
      <c r="IB35" s="348"/>
      <c r="IC35" s="19"/>
      <c r="ID35" s="51">
        <f t="shared" si="33"/>
        <v>0</v>
      </c>
      <c r="IF35" s="9"/>
      <c r="IG35" s="42"/>
      <c r="IH35" s="3"/>
      <c r="II35" s="9"/>
      <c r="IJ35" s="19"/>
      <c r="IK35" s="51">
        <f t="shared" si="148"/>
        <v>22586.5</v>
      </c>
      <c r="IM35" s="2"/>
      <c r="IN35" s="42"/>
      <c r="IO35" s="19"/>
      <c r="IP35" s="9"/>
      <c r="IQ35" s="19"/>
      <c r="IR35" s="51">
        <f t="shared" si="35"/>
        <v>0</v>
      </c>
      <c r="IT35" s="2"/>
      <c r="IU35" s="2"/>
      <c r="IV35" s="18"/>
      <c r="IW35" s="9"/>
      <c r="IX35" s="19"/>
      <c r="IY35" s="20">
        <f t="shared" si="36"/>
        <v>0</v>
      </c>
      <c r="JA35" s="2"/>
      <c r="JB35" s="2"/>
      <c r="JC35" s="18"/>
      <c r="JD35" s="9"/>
      <c r="JE35" s="19"/>
      <c r="JF35" s="20">
        <f t="shared" si="37"/>
        <v>2565</v>
      </c>
      <c r="JH35" s="2"/>
      <c r="JI35" s="2"/>
      <c r="JJ35" s="18"/>
      <c r="JK35" s="9"/>
      <c r="JL35" s="19"/>
      <c r="JM35" s="20">
        <f t="shared" si="38"/>
        <v>0</v>
      </c>
      <c r="JO35" s="2"/>
      <c r="JP35" s="2"/>
      <c r="JQ35" s="18"/>
      <c r="JR35" s="9"/>
      <c r="JS35" s="19"/>
      <c r="JT35" s="20">
        <f t="shared" si="39"/>
        <v>0</v>
      </c>
      <c r="JV35" s="2"/>
      <c r="JW35" s="2"/>
      <c r="JX35" s="18"/>
      <c r="JY35" s="9"/>
      <c r="JZ35" s="19"/>
      <c r="KA35" s="20">
        <f t="shared" si="40"/>
        <v>0</v>
      </c>
      <c r="KC35" s="9"/>
      <c r="KD35" s="2"/>
      <c r="KE35" s="3"/>
      <c r="KF35" s="9"/>
      <c r="KG35" s="67"/>
      <c r="KH35" s="51">
        <f t="shared" si="41"/>
        <v>40827</v>
      </c>
      <c r="KJ35" s="29"/>
      <c r="KK35" s="29"/>
      <c r="KL35" s="49"/>
      <c r="KM35" s="90"/>
      <c r="KN35" s="96"/>
      <c r="KO35" s="20">
        <f t="shared" si="142"/>
        <v>0</v>
      </c>
      <c r="KQ35" s="29"/>
      <c r="KR35" s="29"/>
      <c r="KS35" s="49"/>
      <c r="KT35" s="624"/>
      <c r="KU35" s="96"/>
      <c r="KV35" s="20">
        <f t="shared" si="43"/>
        <v>0</v>
      </c>
      <c r="KX35" s="2"/>
      <c r="KY35" s="2"/>
      <c r="KZ35" s="18"/>
      <c r="LA35" s="9"/>
      <c r="LB35" s="19"/>
      <c r="LC35" s="20">
        <f t="shared" si="114"/>
        <v>23250</v>
      </c>
      <c r="LE35" s="2"/>
      <c r="LF35" s="2"/>
      <c r="LG35" s="18"/>
      <c r="LH35" s="9"/>
      <c r="LI35" s="19"/>
      <c r="LJ35" s="20">
        <f t="shared" si="115"/>
        <v>0</v>
      </c>
      <c r="LL35" s="2"/>
      <c r="LM35" s="2"/>
      <c r="LN35" s="18"/>
      <c r="LO35" s="9"/>
      <c r="LP35" s="19"/>
      <c r="LQ35" s="20">
        <f t="shared" si="44"/>
        <v>0</v>
      </c>
      <c r="LS35" s="2"/>
      <c r="LT35" s="2"/>
      <c r="LU35" s="18"/>
      <c r="LV35" s="9"/>
      <c r="LW35" s="19"/>
      <c r="LX35" s="20">
        <f t="shared" si="45"/>
        <v>0</v>
      </c>
      <c r="LZ35" s="2"/>
      <c r="MA35" s="2"/>
      <c r="MB35" s="18"/>
      <c r="MC35" s="9"/>
      <c r="MD35" s="19"/>
      <c r="ME35" s="20">
        <f t="shared" si="139"/>
        <v>20668.5</v>
      </c>
      <c r="MG35" s="2"/>
      <c r="MH35" s="2"/>
      <c r="MI35" s="18"/>
      <c r="MJ35" s="9"/>
      <c r="MK35" s="19"/>
      <c r="ML35" s="20">
        <f t="shared" si="47"/>
        <v>0</v>
      </c>
      <c r="MN35" s="2"/>
      <c r="MO35" s="2"/>
      <c r="MP35" s="18"/>
      <c r="MQ35" s="9"/>
      <c r="MR35" s="19"/>
      <c r="MS35" s="20">
        <f t="shared" si="48"/>
        <v>22787</v>
      </c>
      <c r="MU35" s="2"/>
      <c r="MV35" s="2"/>
      <c r="MW35" s="18"/>
      <c r="MX35" s="9"/>
      <c r="MY35" s="19"/>
      <c r="MZ35" s="20">
        <f t="shared" si="49"/>
        <v>52333</v>
      </c>
      <c r="NB35" s="2"/>
      <c r="NC35" s="2"/>
      <c r="ND35" s="18"/>
      <c r="NE35" s="9"/>
      <c r="NF35" s="19"/>
      <c r="NG35" s="20">
        <f t="shared" si="50"/>
        <v>0</v>
      </c>
      <c r="NI35" s="2"/>
      <c r="NJ35" s="2"/>
      <c r="NK35" s="18"/>
      <c r="NL35" s="9"/>
      <c r="NM35" s="19"/>
      <c r="NN35" s="20">
        <f t="shared" si="51"/>
        <v>0</v>
      </c>
      <c r="NP35" s="2"/>
      <c r="NQ35" s="2"/>
      <c r="NR35" s="18"/>
      <c r="NS35" s="9"/>
      <c r="NT35" s="19"/>
      <c r="NU35" s="20">
        <f t="shared" si="52"/>
        <v>0</v>
      </c>
      <c r="NW35" s="2"/>
      <c r="NX35" s="2"/>
      <c r="NY35" s="18"/>
      <c r="NZ35" s="9"/>
      <c r="OA35" s="19"/>
      <c r="OB35" s="20">
        <f t="shared" si="53"/>
        <v>0</v>
      </c>
      <c r="OD35" s="2"/>
      <c r="OE35" s="2"/>
      <c r="OF35" s="18"/>
      <c r="OG35" s="9"/>
      <c r="OH35" s="19"/>
      <c r="OI35" s="20">
        <f t="shared" si="54"/>
        <v>0</v>
      </c>
      <c r="OK35" s="2"/>
      <c r="OL35" s="2"/>
      <c r="OM35" s="18"/>
      <c r="ON35" s="9"/>
      <c r="OO35" s="19"/>
      <c r="OP35" s="20">
        <f t="shared" si="55"/>
        <v>0</v>
      </c>
      <c r="OR35" s="2"/>
      <c r="OS35" s="2"/>
      <c r="OT35" s="18"/>
      <c r="OU35" s="9"/>
      <c r="OV35" s="19"/>
      <c r="OW35" s="20">
        <f t="shared" si="149"/>
        <v>0</v>
      </c>
      <c r="OY35" s="9"/>
      <c r="OZ35" s="2"/>
      <c r="PA35" s="18"/>
      <c r="PB35" s="9"/>
      <c r="PC35" s="19"/>
      <c r="PD35" s="20">
        <f t="shared" si="57"/>
        <v>51760</v>
      </c>
      <c r="PF35" s="2"/>
      <c r="PG35" s="2"/>
      <c r="PH35" s="18"/>
      <c r="PI35" s="9"/>
      <c r="PJ35" s="19"/>
      <c r="PK35" s="20">
        <f t="shared" si="58"/>
        <v>0</v>
      </c>
      <c r="PM35" s="2"/>
      <c r="PN35" s="2"/>
      <c r="PO35" s="18"/>
      <c r="PP35" s="9"/>
      <c r="PQ35" s="19"/>
      <c r="PR35" s="20">
        <f t="shared" si="128"/>
        <v>0</v>
      </c>
      <c r="PT35" s="2"/>
      <c r="PU35" s="2"/>
      <c r="PV35" s="18"/>
      <c r="PW35" s="9"/>
      <c r="PX35" s="19"/>
      <c r="PY35" s="20">
        <f t="shared" si="122"/>
        <v>0</v>
      </c>
      <c r="QA35" s="2"/>
      <c r="QB35" s="2"/>
      <c r="QC35" s="18"/>
      <c r="QD35" s="9"/>
      <c r="QE35" s="19"/>
      <c r="QF35" s="20">
        <f t="shared" si="61"/>
        <v>11212</v>
      </c>
      <c r="QH35" s="2"/>
      <c r="QI35" s="2"/>
      <c r="QJ35" s="18"/>
      <c r="QK35" s="9"/>
      <c r="QL35" s="19"/>
      <c r="QM35" s="20">
        <f t="shared" si="62"/>
        <v>0</v>
      </c>
      <c r="QO35" s="2"/>
      <c r="QP35" s="2"/>
      <c r="QQ35" s="18"/>
      <c r="QR35" s="9"/>
      <c r="QS35" s="19"/>
      <c r="QT35" s="20">
        <f t="shared" si="63"/>
        <v>7325.5</v>
      </c>
      <c r="QV35" s="2"/>
      <c r="QW35" s="2"/>
      <c r="QX35" s="18"/>
      <c r="QY35" s="9"/>
      <c r="QZ35" s="19"/>
      <c r="RA35" s="20">
        <f t="shared" si="64"/>
        <v>0</v>
      </c>
      <c r="RC35" s="2"/>
      <c r="RD35" s="2"/>
      <c r="RE35" s="18"/>
      <c r="RF35" s="9"/>
      <c r="RG35" s="19"/>
      <c r="RH35" s="20">
        <f t="shared" si="65"/>
        <v>0</v>
      </c>
      <c r="RJ35" s="2"/>
      <c r="RK35" s="2"/>
      <c r="RL35" s="18"/>
      <c r="RM35" s="9"/>
      <c r="RN35" s="19"/>
      <c r="RO35" s="20">
        <f t="shared" si="66"/>
        <v>0</v>
      </c>
      <c r="RQ35" s="2"/>
      <c r="RR35" s="2"/>
      <c r="RS35" s="18"/>
      <c r="RT35" s="9"/>
      <c r="RU35" s="19"/>
      <c r="RV35" s="20">
        <f t="shared" si="67"/>
        <v>0</v>
      </c>
      <c r="RX35" s="2"/>
      <c r="RY35" s="2"/>
      <c r="RZ35" s="18"/>
      <c r="SA35" s="9"/>
      <c r="SB35" s="19"/>
      <c r="SC35" s="20">
        <f t="shared" si="68"/>
        <v>0</v>
      </c>
      <c r="SF35" s="2"/>
      <c r="SG35" s="18"/>
      <c r="SH35" s="9"/>
      <c r="SI35" s="19"/>
      <c r="SJ35" s="20">
        <f t="shared" si="69"/>
        <v>0</v>
      </c>
      <c r="SL35" s="2"/>
      <c r="SM35" s="2"/>
      <c r="SN35" s="18"/>
      <c r="SO35" s="9"/>
      <c r="SP35" s="19"/>
      <c r="SQ35" s="20">
        <f t="shared" si="70"/>
        <v>0</v>
      </c>
      <c r="ST35" s="2"/>
      <c r="SU35" s="18"/>
      <c r="SV35" s="9"/>
      <c r="SW35" s="19"/>
      <c r="SX35" s="20">
        <f t="shared" si="146"/>
        <v>0</v>
      </c>
      <c r="TA35" s="2"/>
      <c r="TB35" s="18"/>
      <c r="TC35" s="9"/>
      <c r="TD35" s="925"/>
      <c r="TE35" s="51">
        <f t="shared" si="144"/>
        <v>7002</v>
      </c>
      <c r="TG35" s="2"/>
      <c r="TH35" s="2"/>
      <c r="TI35" s="18"/>
      <c r="TJ35" s="9"/>
      <c r="TK35" s="19"/>
      <c r="TL35" s="20">
        <f t="shared" si="154"/>
        <v>0</v>
      </c>
      <c r="TN35" s="2"/>
      <c r="TO35" s="2"/>
      <c r="TP35" s="18"/>
      <c r="TQ35" s="9"/>
      <c r="TR35" s="19"/>
      <c r="TS35" s="20">
        <f t="shared" si="74"/>
        <v>6523</v>
      </c>
      <c r="TU35" s="2"/>
      <c r="TV35" s="2"/>
      <c r="TW35" s="18"/>
      <c r="TX35" s="9"/>
      <c r="TY35" s="19"/>
      <c r="TZ35" s="20">
        <f t="shared" si="150"/>
        <v>0</v>
      </c>
      <c r="UB35" s="2"/>
      <c r="UC35" s="2"/>
      <c r="UD35" s="18"/>
      <c r="UE35" s="9"/>
      <c r="UF35" s="19"/>
      <c r="UG35" s="20">
        <f t="shared" si="76"/>
        <v>0</v>
      </c>
      <c r="UI35" s="2"/>
      <c r="UJ35" s="2"/>
      <c r="UK35" s="18"/>
      <c r="UL35" s="9"/>
      <c r="UM35" s="19"/>
      <c r="UN35" s="20">
        <f t="shared" si="123"/>
        <v>0</v>
      </c>
      <c r="UP35" s="2"/>
      <c r="UQ35" s="2"/>
      <c r="UR35" s="18"/>
      <c r="US35" s="9"/>
      <c r="UT35" s="19"/>
      <c r="UU35" s="20">
        <f t="shared" si="78"/>
        <v>37741</v>
      </c>
      <c r="UW35" s="2"/>
      <c r="UX35" s="2"/>
      <c r="UY35" s="18"/>
      <c r="UZ35" s="9"/>
      <c r="VA35" s="19"/>
      <c r="VB35" s="20">
        <f t="shared" si="79"/>
        <v>0</v>
      </c>
      <c r="VD35" s="2"/>
      <c r="VE35" s="2"/>
      <c r="VF35" s="18"/>
      <c r="VG35" s="28"/>
      <c r="VH35" s="19"/>
      <c r="VI35" s="20">
        <f t="shared" si="80"/>
        <v>0</v>
      </c>
      <c r="VK35" s="2"/>
      <c r="VL35" s="2"/>
      <c r="VM35" s="18"/>
      <c r="VN35" s="9"/>
      <c r="VO35" s="19"/>
      <c r="VP35" s="20">
        <f t="shared" si="125"/>
        <v>0</v>
      </c>
      <c r="VR35" s="2"/>
      <c r="VS35" s="2"/>
      <c r="VT35" s="18"/>
      <c r="VU35" s="9"/>
      <c r="VV35" s="19"/>
      <c r="VW35" s="20">
        <f t="shared" si="82"/>
        <v>0</v>
      </c>
      <c r="VY35" s="2"/>
      <c r="VZ35" s="2"/>
      <c r="WA35" s="18"/>
      <c r="WB35" s="9"/>
      <c r="WC35" s="19"/>
      <c r="WD35" s="51">
        <f t="shared" si="83"/>
        <v>0</v>
      </c>
      <c r="WF35" s="2"/>
      <c r="WG35" s="2"/>
      <c r="WH35" s="18"/>
      <c r="WI35" s="9"/>
      <c r="WJ35" s="19"/>
      <c r="WK35" s="20">
        <f t="shared" si="84"/>
        <v>0</v>
      </c>
      <c r="WM35" s="2"/>
      <c r="WN35" s="2"/>
      <c r="WO35" s="18"/>
      <c r="WP35" s="9"/>
      <c r="WQ35" s="19"/>
      <c r="WR35" s="20">
        <f t="shared" si="85"/>
        <v>0</v>
      </c>
      <c r="WT35" s="2"/>
      <c r="WU35" s="2"/>
      <c r="WV35" s="711"/>
      <c r="WW35" s="9"/>
      <c r="WX35" s="19"/>
      <c r="WY35" s="20">
        <f t="shared" si="145"/>
        <v>4681</v>
      </c>
      <c r="XA35" s="2"/>
      <c r="XB35" s="2"/>
      <c r="XC35" s="18"/>
      <c r="XD35" s="9"/>
      <c r="XE35" s="19"/>
      <c r="XF35" s="20">
        <f t="shared" si="137"/>
        <v>0</v>
      </c>
      <c r="XH35" s="2"/>
      <c r="XI35" s="2"/>
      <c r="XJ35" s="18"/>
      <c r="XK35" s="9"/>
      <c r="XL35" s="19"/>
      <c r="XM35" s="20">
        <f t="shared" si="88"/>
        <v>0</v>
      </c>
      <c r="XO35" s="2"/>
      <c r="XP35" s="2"/>
      <c r="XQ35" s="18"/>
      <c r="XR35" s="9"/>
      <c r="XS35" s="19"/>
      <c r="XT35" s="20">
        <f t="shared" si="89"/>
        <v>0</v>
      </c>
      <c r="XV35" s="9"/>
      <c r="XW35" s="2"/>
      <c r="XX35" s="18"/>
      <c r="XY35" s="9"/>
      <c r="XZ35" s="19"/>
      <c r="YA35" s="51">
        <f t="shared" si="147"/>
        <v>14857</v>
      </c>
      <c r="YC35" s="2"/>
      <c r="YD35" s="2"/>
      <c r="YE35" s="18"/>
      <c r="YF35" s="9"/>
      <c r="YG35" s="19"/>
      <c r="YH35" s="20">
        <f t="shared" si="91"/>
        <v>0</v>
      </c>
      <c r="YJ35" s="2"/>
      <c r="YK35" s="2"/>
      <c r="YL35" s="18"/>
      <c r="YM35" s="9"/>
      <c r="YN35" s="19"/>
      <c r="YO35" s="20">
        <f t="shared" si="92"/>
        <v>0</v>
      </c>
      <c r="YQ35" s="2"/>
      <c r="YR35" s="2"/>
      <c r="YS35" s="18"/>
      <c r="YT35" s="9"/>
      <c r="YU35" s="19"/>
      <c r="YV35" s="20">
        <f t="shared" si="134"/>
        <v>0</v>
      </c>
      <c r="YX35" s="2"/>
      <c r="YY35" s="2"/>
      <c r="YZ35" s="18"/>
      <c r="ZA35" s="9"/>
      <c r="ZB35" s="19"/>
      <c r="ZC35" s="20">
        <f t="shared" si="94"/>
        <v>0</v>
      </c>
      <c r="ZE35" s="2"/>
      <c r="ZF35" s="2"/>
      <c r="ZG35" s="18"/>
      <c r="ZH35" s="9"/>
      <c r="ZI35" s="19"/>
      <c r="ZJ35" s="20">
        <f t="shared" si="151"/>
        <v>26588</v>
      </c>
      <c r="ZM35" s="2"/>
      <c r="ZN35" s="18"/>
      <c r="ZO35" s="9"/>
      <c r="ZP35" s="19"/>
      <c r="ZQ35" s="51">
        <f t="shared" si="153"/>
        <v>14660.5</v>
      </c>
      <c r="ZS35" s="2"/>
      <c r="ZT35" s="2"/>
      <c r="ZU35" s="18"/>
      <c r="ZV35" s="9"/>
      <c r="ZW35" s="19"/>
      <c r="ZX35" s="51">
        <f t="shared" si="96"/>
        <v>4518.5</v>
      </c>
      <c r="ZZ35" s="2"/>
      <c r="AAA35" s="2"/>
      <c r="AAB35" s="18"/>
      <c r="AAC35" s="9"/>
      <c r="AAD35" s="19"/>
      <c r="AAE35" s="20">
        <f t="shared" si="97"/>
        <v>0</v>
      </c>
      <c r="AAG35" s="2"/>
      <c r="AAH35" s="2"/>
      <c r="AAI35" s="18"/>
      <c r="AAJ35" s="9"/>
      <c r="AAK35" s="19"/>
      <c r="AAL35" s="20">
        <f t="shared" si="118"/>
        <v>0</v>
      </c>
      <c r="AAN35" s="2"/>
      <c r="AAO35" s="2"/>
      <c r="AAP35" s="18"/>
      <c r="AAQ35" s="9"/>
      <c r="AAR35" s="19"/>
      <c r="AAS35" s="20">
        <f t="shared" si="99"/>
        <v>0</v>
      </c>
      <c r="AAU35" s="2"/>
      <c r="AAV35" s="2"/>
      <c r="AAW35" s="18"/>
      <c r="AAX35" s="9"/>
      <c r="AAY35" s="19"/>
      <c r="AAZ35" s="51">
        <f t="shared" si="135"/>
        <v>15182.5</v>
      </c>
      <c r="ABB35" s="2"/>
      <c r="ABC35" s="2"/>
      <c r="ABD35" s="18"/>
      <c r="ABE35" s="9"/>
      <c r="ABF35" s="19"/>
      <c r="ABG35" s="51">
        <f t="shared" si="101"/>
        <v>7596</v>
      </c>
      <c r="ABI35" s="2"/>
      <c r="ABJ35" s="2"/>
      <c r="ABK35" s="18"/>
      <c r="ABL35" s="9"/>
      <c r="ABM35" s="19"/>
      <c r="ABN35" s="51">
        <f t="shared" si="102"/>
        <v>0</v>
      </c>
      <c r="ABP35" s="2"/>
      <c r="ABQ35" s="2"/>
      <c r="ABR35" s="18"/>
      <c r="ABS35" s="9"/>
      <c r="ABT35" s="19"/>
      <c r="ABU35" s="20">
        <f t="shared" si="103"/>
        <v>0</v>
      </c>
      <c r="ABW35" s="2"/>
      <c r="ABX35" s="2"/>
      <c r="ABY35" s="18"/>
      <c r="ABZ35" s="9"/>
      <c r="ACA35" s="19"/>
      <c r="ACB35" s="20">
        <f t="shared" si="104"/>
        <v>0</v>
      </c>
      <c r="ACD35" s="2"/>
      <c r="ACE35" s="47"/>
      <c r="ACG35" s="89"/>
      <c r="ACH35" s="97"/>
      <c r="ACI35" s="51">
        <f t="shared" si="126"/>
        <v>11348.36</v>
      </c>
      <c r="ACK35" s="2"/>
      <c r="ACL35" s="47"/>
      <c r="ACN35" s="89"/>
      <c r="ACO35" s="97"/>
      <c r="ACP35" s="51">
        <f t="shared" si="106"/>
        <v>0</v>
      </c>
      <c r="ACR35" s="1"/>
      <c r="ACS35" s="2"/>
      <c r="ACT35" s="18"/>
      <c r="ACU35" s="9"/>
      <c r="ACV35" s="19"/>
      <c r="ACW35" s="20">
        <f t="shared" si="107"/>
        <v>0</v>
      </c>
      <c r="ACY35" s="244"/>
      <c r="ACZ35" s="29"/>
      <c r="ADA35" s="27"/>
      <c r="ADB35" s="244"/>
      <c r="ADC35" s="32"/>
      <c r="ADD35" s="51">
        <f t="shared" ref="ADD35:ADD68" si="156">ADD34+ADA35-ADC35</f>
        <v>46551.33</v>
      </c>
      <c r="ADF35" s="2"/>
      <c r="ADG35" s="2"/>
      <c r="ADH35" s="18"/>
      <c r="ADI35" s="9"/>
      <c r="ADJ35" s="19"/>
      <c r="ADK35" s="20">
        <f t="shared" si="112"/>
        <v>0</v>
      </c>
      <c r="ADM35" s="2"/>
      <c r="ADN35" s="2"/>
      <c r="ADO35" s="18"/>
      <c r="ADP35" s="9"/>
      <c r="ADQ35" s="19"/>
      <c r="ADR35" s="20">
        <f t="shared" si="113"/>
        <v>0</v>
      </c>
      <c r="ADT35" s="2"/>
      <c r="ADU35" s="2"/>
      <c r="ADV35" s="18"/>
      <c r="ADW35" s="9"/>
      <c r="ADX35" s="19"/>
      <c r="ADY35" s="20">
        <f t="shared" si="109"/>
        <v>0</v>
      </c>
      <c r="AEA35" s="2"/>
      <c r="AEB35" s="2"/>
      <c r="AEC35" s="18"/>
      <c r="AED35" s="9"/>
      <c r="AEE35" s="19"/>
      <c r="AEF35" s="20">
        <f t="shared" si="110"/>
        <v>0</v>
      </c>
    </row>
    <row r="36" spans="1:812">
      <c r="A36" s="9"/>
      <c r="C36" s="691"/>
      <c r="D36" s="28"/>
      <c r="E36" s="19"/>
      <c r="F36" s="51">
        <f t="shared" si="141"/>
        <v>50512.5</v>
      </c>
      <c r="H36" s="2"/>
      <c r="I36" s="2"/>
      <c r="J36" s="18"/>
      <c r="K36" s="9"/>
      <c r="L36" s="19"/>
      <c r="M36" s="20">
        <f t="shared" si="136"/>
        <v>0</v>
      </c>
      <c r="O36" s="2"/>
      <c r="P36" s="2"/>
      <c r="Q36" s="18"/>
      <c r="R36" s="9"/>
      <c r="S36" s="19"/>
      <c r="T36" s="20">
        <f t="shared" si="4"/>
        <v>0</v>
      </c>
      <c r="V36" s="2"/>
      <c r="W36" s="2"/>
      <c r="X36" s="18"/>
      <c r="Y36" s="9"/>
      <c r="Z36" s="19"/>
      <c r="AA36" s="20">
        <f t="shared" si="5"/>
        <v>23020</v>
      </c>
      <c r="AC36" s="2"/>
      <c r="AD36" s="2"/>
      <c r="AE36" s="18"/>
      <c r="AF36" s="9"/>
      <c r="AG36" s="19"/>
      <c r="AH36" s="20">
        <f t="shared" si="119"/>
        <v>0</v>
      </c>
      <c r="AJ36" s="9">
        <v>40322</v>
      </c>
      <c r="AK36" s="39" t="s">
        <v>1107</v>
      </c>
      <c r="AL36" s="3">
        <v>13682.5</v>
      </c>
      <c r="AM36" s="244"/>
      <c r="AN36" s="49"/>
      <c r="AO36" s="51">
        <f t="shared" si="7"/>
        <v>805271.5</v>
      </c>
      <c r="AQ36" s="244">
        <v>40376</v>
      </c>
      <c r="AR36" s="29" t="s">
        <v>2361</v>
      </c>
      <c r="AS36" s="49">
        <v>11116</v>
      </c>
      <c r="AT36" s="45"/>
      <c r="AU36" s="49"/>
      <c r="AV36" s="51">
        <f t="shared" si="8"/>
        <v>2196601.5</v>
      </c>
      <c r="AX36" s="9"/>
      <c r="AY36" s="47"/>
      <c r="AZ36" s="32"/>
      <c r="BA36" s="9"/>
      <c r="BB36" s="19"/>
      <c r="BC36" s="51">
        <f t="shared" si="152"/>
        <v>2447842</v>
      </c>
      <c r="BE36" s="2"/>
      <c r="BF36" s="2"/>
      <c r="BG36" s="18"/>
      <c r="BH36" s="9"/>
      <c r="BI36" s="19"/>
      <c r="BJ36" s="20">
        <f t="shared" si="9"/>
        <v>0</v>
      </c>
      <c r="BL36" s="2"/>
      <c r="BM36" s="2"/>
      <c r="BN36" s="2"/>
      <c r="BO36" s="18"/>
      <c r="BP36" s="9"/>
      <c r="BQ36" s="19"/>
      <c r="BR36" s="20">
        <f t="shared" si="121"/>
        <v>10</v>
      </c>
      <c r="BT36" s="2"/>
      <c r="BU36" s="2"/>
      <c r="BV36" s="18"/>
      <c r="BW36" s="9"/>
      <c r="BX36" s="19"/>
      <c r="BY36" s="20">
        <f t="shared" si="11"/>
        <v>0</v>
      </c>
      <c r="CA36" s="2"/>
      <c r="CB36" s="2"/>
      <c r="CC36" s="18"/>
      <c r="CD36" s="9"/>
      <c r="CE36" s="19"/>
      <c r="CF36" s="20">
        <f t="shared" si="12"/>
        <v>0</v>
      </c>
      <c r="CH36" s="2"/>
      <c r="CI36" s="2"/>
      <c r="CJ36" s="18"/>
      <c r="CK36" s="9"/>
      <c r="CL36" s="19"/>
      <c r="CM36" s="20">
        <f t="shared" si="13"/>
        <v>0</v>
      </c>
      <c r="CO36" s="2"/>
      <c r="CP36" s="2"/>
      <c r="CQ36" s="18"/>
      <c r="CR36" s="9"/>
      <c r="CS36" s="19"/>
      <c r="CT36" s="20">
        <f t="shared" si="131"/>
        <v>0</v>
      </c>
      <c r="CV36" s="2"/>
      <c r="CW36" s="2"/>
      <c r="CX36" s="18"/>
      <c r="CY36" s="9"/>
      <c r="CZ36" s="19"/>
      <c r="DA36" s="20">
        <f t="shared" si="15"/>
        <v>81134.5</v>
      </c>
      <c r="DC36" s="2"/>
      <c r="DD36" s="2"/>
      <c r="DE36" s="18"/>
      <c r="DF36" s="9"/>
      <c r="DG36" s="19"/>
      <c r="DH36" s="20">
        <f t="shared" si="16"/>
        <v>0</v>
      </c>
      <c r="DJ36" s="9">
        <v>39728</v>
      </c>
      <c r="DK36" s="2" t="s">
        <v>1529</v>
      </c>
      <c r="DL36" s="27">
        <v>21155</v>
      </c>
      <c r="DM36" s="9"/>
      <c r="DN36" s="19"/>
      <c r="DO36" s="20">
        <f t="shared" si="17"/>
        <v>194357.5</v>
      </c>
      <c r="DQ36" s="2"/>
      <c r="DR36" s="2"/>
      <c r="DS36" s="18"/>
      <c r="DT36" s="9"/>
      <c r="DU36" s="19"/>
      <c r="DV36" s="20">
        <f t="shared" si="18"/>
        <v>0</v>
      </c>
      <c r="DX36" s="2"/>
      <c r="DY36" s="2"/>
      <c r="DZ36" s="18"/>
      <c r="EA36" s="9"/>
      <c r="EB36" s="19"/>
      <c r="EC36" s="20">
        <f t="shared" si="19"/>
        <v>14455</v>
      </c>
      <c r="EE36" s="9"/>
      <c r="EF36" s="2"/>
      <c r="EG36" s="18"/>
      <c r="EH36" s="9"/>
      <c r="EI36" s="19"/>
      <c r="EJ36" s="20">
        <f t="shared" si="127"/>
        <v>7721.5</v>
      </c>
      <c r="EL36" s="9"/>
      <c r="EM36" s="2"/>
      <c r="EN36" s="18"/>
      <c r="EO36" s="9"/>
      <c r="EP36" s="19"/>
      <c r="EQ36" s="20">
        <f t="shared" si="21"/>
        <v>0</v>
      </c>
      <c r="EU36" s="3"/>
      <c r="EW36" s="3"/>
      <c r="EX36" s="175">
        <f t="shared" si="22"/>
        <v>0</v>
      </c>
      <c r="EZ36" s="9"/>
      <c r="FA36" s="2"/>
      <c r="FB36" s="18"/>
      <c r="FC36" s="9"/>
      <c r="FD36" s="19"/>
      <c r="FE36" s="20">
        <f t="shared" si="23"/>
        <v>0</v>
      </c>
      <c r="FG36" s="2"/>
      <c r="FH36" s="2"/>
      <c r="FI36" s="18"/>
      <c r="FJ36" s="9"/>
      <c r="FK36" s="19"/>
      <c r="FL36" s="20">
        <f t="shared" si="24"/>
        <v>0</v>
      </c>
      <c r="FN36" s="2"/>
      <c r="FO36" s="40"/>
      <c r="FP36" s="18"/>
      <c r="FQ36" s="9"/>
      <c r="FR36" s="19"/>
      <c r="FS36" s="51">
        <f t="shared" si="25"/>
        <v>0</v>
      </c>
      <c r="FU36" s="2"/>
      <c r="FV36" s="40"/>
      <c r="FW36" s="18"/>
      <c r="FX36" s="9"/>
      <c r="FY36" s="19"/>
      <c r="FZ36" s="51">
        <f t="shared" si="26"/>
        <v>0</v>
      </c>
      <c r="GB36" s="2"/>
      <c r="GC36" s="40"/>
      <c r="GD36" s="18"/>
      <c r="GE36" s="9"/>
      <c r="GF36" s="19"/>
      <c r="GG36" s="51">
        <f t="shared" si="27"/>
        <v>0</v>
      </c>
      <c r="GI36" s="2"/>
      <c r="GJ36" s="40"/>
      <c r="GK36" s="18"/>
      <c r="GL36" s="9"/>
      <c r="GM36" s="19"/>
      <c r="GN36" s="51">
        <f t="shared" si="28"/>
        <v>0</v>
      </c>
      <c r="GP36" s="9"/>
      <c r="GQ36" s="2"/>
      <c r="GR36" s="18"/>
      <c r="GS36" s="9"/>
      <c r="GT36" s="19"/>
      <c r="GU36" s="51">
        <f t="shared" si="0"/>
        <v>0</v>
      </c>
      <c r="GW36" s="28"/>
      <c r="GX36" s="29"/>
      <c r="GY36" s="27"/>
      <c r="GZ36" s="28"/>
      <c r="HA36" s="32"/>
      <c r="HB36" s="20">
        <f t="shared" si="29"/>
        <v>0</v>
      </c>
      <c r="HD36" s="244"/>
      <c r="HE36" s="29"/>
      <c r="HF36" s="27"/>
      <c r="HG36" s="244"/>
      <c r="HH36" s="32"/>
      <c r="HI36" s="20">
        <f t="shared" si="155"/>
        <v>0</v>
      </c>
      <c r="HK36" s="2"/>
      <c r="HL36" s="2"/>
      <c r="HM36" s="18"/>
      <c r="HN36" s="9"/>
      <c r="HO36" s="19"/>
      <c r="HP36" s="20">
        <f t="shared" si="31"/>
        <v>0</v>
      </c>
      <c r="HR36" s="2"/>
      <c r="HS36" s="2"/>
      <c r="HT36" s="18"/>
      <c r="HU36" s="9"/>
      <c r="HV36" s="19"/>
      <c r="HW36" s="20">
        <f t="shared" si="32"/>
        <v>0</v>
      </c>
      <c r="HY36" s="9"/>
      <c r="HZ36" s="2"/>
      <c r="IA36" s="27"/>
      <c r="IB36" s="348"/>
      <c r="IC36" s="19"/>
      <c r="ID36" s="51">
        <f t="shared" si="33"/>
        <v>0</v>
      </c>
      <c r="IF36" s="9"/>
      <c r="IG36" s="42"/>
      <c r="IH36" s="19"/>
      <c r="II36" s="9"/>
      <c r="IJ36" s="19"/>
      <c r="IK36" s="51">
        <f t="shared" si="148"/>
        <v>22586.5</v>
      </c>
      <c r="IM36" s="9"/>
      <c r="IN36" s="42"/>
      <c r="IO36" s="19"/>
      <c r="IP36" s="9"/>
      <c r="IQ36" s="19"/>
      <c r="IR36" s="51">
        <f t="shared" si="35"/>
        <v>0</v>
      </c>
      <c r="IT36" s="2"/>
      <c r="IU36" s="2"/>
      <c r="IV36" s="18"/>
      <c r="IW36" s="9"/>
      <c r="IX36" s="19"/>
      <c r="IY36" s="20">
        <f t="shared" si="36"/>
        <v>0</v>
      </c>
      <c r="JA36" s="2"/>
      <c r="JB36" s="2"/>
      <c r="JC36" s="18"/>
      <c r="JD36" s="9"/>
      <c r="JE36" s="19"/>
      <c r="JF36" s="20">
        <f t="shared" si="37"/>
        <v>2565</v>
      </c>
      <c r="JH36" s="2"/>
      <c r="JI36" s="2"/>
      <c r="JJ36" s="18"/>
      <c r="JK36" s="9"/>
      <c r="JL36" s="19"/>
      <c r="JM36" s="20">
        <f t="shared" si="38"/>
        <v>0</v>
      </c>
      <c r="JO36" s="2"/>
      <c r="JP36" s="2"/>
      <c r="JQ36" s="18"/>
      <c r="JR36" s="9"/>
      <c r="JS36" s="19"/>
      <c r="JT36" s="20">
        <f t="shared" si="39"/>
        <v>0</v>
      </c>
      <c r="JV36" s="2"/>
      <c r="JW36" s="2"/>
      <c r="JX36" s="18"/>
      <c r="JY36" s="9"/>
      <c r="JZ36" s="19"/>
      <c r="KA36" s="20">
        <f t="shared" si="40"/>
        <v>0</v>
      </c>
      <c r="KC36" s="9"/>
      <c r="KD36" s="2"/>
      <c r="KE36" s="3"/>
      <c r="KF36" s="9"/>
      <c r="KG36" s="67"/>
      <c r="KH36" s="51">
        <f t="shared" ref="KH36:KH45" si="157">KH35+KE36-KG36</f>
        <v>40827</v>
      </c>
      <c r="KJ36" s="244"/>
      <c r="KK36" s="99"/>
      <c r="KL36" s="32"/>
      <c r="KM36" s="28"/>
      <c r="KN36" s="32"/>
      <c r="KO36" s="20">
        <f t="shared" si="142"/>
        <v>0</v>
      </c>
      <c r="KQ36" s="244"/>
      <c r="KR36" s="99"/>
      <c r="KS36" s="32"/>
      <c r="KT36" s="244"/>
      <c r="KU36" s="32"/>
      <c r="KV36" s="20">
        <f t="shared" si="43"/>
        <v>0</v>
      </c>
      <c r="KX36" s="2"/>
      <c r="KY36" s="2"/>
      <c r="KZ36" s="18"/>
      <c r="LA36" s="9"/>
      <c r="LB36" s="19"/>
      <c r="LC36" s="20">
        <f t="shared" si="114"/>
        <v>23250</v>
      </c>
      <c r="LE36" s="2"/>
      <c r="LF36" s="2"/>
      <c r="LG36" s="18"/>
      <c r="LH36" s="9"/>
      <c r="LI36" s="19"/>
      <c r="LJ36" s="20">
        <f t="shared" si="115"/>
        <v>0</v>
      </c>
      <c r="LL36" s="2"/>
      <c r="LM36" s="2"/>
      <c r="LN36" s="18"/>
      <c r="LO36" s="9"/>
      <c r="LP36" s="19"/>
      <c r="LQ36" s="20">
        <f t="shared" si="44"/>
        <v>0</v>
      </c>
      <c r="LS36" s="2"/>
      <c r="LT36" s="2"/>
      <c r="LU36" s="18"/>
      <c r="LV36" s="9"/>
      <c r="LW36" s="19"/>
      <c r="LX36" s="20">
        <f t="shared" si="45"/>
        <v>0</v>
      </c>
      <c r="LZ36" s="2"/>
      <c r="MA36" s="2"/>
      <c r="MB36" s="18"/>
      <c r="MC36" s="9"/>
      <c r="MD36" s="19"/>
      <c r="ME36" s="20">
        <f t="shared" si="139"/>
        <v>20668.5</v>
      </c>
      <c r="MG36" s="2"/>
      <c r="MH36" s="2"/>
      <c r="MI36" s="18"/>
      <c r="MJ36" s="9"/>
      <c r="MK36" s="19"/>
      <c r="ML36" s="20">
        <f t="shared" si="47"/>
        <v>0</v>
      </c>
      <c r="MN36" s="2"/>
      <c r="MO36" s="2"/>
      <c r="MP36" s="18"/>
      <c r="MQ36" s="9"/>
      <c r="MR36" s="19"/>
      <c r="MS36" s="20">
        <f t="shared" si="48"/>
        <v>22787</v>
      </c>
      <c r="MU36" s="2"/>
      <c r="MV36" s="2"/>
      <c r="MW36" s="18"/>
      <c r="MX36" s="9"/>
      <c r="MY36" s="19"/>
      <c r="MZ36" s="20">
        <f t="shared" si="49"/>
        <v>52333</v>
      </c>
      <c r="NB36" s="2"/>
      <c r="NC36" s="2"/>
      <c r="ND36" s="18"/>
      <c r="NE36" s="9"/>
      <c r="NF36" s="19"/>
      <c r="NG36" s="20">
        <f t="shared" si="50"/>
        <v>0</v>
      </c>
      <c r="NI36" s="2"/>
      <c r="NJ36" s="2"/>
      <c r="NK36" s="18"/>
      <c r="NL36" s="9"/>
      <c r="NM36" s="19"/>
      <c r="NN36" s="20">
        <f t="shared" si="51"/>
        <v>0</v>
      </c>
      <c r="NP36" s="2"/>
      <c r="NQ36" s="2"/>
      <c r="NR36" s="18"/>
      <c r="NS36" s="9"/>
      <c r="NT36" s="19"/>
      <c r="NU36" s="20">
        <f t="shared" si="52"/>
        <v>0</v>
      </c>
      <c r="NW36" s="2"/>
      <c r="NX36" s="2"/>
      <c r="NY36" s="18"/>
      <c r="NZ36" s="9"/>
      <c r="OA36" s="19"/>
      <c r="OB36" s="20">
        <f t="shared" si="53"/>
        <v>0</v>
      </c>
      <c r="OD36" s="2"/>
      <c r="OE36" s="2"/>
      <c r="OF36" s="18"/>
      <c r="OG36" s="9"/>
      <c r="OH36" s="19"/>
      <c r="OI36" s="20">
        <f t="shared" si="54"/>
        <v>0</v>
      </c>
      <c r="OK36" s="2"/>
      <c r="OL36" s="2"/>
      <c r="OM36" s="18"/>
      <c r="ON36" s="9"/>
      <c r="OO36" s="19"/>
      <c r="OP36" s="20">
        <f t="shared" si="55"/>
        <v>0</v>
      </c>
      <c r="OR36" s="2"/>
      <c r="OS36" s="2"/>
      <c r="OT36" s="18"/>
      <c r="OU36" s="9"/>
      <c r="OV36" s="19"/>
      <c r="OW36" s="20">
        <f t="shared" si="149"/>
        <v>0</v>
      </c>
      <c r="OY36" s="2"/>
      <c r="OZ36" s="2"/>
      <c r="PA36" s="18"/>
      <c r="PB36" s="9"/>
      <c r="PC36" s="19"/>
      <c r="PD36" s="20">
        <f t="shared" si="57"/>
        <v>51760</v>
      </c>
      <c r="PF36" s="2"/>
      <c r="PG36" s="2"/>
      <c r="PH36" s="18"/>
      <c r="PI36" s="9"/>
      <c r="PJ36" s="19"/>
      <c r="PK36" s="20">
        <f t="shared" si="58"/>
        <v>0</v>
      </c>
      <c r="PM36" s="2"/>
      <c r="PN36" s="2"/>
      <c r="PO36" s="18"/>
      <c r="PP36" s="9"/>
      <c r="PQ36" s="19"/>
      <c r="PR36" s="20">
        <f t="shared" si="128"/>
        <v>0</v>
      </c>
      <c r="PT36" s="2"/>
      <c r="PU36" s="2"/>
      <c r="PV36" s="18"/>
      <c r="PW36" s="9"/>
      <c r="PX36" s="19"/>
      <c r="PY36" s="20">
        <f t="shared" si="122"/>
        <v>0</v>
      </c>
      <c r="QA36" s="2"/>
      <c r="QB36" s="2"/>
      <c r="QC36" s="18"/>
      <c r="QD36" s="9"/>
      <c r="QE36" s="19"/>
      <c r="QF36" s="20">
        <f t="shared" si="61"/>
        <v>11212</v>
      </c>
      <c r="QH36" s="2"/>
      <c r="QI36" s="2"/>
      <c r="QJ36" s="18"/>
      <c r="QK36" s="9"/>
      <c r="QL36" s="19"/>
      <c r="QM36" s="20">
        <f t="shared" si="62"/>
        <v>0</v>
      </c>
      <c r="QO36" s="2"/>
      <c r="QP36" s="2"/>
      <c r="QQ36" s="18"/>
      <c r="QR36" s="9"/>
      <c r="QS36" s="19"/>
      <c r="QT36" s="20">
        <f t="shared" si="63"/>
        <v>7325.5</v>
      </c>
      <c r="QV36" s="2"/>
      <c r="QW36" s="2"/>
      <c r="QX36" s="18"/>
      <c r="QY36" s="9"/>
      <c r="QZ36" s="19"/>
      <c r="RA36" s="20">
        <f t="shared" si="64"/>
        <v>0</v>
      </c>
      <c r="RC36" s="2"/>
      <c r="RD36" s="2"/>
      <c r="RE36" s="18"/>
      <c r="RF36" s="9"/>
      <c r="RG36" s="19"/>
      <c r="RH36" s="20">
        <f t="shared" si="65"/>
        <v>0</v>
      </c>
      <c r="RJ36" s="2"/>
      <c r="RK36" s="2"/>
      <c r="RL36" s="18"/>
      <c r="RM36" s="9"/>
      <c r="RN36" s="19"/>
      <c r="RO36" s="20">
        <f t="shared" si="66"/>
        <v>0</v>
      </c>
      <c r="RQ36" s="2"/>
      <c r="RR36" s="2"/>
      <c r="RS36" s="18"/>
      <c r="RT36" s="9"/>
      <c r="RU36" s="19"/>
      <c r="RV36" s="20">
        <f t="shared" si="67"/>
        <v>0</v>
      </c>
      <c r="RX36" s="2"/>
      <c r="RY36" s="2"/>
      <c r="RZ36" s="18"/>
      <c r="SA36" s="9"/>
      <c r="SB36" s="19"/>
      <c r="SC36" s="20">
        <f t="shared" si="68"/>
        <v>0</v>
      </c>
      <c r="SF36" s="2"/>
      <c r="SG36" s="18"/>
      <c r="SH36" s="9"/>
      <c r="SI36" s="19"/>
      <c r="SJ36" s="20">
        <f t="shared" si="69"/>
        <v>0</v>
      </c>
      <c r="SL36" s="2"/>
      <c r="SM36" s="2"/>
      <c r="SN36" s="18"/>
      <c r="SO36" s="9"/>
      <c r="SP36" s="19"/>
      <c r="SQ36" s="20">
        <f t="shared" si="70"/>
        <v>0</v>
      </c>
      <c r="ST36" s="2"/>
      <c r="SU36" s="18"/>
      <c r="SV36" s="9"/>
      <c r="SW36" s="19"/>
      <c r="SX36" s="20">
        <f t="shared" si="146"/>
        <v>0</v>
      </c>
      <c r="TA36" s="2"/>
      <c r="TB36" s="18"/>
      <c r="TC36" s="9"/>
      <c r="TD36" s="925"/>
      <c r="TE36" s="51">
        <f t="shared" si="144"/>
        <v>7002</v>
      </c>
      <c r="TG36" s="2"/>
      <c r="TH36" s="2"/>
      <c r="TI36" s="18"/>
      <c r="TJ36" s="9"/>
      <c r="TK36" s="19"/>
      <c r="TL36" s="20">
        <f t="shared" si="154"/>
        <v>0</v>
      </c>
      <c r="TN36" s="2"/>
      <c r="TO36" s="2"/>
      <c r="TP36" s="18"/>
      <c r="TQ36" s="9"/>
      <c r="TR36" s="19"/>
      <c r="TS36" s="20">
        <f t="shared" si="74"/>
        <v>6523</v>
      </c>
      <c r="TU36" s="2"/>
      <c r="TV36" s="2"/>
      <c r="TW36" s="18"/>
      <c r="TX36" s="9"/>
      <c r="TY36" s="19"/>
      <c r="TZ36" s="20">
        <f t="shared" si="150"/>
        <v>0</v>
      </c>
      <c r="UB36" s="2"/>
      <c r="UC36" s="2"/>
      <c r="UD36" s="18"/>
      <c r="UE36" s="9"/>
      <c r="UF36" s="19"/>
      <c r="UG36" s="20">
        <f t="shared" si="76"/>
        <v>0</v>
      </c>
      <c r="UI36" s="2"/>
      <c r="UJ36" s="2"/>
      <c r="UK36" s="18"/>
      <c r="UL36" s="9"/>
      <c r="UM36" s="19"/>
      <c r="UN36" s="20">
        <f t="shared" si="123"/>
        <v>0</v>
      </c>
      <c r="UP36" s="2"/>
      <c r="UQ36" s="2"/>
      <c r="UR36" s="18"/>
      <c r="US36" s="9"/>
      <c r="UT36" s="19"/>
      <c r="UU36" s="20">
        <f t="shared" si="78"/>
        <v>37741</v>
      </c>
      <c r="UW36" s="2"/>
      <c r="UX36" s="2"/>
      <c r="UY36" s="18"/>
      <c r="UZ36" s="9"/>
      <c r="VA36" s="19"/>
      <c r="VB36" s="20">
        <f t="shared" si="79"/>
        <v>0</v>
      </c>
      <c r="VD36" s="2"/>
      <c r="VE36" s="2"/>
      <c r="VF36" s="18"/>
      <c r="VG36" s="28"/>
      <c r="VH36" s="19"/>
      <c r="VI36" s="20">
        <f t="shared" si="80"/>
        <v>0</v>
      </c>
      <c r="VK36" s="2"/>
      <c r="VL36" s="2"/>
      <c r="VM36" s="18"/>
      <c r="VN36" s="9"/>
      <c r="VO36" s="19"/>
      <c r="VP36" s="20">
        <f t="shared" si="125"/>
        <v>0</v>
      </c>
      <c r="VR36" s="2"/>
      <c r="VS36" s="2"/>
      <c r="VT36" s="18"/>
      <c r="VU36" s="9"/>
      <c r="VV36" s="19"/>
      <c r="VW36" s="20">
        <f t="shared" si="82"/>
        <v>0</v>
      </c>
      <c r="VY36" s="2"/>
      <c r="VZ36" s="2"/>
      <c r="WA36" s="18"/>
      <c r="WB36" s="9"/>
      <c r="WC36" s="19"/>
      <c r="WD36" s="51">
        <f t="shared" si="83"/>
        <v>0</v>
      </c>
      <c r="WF36" s="2"/>
      <c r="WG36" s="2"/>
      <c r="WH36" s="18"/>
      <c r="WI36" s="9"/>
      <c r="WJ36" s="19"/>
      <c r="WK36" s="20">
        <f t="shared" si="84"/>
        <v>0</v>
      </c>
      <c r="WM36" s="2"/>
      <c r="WN36" s="2"/>
      <c r="WO36" s="18"/>
      <c r="WP36" s="9"/>
      <c r="WQ36" s="19"/>
      <c r="WR36" s="20">
        <f t="shared" si="85"/>
        <v>0</v>
      </c>
      <c r="WT36" s="2"/>
      <c r="WU36" s="2"/>
      <c r="WV36" s="711"/>
      <c r="WW36" s="9"/>
      <c r="WX36" s="19"/>
      <c r="WY36" s="20">
        <f t="shared" si="145"/>
        <v>4681</v>
      </c>
      <c r="XA36" s="2"/>
      <c r="XB36" s="2"/>
      <c r="XC36" s="18"/>
      <c r="XD36" s="9"/>
      <c r="XE36" s="19"/>
      <c r="XF36" s="20">
        <f t="shared" si="137"/>
        <v>0</v>
      </c>
      <c r="XH36" s="2"/>
      <c r="XI36" s="2"/>
      <c r="XJ36" s="18"/>
      <c r="XK36" s="9"/>
      <c r="XL36" s="19"/>
      <c r="XM36" s="20">
        <f t="shared" si="88"/>
        <v>0</v>
      </c>
      <c r="XO36" s="2"/>
      <c r="XP36" s="2"/>
      <c r="XQ36" s="18"/>
      <c r="XR36" s="9"/>
      <c r="XS36" s="19"/>
      <c r="XT36" s="20">
        <f t="shared" si="89"/>
        <v>0</v>
      </c>
      <c r="XV36" s="9"/>
      <c r="XW36" s="2"/>
      <c r="XX36" s="18"/>
      <c r="XY36" s="9"/>
      <c r="XZ36" s="19"/>
      <c r="YA36" s="51">
        <f t="shared" si="147"/>
        <v>14857</v>
      </c>
      <c r="YC36" s="2"/>
      <c r="YD36" s="2"/>
      <c r="YE36" s="18"/>
      <c r="YF36" s="9"/>
      <c r="YG36" s="19"/>
      <c r="YH36" s="20">
        <f t="shared" si="91"/>
        <v>0</v>
      </c>
      <c r="YJ36" s="2"/>
      <c r="YK36" s="2"/>
      <c r="YL36" s="18"/>
      <c r="YM36" s="9"/>
      <c r="YN36" s="19"/>
      <c r="YO36" s="20">
        <f t="shared" si="92"/>
        <v>0</v>
      </c>
      <c r="YQ36" s="2"/>
      <c r="YR36" s="2"/>
      <c r="YS36" s="18"/>
      <c r="YT36" s="9"/>
      <c r="YU36" s="19"/>
      <c r="YV36" s="20">
        <f t="shared" si="134"/>
        <v>0</v>
      </c>
      <c r="YX36" s="2"/>
      <c r="YY36" s="2"/>
      <c r="YZ36" s="18"/>
      <c r="ZA36" s="9"/>
      <c r="ZB36" s="19"/>
      <c r="ZC36" s="20">
        <f t="shared" si="94"/>
        <v>0</v>
      </c>
      <c r="ZE36" s="2"/>
      <c r="ZF36" s="2"/>
      <c r="ZG36" s="18"/>
      <c r="ZH36" s="9"/>
      <c r="ZI36" s="19"/>
      <c r="ZJ36" s="20">
        <f t="shared" si="151"/>
        <v>26588</v>
      </c>
      <c r="ZM36" s="2"/>
      <c r="ZN36" s="18"/>
      <c r="ZO36" s="9"/>
      <c r="ZP36" s="19"/>
      <c r="ZQ36" s="51">
        <f t="shared" si="153"/>
        <v>14660.5</v>
      </c>
      <c r="ZS36" s="2"/>
      <c r="ZT36" s="2"/>
      <c r="ZU36" s="18"/>
      <c r="ZV36" s="9"/>
      <c r="ZW36" s="19"/>
      <c r="ZX36" s="51">
        <f t="shared" si="96"/>
        <v>4518.5</v>
      </c>
      <c r="ZZ36" s="2"/>
      <c r="AAA36" s="2"/>
      <c r="AAB36" s="18"/>
      <c r="AAC36" s="9"/>
      <c r="AAD36" s="19"/>
      <c r="AAE36" s="20">
        <f t="shared" si="97"/>
        <v>0</v>
      </c>
      <c r="AAG36" s="2"/>
      <c r="AAH36" s="2"/>
      <c r="AAI36" s="18"/>
      <c r="AAJ36" s="9"/>
      <c r="AAK36" s="19"/>
      <c r="AAL36" s="20">
        <f t="shared" si="118"/>
        <v>0</v>
      </c>
      <c r="AAN36" s="2"/>
      <c r="AAO36" s="2"/>
      <c r="AAP36" s="18"/>
      <c r="AAQ36" s="9"/>
      <c r="AAR36" s="19"/>
      <c r="AAS36" s="20">
        <f t="shared" si="99"/>
        <v>0</v>
      </c>
      <c r="AAU36" s="2"/>
      <c r="AAV36" s="2"/>
      <c r="AAW36" s="18"/>
      <c r="AAX36" s="9"/>
      <c r="AAY36" s="19"/>
      <c r="AAZ36" s="51">
        <f t="shared" si="135"/>
        <v>15182.5</v>
      </c>
      <c r="ABB36" s="2"/>
      <c r="ABC36" s="2"/>
      <c r="ABD36" s="18"/>
      <c r="ABE36" s="9"/>
      <c r="ABF36" s="19"/>
      <c r="ABG36" s="51">
        <f t="shared" si="101"/>
        <v>7596</v>
      </c>
      <c r="ABI36" s="2"/>
      <c r="ABJ36" s="2"/>
      <c r="ABK36" s="18"/>
      <c r="ABL36" s="9"/>
      <c r="ABM36" s="19"/>
      <c r="ABN36" s="51">
        <f t="shared" si="102"/>
        <v>0</v>
      </c>
      <c r="ABP36" s="2"/>
      <c r="ABQ36" s="2"/>
      <c r="ABR36" s="18"/>
      <c r="ABS36" s="9"/>
      <c r="ABT36" s="19"/>
      <c r="ABU36" s="20">
        <f t="shared" si="103"/>
        <v>0</v>
      </c>
      <c r="ABW36" s="2"/>
      <c r="ABX36" s="2"/>
      <c r="ABY36" s="18"/>
      <c r="ABZ36" s="9"/>
      <c r="ACA36" s="19"/>
      <c r="ACB36" s="20">
        <f t="shared" si="104"/>
        <v>0</v>
      </c>
      <c r="ACD36" s="2"/>
      <c r="ACE36" s="47"/>
      <c r="ACG36" s="89"/>
      <c r="ACH36" s="97"/>
      <c r="ACI36" s="51">
        <f t="shared" si="126"/>
        <v>11348.36</v>
      </c>
      <c r="ACK36" s="2"/>
      <c r="ACL36" s="47"/>
      <c r="ACN36" s="89"/>
      <c r="ACO36" s="97"/>
      <c r="ACP36" s="51">
        <f t="shared" si="106"/>
        <v>0</v>
      </c>
      <c r="ACR36" s="1"/>
      <c r="ACS36" s="2"/>
      <c r="ACT36" s="18"/>
      <c r="ACU36" s="9"/>
      <c r="ACV36" s="19"/>
      <c r="ACW36" s="20">
        <f t="shared" si="107"/>
        <v>0</v>
      </c>
      <c r="ACY36" s="244"/>
      <c r="ACZ36" s="39"/>
      <c r="ADA36" s="32"/>
      <c r="ADB36" s="244"/>
      <c r="ADC36" s="32"/>
      <c r="ADD36" s="51">
        <f t="shared" si="156"/>
        <v>46551.33</v>
      </c>
      <c r="ADF36" s="2"/>
      <c r="ADG36" s="2"/>
      <c r="ADH36" s="18"/>
      <c r="ADI36" s="9"/>
      <c r="ADJ36" s="19"/>
      <c r="ADK36" s="20">
        <f t="shared" si="112"/>
        <v>0</v>
      </c>
      <c r="ADM36" s="2"/>
      <c r="ADN36" s="2"/>
      <c r="ADO36" s="18"/>
      <c r="ADP36" s="9"/>
      <c r="ADQ36" s="19"/>
      <c r="ADR36" s="20">
        <f t="shared" si="113"/>
        <v>0</v>
      </c>
      <c r="ADT36" s="2"/>
      <c r="ADU36" s="2"/>
      <c r="ADV36" s="18"/>
      <c r="ADW36" s="9"/>
      <c r="ADX36" s="19"/>
      <c r="ADY36" s="20">
        <f t="shared" si="109"/>
        <v>0</v>
      </c>
      <c r="AEA36" s="2"/>
      <c r="AEB36" s="2"/>
      <c r="AEC36" s="18"/>
      <c r="AED36" s="9"/>
      <c r="AEE36" s="19"/>
      <c r="AEF36" s="20">
        <f t="shared" si="110"/>
        <v>0</v>
      </c>
    </row>
    <row r="37" spans="1:812">
      <c r="D37" s="9"/>
      <c r="E37" s="19"/>
      <c r="F37" s="51">
        <f t="shared" si="141"/>
        <v>50512.5</v>
      </c>
      <c r="H37" s="2"/>
      <c r="I37" s="2"/>
      <c r="J37" s="18"/>
      <c r="K37" s="9"/>
      <c r="L37" s="19"/>
      <c r="M37" s="20">
        <f t="shared" si="136"/>
        <v>0</v>
      </c>
      <c r="O37" s="2"/>
      <c r="P37" s="2"/>
      <c r="Q37" s="18"/>
      <c r="R37" s="9"/>
      <c r="S37" s="19"/>
      <c r="T37" s="20">
        <f t="shared" si="4"/>
        <v>0</v>
      </c>
      <c r="V37" s="2"/>
      <c r="W37" s="2"/>
      <c r="X37" s="18"/>
      <c r="Y37" s="9"/>
      <c r="Z37" s="19"/>
      <c r="AA37" s="20">
        <f t="shared" si="5"/>
        <v>23020</v>
      </c>
      <c r="AC37" s="2"/>
      <c r="AD37" s="2"/>
      <c r="AE37" s="18"/>
      <c r="AF37" s="9"/>
      <c r="AG37" s="19"/>
      <c r="AH37" s="20">
        <f t="shared" si="119"/>
        <v>0</v>
      </c>
      <c r="AJ37" s="9">
        <v>40325</v>
      </c>
      <c r="AK37" s="39" t="s">
        <v>1116</v>
      </c>
      <c r="AL37" s="3">
        <v>41315</v>
      </c>
      <c r="AM37" s="244"/>
      <c r="AN37" s="49"/>
      <c r="AO37" s="51">
        <f t="shared" si="7"/>
        <v>846586.5</v>
      </c>
      <c r="AQ37" s="244">
        <v>40376</v>
      </c>
      <c r="AR37" s="29" t="s">
        <v>2388</v>
      </c>
      <c r="AS37" s="49">
        <v>6625</v>
      </c>
      <c r="AT37" s="45"/>
      <c r="AU37" s="49"/>
      <c r="AV37" s="51">
        <f t="shared" si="8"/>
        <v>2203226.5</v>
      </c>
      <c r="AX37" s="9"/>
      <c r="AY37" s="47"/>
      <c r="AZ37" s="32"/>
      <c r="BA37" s="9"/>
      <c r="BB37" s="19"/>
      <c r="BC37" s="51">
        <f t="shared" si="152"/>
        <v>2447842</v>
      </c>
      <c r="BE37" s="2"/>
      <c r="BF37" s="2"/>
      <c r="BG37" s="18"/>
      <c r="BH37" s="9"/>
      <c r="BI37" s="19"/>
      <c r="BJ37" s="20">
        <f t="shared" si="9"/>
        <v>0</v>
      </c>
      <c r="BL37" s="2"/>
      <c r="BM37" s="2"/>
      <c r="BN37" s="2"/>
      <c r="BO37" s="18"/>
      <c r="BP37" s="9"/>
      <c r="BQ37" s="19"/>
      <c r="BR37" s="20">
        <f t="shared" si="121"/>
        <v>10</v>
      </c>
      <c r="BT37" s="2"/>
      <c r="BU37" s="2"/>
      <c r="BV37" s="18"/>
      <c r="BW37" s="9"/>
      <c r="BX37" s="19"/>
      <c r="BY37" s="20">
        <f t="shared" si="11"/>
        <v>0</v>
      </c>
      <c r="CA37" s="2"/>
      <c r="CB37" s="2"/>
      <c r="CC37" s="18"/>
      <c r="CD37" s="9"/>
      <c r="CE37" s="19"/>
      <c r="CF37" s="20">
        <f t="shared" si="12"/>
        <v>0</v>
      </c>
      <c r="CH37" s="2"/>
      <c r="CI37" s="2"/>
      <c r="CJ37" s="18"/>
      <c r="CK37" s="9"/>
      <c r="CL37" s="19"/>
      <c r="CM37" s="20">
        <f t="shared" si="13"/>
        <v>0</v>
      </c>
      <c r="CO37" s="2"/>
      <c r="CP37" s="2"/>
      <c r="CQ37" s="18"/>
      <c r="CR37" s="9"/>
      <c r="CS37" s="19"/>
      <c r="CT37" s="20">
        <f t="shared" si="131"/>
        <v>0</v>
      </c>
      <c r="CV37" s="2"/>
      <c r="CW37" s="2"/>
      <c r="CX37" s="18"/>
      <c r="CY37" s="9"/>
      <c r="CZ37" s="19"/>
      <c r="DA37" s="20">
        <f t="shared" si="15"/>
        <v>81134.5</v>
      </c>
      <c r="DC37" s="2"/>
      <c r="DD37" s="2"/>
      <c r="DE37" s="18"/>
      <c r="DF37" s="9"/>
      <c r="DG37" s="19"/>
      <c r="DH37" s="20">
        <f t="shared" si="16"/>
        <v>0</v>
      </c>
      <c r="DJ37" s="9">
        <v>39730</v>
      </c>
      <c r="DK37" s="2" t="s">
        <v>1548</v>
      </c>
      <c r="DL37" s="18">
        <v>55224.5</v>
      </c>
      <c r="DM37" s="9"/>
      <c r="DN37" s="19"/>
      <c r="DO37" s="20">
        <f t="shared" si="17"/>
        <v>249582</v>
      </c>
      <c r="DQ37" s="2"/>
      <c r="DR37" s="2"/>
      <c r="DS37" s="18"/>
      <c r="DT37" s="9"/>
      <c r="DU37" s="19"/>
      <c r="DV37" s="20">
        <f t="shared" si="18"/>
        <v>0</v>
      </c>
      <c r="DX37" s="2"/>
      <c r="DY37" s="2"/>
      <c r="DZ37" s="18"/>
      <c r="EA37" s="9"/>
      <c r="EB37" s="19"/>
      <c r="EC37" s="20">
        <f t="shared" si="19"/>
        <v>14455</v>
      </c>
      <c r="EE37" s="9"/>
      <c r="EF37" s="2"/>
      <c r="EG37" s="18"/>
      <c r="EH37" s="9"/>
      <c r="EI37" s="19"/>
      <c r="EJ37" s="20">
        <f t="shared" si="127"/>
        <v>7721.5</v>
      </c>
      <c r="EL37" s="9"/>
      <c r="EM37" s="2"/>
      <c r="EN37" s="18"/>
      <c r="EO37" s="9"/>
      <c r="EP37" s="19"/>
      <c r="EQ37" s="20">
        <f t="shared" si="21"/>
        <v>0</v>
      </c>
      <c r="EU37" s="3"/>
      <c r="EW37" s="3"/>
      <c r="EX37" s="175">
        <f t="shared" si="22"/>
        <v>0</v>
      </c>
      <c r="EZ37" s="9"/>
      <c r="FA37" s="2"/>
      <c r="FB37" s="18"/>
      <c r="FC37" s="9"/>
      <c r="FD37" s="19"/>
      <c r="FE37" s="20">
        <f t="shared" si="23"/>
        <v>0</v>
      </c>
      <c r="FG37" s="2"/>
      <c r="FH37" s="2"/>
      <c r="FI37" s="18"/>
      <c r="FJ37" s="9"/>
      <c r="FK37" s="19"/>
      <c r="FL37" s="20">
        <f t="shared" si="24"/>
        <v>0</v>
      </c>
      <c r="FN37" s="2"/>
      <c r="FO37" s="40"/>
      <c r="FP37" s="18"/>
      <c r="FQ37" s="9"/>
      <c r="FR37" s="19"/>
      <c r="FS37" s="51">
        <f t="shared" si="25"/>
        <v>0</v>
      </c>
      <c r="FU37" s="2"/>
      <c r="FV37" s="40"/>
      <c r="FW37" s="18"/>
      <c r="FX37" s="9"/>
      <c r="FY37" s="19"/>
      <c r="FZ37" s="51">
        <f t="shared" si="26"/>
        <v>0</v>
      </c>
      <c r="GB37" s="2"/>
      <c r="GC37" s="40"/>
      <c r="GD37" s="18"/>
      <c r="GE37" s="9"/>
      <c r="GF37" s="19"/>
      <c r="GG37" s="51">
        <f t="shared" si="27"/>
        <v>0</v>
      </c>
      <c r="GI37" s="2"/>
      <c r="GJ37" s="40"/>
      <c r="GK37" s="18"/>
      <c r="GL37" s="9"/>
      <c r="GM37" s="19"/>
      <c r="GN37" s="51">
        <f t="shared" si="28"/>
        <v>0</v>
      </c>
      <c r="GP37" s="2"/>
      <c r="GQ37" s="2"/>
      <c r="GR37" s="18"/>
      <c r="GS37" s="9"/>
      <c r="GT37" s="19"/>
      <c r="GU37" s="20">
        <f t="shared" ref="GU37:GU44" si="158">GU36+GR37-GT37</f>
        <v>0</v>
      </c>
      <c r="GW37" s="28"/>
      <c r="GX37" s="29"/>
      <c r="GY37" s="27"/>
      <c r="GZ37" s="28"/>
      <c r="HA37" s="32"/>
      <c r="HB37" s="20">
        <f t="shared" si="29"/>
        <v>0</v>
      </c>
      <c r="HD37" s="244"/>
      <c r="HE37" s="29"/>
      <c r="HF37" s="27"/>
      <c r="HG37" s="244"/>
      <c r="HH37" s="32"/>
      <c r="HI37" s="20">
        <f t="shared" si="155"/>
        <v>0</v>
      </c>
      <c r="HK37" s="2"/>
      <c r="HL37" s="2"/>
      <c r="HM37" s="18"/>
      <c r="HN37" s="9"/>
      <c r="HO37" s="19"/>
      <c r="HP37" s="20">
        <f t="shared" si="31"/>
        <v>0</v>
      </c>
      <c r="HR37" s="2"/>
      <c r="HS37" s="2"/>
      <c r="HT37" s="18"/>
      <c r="HU37" s="9"/>
      <c r="HV37" s="19"/>
      <c r="HW37" s="20">
        <f t="shared" si="32"/>
        <v>0</v>
      </c>
      <c r="HY37" s="9"/>
      <c r="HZ37" s="2"/>
      <c r="IA37" s="27"/>
      <c r="IB37" s="348"/>
      <c r="IC37" s="19"/>
      <c r="ID37" s="51">
        <f t="shared" si="33"/>
        <v>0</v>
      </c>
      <c r="IF37" s="2"/>
      <c r="IG37" s="42"/>
      <c r="IH37" s="3"/>
      <c r="II37" s="9"/>
      <c r="IJ37" s="19"/>
      <c r="IK37" s="51">
        <f t="shared" si="148"/>
        <v>22586.5</v>
      </c>
      <c r="IN37" s="628"/>
      <c r="IO37" s="3"/>
      <c r="IP37" s="9"/>
      <c r="IQ37" s="19"/>
      <c r="IR37" s="51">
        <f t="shared" si="35"/>
        <v>0</v>
      </c>
      <c r="IT37" s="2"/>
      <c r="IU37" s="2"/>
      <c r="IV37" s="18"/>
      <c r="IW37" s="9"/>
      <c r="IX37" s="19"/>
      <c r="IY37" s="20">
        <f t="shared" si="36"/>
        <v>0</v>
      </c>
      <c r="JA37" s="2"/>
      <c r="JB37" s="2"/>
      <c r="JC37" s="18"/>
      <c r="JD37" s="9"/>
      <c r="JE37" s="19"/>
      <c r="JF37" s="20">
        <f t="shared" si="37"/>
        <v>2565</v>
      </c>
      <c r="JH37" s="2"/>
      <c r="JI37" s="2"/>
      <c r="JJ37" s="18"/>
      <c r="JK37" s="9"/>
      <c r="JL37" s="19"/>
      <c r="JM37" s="20">
        <f t="shared" si="38"/>
        <v>0</v>
      </c>
      <c r="JO37" s="2"/>
      <c r="JP37" s="2"/>
      <c r="JQ37" s="18"/>
      <c r="JR37" s="9"/>
      <c r="JS37" s="19"/>
      <c r="JT37" s="20">
        <f t="shared" si="39"/>
        <v>0</v>
      </c>
      <c r="JV37" s="2"/>
      <c r="JW37" s="2"/>
      <c r="JX37" s="18"/>
      <c r="JY37" s="9"/>
      <c r="JZ37" s="19"/>
      <c r="KA37" s="20">
        <f t="shared" si="40"/>
        <v>0</v>
      </c>
      <c r="KF37" s="62"/>
      <c r="KG37" s="67"/>
      <c r="KH37" s="51">
        <f t="shared" si="157"/>
        <v>40827</v>
      </c>
      <c r="KJ37" s="244"/>
      <c r="KK37" s="99"/>
      <c r="KL37" s="32"/>
      <c r="KM37" s="28"/>
      <c r="KN37" s="32"/>
      <c r="KO37" s="20">
        <f t="shared" si="142"/>
        <v>0</v>
      </c>
      <c r="KQ37" s="244"/>
      <c r="KR37" s="99"/>
      <c r="KS37" s="32"/>
      <c r="KT37" s="244"/>
      <c r="KU37" s="32"/>
      <c r="KV37" s="20">
        <f t="shared" si="43"/>
        <v>0</v>
      </c>
      <c r="KX37" s="2"/>
      <c r="KY37" s="2"/>
      <c r="KZ37" s="18"/>
      <c r="LA37" s="9"/>
      <c r="LB37" s="19"/>
      <c r="LC37" s="20">
        <f t="shared" si="114"/>
        <v>23250</v>
      </c>
      <c r="LE37" s="2"/>
      <c r="LF37" s="2"/>
      <c r="LG37" s="18"/>
      <c r="LH37" s="9"/>
      <c r="LI37" s="19"/>
      <c r="LJ37" s="20">
        <f t="shared" si="115"/>
        <v>0</v>
      </c>
      <c r="LL37" s="2"/>
      <c r="LM37" s="2"/>
      <c r="LN37" s="18"/>
      <c r="LO37" s="9"/>
      <c r="LP37" s="19"/>
      <c r="LQ37" s="20">
        <f t="shared" si="44"/>
        <v>0</v>
      </c>
      <c r="LS37" s="2"/>
      <c r="LT37" s="2"/>
      <c r="LU37" s="18"/>
      <c r="LV37" s="9"/>
      <c r="LW37" s="19"/>
      <c r="LX37" s="20">
        <f t="shared" si="45"/>
        <v>0</v>
      </c>
      <c r="LZ37" s="2"/>
      <c r="MA37" s="2"/>
      <c r="MB37" s="18"/>
      <c r="MC37" s="9"/>
      <c r="MD37" s="19"/>
      <c r="ME37" s="20">
        <f t="shared" si="139"/>
        <v>20668.5</v>
      </c>
      <c r="MG37" s="2"/>
      <c r="MH37" s="2"/>
      <c r="MI37" s="18"/>
      <c r="MJ37" s="9"/>
      <c r="MK37" s="19"/>
      <c r="ML37" s="20">
        <f t="shared" si="47"/>
        <v>0</v>
      </c>
      <c r="MN37" s="2"/>
      <c r="MO37" s="2"/>
      <c r="MP37" s="18"/>
      <c r="MQ37" s="9"/>
      <c r="MR37" s="19"/>
      <c r="MS37" s="20">
        <f t="shared" si="48"/>
        <v>22787</v>
      </c>
      <c r="MU37" s="2"/>
      <c r="MV37" s="2"/>
      <c r="MW37" s="18"/>
      <c r="MX37" s="9"/>
      <c r="MY37" s="19"/>
      <c r="MZ37" s="20">
        <f t="shared" si="49"/>
        <v>52333</v>
      </c>
      <c r="NB37" s="2"/>
      <c r="NC37" s="2"/>
      <c r="ND37" s="18"/>
      <c r="NE37" s="9"/>
      <c r="NF37" s="19"/>
      <c r="NG37" s="20">
        <f t="shared" si="50"/>
        <v>0</v>
      </c>
      <c r="NI37" s="2"/>
      <c r="NJ37" s="2"/>
      <c r="NK37" s="18"/>
      <c r="NL37" s="9"/>
      <c r="NM37" s="19"/>
      <c r="NN37" s="20">
        <f t="shared" si="51"/>
        <v>0</v>
      </c>
      <c r="NP37" s="2"/>
      <c r="NQ37" s="2"/>
      <c r="NR37" s="18"/>
      <c r="NS37" s="9"/>
      <c r="NT37" s="19"/>
      <c r="NU37" s="20">
        <f t="shared" si="52"/>
        <v>0</v>
      </c>
      <c r="NW37" s="2"/>
      <c r="NX37" s="2"/>
      <c r="NY37" s="18"/>
      <c r="NZ37" s="9"/>
      <c r="OA37" s="19"/>
      <c r="OB37" s="20">
        <f t="shared" si="53"/>
        <v>0</v>
      </c>
      <c r="OD37" s="2"/>
      <c r="OE37" s="2"/>
      <c r="OF37" s="18"/>
      <c r="OG37" s="9"/>
      <c r="OH37" s="19"/>
      <c r="OI37" s="20">
        <f t="shared" si="54"/>
        <v>0</v>
      </c>
      <c r="OK37" s="2"/>
      <c r="OL37" s="2"/>
      <c r="OM37" s="18"/>
      <c r="ON37" s="9"/>
      <c r="OO37" s="19"/>
      <c r="OP37" s="20">
        <f t="shared" si="55"/>
        <v>0</v>
      </c>
      <c r="OR37" s="2"/>
      <c r="OS37" s="2"/>
      <c r="OT37" s="18"/>
      <c r="OU37" s="9"/>
      <c r="OV37" s="19"/>
      <c r="OW37" s="20">
        <f t="shared" si="149"/>
        <v>0</v>
      </c>
      <c r="OY37" s="2"/>
      <c r="OZ37" s="2"/>
      <c r="PA37" s="18"/>
      <c r="PB37" s="9"/>
      <c r="PC37" s="19"/>
      <c r="PD37" s="20">
        <f t="shared" si="57"/>
        <v>51760</v>
      </c>
      <c r="PF37" s="2"/>
      <c r="PG37" s="2"/>
      <c r="PH37" s="18"/>
      <c r="PI37" s="9"/>
      <c r="PJ37" s="19"/>
      <c r="PK37" s="20">
        <f t="shared" si="58"/>
        <v>0</v>
      </c>
      <c r="PM37" s="2"/>
      <c r="PN37" s="2"/>
      <c r="PO37" s="18"/>
      <c r="PP37" s="9"/>
      <c r="PQ37" s="19"/>
      <c r="PR37" s="20">
        <f t="shared" si="128"/>
        <v>0</v>
      </c>
      <c r="PT37" s="2"/>
      <c r="PU37" s="2"/>
      <c r="PV37" s="18"/>
      <c r="PW37" s="9"/>
      <c r="PX37" s="19"/>
      <c r="PY37" s="20">
        <f t="shared" si="122"/>
        <v>0</v>
      </c>
      <c r="QA37" s="2"/>
      <c r="QB37" s="2"/>
      <c r="QC37" s="18"/>
      <c r="QD37" s="9"/>
      <c r="QE37" s="19"/>
      <c r="QF37" s="20">
        <f t="shared" si="61"/>
        <v>11212</v>
      </c>
      <c r="QH37" s="2"/>
      <c r="QI37" s="2"/>
      <c r="QJ37" s="18"/>
      <c r="QK37" s="9"/>
      <c r="QL37" s="19"/>
      <c r="QM37" s="20">
        <f t="shared" si="62"/>
        <v>0</v>
      </c>
      <c r="QO37" s="2"/>
      <c r="QP37" s="2"/>
      <c r="QQ37" s="18"/>
      <c r="QR37" s="9"/>
      <c r="QS37" s="19"/>
      <c r="QT37" s="20">
        <f t="shared" si="63"/>
        <v>7325.5</v>
      </c>
      <c r="QV37" s="2"/>
      <c r="QW37" s="2"/>
      <c r="QX37" s="18"/>
      <c r="QY37" s="9"/>
      <c r="QZ37" s="19"/>
      <c r="RA37" s="20">
        <f t="shared" si="64"/>
        <v>0</v>
      </c>
      <c r="RC37" s="2"/>
      <c r="RD37" s="2"/>
      <c r="RE37" s="18"/>
      <c r="RF37" s="9"/>
      <c r="RG37" s="19"/>
      <c r="RH37" s="20">
        <f t="shared" si="65"/>
        <v>0</v>
      </c>
      <c r="RJ37" s="2"/>
      <c r="RK37" s="2"/>
      <c r="RL37" s="18"/>
      <c r="RM37" s="9"/>
      <c r="RN37" s="19"/>
      <c r="RO37" s="20">
        <f t="shared" si="66"/>
        <v>0</v>
      </c>
      <c r="RQ37" s="2"/>
      <c r="RR37" s="2"/>
      <c r="RS37" s="18"/>
      <c r="RT37" s="9"/>
      <c r="RU37" s="19"/>
      <c r="RV37" s="20">
        <f t="shared" si="67"/>
        <v>0</v>
      </c>
      <c r="RX37" s="2"/>
      <c r="RY37" s="2"/>
      <c r="RZ37" s="18"/>
      <c r="SA37" s="9"/>
      <c r="SB37" s="19"/>
      <c r="SC37" s="20">
        <f t="shared" si="68"/>
        <v>0</v>
      </c>
      <c r="SF37" s="2"/>
      <c r="SG37" s="18"/>
      <c r="SH37" s="9"/>
      <c r="SI37" s="19"/>
      <c r="SJ37" s="20">
        <f t="shared" si="69"/>
        <v>0</v>
      </c>
      <c r="SL37" s="2"/>
      <c r="SM37" s="2"/>
      <c r="SN37" s="18"/>
      <c r="SO37" s="9"/>
      <c r="SP37" s="19"/>
      <c r="SQ37" s="20">
        <f t="shared" si="70"/>
        <v>0</v>
      </c>
      <c r="ST37" s="2"/>
      <c r="SU37" s="18"/>
      <c r="SV37" s="9"/>
      <c r="SW37" s="19"/>
      <c r="SX37" s="20">
        <f t="shared" si="146"/>
        <v>0</v>
      </c>
      <c r="TA37" s="2"/>
      <c r="TB37" s="18"/>
      <c r="TC37" s="9"/>
      <c r="TD37" s="925"/>
      <c r="TE37" s="51">
        <f t="shared" si="144"/>
        <v>7002</v>
      </c>
      <c r="TG37" s="2"/>
      <c r="TH37" s="2"/>
      <c r="TI37" s="18"/>
      <c r="TJ37" s="9"/>
      <c r="TK37" s="19"/>
      <c r="TL37" s="20">
        <f t="shared" si="154"/>
        <v>0</v>
      </c>
      <c r="TN37" s="2"/>
      <c r="TO37" s="2"/>
      <c r="TP37" s="18"/>
      <c r="TQ37" s="9"/>
      <c r="TR37" s="19"/>
      <c r="TS37" s="20">
        <f t="shared" si="74"/>
        <v>6523</v>
      </c>
      <c r="TU37" s="2"/>
      <c r="TV37" s="2"/>
      <c r="TW37" s="18"/>
      <c r="TX37" s="9"/>
      <c r="TY37" s="19"/>
      <c r="TZ37" s="20">
        <f t="shared" si="150"/>
        <v>0</v>
      </c>
      <c r="UB37" s="2"/>
      <c r="UC37" s="2"/>
      <c r="UD37" s="18"/>
      <c r="UE37" s="9"/>
      <c r="UF37" s="19"/>
      <c r="UG37" s="20">
        <f t="shared" si="76"/>
        <v>0</v>
      </c>
      <c r="UI37" s="2"/>
      <c r="UJ37" s="2"/>
      <c r="UK37" s="18"/>
      <c r="UL37" s="9"/>
      <c r="UM37" s="19"/>
      <c r="UN37" s="20">
        <f t="shared" si="123"/>
        <v>0</v>
      </c>
      <c r="UP37" s="2"/>
      <c r="UQ37" s="2"/>
      <c r="UR37" s="18"/>
      <c r="US37" s="9"/>
      <c r="UT37" s="19"/>
      <c r="UU37" s="20">
        <f t="shared" si="78"/>
        <v>37741</v>
      </c>
      <c r="UW37" s="2"/>
      <c r="UX37" s="2"/>
      <c r="UY37" s="18"/>
      <c r="UZ37" s="9"/>
      <c r="VA37" s="19"/>
      <c r="VB37" s="20">
        <f t="shared" si="79"/>
        <v>0</v>
      </c>
      <c r="VD37" s="2"/>
      <c r="VE37" s="2"/>
      <c r="VF37" s="18"/>
      <c r="VG37" s="28"/>
      <c r="VH37" s="19"/>
      <c r="VI37" s="20">
        <f t="shared" si="80"/>
        <v>0</v>
      </c>
      <c r="VK37" s="2"/>
      <c r="VL37" s="2"/>
      <c r="VM37" s="18"/>
      <c r="VN37" s="9"/>
      <c r="VO37" s="19"/>
      <c r="VP37" s="20">
        <f t="shared" si="125"/>
        <v>0</v>
      </c>
      <c r="VR37" s="2"/>
      <c r="VS37" s="2"/>
      <c r="VT37" s="18"/>
      <c r="VU37" s="9"/>
      <c r="VV37" s="19"/>
      <c r="VW37" s="20">
        <f t="shared" si="82"/>
        <v>0</v>
      </c>
      <c r="VY37" s="2"/>
      <c r="VZ37" s="2"/>
      <c r="WA37" s="18"/>
      <c r="WB37" s="9"/>
      <c r="WC37" s="19"/>
      <c r="WD37" s="51">
        <f t="shared" si="83"/>
        <v>0</v>
      </c>
      <c r="WF37" s="2"/>
      <c r="WG37" s="2"/>
      <c r="WH37" s="18"/>
      <c r="WI37" s="9"/>
      <c r="WJ37" s="19"/>
      <c r="WK37" s="20">
        <f t="shared" si="84"/>
        <v>0</v>
      </c>
      <c r="WM37" s="2"/>
      <c r="WN37" s="2"/>
      <c r="WO37" s="18"/>
      <c r="WP37" s="9"/>
      <c r="WQ37" s="19"/>
      <c r="WR37" s="20">
        <f t="shared" si="85"/>
        <v>0</v>
      </c>
      <c r="WT37" s="2"/>
      <c r="WU37" s="2"/>
      <c r="WV37" s="711"/>
      <c r="WW37" s="9"/>
      <c r="WX37" s="19"/>
      <c r="WY37" s="20">
        <f t="shared" si="145"/>
        <v>4681</v>
      </c>
      <c r="XA37" s="2"/>
      <c r="XB37" s="2"/>
      <c r="XC37" s="18"/>
      <c r="XD37" s="9"/>
      <c r="XE37" s="19"/>
      <c r="XF37" s="20">
        <f t="shared" si="137"/>
        <v>0</v>
      </c>
      <c r="XH37" s="2"/>
      <c r="XI37" s="2"/>
      <c r="XJ37" s="18"/>
      <c r="XK37" s="9"/>
      <c r="XL37" s="19"/>
      <c r="XM37" s="20">
        <f t="shared" si="88"/>
        <v>0</v>
      </c>
      <c r="XO37" s="2"/>
      <c r="XP37" s="2"/>
      <c r="XQ37" s="18"/>
      <c r="XR37" s="9"/>
      <c r="XS37" s="19"/>
      <c r="XT37" s="20">
        <f t="shared" si="89"/>
        <v>0</v>
      </c>
      <c r="XV37" s="9"/>
      <c r="XW37" s="2"/>
      <c r="XX37" s="18"/>
      <c r="XY37" s="9"/>
      <c r="XZ37" s="19"/>
      <c r="YA37" s="20">
        <f t="shared" ref="YA37:YA44" si="159">YA36+XX37-XZ37</f>
        <v>14857</v>
      </c>
      <c r="YC37" s="2"/>
      <c r="YD37" s="2"/>
      <c r="YE37" s="18"/>
      <c r="YF37" s="9"/>
      <c r="YG37" s="19"/>
      <c r="YH37" s="20">
        <f t="shared" si="91"/>
        <v>0</v>
      </c>
      <c r="YJ37" s="2"/>
      <c r="YK37" s="2"/>
      <c r="YL37" s="18"/>
      <c r="YM37" s="9"/>
      <c r="YN37" s="19"/>
      <c r="YO37" s="20">
        <f t="shared" si="92"/>
        <v>0</v>
      </c>
      <c r="YQ37" s="2"/>
      <c r="YR37" s="2"/>
      <c r="YS37" s="18"/>
      <c r="YT37" s="9"/>
      <c r="YU37" s="19"/>
      <c r="YV37" s="20">
        <f t="shared" si="134"/>
        <v>0</v>
      </c>
      <c r="YX37" s="2"/>
      <c r="YY37" s="2"/>
      <c r="YZ37" s="18"/>
      <c r="ZA37" s="9"/>
      <c r="ZB37" s="19"/>
      <c r="ZC37" s="20">
        <f t="shared" si="94"/>
        <v>0</v>
      </c>
      <c r="ZE37" s="2"/>
      <c r="ZF37" s="2"/>
      <c r="ZG37" s="18"/>
      <c r="ZH37" s="9"/>
      <c r="ZI37" s="19"/>
      <c r="ZJ37" s="20">
        <f t="shared" si="151"/>
        <v>26588</v>
      </c>
      <c r="ZM37" s="2"/>
      <c r="ZN37" s="18"/>
      <c r="ZO37" s="9"/>
      <c r="ZP37" s="19"/>
      <c r="ZQ37" s="51">
        <f t="shared" si="153"/>
        <v>14660.5</v>
      </c>
      <c r="ZS37" s="2"/>
      <c r="ZT37" s="2"/>
      <c r="ZU37" s="18"/>
      <c r="ZV37" s="9"/>
      <c r="ZW37" s="19"/>
      <c r="ZX37" s="51">
        <f t="shared" si="96"/>
        <v>4518.5</v>
      </c>
      <c r="ZZ37" s="2"/>
      <c r="AAA37" s="2"/>
      <c r="AAB37" s="18"/>
      <c r="AAC37" s="9"/>
      <c r="AAD37" s="19"/>
      <c r="AAE37" s="20">
        <f t="shared" si="97"/>
        <v>0</v>
      </c>
      <c r="AAG37" s="2"/>
      <c r="AAH37" s="2"/>
      <c r="AAI37" s="18"/>
      <c r="AAJ37" s="9"/>
      <c r="AAK37" s="19"/>
      <c r="AAL37" s="20">
        <f t="shared" si="118"/>
        <v>0</v>
      </c>
      <c r="AAN37" s="2"/>
      <c r="AAO37" s="2"/>
      <c r="AAP37" s="18"/>
      <c r="AAQ37" s="9"/>
      <c r="AAR37" s="19"/>
      <c r="AAS37" s="20">
        <f t="shared" si="99"/>
        <v>0</v>
      </c>
      <c r="AAU37" s="2"/>
      <c r="AAV37" s="2"/>
      <c r="AAW37" s="18"/>
      <c r="AAX37" s="9"/>
      <c r="AAY37" s="19"/>
      <c r="AAZ37" s="51">
        <f t="shared" si="135"/>
        <v>15182.5</v>
      </c>
      <c r="ABB37" s="2"/>
      <c r="ABC37" s="2"/>
      <c r="ABD37" s="18"/>
      <c r="ABE37" s="9"/>
      <c r="ABF37" s="19"/>
      <c r="ABG37" s="51">
        <f t="shared" si="101"/>
        <v>7596</v>
      </c>
      <c r="ABI37" s="2"/>
      <c r="ABJ37" s="2"/>
      <c r="ABK37" s="18"/>
      <c r="ABL37" s="9"/>
      <c r="ABM37" s="19"/>
      <c r="ABN37" s="51">
        <f t="shared" si="102"/>
        <v>0</v>
      </c>
      <c r="ABP37" s="2"/>
      <c r="ABQ37" s="2"/>
      <c r="ABR37" s="18"/>
      <c r="ABS37" s="9"/>
      <c r="ABT37" s="19"/>
      <c r="ABU37" s="20">
        <f t="shared" si="103"/>
        <v>0</v>
      </c>
      <c r="ABW37" s="2"/>
      <c r="ABX37" s="2"/>
      <c r="ABY37" s="18"/>
      <c r="ABZ37" s="9"/>
      <c r="ACA37" s="19"/>
      <c r="ACB37" s="20">
        <f t="shared" si="104"/>
        <v>0</v>
      </c>
      <c r="ACD37" s="9"/>
      <c r="ACE37" s="47"/>
      <c r="ACF37" s="19"/>
      <c r="ACG37" s="89"/>
      <c r="ACH37" s="97"/>
      <c r="ACI37" s="51">
        <f>ACI36+ACF37-ACH37</f>
        <v>11348.36</v>
      </c>
      <c r="ACK37" s="9"/>
      <c r="ACL37" s="47"/>
      <c r="ACM37" s="19"/>
      <c r="ACN37" s="89"/>
      <c r="ACO37" s="97"/>
      <c r="ACP37" s="51">
        <f t="shared" si="106"/>
        <v>0</v>
      </c>
      <c r="ACR37" s="1"/>
      <c r="ACS37" s="2"/>
      <c r="ACT37" s="18"/>
      <c r="ACU37" s="9"/>
      <c r="ACV37" s="19"/>
      <c r="ACW37" s="20">
        <f t="shared" si="107"/>
        <v>0</v>
      </c>
      <c r="ACY37" s="244"/>
      <c r="ACZ37" s="39"/>
      <c r="ADA37" s="32"/>
      <c r="ADB37" s="244"/>
      <c r="ADC37" s="32"/>
      <c r="ADD37" s="51">
        <f t="shared" si="156"/>
        <v>46551.33</v>
      </c>
      <c r="ADF37" s="2"/>
      <c r="ADG37" s="2"/>
      <c r="ADH37" s="18"/>
      <c r="ADI37" s="9"/>
      <c r="ADJ37" s="19"/>
      <c r="ADK37" s="20">
        <f t="shared" si="112"/>
        <v>0</v>
      </c>
      <c r="ADM37" s="2"/>
      <c r="ADN37" s="2"/>
      <c r="ADO37" s="18"/>
      <c r="ADP37" s="9"/>
      <c r="ADQ37" s="19"/>
      <c r="ADR37" s="20">
        <f t="shared" si="113"/>
        <v>0</v>
      </c>
      <c r="ADT37" s="2"/>
      <c r="ADU37" s="2"/>
      <c r="ADV37" s="18"/>
      <c r="ADW37" s="9"/>
      <c r="ADX37" s="19"/>
      <c r="ADY37" s="20">
        <f t="shared" si="109"/>
        <v>0</v>
      </c>
      <c r="AEA37" s="2"/>
      <c r="AEB37" s="2"/>
      <c r="AEC37" s="18"/>
      <c r="AED37" s="9"/>
      <c r="AEE37" s="19"/>
      <c r="AEF37" s="20">
        <f t="shared" si="110"/>
        <v>0</v>
      </c>
    </row>
    <row r="38" spans="1:812">
      <c r="A38" s="9"/>
      <c r="C38" s="32"/>
      <c r="D38" s="9"/>
      <c r="E38" s="19"/>
      <c r="F38" s="51">
        <f t="shared" ref="F38:F44" si="160">F37+C38-E38</f>
        <v>50512.5</v>
      </c>
      <c r="H38" s="2"/>
      <c r="I38" s="2"/>
      <c r="J38" s="18"/>
      <c r="K38" s="9"/>
      <c r="L38" s="19"/>
      <c r="M38" s="20">
        <f t="shared" si="136"/>
        <v>0</v>
      </c>
      <c r="O38" s="2"/>
      <c r="P38" s="2"/>
      <c r="Q38" s="18"/>
      <c r="R38" s="9"/>
      <c r="S38" s="19"/>
      <c r="T38" s="20">
        <f t="shared" si="4"/>
        <v>0</v>
      </c>
      <c r="V38" s="2"/>
      <c r="W38" s="2"/>
      <c r="X38" s="18"/>
      <c r="Y38" s="9"/>
      <c r="Z38" s="19"/>
      <c r="AA38" s="20">
        <f t="shared" si="5"/>
        <v>23020</v>
      </c>
      <c r="AC38" s="2"/>
      <c r="AD38" s="2"/>
      <c r="AE38" s="18"/>
      <c r="AF38" s="9"/>
      <c r="AG38" s="19"/>
      <c r="AH38" s="20">
        <f t="shared" si="119"/>
        <v>0</v>
      </c>
      <c r="AJ38" s="9">
        <v>40325</v>
      </c>
      <c r="AK38" s="39" t="s">
        <v>1117</v>
      </c>
      <c r="AL38" s="3">
        <v>48867</v>
      </c>
      <c r="AM38" s="244"/>
      <c r="AN38" s="49"/>
      <c r="AO38" s="51">
        <f t="shared" si="7"/>
        <v>895453.5</v>
      </c>
      <c r="AQ38" s="244">
        <v>40377</v>
      </c>
      <c r="AR38" s="29" t="s">
        <v>2402</v>
      </c>
      <c r="AS38" s="49">
        <v>51878</v>
      </c>
      <c r="AT38" s="45"/>
      <c r="AU38" s="49"/>
      <c r="AV38" s="51">
        <f t="shared" si="8"/>
        <v>2255104.5</v>
      </c>
      <c r="AX38" s="9"/>
      <c r="AY38" s="47"/>
      <c r="AZ38" s="32"/>
      <c r="BA38" s="9"/>
      <c r="BB38" s="19"/>
      <c r="BC38" s="51">
        <f t="shared" si="152"/>
        <v>2447842</v>
      </c>
      <c r="BE38" s="2"/>
      <c r="BF38" s="2"/>
      <c r="BG38" s="18"/>
      <c r="BH38" s="9"/>
      <c r="BI38" s="19"/>
      <c r="BJ38" s="20">
        <f t="shared" si="9"/>
        <v>0</v>
      </c>
      <c r="BL38" s="2"/>
      <c r="BM38" s="2"/>
      <c r="BN38" s="2"/>
      <c r="BO38" s="18"/>
      <c r="BP38" s="9"/>
      <c r="BQ38" s="19"/>
      <c r="BR38" s="20">
        <f t="shared" si="121"/>
        <v>10</v>
      </c>
      <c r="BT38" s="2"/>
      <c r="BU38" s="2"/>
      <c r="BV38" s="18"/>
      <c r="BW38" s="9"/>
      <c r="BX38" s="19"/>
      <c r="BY38" s="20">
        <f t="shared" si="11"/>
        <v>0</v>
      </c>
      <c r="CA38" s="2"/>
      <c r="CB38" s="2"/>
      <c r="CC38" s="18"/>
      <c r="CD38" s="9"/>
      <c r="CE38" s="19"/>
      <c r="CF38" s="20">
        <f t="shared" si="12"/>
        <v>0</v>
      </c>
      <c r="CH38" s="2"/>
      <c r="CI38" s="2"/>
      <c r="CJ38" s="18"/>
      <c r="CK38" s="9"/>
      <c r="CL38" s="19"/>
      <c r="CM38" s="20">
        <f t="shared" si="13"/>
        <v>0</v>
      </c>
      <c r="CO38" s="2"/>
      <c r="CP38" s="2"/>
      <c r="CQ38" s="18"/>
      <c r="CR38" s="9"/>
      <c r="CS38" s="19"/>
      <c r="CT38" s="20">
        <f t="shared" si="131"/>
        <v>0</v>
      </c>
      <c r="CV38" s="2"/>
      <c r="CW38" s="2"/>
      <c r="CX38" s="18"/>
      <c r="CY38" s="9"/>
      <c r="CZ38" s="19"/>
      <c r="DA38" s="20">
        <f t="shared" si="15"/>
        <v>81134.5</v>
      </c>
      <c r="DC38" s="2"/>
      <c r="DD38" s="2"/>
      <c r="DE38" s="18"/>
      <c r="DF38" s="9"/>
      <c r="DG38" s="19"/>
      <c r="DH38" s="20">
        <f t="shared" si="16"/>
        <v>0</v>
      </c>
      <c r="DJ38" s="9">
        <v>39732</v>
      </c>
      <c r="DK38" s="2" t="s">
        <v>1363</v>
      </c>
      <c r="DL38" s="27">
        <v>71132.5</v>
      </c>
      <c r="DM38" s="9"/>
      <c r="DN38" s="19"/>
      <c r="DO38" s="20">
        <f t="shared" si="17"/>
        <v>320714.5</v>
      </c>
      <c r="DQ38" s="2"/>
      <c r="DR38" s="2"/>
      <c r="DS38" s="18"/>
      <c r="DT38" s="9"/>
      <c r="DU38" s="19"/>
      <c r="DV38" s="20">
        <f t="shared" si="18"/>
        <v>0</v>
      </c>
      <c r="DX38" s="2"/>
      <c r="DY38" s="2"/>
      <c r="DZ38" s="18"/>
      <c r="EA38" s="9"/>
      <c r="EB38" s="19"/>
      <c r="EC38" s="20">
        <f t="shared" si="19"/>
        <v>14455</v>
      </c>
      <c r="EE38" s="9"/>
      <c r="EF38" s="2"/>
      <c r="EG38" s="18"/>
      <c r="EH38" s="9"/>
      <c r="EI38" s="19"/>
      <c r="EJ38" s="20">
        <f t="shared" si="127"/>
        <v>7721.5</v>
      </c>
      <c r="EL38" s="9"/>
      <c r="EM38" s="2"/>
      <c r="EN38" s="18"/>
      <c r="EO38" s="9"/>
      <c r="EP38" s="19"/>
      <c r="EQ38" s="20">
        <f t="shared" si="21"/>
        <v>0</v>
      </c>
      <c r="EU38" s="3"/>
      <c r="EW38" s="3"/>
      <c r="EX38" s="175">
        <f t="shared" si="22"/>
        <v>0</v>
      </c>
      <c r="EZ38" s="9"/>
      <c r="FA38" s="2"/>
      <c r="FB38" s="18"/>
      <c r="FC38" s="9"/>
      <c r="FD38" s="19"/>
      <c r="FE38" s="20">
        <f t="shared" si="23"/>
        <v>0</v>
      </c>
      <c r="FG38" s="2"/>
      <c r="FH38" s="2"/>
      <c r="FI38" s="18"/>
      <c r="FJ38" s="9"/>
      <c r="FK38" s="19"/>
      <c r="FL38" s="20">
        <f t="shared" si="24"/>
        <v>0</v>
      </c>
      <c r="FN38" s="2"/>
      <c r="FO38" s="40"/>
      <c r="FP38" s="18"/>
      <c r="FQ38" s="9"/>
      <c r="FR38" s="19"/>
      <c r="FS38" s="51">
        <f t="shared" si="25"/>
        <v>0</v>
      </c>
      <c r="FU38" s="2"/>
      <c r="FV38" s="40"/>
      <c r="FW38" s="18"/>
      <c r="FX38" s="9"/>
      <c r="FY38" s="19"/>
      <c r="FZ38" s="51">
        <f t="shared" si="26"/>
        <v>0</v>
      </c>
      <c r="GB38" s="2"/>
      <c r="GC38" s="40"/>
      <c r="GD38" s="18"/>
      <c r="GE38" s="9"/>
      <c r="GF38" s="19"/>
      <c r="GG38" s="51">
        <f t="shared" si="27"/>
        <v>0</v>
      </c>
      <c r="GI38" s="2"/>
      <c r="GJ38" s="40"/>
      <c r="GK38" s="18"/>
      <c r="GL38" s="9"/>
      <c r="GM38" s="19"/>
      <c r="GN38" s="51">
        <f t="shared" si="28"/>
        <v>0</v>
      </c>
      <c r="GP38" s="2"/>
      <c r="GQ38" s="2"/>
      <c r="GR38" s="18"/>
      <c r="GS38" s="9"/>
      <c r="GT38" s="19"/>
      <c r="GU38" s="20">
        <f t="shared" si="158"/>
        <v>0</v>
      </c>
      <c r="GW38" s="9"/>
      <c r="GX38" s="2"/>
      <c r="GY38" s="18"/>
      <c r="GZ38" s="9"/>
      <c r="HA38" s="19"/>
      <c r="HB38" s="20">
        <f t="shared" si="29"/>
        <v>0</v>
      </c>
      <c r="HD38" s="9"/>
      <c r="HE38" s="2"/>
      <c r="HF38" s="18"/>
      <c r="HG38" s="9"/>
      <c r="HH38" s="19"/>
      <c r="HI38" s="20">
        <f t="shared" si="155"/>
        <v>0</v>
      </c>
      <c r="HK38" s="2"/>
      <c r="HL38" s="2"/>
      <c r="HM38" s="18"/>
      <c r="HN38" s="9"/>
      <c r="HO38" s="19"/>
      <c r="HP38" s="20">
        <f t="shared" si="31"/>
        <v>0</v>
      </c>
      <c r="HR38" s="2"/>
      <c r="HS38" s="2"/>
      <c r="HT38" s="18"/>
      <c r="HU38" s="9"/>
      <c r="HV38" s="19"/>
      <c r="HW38" s="20">
        <f t="shared" si="32"/>
        <v>0</v>
      </c>
      <c r="HY38" s="9"/>
      <c r="HZ38" s="2"/>
      <c r="IA38" s="27"/>
      <c r="IB38" s="348"/>
      <c r="IC38" s="19"/>
      <c r="ID38" s="51">
        <f t="shared" si="33"/>
        <v>0</v>
      </c>
      <c r="IF38" s="9"/>
      <c r="IG38" s="42"/>
      <c r="IH38" s="19"/>
      <c r="II38" s="9"/>
      <c r="IJ38" s="19"/>
      <c r="IK38" s="51">
        <f t="shared" ref="IK38:IK43" si="161">IK37+IH38-IJ38</f>
        <v>22586.5</v>
      </c>
      <c r="IM38" s="9"/>
      <c r="IN38" s="42"/>
      <c r="IO38" s="19"/>
      <c r="IP38" s="9"/>
      <c r="IQ38" s="19"/>
      <c r="IR38" s="51">
        <f t="shared" si="35"/>
        <v>0</v>
      </c>
      <c r="IT38" s="2"/>
      <c r="IU38" s="2"/>
      <c r="IV38" s="18"/>
      <c r="IW38" s="9"/>
      <c r="IX38" s="19"/>
      <c r="IY38" s="20">
        <f t="shared" si="36"/>
        <v>0</v>
      </c>
      <c r="JA38" s="2"/>
      <c r="JB38" s="2"/>
      <c r="JC38" s="18"/>
      <c r="JD38" s="9"/>
      <c r="JE38" s="19"/>
      <c r="JF38" s="20">
        <f t="shared" si="37"/>
        <v>2565</v>
      </c>
      <c r="JH38" s="2"/>
      <c r="JI38" s="2"/>
      <c r="JJ38" s="18"/>
      <c r="JK38" s="9"/>
      <c r="JL38" s="19"/>
      <c r="JM38" s="20">
        <f t="shared" si="38"/>
        <v>0</v>
      </c>
      <c r="JO38" s="2"/>
      <c r="JP38" s="2"/>
      <c r="JQ38" s="18"/>
      <c r="JR38" s="9"/>
      <c r="JS38" s="19"/>
      <c r="JT38" s="20">
        <f t="shared" si="39"/>
        <v>0</v>
      </c>
      <c r="JV38" s="2"/>
      <c r="JW38" s="2"/>
      <c r="JX38" s="18"/>
      <c r="JY38" s="9"/>
      <c r="JZ38" s="19"/>
      <c r="KA38" s="20">
        <f t="shared" si="40"/>
        <v>0</v>
      </c>
      <c r="KC38" s="9"/>
      <c r="KD38" s="2"/>
      <c r="KE38" s="3"/>
      <c r="KF38" s="62"/>
      <c r="KG38" s="67"/>
      <c r="KH38" s="51">
        <f t="shared" si="157"/>
        <v>40827</v>
      </c>
      <c r="KJ38" s="244"/>
      <c r="KK38" s="99"/>
      <c r="KL38" s="32"/>
      <c r="KM38" s="28"/>
      <c r="KN38" s="32"/>
      <c r="KO38" s="20">
        <f t="shared" si="142"/>
        <v>0</v>
      </c>
      <c r="KQ38" s="244"/>
      <c r="KR38" s="99"/>
      <c r="KS38" s="32"/>
      <c r="KT38" s="244"/>
      <c r="KU38" s="32"/>
      <c r="KV38" s="20">
        <f t="shared" si="43"/>
        <v>0</v>
      </c>
      <c r="KX38" s="2"/>
      <c r="KY38" s="2"/>
      <c r="KZ38" s="18"/>
      <c r="LA38" s="9"/>
      <c r="LB38" s="19"/>
      <c r="LC38" s="20">
        <f t="shared" si="114"/>
        <v>23250</v>
      </c>
      <c r="LE38" s="2"/>
      <c r="LF38" s="2"/>
      <c r="LG38" s="18"/>
      <c r="LH38" s="9"/>
      <c r="LI38" s="19"/>
      <c r="LJ38" s="20">
        <f t="shared" si="115"/>
        <v>0</v>
      </c>
      <c r="LL38" s="2"/>
      <c r="LM38" s="2"/>
      <c r="LN38" s="18"/>
      <c r="LO38" s="9"/>
      <c r="LP38" s="19"/>
      <c r="LQ38" s="20">
        <f t="shared" si="44"/>
        <v>0</v>
      </c>
      <c r="LS38" s="2"/>
      <c r="LT38" s="2"/>
      <c r="LU38" s="18"/>
      <c r="LV38" s="9"/>
      <c r="LW38" s="19"/>
      <c r="LX38" s="20">
        <f t="shared" si="45"/>
        <v>0</v>
      </c>
      <c r="LZ38" s="2"/>
      <c r="MA38" s="2"/>
      <c r="MB38" s="18"/>
      <c r="MC38" s="9"/>
      <c r="MD38" s="19"/>
      <c r="ME38" s="20">
        <f t="shared" si="139"/>
        <v>20668.5</v>
      </c>
      <c r="MG38" s="2"/>
      <c r="MH38" s="2"/>
      <c r="MI38" s="18"/>
      <c r="MJ38" s="9"/>
      <c r="MK38" s="19"/>
      <c r="ML38" s="20">
        <f t="shared" si="47"/>
        <v>0</v>
      </c>
      <c r="MN38" s="2"/>
      <c r="MO38" s="2"/>
      <c r="MP38" s="18"/>
      <c r="MQ38" s="9"/>
      <c r="MR38" s="19"/>
      <c r="MS38" s="20">
        <f t="shared" si="48"/>
        <v>22787</v>
      </c>
      <c r="MU38" s="2"/>
      <c r="MV38" s="2"/>
      <c r="MW38" s="18"/>
      <c r="MX38" s="9"/>
      <c r="MY38" s="19"/>
      <c r="MZ38" s="20">
        <f t="shared" si="49"/>
        <v>52333</v>
      </c>
      <c r="NB38" s="2"/>
      <c r="NC38" s="2"/>
      <c r="ND38" s="18"/>
      <c r="NE38" s="9"/>
      <c r="NF38" s="19"/>
      <c r="NG38" s="20">
        <f t="shared" si="50"/>
        <v>0</v>
      </c>
      <c r="NI38" s="2"/>
      <c r="NJ38" s="2"/>
      <c r="NK38" s="18"/>
      <c r="NL38" s="9"/>
      <c r="NM38" s="19"/>
      <c r="NN38" s="20">
        <f t="shared" si="51"/>
        <v>0</v>
      </c>
      <c r="NP38" s="2"/>
      <c r="NQ38" s="2"/>
      <c r="NR38" s="18"/>
      <c r="NS38" s="9"/>
      <c r="NT38" s="19"/>
      <c r="NU38" s="20">
        <f t="shared" si="52"/>
        <v>0</v>
      </c>
      <c r="NW38" s="2"/>
      <c r="NX38" s="2"/>
      <c r="NY38" s="18"/>
      <c r="NZ38" s="9"/>
      <c r="OA38" s="19"/>
      <c r="OB38" s="20">
        <f t="shared" si="53"/>
        <v>0</v>
      </c>
      <c r="OD38" s="2"/>
      <c r="OE38" s="2"/>
      <c r="OF38" s="18"/>
      <c r="OG38" s="9"/>
      <c r="OH38" s="19"/>
      <c r="OI38" s="20">
        <f t="shared" si="54"/>
        <v>0</v>
      </c>
      <c r="OK38" s="2"/>
      <c r="OL38" s="2"/>
      <c r="OM38" s="18"/>
      <c r="ON38" s="9"/>
      <c r="OO38" s="19"/>
      <c r="OP38" s="20">
        <f t="shared" si="55"/>
        <v>0</v>
      </c>
      <c r="OR38" s="2"/>
      <c r="OS38" s="2"/>
      <c r="OT38" s="18"/>
      <c r="OU38" s="9"/>
      <c r="OV38" s="19"/>
      <c r="OW38" s="20">
        <f t="shared" si="149"/>
        <v>0</v>
      </c>
      <c r="OY38" s="2"/>
      <c r="OZ38" s="2"/>
      <c r="PA38" s="18"/>
      <c r="PB38" s="9"/>
      <c r="PC38" s="19"/>
      <c r="PD38" s="20">
        <f t="shared" si="57"/>
        <v>51760</v>
      </c>
      <c r="PF38" s="2"/>
      <c r="PG38" s="2"/>
      <c r="PH38" s="18"/>
      <c r="PI38" s="9"/>
      <c r="PJ38" s="19"/>
      <c r="PK38" s="20">
        <f t="shared" si="58"/>
        <v>0</v>
      </c>
      <c r="PM38" s="2"/>
      <c r="PN38" s="2"/>
      <c r="PO38" s="18"/>
      <c r="PP38" s="9"/>
      <c r="PQ38" s="19"/>
      <c r="PR38" s="20">
        <f t="shared" si="128"/>
        <v>0</v>
      </c>
      <c r="PT38" s="2"/>
      <c r="PU38" s="2"/>
      <c r="PV38" s="18"/>
      <c r="PW38" s="9"/>
      <c r="PX38" s="19"/>
      <c r="PY38" s="20">
        <f t="shared" si="122"/>
        <v>0</v>
      </c>
      <c r="QA38" s="2"/>
      <c r="QB38" s="2"/>
      <c r="QC38" s="18"/>
      <c r="QD38" s="9"/>
      <c r="QE38" s="19"/>
      <c r="QF38" s="20">
        <f t="shared" si="61"/>
        <v>11212</v>
      </c>
      <c r="QH38" s="2"/>
      <c r="QI38" s="2"/>
      <c r="QJ38" s="18"/>
      <c r="QK38" s="9"/>
      <c r="QL38" s="19"/>
      <c r="QM38" s="20">
        <f t="shared" si="62"/>
        <v>0</v>
      </c>
      <c r="QO38" s="2"/>
      <c r="QP38" s="2"/>
      <c r="QQ38" s="18"/>
      <c r="QR38" s="9"/>
      <c r="QS38" s="19"/>
      <c r="QT38" s="20">
        <f t="shared" si="63"/>
        <v>7325.5</v>
      </c>
      <c r="QV38" s="2"/>
      <c r="QW38" s="2"/>
      <c r="QX38" s="18"/>
      <c r="QY38" s="9"/>
      <c r="QZ38" s="19"/>
      <c r="RA38" s="20">
        <f t="shared" si="64"/>
        <v>0</v>
      </c>
      <c r="RC38" s="2"/>
      <c r="RD38" s="2"/>
      <c r="RE38" s="18"/>
      <c r="RF38" s="9"/>
      <c r="RG38" s="19"/>
      <c r="RH38" s="20">
        <f t="shared" si="65"/>
        <v>0</v>
      </c>
      <c r="RJ38" s="2"/>
      <c r="RK38" s="2"/>
      <c r="RL38" s="18"/>
      <c r="RM38" s="9"/>
      <c r="RN38" s="19"/>
      <c r="RO38" s="20">
        <f t="shared" si="66"/>
        <v>0</v>
      </c>
      <c r="RQ38" s="2"/>
      <c r="RR38" s="2"/>
      <c r="RS38" s="18"/>
      <c r="RT38" s="9"/>
      <c r="RU38" s="19"/>
      <c r="RV38" s="20">
        <f t="shared" si="67"/>
        <v>0</v>
      </c>
      <c r="RX38" s="2"/>
      <c r="RY38" s="2"/>
      <c r="RZ38" s="18"/>
      <c r="SA38" s="9"/>
      <c r="SB38" s="19"/>
      <c r="SC38" s="20">
        <f t="shared" si="68"/>
        <v>0</v>
      </c>
      <c r="SF38" s="2"/>
      <c r="SG38" s="18"/>
      <c r="SH38" s="9"/>
      <c r="SI38" s="19"/>
      <c r="SJ38" s="20">
        <f t="shared" si="69"/>
        <v>0</v>
      </c>
      <c r="SL38" s="2"/>
      <c r="SM38" s="2"/>
      <c r="SN38" s="18"/>
      <c r="SO38" s="9"/>
      <c r="SP38" s="19"/>
      <c r="SQ38" s="20">
        <f t="shared" si="70"/>
        <v>0</v>
      </c>
      <c r="ST38" s="2"/>
      <c r="SU38" s="18"/>
      <c r="SV38" s="9"/>
      <c r="SW38" s="19"/>
      <c r="SX38" s="20">
        <f t="shared" si="146"/>
        <v>0</v>
      </c>
      <c r="TA38" s="2"/>
      <c r="TB38" s="18"/>
      <c r="TC38" s="9"/>
      <c r="TD38" s="925"/>
      <c r="TE38" s="51">
        <f t="shared" si="144"/>
        <v>7002</v>
      </c>
      <c r="TG38" s="2"/>
      <c r="TH38" s="2"/>
      <c r="TI38" s="18"/>
      <c r="TJ38" s="9"/>
      <c r="TK38" s="19"/>
      <c r="TL38" s="20">
        <f t="shared" si="154"/>
        <v>0</v>
      </c>
      <c r="TN38" s="2"/>
      <c r="TO38" s="2"/>
      <c r="TP38" s="18"/>
      <c r="TQ38" s="9"/>
      <c r="TR38" s="19"/>
      <c r="TS38" s="20">
        <f t="shared" si="74"/>
        <v>6523</v>
      </c>
      <c r="TU38" s="2"/>
      <c r="TV38" s="2"/>
      <c r="TW38" s="18"/>
      <c r="TX38" s="9"/>
      <c r="TY38" s="19"/>
      <c r="TZ38" s="20">
        <f t="shared" si="150"/>
        <v>0</v>
      </c>
      <c r="UB38" s="2"/>
      <c r="UC38" s="2"/>
      <c r="UD38" s="18"/>
      <c r="UE38" s="9"/>
      <c r="UF38" s="19"/>
      <c r="UG38" s="20">
        <f t="shared" si="76"/>
        <v>0</v>
      </c>
      <c r="UI38" s="2"/>
      <c r="UJ38" s="2"/>
      <c r="UK38" s="18"/>
      <c r="UL38" s="9"/>
      <c r="UM38" s="19"/>
      <c r="UN38" s="20">
        <f t="shared" si="123"/>
        <v>0</v>
      </c>
      <c r="UP38" s="2"/>
      <c r="UQ38" s="2"/>
      <c r="UR38" s="18"/>
      <c r="US38" s="9"/>
      <c r="UT38" s="19"/>
      <c r="UU38" s="20">
        <f t="shared" si="78"/>
        <v>37741</v>
      </c>
      <c r="UW38" s="2"/>
      <c r="UX38" s="2"/>
      <c r="UY38" s="18"/>
      <c r="UZ38" s="9"/>
      <c r="VA38" s="19"/>
      <c r="VB38" s="20">
        <f t="shared" si="79"/>
        <v>0</v>
      </c>
      <c r="VD38" s="2"/>
      <c r="VE38" s="2"/>
      <c r="VF38" s="18"/>
      <c r="VG38" s="28"/>
      <c r="VH38" s="19"/>
      <c r="VI38" s="20">
        <f t="shared" ref="VI38:VI44" si="162">VI37+VF38-VH38</f>
        <v>0</v>
      </c>
      <c r="VK38" s="2"/>
      <c r="VL38" s="2"/>
      <c r="VM38" s="18"/>
      <c r="VN38" s="9"/>
      <c r="VO38" s="19"/>
      <c r="VP38" s="20">
        <f t="shared" si="125"/>
        <v>0</v>
      </c>
      <c r="VR38" s="2"/>
      <c r="VS38" s="2"/>
      <c r="VT38" s="18"/>
      <c r="VU38" s="9"/>
      <c r="VV38" s="19"/>
      <c r="VW38" s="20">
        <f t="shared" si="82"/>
        <v>0</v>
      </c>
      <c r="VY38" s="2"/>
      <c r="VZ38" s="2"/>
      <c r="WA38" s="18"/>
      <c r="WB38" s="9"/>
      <c r="WC38" s="19"/>
      <c r="WD38" s="20">
        <f t="shared" si="83"/>
        <v>0</v>
      </c>
      <c r="WF38" s="2"/>
      <c r="WG38" s="2"/>
      <c r="WH38" s="18"/>
      <c r="WI38" s="9"/>
      <c r="WJ38" s="19"/>
      <c r="WK38" s="20">
        <f t="shared" si="84"/>
        <v>0</v>
      </c>
      <c r="WM38" s="2"/>
      <c r="WN38" s="2"/>
      <c r="WO38" s="18"/>
      <c r="WP38" s="9"/>
      <c r="WQ38" s="19"/>
      <c r="WR38" s="20">
        <f t="shared" si="85"/>
        <v>0</v>
      </c>
      <c r="WT38" s="2"/>
      <c r="WU38" s="2"/>
      <c r="WV38" s="711"/>
      <c r="WW38" s="9"/>
      <c r="WX38" s="19"/>
      <c r="WY38" s="20">
        <f t="shared" si="145"/>
        <v>4681</v>
      </c>
      <c r="XA38" s="2"/>
      <c r="XB38" s="2"/>
      <c r="XC38" s="18"/>
      <c r="XD38" s="9"/>
      <c r="XE38" s="19"/>
      <c r="XF38" s="20">
        <f t="shared" si="137"/>
        <v>0</v>
      </c>
      <c r="XH38" s="2"/>
      <c r="XI38" s="2"/>
      <c r="XJ38" s="18"/>
      <c r="XK38" s="9"/>
      <c r="XL38" s="19"/>
      <c r="XM38" s="20">
        <f t="shared" si="88"/>
        <v>0</v>
      </c>
      <c r="XO38" s="2"/>
      <c r="XP38" s="2"/>
      <c r="XQ38" s="18"/>
      <c r="XR38" s="9"/>
      <c r="XS38" s="19"/>
      <c r="XT38" s="20">
        <f t="shared" si="89"/>
        <v>0</v>
      </c>
      <c r="XV38" s="9"/>
      <c r="XW38" s="2"/>
      <c r="XX38" s="18"/>
      <c r="XY38" s="9"/>
      <c r="XZ38" s="19"/>
      <c r="YA38" s="20">
        <f t="shared" si="159"/>
        <v>14857</v>
      </c>
      <c r="YC38" s="2"/>
      <c r="YD38" s="2"/>
      <c r="YE38" s="18"/>
      <c r="YF38" s="9"/>
      <c r="YG38" s="19"/>
      <c r="YH38" s="20">
        <f t="shared" si="91"/>
        <v>0</v>
      </c>
      <c r="YJ38" s="2"/>
      <c r="YK38" s="2"/>
      <c r="YL38" s="18"/>
      <c r="YM38" s="9"/>
      <c r="YN38" s="19"/>
      <c r="YO38" s="20">
        <f t="shared" si="92"/>
        <v>0</v>
      </c>
      <c r="YQ38" s="2"/>
      <c r="YR38" s="2"/>
      <c r="YS38" s="18"/>
      <c r="YT38" s="9"/>
      <c r="YU38" s="19"/>
      <c r="YV38" s="20">
        <f t="shared" si="134"/>
        <v>0</v>
      </c>
      <c r="YX38" s="2"/>
      <c r="YY38" s="2"/>
      <c r="YZ38" s="18"/>
      <c r="ZA38" s="9"/>
      <c r="ZB38" s="19"/>
      <c r="ZC38" s="20">
        <f t="shared" si="94"/>
        <v>0</v>
      </c>
      <c r="ZE38" s="2"/>
      <c r="ZF38" s="2"/>
      <c r="ZG38" s="18"/>
      <c r="ZH38" s="9"/>
      <c r="ZI38" s="19"/>
      <c r="ZJ38" s="20">
        <f t="shared" si="151"/>
        <v>26588</v>
      </c>
      <c r="ZM38" s="2"/>
      <c r="ZN38" s="18"/>
      <c r="ZO38" s="9"/>
      <c r="ZP38" s="19"/>
      <c r="ZQ38" s="51">
        <f t="shared" si="153"/>
        <v>14660.5</v>
      </c>
      <c r="ZS38" s="2"/>
      <c r="ZT38" s="2"/>
      <c r="ZU38" s="18"/>
      <c r="ZV38" s="9"/>
      <c r="ZW38" s="19"/>
      <c r="ZX38" s="51">
        <f t="shared" si="96"/>
        <v>4518.5</v>
      </c>
      <c r="ZZ38" s="2"/>
      <c r="AAA38" s="2"/>
      <c r="AAB38" s="18"/>
      <c r="AAC38" s="9"/>
      <c r="AAD38" s="19"/>
      <c r="AAE38" s="20">
        <f t="shared" si="97"/>
        <v>0</v>
      </c>
      <c r="AAG38" s="2"/>
      <c r="AAH38" s="2"/>
      <c r="AAI38" s="18"/>
      <c r="AAJ38" s="9"/>
      <c r="AAK38" s="19"/>
      <c r="AAL38" s="20">
        <f t="shared" si="118"/>
        <v>0</v>
      </c>
      <c r="AAN38" s="2"/>
      <c r="AAO38" s="2"/>
      <c r="AAP38" s="18"/>
      <c r="AAQ38" s="9"/>
      <c r="AAR38" s="19"/>
      <c r="AAS38" s="20">
        <f t="shared" si="99"/>
        <v>0</v>
      </c>
      <c r="AAU38" s="2"/>
      <c r="AAV38" s="2"/>
      <c r="AAW38" s="18"/>
      <c r="AAX38" s="9"/>
      <c r="AAY38" s="19"/>
      <c r="AAZ38" s="51">
        <f t="shared" si="135"/>
        <v>15182.5</v>
      </c>
      <c r="ABB38" s="2"/>
      <c r="ABC38" s="2"/>
      <c r="ABD38" s="18"/>
      <c r="ABE38" s="9"/>
      <c r="ABF38" s="19"/>
      <c r="ABG38" s="51">
        <f t="shared" si="101"/>
        <v>7596</v>
      </c>
      <c r="ABI38" s="2"/>
      <c r="ABJ38" s="2"/>
      <c r="ABK38" s="18"/>
      <c r="ABL38" s="9"/>
      <c r="ABM38" s="19"/>
      <c r="ABN38" s="51">
        <f t="shared" si="102"/>
        <v>0</v>
      </c>
      <c r="ABP38" s="2"/>
      <c r="ABQ38" s="2"/>
      <c r="ABR38" s="18"/>
      <c r="ABS38" s="9"/>
      <c r="ABT38" s="19"/>
      <c r="ABU38" s="20">
        <f t="shared" si="103"/>
        <v>0</v>
      </c>
      <c r="ABW38" s="2"/>
      <c r="ABX38" s="2"/>
      <c r="ABY38" s="18"/>
      <c r="ABZ38" s="9"/>
      <c r="ACA38" s="19"/>
      <c r="ACB38" s="20">
        <f t="shared" si="104"/>
        <v>0</v>
      </c>
      <c r="ACD38" s="2"/>
      <c r="ACE38" s="47"/>
      <c r="ACG38" s="89"/>
      <c r="ACH38" s="96"/>
      <c r="ACI38" s="51">
        <f>ACI37+ACF38-ACH38</f>
        <v>11348.36</v>
      </c>
      <c r="ACK38" s="2"/>
      <c r="ACL38" s="47"/>
      <c r="ACN38" s="89"/>
      <c r="ACO38" s="96"/>
      <c r="ACP38" s="51">
        <f t="shared" si="106"/>
        <v>0</v>
      </c>
      <c r="ACR38" s="1"/>
      <c r="ACS38" s="2"/>
      <c r="ACT38" s="18"/>
      <c r="ACU38" s="9"/>
      <c r="ACV38" s="19"/>
      <c r="ACW38" s="20">
        <f t="shared" si="107"/>
        <v>0</v>
      </c>
      <c r="ACY38" s="244"/>
      <c r="ACZ38" s="29"/>
      <c r="ADA38" s="27"/>
      <c r="ADB38" s="244"/>
      <c r="ADC38" s="32"/>
      <c r="ADD38" s="51">
        <f t="shared" si="156"/>
        <v>46551.33</v>
      </c>
      <c r="ADF38" s="2"/>
      <c r="ADG38" s="2"/>
      <c r="ADH38" s="18"/>
      <c r="ADI38" s="9"/>
      <c r="ADJ38" s="19"/>
      <c r="ADK38" s="20">
        <f t="shared" si="112"/>
        <v>0</v>
      </c>
      <c r="ADM38" s="2"/>
      <c r="ADN38" s="2"/>
      <c r="ADO38" s="18"/>
      <c r="ADP38" s="9"/>
      <c r="ADQ38" s="19"/>
      <c r="ADR38" s="20">
        <f t="shared" si="113"/>
        <v>0</v>
      </c>
      <c r="ADT38" s="2"/>
      <c r="ADU38" s="2"/>
      <c r="ADV38" s="18"/>
      <c r="ADW38" s="9"/>
      <c r="ADX38" s="19"/>
      <c r="ADY38" s="20">
        <f t="shared" si="109"/>
        <v>0</v>
      </c>
      <c r="AEA38" s="2"/>
      <c r="AEB38" s="2"/>
      <c r="AEC38" s="18"/>
      <c r="AED38" s="9"/>
      <c r="AEE38" s="19"/>
      <c r="AEF38" s="20">
        <f t="shared" si="110"/>
        <v>0</v>
      </c>
    </row>
    <row r="39" spans="1:812">
      <c r="A39" s="9"/>
      <c r="C39" s="18"/>
      <c r="D39" s="9"/>
      <c r="E39" s="19"/>
      <c r="F39" s="51">
        <f t="shared" si="160"/>
        <v>50512.5</v>
      </c>
      <c r="H39" s="2"/>
      <c r="I39" s="2"/>
      <c r="J39" s="18"/>
      <c r="K39" s="9"/>
      <c r="L39" s="19"/>
      <c r="M39" s="20">
        <f t="shared" si="136"/>
        <v>0</v>
      </c>
      <c r="O39" s="2"/>
      <c r="P39" s="2"/>
      <c r="Q39" s="18"/>
      <c r="R39" s="9"/>
      <c r="S39" s="19"/>
      <c r="T39" s="20">
        <f t="shared" si="4"/>
        <v>0</v>
      </c>
      <c r="V39" s="2"/>
      <c r="W39" s="2"/>
      <c r="X39" s="18"/>
      <c r="Y39" s="9"/>
      <c r="Z39" s="19"/>
      <c r="AA39" s="20">
        <f t="shared" si="5"/>
        <v>23020</v>
      </c>
      <c r="AC39" s="2"/>
      <c r="AD39" s="2"/>
      <c r="AE39" s="18"/>
      <c r="AF39" s="9"/>
      <c r="AG39" s="19"/>
      <c r="AH39" s="20">
        <f t="shared" si="119"/>
        <v>0</v>
      </c>
      <c r="AJ39" s="9">
        <v>40326</v>
      </c>
      <c r="AK39" s="39" t="s">
        <v>1118</v>
      </c>
      <c r="AL39" s="3">
        <v>43619</v>
      </c>
      <c r="AM39" s="244"/>
      <c r="AN39" s="49"/>
      <c r="AO39" s="51">
        <f t="shared" si="7"/>
        <v>939072.5</v>
      </c>
      <c r="AQ39" s="244">
        <v>40378</v>
      </c>
      <c r="AR39" s="29" t="s">
        <v>2407</v>
      </c>
      <c r="AS39" s="49">
        <v>25054.5</v>
      </c>
      <c r="AT39" s="45"/>
      <c r="AU39" s="49"/>
      <c r="AV39" s="51">
        <f t="shared" si="8"/>
        <v>2280159</v>
      </c>
      <c r="AX39" s="9"/>
      <c r="AY39" s="47"/>
      <c r="AZ39" s="32"/>
      <c r="BA39" s="9"/>
      <c r="BB39" s="19"/>
      <c r="BC39" s="51">
        <f t="shared" si="152"/>
        <v>2447842</v>
      </c>
      <c r="BE39" s="2"/>
      <c r="BF39" s="2"/>
      <c r="BG39" s="18"/>
      <c r="BH39" s="9"/>
      <c r="BI39" s="19"/>
      <c r="BJ39" s="20">
        <f t="shared" si="9"/>
        <v>0</v>
      </c>
      <c r="BL39" s="2"/>
      <c r="BM39" s="2"/>
      <c r="BN39" s="2"/>
      <c r="BO39" s="18"/>
      <c r="BP39" s="9"/>
      <c r="BQ39" s="19"/>
      <c r="BR39" s="20">
        <f t="shared" si="121"/>
        <v>10</v>
      </c>
      <c r="BT39" s="2"/>
      <c r="BU39" s="2"/>
      <c r="BV39" s="18"/>
      <c r="BW39" s="9"/>
      <c r="BX39" s="19"/>
      <c r="BY39" s="20">
        <f t="shared" si="11"/>
        <v>0</v>
      </c>
      <c r="CA39" s="2"/>
      <c r="CB39" s="2"/>
      <c r="CC39" s="18"/>
      <c r="CD39" s="9"/>
      <c r="CE39" s="19"/>
      <c r="CF39" s="20">
        <f t="shared" si="12"/>
        <v>0</v>
      </c>
      <c r="CH39" s="2"/>
      <c r="CI39" s="2"/>
      <c r="CJ39" s="18"/>
      <c r="CK39" s="9"/>
      <c r="CL39" s="19"/>
      <c r="CM39" s="20">
        <f t="shared" si="13"/>
        <v>0</v>
      </c>
      <c r="CO39" s="2"/>
      <c r="CP39" s="2"/>
      <c r="CQ39" s="18"/>
      <c r="CR39" s="9"/>
      <c r="CS39" s="19"/>
      <c r="CT39" s="20">
        <f t="shared" si="131"/>
        <v>0</v>
      </c>
      <c r="CV39" s="2"/>
      <c r="CW39" s="2"/>
      <c r="CX39" s="18"/>
      <c r="CY39" s="9"/>
      <c r="CZ39" s="19"/>
      <c r="DA39" s="20">
        <f t="shared" si="15"/>
        <v>81134.5</v>
      </c>
      <c r="DC39" s="2"/>
      <c r="DD39" s="2"/>
      <c r="DE39" s="18"/>
      <c r="DF39" s="9"/>
      <c r="DG39" s="19"/>
      <c r="DH39" s="20">
        <f t="shared" si="16"/>
        <v>0</v>
      </c>
      <c r="DJ39" s="9">
        <v>39732</v>
      </c>
      <c r="DK39" s="2" t="s">
        <v>1372</v>
      </c>
      <c r="DL39" s="27">
        <v>15690</v>
      </c>
      <c r="DM39" s="9"/>
      <c r="DN39" s="19"/>
      <c r="DO39" s="20">
        <f t="shared" si="17"/>
        <v>336404.5</v>
      </c>
      <c r="DQ39" s="2"/>
      <c r="DR39" s="2"/>
      <c r="DS39" s="18"/>
      <c r="DT39" s="9"/>
      <c r="DU39" s="19"/>
      <c r="DV39" s="20">
        <f t="shared" si="18"/>
        <v>0</v>
      </c>
      <c r="DX39" s="2"/>
      <c r="DY39" s="2"/>
      <c r="DZ39" s="18"/>
      <c r="EA39" s="9"/>
      <c r="EB39" s="19"/>
      <c r="EC39" s="20">
        <f t="shared" si="19"/>
        <v>14455</v>
      </c>
      <c r="EE39" s="9"/>
      <c r="EF39" s="2"/>
      <c r="EG39" s="18"/>
      <c r="EH39" s="9"/>
      <c r="EI39" s="19"/>
      <c r="EJ39" s="20">
        <f t="shared" si="127"/>
        <v>7721.5</v>
      </c>
      <c r="EL39" s="9"/>
      <c r="EM39" s="2"/>
      <c r="EN39" s="18"/>
      <c r="EO39" s="9"/>
      <c r="EP39" s="19"/>
      <c r="EQ39" s="20">
        <f t="shared" si="21"/>
        <v>0</v>
      </c>
      <c r="EU39" s="3"/>
      <c r="EW39" s="3"/>
      <c r="EX39" s="175">
        <f>EX38+EU39-EW39</f>
        <v>0</v>
      </c>
      <c r="EZ39" s="9"/>
      <c r="FA39" s="2"/>
      <c r="FB39" s="18"/>
      <c r="FC39" s="9"/>
      <c r="FD39" s="19"/>
      <c r="FE39" s="20">
        <f t="shared" si="23"/>
        <v>0</v>
      </c>
      <c r="FG39" s="2"/>
      <c r="FH39" s="2"/>
      <c r="FI39" s="18"/>
      <c r="FJ39" s="9"/>
      <c r="FK39" s="19"/>
      <c r="FL39" s="20">
        <f t="shared" si="24"/>
        <v>0</v>
      </c>
      <c r="FN39" s="2"/>
      <c r="FO39" s="40"/>
      <c r="FP39" s="18"/>
      <c r="FQ39" s="9"/>
      <c r="FR39" s="19"/>
      <c r="FS39" s="51">
        <f t="shared" si="25"/>
        <v>0</v>
      </c>
      <c r="FU39" s="2"/>
      <c r="FV39" s="40"/>
      <c r="FW39" s="18"/>
      <c r="FX39" s="9"/>
      <c r="FY39" s="19"/>
      <c r="FZ39" s="51">
        <f t="shared" si="26"/>
        <v>0</v>
      </c>
      <c r="GB39" s="2"/>
      <c r="GC39" s="40"/>
      <c r="GD39" s="18"/>
      <c r="GE39" s="9"/>
      <c r="GF39" s="19"/>
      <c r="GG39" s="51">
        <f t="shared" si="27"/>
        <v>0</v>
      </c>
      <c r="GI39" s="2"/>
      <c r="GJ39" s="40"/>
      <c r="GK39" s="18"/>
      <c r="GL39" s="9"/>
      <c r="GM39" s="19"/>
      <c r="GN39" s="51">
        <f t="shared" si="28"/>
        <v>0</v>
      </c>
      <c r="GP39" s="2"/>
      <c r="GQ39" s="2"/>
      <c r="GR39" s="18"/>
      <c r="GS39" s="9"/>
      <c r="GT39" s="19"/>
      <c r="GU39" s="20">
        <f t="shared" si="158"/>
        <v>0</v>
      </c>
      <c r="GW39" s="9"/>
      <c r="GX39" s="2"/>
      <c r="GY39" s="18"/>
      <c r="GZ39" s="9"/>
      <c r="HA39" s="19"/>
      <c r="HB39" s="20">
        <f t="shared" si="29"/>
        <v>0</v>
      </c>
      <c r="HD39" s="9"/>
      <c r="HE39" s="2"/>
      <c r="HF39" s="18"/>
      <c r="HG39" s="9"/>
      <c r="HH39" s="19"/>
      <c r="HI39" s="20">
        <f t="shared" si="155"/>
        <v>0</v>
      </c>
      <c r="HK39" s="2"/>
      <c r="HL39" s="2"/>
      <c r="HM39" s="18"/>
      <c r="HN39" s="9"/>
      <c r="HO39" s="19"/>
      <c r="HP39" s="20">
        <f t="shared" si="31"/>
        <v>0</v>
      </c>
      <c r="HR39" s="2"/>
      <c r="HS39" s="2"/>
      <c r="HT39" s="18"/>
      <c r="HU39" s="9"/>
      <c r="HV39" s="19"/>
      <c r="HW39" s="20">
        <f t="shared" si="32"/>
        <v>0</v>
      </c>
      <c r="HY39" s="2"/>
      <c r="HZ39" s="2"/>
      <c r="IA39" s="18"/>
      <c r="IB39" s="348"/>
      <c r="IC39" s="19"/>
      <c r="ID39" s="51">
        <f t="shared" si="33"/>
        <v>0</v>
      </c>
      <c r="IF39" s="2"/>
      <c r="IG39" s="42"/>
      <c r="IH39" s="19"/>
      <c r="II39" s="9"/>
      <c r="IJ39" s="19"/>
      <c r="IK39" s="51">
        <f t="shared" si="161"/>
        <v>22586.5</v>
      </c>
      <c r="IM39" s="2"/>
      <c r="IN39" s="42"/>
      <c r="IO39" s="19"/>
      <c r="IP39" s="9"/>
      <c r="IQ39" s="19"/>
      <c r="IR39" s="51">
        <f t="shared" si="35"/>
        <v>0</v>
      </c>
      <c r="IT39" s="2"/>
      <c r="IU39" s="2"/>
      <c r="IV39" s="18"/>
      <c r="IW39" s="9"/>
      <c r="IX39" s="19"/>
      <c r="IY39" s="20">
        <f t="shared" si="36"/>
        <v>0</v>
      </c>
      <c r="JA39" s="2"/>
      <c r="JB39" s="2"/>
      <c r="JC39" s="18"/>
      <c r="JD39" s="9"/>
      <c r="JE39" s="19"/>
      <c r="JF39" s="20">
        <f t="shared" si="37"/>
        <v>2565</v>
      </c>
      <c r="JH39" s="2"/>
      <c r="JI39" s="2"/>
      <c r="JJ39" s="18"/>
      <c r="JK39" s="9"/>
      <c r="JL39" s="19"/>
      <c r="JM39" s="20">
        <f t="shared" si="38"/>
        <v>0</v>
      </c>
      <c r="JO39" s="2"/>
      <c r="JP39" s="2"/>
      <c r="JQ39" s="18"/>
      <c r="JR39" s="9"/>
      <c r="JS39" s="19"/>
      <c r="JT39" s="20">
        <f t="shared" si="39"/>
        <v>0</v>
      </c>
      <c r="JV39" s="2"/>
      <c r="JW39" s="2"/>
      <c r="JX39" s="18"/>
      <c r="JY39" s="9"/>
      <c r="JZ39" s="19"/>
      <c r="KA39" s="20">
        <f t="shared" si="40"/>
        <v>0</v>
      </c>
      <c r="KC39" s="9"/>
      <c r="KD39" s="2"/>
      <c r="KE39" s="3"/>
      <c r="KF39" s="9"/>
      <c r="KG39" s="67"/>
      <c r="KH39" s="51">
        <f t="shared" si="157"/>
        <v>40827</v>
      </c>
      <c r="KJ39" s="244"/>
      <c r="KK39" s="99"/>
      <c r="KL39" s="32"/>
      <c r="KM39" s="28"/>
      <c r="KN39" s="32"/>
      <c r="KO39" s="20">
        <f t="shared" si="142"/>
        <v>0</v>
      </c>
      <c r="KQ39" s="244"/>
      <c r="KR39" s="99"/>
      <c r="KS39" s="32"/>
      <c r="KT39" s="244"/>
      <c r="KU39" s="32"/>
      <c r="KV39" s="20">
        <f t="shared" si="43"/>
        <v>0</v>
      </c>
      <c r="KX39" s="2"/>
      <c r="KY39" s="2"/>
      <c r="KZ39" s="18"/>
      <c r="LA39" s="9"/>
      <c r="LB39" s="19"/>
      <c r="LC39" s="20">
        <f t="shared" si="114"/>
        <v>23250</v>
      </c>
      <c r="LE39" s="2"/>
      <c r="LF39" s="2"/>
      <c r="LG39" s="18"/>
      <c r="LH39" s="9"/>
      <c r="LI39" s="19"/>
      <c r="LJ39" s="20">
        <f t="shared" si="115"/>
        <v>0</v>
      </c>
      <c r="LL39" s="2"/>
      <c r="LM39" s="2"/>
      <c r="LN39" s="18"/>
      <c r="LO39" s="9"/>
      <c r="LP39" s="19"/>
      <c r="LQ39" s="20">
        <f t="shared" si="44"/>
        <v>0</v>
      </c>
      <c r="LS39" s="2"/>
      <c r="LT39" s="2"/>
      <c r="LU39" s="18"/>
      <c r="LV39" s="9"/>
      <c r="LW39" s="19"/>
      <c r="LX39" s="20">
        <f t="shared" si="45"/>
        <v>0</v>
      </c>
      <c r="LZ39" s="2"/>
      <c r="MA39" s="2"/>
      <c r="MB39" s="18"/>
      <c r="MC39" s="9"/>
      <c r="MD39" s="19"/>
      <c r="ME39" s="20">
        <f t="shared" si="139"/>
        <v>20668.5</v>
      </c>
      <c r="MG39" s="2"/>
      <c r="MH39" s="2"/>
      <c r="MI39" s="18"/>
      <c r="MJ39" s="9"/>
      <c r="MK39" s="19"/>
      <c r="ML39" s="20">
        <f t="shared" si="47"/>
        <v>0</v>
      </c>
      <c r="MN39" s="2"/>
      <c r="MO39" s="2"/>
      <c r="MP39" s="18"/>
      <c r="MQ39" s="9"/>
      <c r="MR39" s="19"/>
      <c r="MS39" s="20">
        <f t="shared" si="48"/>
        <v>22787</v>
      </c>
      <c r="MU39" s="2"/>
      <c r="MV39" s="2"/>
      <c r="MW39" s="18"/>
      <c r="MX39" s="9"/>
      <c r="MY39" s="19"/>
      <c r="MZ39" s="20">
        <f t="shared" si="49"/>
        <v>52333</v>
      </c>
      <c r="NB39" s="2"/>
      <c r="NC39" s="2"/>
      <c r="ND39" s="18"/>
      <c r="NE39" s="9"/>
      <c r="NF39" s="19"/>
      <c r="NG39" s="20">
        <f t="shared" si="50"/>
        <v>0</v>
      </c>
      <c r="NI39" s="2"/>
      <c r="NJ39" s="2"/>
      <c r="NK39" s="18"/>
      <c r="NL39" s="9"/>
      <c r="NM39" s="19"/>
      <c r="NN39" s="20">
        <f t="shared" si="51"/>
        <v>0</v>
      </c>
      <c r="NP39" s="2"/>
      <c r="NQ39" s="2"/>
      <c r="NR39" s="18"/>
      <c r="NS39" s="9"/>
      <c r="NT39" s="19"/>
      <c r="NU39" s="20">
        <f t="shared" si="52"/>
        <v>0</v>
      </c>
      <c r="NW39" s="2"/>
      <c r="NX39" s="2"/>
      <c r="NY39" s="18"/>
      <c r="NZ39" s="9"/>
      <c r="OA39" s="19"/>
      <c r="OB39" s="20">
        <f t="shared" si="53"/>
        <v>0</v>
      </c>
      <c r="OD39" s="2"/>
      <c r="OE39" s="2"/>
      <c r="OF39" s="18"/>
      <c r="OG39" s="9"/>
      <c r="OH39" s="19"/>
      <c r="OI39" s="20">
        <f t="shared" si="54"/>
        <v>0</v>
      </c>
      <c r="OK39" s="2"/>
      <c r="OL39" s="2"/>
      <c r="OM39" s="18"/>
      <c r="ON39" s="9"/>
      <c r="OO39" s="19"/>
      <c r="OP39" s="20">
        <f t="shared" si="55"/>
        <v>0</v>
      </c>
      <c r="OR39" s="2"/>
      <c r="OS39" s="2"/>
      <c r="OT39" s="18"/>
      <c r="OU39" s="9"/>
      <c r="OV39" s="19"/>
      <c r="OW39" s="20">
        <f t="shared" si="149"/>
        <v>0</v>
      </c>
      <c r="OY39" s="2"/>
      <c r="OZ39" s="2"/>
      <c r="PA39" s="18"/>
      <c r="PB39" s="9"/>
      <c r="PC39" s="19"/>
      <c r="PD39" s="20">
        <f t="shared" si="57"/>
        <v>51760</v>
      </c>
      <c r="PF39" s="2"/>
      <c r="PG39" s="2"/>
      <c r="PH39" s="18"/>
      <c r="PI39" s="9"/>
      <c r="PJ39" s="19"/>
      <c r="PK39" s="20">
        <f t="shared" si="58"/>
        <v>0</v>
      </c>
      <c r="PM39" s="2"/>
      <c r="PN39" s="2"/>
      <c r="PO39" s="18"/>
      <c r="PP39" s="9"/>
      <c r="PQ39" s="19"/>
      <c r="PR39" s="20">
        <f t="shared" si="128"/>
        <v>0</v>
      </c>
      <c r="PT39" s="2"/>
      <c r="PU39" s="2"/>
      <c r="PV39" s="18"/>
      <c r="PW39" s="9"/>
      <c r="PX39" s="19"/>
      <c r="PY39" s="20">
        <f t="shared" si="122"/>
        <v>0</v>
      </c>
      <c r="QA39" s="2"/>
      <c r="QB39" s="2"/>
      <c r="QC39" s="18"/>
      <c r="QD39" s="9"/>
      <c r="QE39" s="19"/>
      <c r="QF39" s="20">
        <f t="shared" si="61"/>
        <v>11212</v>
      </c>
      <c r="QH39" s="2"/>
      <c r="QI39" s="2"/>
      <c r="QJ39" s="18"/>
      <c r="QK39" s="9"/>
      <c r="QL39" s="19"/>
      <c r="QM39" s="20">
        <f t="shared" si="62"/>
        <v>0</v>
      </c>
      <c r="QO39" s="2"/>
      <c r="QP39" s="2"/>
      <c r="QQ39" s="18"/>
      <c r="QR39" s="9"/>
      <c r="QS39" s="19"/>
      <c r="QT39" s="20">
        <f t="shared" si="63"/>
        <v>7325.5</v>
      </c>
      <c r="QV39" s="2"/>
      <c r="QW39" s="2"/>
      <c r="QX39" s="18"/>
      <c r="QY39" s="9"/>
      <c r="QZ39" s="19"/>
      <c r="RA39" s="20">
        <f t="shared" si="64"/>
        <v>0</v>
      </c>
      <c r="RC39" s="2"/>
      <c r="RD39" s="2"/>
      <c r="RE39" s="18"/>
      <c r="RF39" s="9"/>
      <c r="RG39" s="19"/>
      <c r="RH39" s="20">
        <f t="shared" si="65"/>
        <v>0</v>
      </c>
      <c r="RJ39" s="2"/>
      <c r="RK39" s="2"/>
      <c r="RL39" s="18"/>
      <c r="RM39" s="9"/>
      <c r="RN39" s="19"/>
      <c r="RO39" s="20">
        <f t="shared" si="66"/>
        <v>0</v>
      </c>
      <c r="RQ39" s="2"/>
      <c r="RR39" s="2"/>
      <c r="RS39" s="18"/>
      <c r="RT39" s="9"/>
      <c r="RU39" s="19"/>
      <c r="RV39" s="20">
        <f t="shared" si="67"/>
        <v>0</v>
      </c>
      <c r="RX39" s="2"/>
      <c r="RY39" s="2"/>
      <c r="RZ39" s="18"/>
      <c r="SA39" s="9"/>
      <c r="SB39" s="19"/>
      <c r="SC39" s="20">
        <f t="shared" si="68"/>
        <v>0</v>
      </c>
      <c r="SF39" s="2"/>
      <c r="SG39" s="18"/>
      <c r="SH39" s="9"/>
      <c r="SI39" s="19"/>
      <c r="SJ39" s="20">
        <f t="shared" si="69"/>
        <v>0</v>
      </c>
      <c r="SL39" s="2"/>
      <c r="SM39" s="2"/>
      <c r="SN39" s="18"/>
      <c r="SO39" s="9"/>
      <c r="SP39" s="19"/>
      <c r="SQ39" s="20">
        <f t="shared" si="70"/>
        <v>0</v>
      </c>
      <c r="ST39" s="2"/>
      <c r="SU39" s="18"/>
      <c r="SV39" s="9"/>
      <c r="SW39" s="19"/>
      <c r="SX39" s="20">
        <f t="shared" si="146"/>
        <v>0</v>
      </c>
      <c r="TA39" s="2"/>
      <c r="TB39" s="18"/>
      <c r="TC39" s="9"/>
      <c r="TD39" s="19"/>
      <c r="TE39" s="51">
        <f t="shared" si="144"/>
        <v>7002</v>
      </c>
      <c r="TG39" s="2"/>
      <c r="TH39" s="2"/>
      <c r="TI39" s="18"/>
      <c r="TJ39" s="9"/>
      <c r="TK39" s="19"/>
      <c r="TL39" s="20">
        <f t="shared" si="154"/>
        <v>0</v>
      </c>
      <c r="TN39" s="2"/>
      <c r="TO39" s="2"/>
      <c r="TP39" s="18"/>
      <c r="TQ39" s="9"/>
      <c r="TR39" s="19"/>
      <c r="TS39" s="20">
        <f t="shared" si="74"/>
        <v>6523</v>
      </c>
      <c r="TU39" s="2"/>
      <c r="TV39" s="2"/>
      <c r="TW39" s="18"/>
      <c r="TX39" s="9"/>
      <c r="TY39" s="19"/>
      <c r="TZ39" s="20">
        <f t="shared" si="150"/>
        <v>0</v>
      </c>
      <c r="UB39" s="2"/>
      <c r="UC39" s="2"/>
      <c r="UD39" s="18"/>
      <c r="UE39" s="9"/>
      <c r="UF39" s="19"/>
      <c r="UG39" s="20">
        <f t="shared" si="76"/>
        <v>0</v>
      </c>
      <c r="UI39" s="2"/>
      <c r="UJ39" s="2"/>
      <c r="UK39" s="18"/>
      <c r="UL39" s="9"/>
      <c r="UM39" s="19"/>
      <c r="UN39" s="20">
        <f t="shared" si="123"/>
        <v>0</v>
      </c>
      <c r="UP39" s="2"/>
      <c r="UQ39" s="2"/>
      <c r="UR39" s="18"/>
      <c r="US39" s="9"/>
      <c r="UT39" s="19"/>
      <c r="UU39" s="20">
        <f t="shared" si="78"/>
        <v>37741</v>
      </c>
      <c r="UW39" s="2"/>
      <c r="UX39" s="2"/>
      <c r="UY39" s="18"/>
      <c r="UZ39" s="9"/>
      <c r="VA39" s="19"/>
      <c r="VB39" s="20">
        <f t="shared" si="79"/>
        <v>0</v>
      </c>
      <c r="VD39" s="2"/>
      <c r="VE39" s="2"/>
      <c r="VF39" s="18"/>
      <c r="VG39" s="28"/>
      <c r="VH39" s="19"/>
      <c r="VI39" s="20">
        <f t="shared" si="162"/>
        <v>0</v>
      </c>
      <c r="VK39" s="2"/>
      <c r="VL39" s="2"/>
      <c r="VM39" s="18"/>
      <c r="VN39" s="9"/>
      <c r="VO39" s="19"/>
      <c r="VP39" s="20">
        <f t="shared" si="125"/>
        <v>0</v>
      </c>
      <c r="VR39" s="2"/>
      <c r="VS39" s="2"/>
      <c r="VT39" s="18"/>
      <c r="VU39" s="9"/>
      <c r="VV39" s="19"/>
      <c r="VW39" s="20">
        <f t="shared" si="82"/>
        <v>0</v>
      </c>
      <c r="VY39" s="2"/>
      <c r="VZ39" s="2"/>
      <c r="WA39" s="18"/>
      <c r="WB39" s="9"/>
      <c r="WC39" s="19"/>
      <c r="WD39" s="20">
        <f t="shared" si="83"/>
        <v>0</v>
      </c>
      <c r="WF39" s="2"/>
      <c r="WG39" s="2"/>
      <c r="WH39" s="18"/>
      <c r="WI39" s="9"/>
      <c r="WJ39" s="19"/>
      <c r="WK39" s="20">
        <f t="shared" si="84"/>
        <v>0</v>
      </c>
      <c r="WM39" s="2"/>
      <c r="WN39" s="2"/>
      <c r="WO39" s="18"/>
      <c r="WP39" s="9"/>
      <c r="WQ39" s="19"/>
      <c r="WR39" s="20">
        <f t="shared" si="85"/>
        <v>0</v>
      </c>
      <c r="WT39" s="2"/>
      <c r="WU39" s="2"/>
      <c r="WV39" s="711"/>
      <c r="WW39" s="9"/>
      <c r="WX39" s="19"/>
      <c r="WY39" s="20">
        <f t="shared" si="145"/>
        <v>4681</v>
      </c>
      <c r="XA39" s="2"/>
      <c r="XB39" s="2"/>
      <c r="XC39" s="18"/>
      <c r="XD39" s="9"/>
      <c r="XE39" s="19"/>
      <c r="XF39" s="20">
        <f t="shared" si="137"/>
        <v>0</v>
      </c>
      <c r="XH39" s="2"/>
      <c r="XI39" s="2"/>
      <c r="XJ39" s="18"/>
      <c r="XK39" s="9"/>
      <c r="XL39" s="19"/>
      <c r="XM39" s="20">
        <f t="shared" si="88"/>
        <v>0</v>
      </c>
      <c r="XO39" s="2"/>
      <c r="XP39" s="2"/>
      <c r="XQ39" s="18"/>
      <c r="XR39" s="9"/>
      <c r="XS39" s="19"/>
      <c r="XT39" s="20">
        <f t="shared" si="89"/>
        <v>0</v>
      </c>
      <c r="XV39" s="9"/>
      <c r="XW39" s="2"/>
      <c r="XX39" s="18"/>
      <c r="XY39" s="9"/>
      <c r="XZ39" s="19"/>
      <c r="YA39" s="20">
        <f t="shared" si="159"/>
        <v>14857</v>
      </c>
      <c r="YC39" s="2"/>
      <c r="YD39" s="2"/>
      <c r="YE39" s="18"/>
      <c r="YF39" s="9"/>
      <c r="YG39" s="19"/>
      <c r="YH39" s="20">
        <f t="shared" si="91"/>
        <v>0</v>
      </c>
      <c r="YJ39" s="2"/>
      <c r="YK39" s="2"/>
      <c r="YL39" s="18"/>
      <c r="YM39" s="9"/>
      <c r="YN39" s="19"/>
      <c r="YO39" s="20">
        <f t="shared" si="92"/>
        <v>0</v>
      </c>
      <c r="YQ39" s="2"/>
      <c r="YR39" s="2"/>
      <c r="YS39" s="18"/>
      <c r="YT39" s="9"/>
      <c r="YU39" s="19"/>
      <c r="YV39" s="20">
        <f t="shared" si="134"/>
        <v>0</v>
      </c>
      <c r="YX39" s="2"/>
      <c r="YY39" s="2"/>
      <c r="YZ39" s="18"/>
      <c r="ZA39" s="9"/>
      <c r="ZB39" s="19"/>
      <c r="ZC39" s="20">
        <f t="shared" si="94"/>
        <v>0</v>
      </c>
      <c r="ZE39" s="2"/>
      <c r="ZF39" s="2"/>
      <c r="ZG39" s="18"/>
      <c r="ZH39" s="9"/>
      <c r="ZI39" s="19"/>
      <c r="ZJ39" s="20">
        <f t="shared" si="151"/>
        <v>26588</v>
      </c>
      <c r="ZM39" s="2"/>
      <c r="ZN39" s="18"/>
      <c r="ZO39" s="9"/>
      <c r="ZP39" s="19"/>
      <c r="ZQ39" s="51">
        <f t="shared" si="153"/>
        <v>14660.5</v>
      </c>
      <c r="ZS39" s="2"/>
      <c r="ZT39" s="2"/>
      <c r="ZU39" s="18"/>
      <c r="ZV39" s="9"/>
      <c r="ZW39" s="19"/>
      <c r="ZX39" s="51">
        <f t="shared" si="96"/>
        <v>4518.5</v>
      </c>
      <c r="ZZ39" s="2"/>
      <c r="AAA39" s="2"/>
      <c r="AAB39" s="18"/>
      <c r="AAC39" s="9"/>
      <c r="AAD39" s="19"/>
      <c r="AAE39" s="20">
        <f t="shared" si="97"/>
        <v>0</v>
      </c>
      <c r="AAG39" s="2"/>
      <c r="AAH39" s="2"/>
      <c r="AAI39" s="18"/>
      <c r="AAJ39" s="9"/>
      <c r="AAK39" s="19"/>
      <c r="AAL39" s="20">
        <f t="shared" si="118"/>
        <v>0</v>
      </c>
      <c r="AAN39" s="2"/>
      <c r="AAO39" s="2"/>
      <c r="AAP39" s="18"/>
      <c r="AAQ39" s="9"/>
      <c r="AAR39" s="19"/>
      <c r="AAS39" s="20">
        <f t="shared" si="99"/>
        <v>0</v>
      </c>
      <c r="AAU39" s="2"/>
      <c r="AAV39" s="2"/>
      <c r="AAW39" s="18"/>
      <c r="AAX39" s="9"/>
      <c r="AAY39" s="19"/>
      <c r="AAZ39" s="51">
        <f t="shared" si="135"/>
        <v>15182.5</v>
      </c>
      <c r="ABB39" s="2"/>
      <c r="ABC39" s="2"/>
      <c r="ABD39" s="18"/>
      <c r="ABE39" s="9"/>
      <c r="ABF39" s="19"/>
      <c r="ABG39" s="51">
        <f t="shared" si="101"/>
        <v>7596</v>
      </c>
      <c r="ABI39" s="2"/>
      <c r="ABJ39" s="2"/>
      <c r="ABK39" s="18"/>
      <c r="ABL39" s="9"/>
      <c r="ABM39" s="19"/>
      <c r="ABN39" s="51">
        <f t="shared" si="102"/>
        <v>0</v>
      </c>
      <c r="ABP39" s="2"/>
      <c r="ABQ39" s="2"/>
      <c r="ABR39" s="18"/>
      <c r="ABS39" s="9"/>
      <c r="ABT39" s="19"/>
      <c r="ABU39" s="20">
        <f t="shared" si="103"/>
        <v>0</v>
      </c>
      <c r="ABW39" s="2"/>
      <c r="ABX39" s="2"/>
      <c r="ABY39" s="18"/>
      <c r="ABZ39" s="9"/>
      <c r="ACA39" s="19"/>
      <c r="ACB39" s="20">
        <f t="shared" si="104"/>
        <v>0</v>
      </c>
      <c r="ACD39" s="9"/>
      <c r="ACE39" s="47"/>
      <c r="ACF39" s="19"/>
      <c r="ACG39" s="89"/>
      <c r="ACH39" s="97"/>
      <c r="ACI39" s="51">
        <f>ACI38+ACF39-ACH39</f>
        <v>11348.36</v>
      </c>
      <c r="ACK39" s="9"/>
      <c r="ACL39" s="47"/>
      <c r="ACM39" s="19"/>
      <c r="ACN39" s="89"/>
      <c r="ACO39" s="97"/>
      <c r="ACP39" s="51">
        <f t="shared" si="106"/>
        <v>0</v>
      </c>
      <c r="ACS39" s="2"/>
      <c r="ACT39" s="18"/>
      <c r="ACU39" s="9"/>
      <c r="ACV39" s="19"/>
      <c r="ACW39" s="20">
        <f t="shared" si="107"/>
        <v>0</v>
      </c>
      <c r="ACY39" s="244"/>
      <c r="ACZ39" s="39"/>
      <c r="ADA39" s="32"/>
      <c r="ADB39" s="244"/>
      <c r="ADC39" s="32"/>
      <c r="ADD39" s="51">
        <f t="shared" si="156"/>
        <v>46551.33</v>
      </c>
      <c r="ADF39" s="2"/>
      <c r="ADG39" s="2"/>
      <c r="ADH39" s="18"/>
      <c r="ADI39" s="9"/>
      <c r="ADJ39" s="19"/>
      <c r="ADK39" s="20">
        <f t="shared" si="112"/>
        <v>0</v>
      </c>
      <c r="ADM39" s="2"/>
      <c r="ADN39" s="2"/>
      <c r="ADO39" s="18"/>
      <c r="ADP39" s="9"/>
      <c r="ADQ39" s="19"/>
      <c r="ADR39" s="20">
        <f t="shared" si="113"/>
        <v>0</v>
      </c>
      <c r="ADT39" s="2"/>
      <c r="ADU39" s="2"/>
      <c r="ADV39" s="18"/>
      <c r="ADW39" s="9"/>
      <c r="ADX39" s="19"/>
      <c r="ADY39" s="20">
        <f t="shared" si="109"/>
        <v>0</v>
      </c>
      <c r="AEA39" s="2"/>
      <c r="AEB39" s="2"/>
      <c r="AEC39" s="18"/>
      <c r="AED39" s="9"/>
      <c r="AEE39" s="19"/>
      <c r="AEF39" s="20">
        <f t="shared" si="110"/>
        <v>0</v>
      </c>
    </row>
    <row r="40" spans="1:812">
      <c r="A40" s="9"/>
      <c r="C40" s="18"/>
      <c r="D40" s="9"/>
      <c r="E40" s="19"/>
      <c r="F40" s="51">
        <f t="shared" si="160"/>
        <v>50512.5</v>
      </c>
      <c r="H40" s="2"/>
      <c r="I40" s="2"/>
      <c r="J40" s="18"/>
      <c r="K40" s="9"/>
      <c r="L40" s="19"/>
      <c r="M40" s="20">
        <f>M39+J40-L40</f>
        <v>0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X40" s="18"/>
      <c r="Y40" s="9"/>
      <c r="Z40" s="19"/>
      <c r="AA40" s="20">
        <f t="shared" si="5"/>
        <v>23020</v>
      </c>
      <c r="AC40" s="2"/>
      <c r="AD40" s="2"/>
      <c r="AE40" s="18"/>
      <c r="AF40" s="9"/>
      <c r="AG40" s="19"/>
      <c r="AH40" s="20">
        <f t="shared" si="119"/>
        <v>0</v>
      </c>
      <c r="AJ40" s="9">
        <v>40326</v>
      </c>
      <c r="AK40" s="39" t="s">
        <v>1119</v>
      </c>
      <c r="AL40" s="3">
        <v>24905.5</v>
      </c>
      <c r="AM40" s="739"/>
      <c r="AN40" s="3"/>
      <c r="AO40" s="51">
        <f t="shared" si="7"/>
        <v>963978</v>
      </c>
      <c r="AQ40" s="244">
        <v>40378</v>
      </c>
      <c r="AR40" s="29" t="s">
        <v>2412</v>
      </c>
      <c r="AS40" s="49">
        <v>24094</v>
      </c>
      <c r="AT40" s="45"/>
      <c r="AU40" s="49"/>
      <c r="AV40" s="51">
        <f t="shared" si="8"/>
        <v>2304253</v>
      </c>
      <c r="AX40" s="9"/>
      <c r="AY40" s="47"/>
      <c r="AZ40" s="32"/>
      <c r="BA40" s="9"/>
      <c r="BB40" s="19"/>
      <c r="BC40" s="51">
        <f t="shared" si="152"/>
        <v>2447842</v>
      </c>
      <c r="BE40" s="2"/>
      <c r="BF40" s="2"/>
      <c r="BG40" s="18"/>
      <c r="BH40" s="9"/>
      <c r="BI40" s="19"/>
      <c r="BJ40" s="20">
        <f t="shared" si="9"/>
        <v>0</v>
      </c>
      <c r="BL40" s="2"/>
      <c r="BM40" s="2"/>
      <c r="BN40" s="2"/>
      <c r="BO40" s="18"/>
      <c r="BP40" s="9"/>
      <c r="BQ40" s="19"/>
      <c r="BR40" s="20">
        <f t="shared" si="121"/>
        <v>10</v>
      </c>
      <c r="BT40" s="2"/>
      <c r="BU40" s="2"/>
      <c r="BV40" s="18"/>
      <c r="BW40" s="9"/>
      <c r="BX40" s="19"/>
      <c r="BY40" s="20">
        <f t="shared" si="11"/>
        <v>0</v>
      </c>
      <c r="CA40" s="2"/>
      <c r="CB40" s="2"/>
      <c r="CC40" s="18"/>
      <c r="CD40" s="9"/>
      <c r="CE40" s="19"/>
      <c r="CF40" s="20">
        <f t="shared" si="12"/>
        <v>0</v>
      </c>
      <c r="CH40" s="2"/>
      <c r="CI40" s="2"/>
      <c r="CJ40" s="18"/>
      <c r="CK40" s="9"/>
      <c r="CL40" s="19"/>
      <c r="CM40" s="20">
        <f t="shared" si="13"/>
        <v>0</v>
      </c>
      <c r="CO40" s="2"/>
      <c r="CP40" s="2"/>
      <c r="CQ40" s="18"/>
      <c r="CR40" s="9"/>
      <c r="CS40" s="19"/>
      <c r="CT40" s="20">
        <f t="shared" si="131"/>
        <v>0</v>
      </c>
      <c r="CV40" s="2"/>
      <c r="CW40" s="2"/>
      <c r="CX40" s="18"/>
      <c r="CY40" s="9"/>
      <c r="CZ40" s="19"/>
      <c r="DA40" s="20">
        <f t="shared" si="15"/>
        <v>81134.5</v>
      </c>
      <c r="DC40" s="2"/>
      <c r="DD40" s="2"/>
      <c r="DE40" s="18"/>
      <c r="DF40" s="9"/>
      <c r="DG40" s="19"/>
      <c r="DH40" s="20">
        <f t="shared" si="16"/>
        <v>0</v>
      </c>
      <c r="DJ40" s="9">
        <v>39735</v>
      </c>
      <c r="DK40" s="2" t="s">
        <v>1435</v>
      </c>
      <c r="DL40" s="18">
        <v>22653</v>
      </c>
      <c r="DM40" s="9"/>
      <c r="DN40" s="19"/>
      <c r="DO40" s="20">
        <f t="shared" si="17"/>
        <v>359057.5</v>
      </c>
      <c r="DQ40" s="2"/>
      <c r="DR40" s="2"/>
      <c r="DS40" s="18"/>
      <c r="DT40" s="9"/>
      <c r="DU40" s="19"/>
      <c r="DV40" s="20">
        <f t="shared" si="18"/>
        <v>0</v>
      </c>
      <c r="DX40" s="2"/>
      <c r="DY40" s="2"/>
      <c r="DZ40" s="18"/>
      <c r="EA40" s="9"/>
      <c r="EB40" s="19"/>
      <c r="EC40" s="20">
        <f t="shared" si="19"/>
        <v>14455</v>
      </c>
      <c r="EE40" s="9"/>
      <c r="EF40" s="2"/>
      <c r="EG40" s="18"/>
      <c r="EH40" s="9"/>
      <c r="EI40" s="19"/>
      <c r="EJ40" s="20">
        <f t="shared" si="127"/>
        <v>7721.5</v>
      </c>
      <c r="EL40" s="2"/>
      <c r="EM40" s="2"/>
      <c r="EN40" s="18"/>
      <c r="EO40" s="9"/>
      <c r="EP40" s="19"/>
      <c r="EQ40" s="20">
        <f t="shared" si="21"/>
        <v>0</v>
      </c>
      <c r="EU40" s="3"/>
      <c r="EW40" s="3"/>
      <c r="EX40" s="175">
        <f t="shared" si="22"/>
        <v>0</v>
      </c>
      <c r="FC40" s="9"/>
      <c r="FD40" s="19"/>
      <c r="FE40" s="20">
        <f t="shared" si="23"/>
        <v>0</v>
      </c>
      <c r="FG40" s="2"/>
      <c r="FH40" s="2"/>
      <c r="FI40" s="18"/>
      <c r="FJ40" s="9"/>
      <c r="FK40" s="19"/>
      <c r="FL40" s="20">
        <f t="shared" si="24"/>
        <v>0</v>
      </c>
      <c r="FN40" s="2"/>
      <c r="FO40" s="40"/>
      <c r="FP40" s="18"/>
      <c r="FQ40" s="9"/>
      <c r="FR40" s="19"/>
      <c r="FS40" s="51">
        <f t="shared" si="25"/>
        <v>0</v>
      </c>
      <c r="FU40" s="2"/>
      <c r="FV40" s="40"/>
      <c r="FW40" s="18"/>
      <c r="FX40" s="9"/>
      <c r="FY40" s="19"/>
      <c r="FZ40" s="51">
        <f t="shared" si="26"/>
        <v>0</v>
      </c>
      <c r="GB40" s="2"/>
      <c r="GC40" s="40"/>
      <c r="GD40" s="18"/>
      <c r="GE40" s="9"/>
      <c r="GF40" s="19"/>
      <c r="GG40" s="51">
        <f t="shared" si="27"/>
        <v>0</v>
      </c>
      <c r="GI40" s="2"/>
      <c r="GJ40" s="40"/>
      <c r="GK40" s="18"/>
      <c r="GL40" s="9"/>
      <c r="GM40" s="19"/>
      <c r="GN40" s="51">
        <f t="shared" si="28"/>
        <v>0</v>
      </c>
      <c r="GP40" s="2"/>
      <c r="GQ40" s="2"/>
      <c r="GR40" s="18"/>
      <c r="GS40" s="9"/>
      <c r="GT40" s="19"/>
      <c r="GU40" s="20">
        <f t="shared" si="158"/>
        <v>0</v>
      </c>
      <c r="GW40" s="9"/>
      <c r="GX40" s="2"/>
      <c r="GY40" s="18"/>
      <c r="GZ40" s="9"/>
      <c r="HA40" s="19"/>
      <c r="HB40" s="20">
        <f t="shared" si="29"/>
        <v>0</v>
      </c>
      <c r="HD40" s="9"/>
      <c r="HE40" s="2"/>
      <c r="HF40" s="18"/>
      <c r="HG40" s="9"/>
      <c r="HH40" s="19"/>
      <c r="HI40" s="20">
        <f t="shared" si="155"/>
        <v>0</v>
      </c>
      <c r="HK40" s="2"/>
      <c r="HL40" s="2"/>
      <c r="HM40" s="18"/>
      <c r="HN40" s="9"/>
      <c r="HO40" s="19"/>
      <c r="HP40" s="20">
        <f t="shared" si="31"/>
        <v>0</v>
      </c>
      <c r="HR40" s="2"/>
      <c r="HS40" s="2"/>
      <c r="HT40" s="18"/>
      <c r="HU40" s="9"/>
      <c r="HV40" s="19"/>
      <c r="HW40" s="20">
        <f t="shared" si="32"/>
        <v>0</v>
      </c>
      <c r="HY40" s="2"/>
      <c r="HZ40" s="2"/>
      <c r="IA40" s="18"/>
      <c r="IB40" s="348"/>
      <c r="IC40" s="19"/>
      <c r="ID40" s="51">
        <f t="shared" si="33"/>
        <v>0</v>
      </c>
      <c r="IF40" s="2"/>
      <c r="IG40" s="42"/>
      <c r="IH40" s="3"/>
      <c r="II40" s="9"/>
      <c r="IJ40" s="19"/>
      <c r="IK40" s="51">
        <f t="shared" si="161"/>
        <v>22586.5</v>
      </c>
      <c r="IN40" s="628"/>
      <c r="IO40" s="3"/>
      <c r="IP40" s="9"/>
      <c r="IQ40" s="19"/>
      <c r="IR40" s="51">
        <f t="shared" si="35"/>
        <v>0</v>
      </c>
      <c r="IT40" s="2"/>
      <c r="IU40" s="2"/>
      <c r="IV40" s="18"/>
      <c r="IW40" s="9"/>
      <c r="IX40" s="19"/>
      <c r="IY40" s="20">
        <f t="shared" si="36"/>
        <v>0</v>
      </c>
      <c r="JA40" s="2"/>
      <c r="JB40" s="2"/>
      <c r="JC40" s="18"/>
      <c r="JD40" s="9"/>
      <c r="JE40" s="19"/>
      <c r="JF40" s="20">
        <f t="shared" si="37"/>
        <v>2565</v>
      </c>
      <c r="JH40" s="2"/>
      <c r="JI40" s="2"/>
      <c r="JJ40" s="18"/>
      <c r="JK40" s="9"/>
      <c r="JL40" s="19"/>
      <c r="JM40" s="20">
        <f t="shared" si="38"/>
        <v>0</v>
      </c>
      <c r="JO40" s="2"/>
      <c r="JP40" s="2"/>
      <c r="JQ40" s="18"/>
      <c r="JR40" s="9"/>
      <c r="JS40" s="19"/>
      <c r="JT40" s="20">
        <f t="shared" si="39"/>
        <v>0</v>
      </c>
      <c r="JV40" s="2"/>
      <c r="JW40" s="2"/>
      <c r="JX40" s="18"/>
      <c r="JY40" s="9"/>
      <c r="JZ40" s="19"/>
      <c r="KA40" s="20">
        <f t="shared" si="40"/>
        <v>0</v>
      </c>
      <c r="KF40" s="9"/>
      <c r="KG40" s="67"/>
      <c r="KH40" s="51">
        <f t="shared" si="157"/>
        <v>40827</v>
      </c>
      <c r="KJ40" s="244"/>
      <c r="KK40" s="99"/>
      <c r="KL40" s="32"/>
      <c r="KM40" s="28"/>
      <c r="KN40" s="32"/>
      <c r="KO40" s="20">
        <f t="shared" si="142"/>
        <v>0</v>
      </c>
      <c r="KQ40" s="244"/>
      <c r="KR40" s="99"/>
      <c r="KS40" s="32"/>
      <c r="KT40" s="244"/>
      <c r="KU40" s="32"/>
      <c r="KV40" s="20">
        <f t="shared" si="43"/>
        <v>0</v>
      </c>
      <c r="KX40" s="2"/>
      <c r="KY40" s="2"/>
      <c r="KZ40" s="18"/>
      <c r="LA40" s="9"/>
      <c r="LB40" s="19"/>
      <c r="LC40" s="20">
        <f t="shared" si="114"/>
        <v>23250</v>
      </c>
      <c r="LE40" s="2"/>
      <c r="LF40" s="2"/>
      <c r="LG40" s="18"/>
      <c r="LH40" s="9"/>
      <c r="LI40" s="19"/>
      <c r="LJ40" s="20">
        <f t="shared" si="115"/>
        <v>0</v>
      </c>
      <c r="LL40" s="2"/>
      <c r="LM40" s="2"/>
      <c r="LN40" s="18"/>
      <c r="LO40" s="9"/>
      <c r="LP40" s="19"/>
      <c r="LQ40" s="20">
        <f t="shared" si="44"/>
        <v>0</v>
      </c>
      <c r="LS40" s="2"/>
      <c r="LT40" s="2"/>
      <c r="LU40" s="18"/>
      <c r="LV40" s="9"/>
      <c r="LW40" s="19"/>
      <c r="LX40" s="20">
        <f t="shared" si="45"/>
        <v>0</v>
      </c>
      <c r="LZ40" s="2"/>
      <c r="MA40" s="2"/>
      <c r="MB40" s="18"/>
      <c r="MC40" s="9"/>
      <c r="MD40" s="19"/>
      <c r="ME40" s="20">
        <f t="shared" si="139"/>
        <v>20668.5</v>
      </c>
      <c r="MG40" s="2"/>
      <c r="MH40" s="2"/>
      <c r="MI40" s="18"/>
      <c r="MJ40" s="9"/>
      <c r="MK40" s="19"/>
      <c r="ML40" s="20">
        <f t="shared" si="47"/>
        <v>0</v>
      </c>
      <c r="MN40" s="2"/>
      <c r="MO40" s="2"/>
      <c r="MP40" s="18"/>
      <c r="MQ40" s="9"/>
      <c r="MR40" s="19"/>
      <c r="MS40" s="20">
        <f t="shared" si="48"/>
        <v>22787</v>
      </c>
      <c r="MU40" s="2"/>
      <c r="MV40" s="2"/>
      <c r="MW40" s="18"/>
      <c r="MX40" s="9"/>
      <c r="MY40" s="19"/>
      <c r="MZ40" s="20">
        <f t="shared" si="49"/>
        <v>52333</v>
      </c>
      <c r="NB40" s="2"/>
      <c r="NC40" s="2"/>
      <c r="ND40" s="18"/>
      <c r="NE40" s="9"/>
      <c r="NF40" s="19"/>
      <c r="NG40" s="20">
        <f t="shared" si="50"/>
        <v>0</v>
      </c>
      <c r="NI40" s="2"/>
      <c r="NJ40" s="2"/>
      <c r="NK40" s="18"/>
      <c r="NL40" s="9"/>
      <c r="NM40" s="19"/>
      <c r="NN40" s="20">
        <f t="shared" si="51"/>
        <v>0</v>
      </c>
      <c r="NP40" s="2"/>
      <c r="NQ40" s="2"/>
      <c r="NR40" s="18"/>
      <c r="NS40" s="9"/>
      <c r="NT40" s="19"/>
      <c r="NU40" s="20">
        <f t="shared" si="52"/>
        <v>0</v>
      </c>
      <c r="NW40" s="2"/>
      <c r="NX40" s="2"/>
      <c r="NY40" s="18"/>
      <c r="NZ40" s="9"/>
      <c r="OA40" s="19"/>
      <c r="OB40" s="20">
        <f t="shared" si="53"/>
        <v>0</v>
      </c>
      <c r="OD40" s="2"/>
      <c r="OE40" s="2"/>
      <c r="OF40" s="18"/>
      <c r="OG40" s="9"/>
      <c r="OH40" s="19"/>
      <c r="OI40" s="20">
        <f t="shared" si="54"/>
        <v>0</v>
      </c>
      <c r="OK40" s="2"/>
      <c r="OL40" s="2"/>
      <c r="OM40" s="18"/>
      <c r="ON40" s="9"/>
      <c r="OO40" s="19"/>
      <c r="OP40" s="20">
        <f t="shared" si="55"/>
        <v>0</v>
      </c>
      <c r="OR40" s="2"/>
      <c r="OS40" s="2"/>
      <c r="OT40" s="18"/>
      <c r="OU40" s="9"/>
      <c r="OV40" s="19"/>
      <c r="OW40" s="20">
        <f t="shared" si="149"/>
        <v>0</v>
      </c>
      <c r="OY40" s="2"/>
      <c r="OZ40" s="2"/>
      <c r="PA40" s="18"/>
      <c r="PB40" s="9"/>
      <c r="PC40" s="19"/>
      <c r="PD40" s="20">
        <f t="shared" si="57"/>
        <v>51760</v>
      </c>
      <c r="PF40" s="2"/>
      <c r="PG40" s="2"/>
      <c r="PH40" s="18"/>
      <c r="PI40" s="9"/>
      <c r="PJ40" s="19"/>
      <c r="PK40" s="20">
        <f t="shared" si="58"/>
        <v>0</v>
      </c>
      <c r="PM40" s="2"/>
      <c r="PN40" s="2"/>
      <c r="PO40" s="18"/>
      <c r="PP40" s="9"/>
      <c r="PQ40" s="19"/>
      <c r="PR40" s="20">
        <f t="shared" si="128"/>
        <v>0</v>
      </c>
      <c r="PT40" s="2"/>
      <c r="PU40" s="2"/>
      <c r="PV40" s="18"/>
      <c r="PW40" s="9"/>
      <c r="PX40" s="19"/>
      <c r="PY40" s="20">
        <f t="shared" si="122"/>
        <v>0</v>
      </c>
      <c r="QA40" s="2"/>
      <c r="QB40" s="2"/>
      <c r="QC40" s="18"/>
      <c r="QD40" s="9"/>
      <c r="QE40" s="19"/>
      <c r="QF40" s="20">
        <f t="shared" si="61"/>
        <v>11212</v>
      </c>
      <c r="QH40" s="2"/>
      <c r="QI40" s="2"/>
      <c r="QJ40" s="18"/>
      <c r="QK40" s="9"/>
      <c r="QL40" s="19"/>
      <c r="QM40" s="20">
        <f t="shared" si="62"/>
        <v>0</v>
      </c>
      <c r="QO40" s="2"/>
      <c r="QP40" s="2"/>
      <c r="QQ40" s="18"/>
      <c r="QR40" s="9"/>
      <c r="QS40" s="19"/>
      <c r="QT40" s="20">
        <f t="shared" si="63"/>
        <v>7325.5</v>
      </c>
      <c r="QV40" s="2"/>
      <c r="QW40" s="2"/>
      <c r="QX40" s="18"/>
      <c r="QY40" s="9"/>
      <c r="QZ40" s="19"/>
      <c r="RA40" s="20">
        <f t="shared" si="64"/>
        <v>0</v>
      </c>
      <c r="RC40" s="2"/>
      <c r="RD40" s="2"/>
      <c r="RE40" s="18"/>
      <c r="RF40" s="9"/>
      <c r="RG40" s="19"/>
      <c r="RH40" s="20">
        <f t="shared" si="65"/>
        <v>0</v>
      </c>
      <c r="RJ40" s="2"/>
      <c r="RK40" s="2"/>
      <c r="RL40" s="18"/>
      <c r="RM40" s="9"/>
      <c r="RN40" s="19"/>
      <c r="RO40" s="20">
        <f t="shared" si="66"/>
        <v>0</v>
      </c>
      <c r="RQ40" s="2"/>
      <c r="RR40" s="2"/>
      <c r="RS40" s="18"/>
      <c r="RT40" s="9"/>
      <c r="RU40" s="19"/>
      <c r="RV40" s="20">
        <f t="shared" si="67"/>
        <v>0</v>
      </c>
      <c r="RX40" s="2"/>
      <c r="RY40" s="2"/>
      <c r="RZ40" s="18"/>
      <c r="SA40" s="9"/>
      <c r="SB40" s="19"/>
      <c r="SC40" s="20">
        <f t="shared" si="68"/>
        <v>0</v>
      </c>
      <c r="SF40" s="2"/>
      <c r="SG40" s="18"/>
      <c r="SH40" s="9"/>
      <c r="SI40" s="19"/>
      <c r="SJ40" s="20">
        <f t="shared" si="69"/>
        <v>0</v>
      </c>
      <c r="SL40" s="2"/>
      <c r="SM40" s="2"/>
      <c r="SN40" s="18"/>
      <c r="SO40" s="9"/>
      <c r="SP40" s="19"/>
      <c r="SQ40" s="20">
        <f t="shared" si="70"/>
        <v>0</v>
      </c>
      <c r="ST40" s="2"/>
      <c r="SU40" s="18"/>
      <c r="SV40" s="9"/>
      <c r="SW40" s="19"/>
      <c r="SX40" s="20">
        <f t="shared" si="146"/>
        <v>0</v>
      </c>
      <c r="TA40" s="2"/>
      <c r="TB40" s="18"/>
      <c r="TC40" s="9"/>
      <c r="TD40" s="19"/>
      <c r="TE40" s="51">
        <f t="shared" si="144"/>
        <v>7002</v>
      </c>
      <c r="TG40" s="2"/>
      <c r="TH40" s="2"/>
      <c r="TI40" s="18"/>
      <c r="TJ40" s="9"/>
      <c r="TK40" s="19"/>
      <c r="TL40" s="20">
        <f t="shared" si="154"/>
        <v>0</v>
      </c>
      <c r="TN40" s="2"/>
      <c r="TO40" s="2"/>
      <c r="TP40" s="18"/>
      <c r="TQ40" s="9"/>
      <c r="TR40" s="19"/>
      <c r="TS40" s="20">
        <f t="shared" si="74"/>
        <v>6523</v>
      </c>
      <c r="TU40" s="2"/>
      <c r="TV40" s="2"/>
      <c r="TW40" s="18"/>
      <c r="TX40" s="9"/>
      <c r="TY40" s="19"/>
      <c r="TZ40" s="20">
        <f t="shared" si="150"/>
        <v>0</v>
      </c>
      <c r="UB40" s="2"/>
      <c r="UC40" s="2"/>
      <c r="UD40" s="18"/>
      <c r="UE40" s="9"/>
      <c r="UF40" s="19"/>
      <c r="UG40" s="20">
        <f t="shared" si="76"/>
        <v>0</v>
      </c>
      <c r="UI40" s="2"/>
      <c r="UJ40" s="2"/>
      <c r="UK40" s="18"/>
      <c r="UL40" s="9"/>
      <c r="UM40" s="19"/>
      <c r="UN40" s="20">
        <f t="shared" si="123"/>
        <v>0</v>
      </c>
      <c r="UP40" s="2"/>
      <c r="UQ40" s="2"/>
      <c r="UR40" s="18"/>
      <c r="US40" s="9"/>
      <c r="UT40" s="19"/>
      <c r="UU40" s="20">
        <f t="shared" si="78"/>
        <v>37741</v>
      </c>
      <c r="UW40" s="2"/>
      <c r="UX40" s="2"/>
      <c r="UY40" s="18"/>
      <c r="UZ40" s="9"/>
      <c r="VA40" s="19"/>
      <c r="VB40" s="20">
        <f t="shared" si="79"/>
        <v>0</v>
      </c>
      <c r="VD40" s="2"/>
      <c r="VE40" s="2"/>
      <c r="VF40" s="18"/>
      <c r="VG40" s="28"/>
      <c r="VH40" s="19"/>
      <c r="VI40" s="20">
        <f t="shared" si="162"/>
        <v>0</v>
      </c>
      <c r="VK40" s="2"/>
      <c r="VL40" s="2"/>
      <c r="VM40" s="18"/>
      <c r="VN40" s="9"/>
      <c r="VO40" s="19"/>
      <c r="VP40" s="20">
        <f t="shared" si="125"/>
        <v>0</v>
      </c>
      <c r="VR40" s="2"/>
      <c r="VS40" s="2"/>
      <c r="VT40" s="18"/>
      <c r="VU40" s="9"/>
      <c r="VV40" s="19"/>
      <c r="VW40" s="20">
        <f t="shared" si="82"/>
        <v>0</v>
      </c>
      <c r="VY40" s="2"/>
      <c r="VZ40" s="2"/>
      <c r="WA40" s="18"/>
      <c r="WB40" s="9"/>
      <c r="WC40" s="19"/>
      <c r="WD40" s="20">
        <f t="shared" si="83"/>
        <v>0</v>
      </c>
      <c r="WF40" s="2"/>
      <c r="WG40" s="2"/>
      <c r="WH40" s="18"/>
      <c r="WI40" s="9"/>
      <c r="WJ40" s="19"/>
      <c r="WK40" s="20">
        <f t="shared" si="84"/>
        <v>0</v>
      </c>
      <c r="WM40" s="2"/>
      <c r="WN40" s="2"/>
      <c r="WO40" s="18"/>
      <c r="WP40" s="9"/>
      <c r="WQ40" s="19"/>
      <c r="WR40" s="20">
        <f t="shared" si="85"/>
        <v>0</v>
      </c>
      <c r="WT40" s="2"/>
      <c r="WU40" s="2"/>
      <c r="WV40" s="711"/>
      <c r="WW40" s="9"/>
      <c r="WX40" s="19"/>
      <c r="WY40" s="20">
        <f t="shared" si="145"/>
        <v>4681</v>
      </c>
      <c r="XA40" s="2"/>
      <c r="XB40" s="2"/>
      <c r="XC40" s="18"/>
      <c r="XD40" s="9"/>
      <c r="XE40" s="19"/>
      <c r="XF40" s="20">
        <f t="shared" si="137"/>
        <v>0</v>
      </c>
      <c r="XH40" s="2"/>
      <c r="XI40" s="2"/>
      <c r="XJ40" s="18"/>
      <c r="XK40" s="9"/>
      <c r="XL40" s="19"/>
      <c r="XM40" s="20">
        <f t="shared" si="88"/>
        <v>0</v>
      </c>
      <c r="XO40" s="2"/>
      <c r="XP40" s="2"/>
      <c r="XQ40" s="18"/>
      <c r="XR40" s="9"/>
      <c r="XS40" s="19"/>
      <c r="XT40" s="20">
        <f t="shared" si="89"/>
        <v>0</v>
      </c>
      <c r="XV40" s="9"/>
      <c r="XW40" s="2"/>
      <c r="XX40" s="18"/>
      <c r="XY40" s="9"/>
      <c r="XZ40" s="19"/>
      <c r="YA40" s="20">
        <f t="shared" si="159"/>
        <v>14857</v>
      </c>
      <c r="YC40" s="2"/>
      <c r="YD40" s="2"/>
      <c r="YE40" s="18"/>
      <c r="YF40" s="9"/>
      <c r="YG40" s="19"/>
      <c r="YH40" s="20">
        <f t="shared" si="91"/>
        <v>0</v>
      </c>
      <c r="YJ40" s="2"/>
      <c r="YK40" s="2"/>
      <c r="YL40" s="18"/>
      <c r="YM40" s="9"/>
      <c r="YN40" s="19"/>
      <c r="YO40" s="20">
        <f t="shared" si="92"/>
        <v>0</v>
      </c>
      <c r="YQ40" s="2"/>
      <c r="YR40" s="2"/>
      <c r="YS40" s="18"/>
      <c r="YT40" s="9"/>
      <c r="YU40" s="19"/>
      <c r="YV40" s="20">
        <f t="shared" si="134"/>
        <v>0</v>
      </c>
      <c r="YX40" s="2"/>
      <c r="YY40" s="2"/>
      <c r="YZ40" s="18"/>
      <c r="ZA40" s="9"/>
      <c r="ZB40" s="19"/>
      <c r="ZC40" s="20">
        <f t="shared" si="94"/>
        <v>0</v>
      </c>
      <c r="ZE40" s="2"/>
      <c r="ZF40" s="2"/>
      <c r="ZG40" s="18"/>
      <c r="ZH40" s="9"/>
      <c r="ZI40" s="19"/>
      <c r="ZJ40" s="20">
        <f t="shared" si="151"/>
        <v>26588</v>
      </c>
      <c r="ZM40" s="2"/>
      <c r="ZN40" s="18"/>
      <c r="ZO40" s="9"/>
      <c r="ZP40" s="19"/>
      <c r="ZQ40" s="51">
        <f t="shared" si="153"/>
        <v>14660.5</v>
      </c>
      <c r="ZS40" s="2"/>
      <c r="ZT40" s="2"/>
      <c r="ZU40" s="18"/>
      <c r="ZV40" s="9"/>
      <c r="ZW40" s="19"/>
      <c r="ZX40" s="51">
        <f t="shared" si="96"/>
        <v>4518.5</v>
      </c>
      <c r="ZZ40" s="2"/>
      <c r="AAA40" s="2"/>
      <c r="AAB40" s="18"/>
      <c r="AAC40" s="9"/>
      <c r="AAD40" s="19"/>
      <c r="AAE40" s="20">
        <f t="shared" si="97"/>
        <v>0</v>
      </c>
      <c r="AAG40" s="2"/>
      <c r="AAH40" s="2"/>
      <c r="AAI40" s="18"/>
      <c r="AAJ40" s="9"/>
      <c r="AAK40" s="19"/>
      <c r="AAL40" s="20">
        <f t="shared" si="118"/>
        <v>0</v>
      </c>
      <c r="AAN40" s="2"/>
      <c r="AAO40" s="2"/>
      <c r="AAP40" s="18"/>
      <c r="AAQ40" s="9"/>
      <c r="AAR40" s="19"/>
      <c r="AAS40" s="20">
        <f t="shared" si="99"/>
        <v>0</v>
      </c>
      <c r="AAU40" s="2"/>
      <c r="AAV40" s="2"/>
      <c r="AAW40" s="18"/>
      <c r="AAX40" s="9"/>
      <c r="AAY40" s="19"/>
      <c r="AAZ40" s="51">
        <f t="shared" si="135"/>
        <v>15182.5</v>
      </c>
      <c r="ABB40" s="2"/>
      <c r="ABC40" s="2"/>
      <c r="ABD40" s="18"/>
      <c r="ABE40" s="9"/>
      <c r="ABF40" s="19"/>
      <c r="ABG40" s="51">
        <f t="shared" si="101"/>
        <v>7596</v>
      </c>
      <c r="ABI40" s="2"/>
      <c r="ABJ40" s="2"/>
      <c r="ABK40" s="18"/>
      <c r="ABL40" s="9"/>
      <c r="ABM40" s="19"/>
      <c r="ABN40" s="51">
        <f t="shared" si="102"/>
        <v>0</v>
      </c>
      <c r="ABP40" s="2"/>
      <c r="ABQ40" s="2"/>
      <c r="ABR40" s="18"/>
      <c r="ABS40" s="9"/>
      <c r="ABT40" s="19"/>
      <c r="ABU40" s="20">
        <f t="shared" si="103"/>
        <v>0</v>
      </c>
      <c r="ABW40" s="2"/>
      <c r="ABX40" s="2"/>
      <c r="ABY40" s="18"/>
      <c r="ABZ40" s="9"/>
      <c r="ACA40" s="19"/>
      <c r="ACB40" s="20">
        <f t="shared" si="104"/>
        <v>0</v>
      </c>
      <c r="ACD40" s="2"/>
      <c r="ACE40" s="47"/>
      <c r="ACG40" s="89"/>
      <c r="ACH40" s="96"/>
      <c r="ACI40" s="20">
        <f t="shared" ref="ACI40:ACI56" si="163">ACI39+ACF40-ACH40</f>
        <v>11348.36</v>
      </c>
      <c r="ACK40" s="2"/>
      <c r="ACL40" s="47"/>
      <c r="ACN40" s="89"/>
      <c r="ACO40" s="96"/>
      <c r="ACP40" s="20">
        <f t="shared" si="106"/>
        <v>0</v>
      </c>
      <c r="ACS40" s="2"/>
      <c r="ACT40" s="18"/>
      <c r="ACU40" s="9"/>
      <c r="ACV40" s="19"/>
      <c r="ACW40" s="20">
        <f t="shared" si="107"/>
        <v>0</v>
      </c>
      <c r="ACY40" s="244"/>
      <c r="ACZ40" s="29"/>
      <c r="ADA40" s="27"/>
      <c r="ADB40" s="244"/>
      <c r="ADC40" s="32"/>
      <c r="ADD40" s="51">
        <f t="shared" si="156"/>
        <v>46551.33</v>
      </c>
      <c r="ADF40" s="2"/>
      <c r="ADG40" s="2"/>
      <c r="ADH40" s="18"/>
      <c r="ADI40" s="9"/>
      <c r="ADJ40" s="19"/>
      <c r="ADK40" s="20">
        <f t="shared" si="112"/>
        <v>0</v>
      </c>
      <c r="ADM40" s="2"/>
      <c r="ADN40" s="2"/>
      <c r="ADO40" s="18"/>
      <c r="ADP40" s="9"/>
      <c r="ADQ40" s="19"/>
      <c r="ADR40" s="20">
        <f t="shared" si="113"/>
        <v>0</v>
      </c>
      <c r="ADT40" s="2"/>
      <c r="ADU40" s="2"/>
      <c r="ADV40" s="18"/>
      <c r="ADW40" s="9"/>
      <c r="ADX40" s="19"/>
      <c r="ADY40" s="20">
        <f t="shared" si="109"/>
        <v>0</v>
      </c>
      <c r="AEA40" s="2"/>
      <c r="AEB40" s="2"/>
      <c r="AEC40" s="18"/>
      <c r="AED40" s="9"/>
      <c r="AEE40" s="19"/>
      <c r="AEF40" s="20">
        <f t="shared" si="110"/>
        <v>0</v>
      </c>
    </row>
    <row r="41" spans="1:812">
      <c r="A41" s="9"/>
      <c r="C41" s="18"/>
      <c r="D41" s="9"/>
      <c r="E41" s="19"/>
      <c r="F41" s="51">
        <f t="shared" si="160"/>
        <v>50512.5</v>
      </c>
      <c r="H41" s="2"/>
      <c r="I41" s="2"/>
      <c r="J41" s="18"/>
      <c r="K41" s="9"/>
      <c r="L41" s="19"/>
      <c r="M41" s="20">
        <f t="shared" si="136"/>
        <v>0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X41" s="18"/>
      <c r="Y41" s="9"/>
      <c r="Z41" s="19"/>
      <c r="AA41" s="20">
        <f t="shared" si="5"/>
        <v>23020</v>
      </c>
      <c r="AC41" s="2"/>
      <c r="AD41" s="2"/>
      <c r="AE41" s="18"/>
      <c r="AF41" s="9"/>
      <c r="AG41" s="19"/>
      <c r="AH41" s="20">
        <f t="shared" si="119"/>
        <v>0</v>
      </c>
      <c r="AJ41" s="9">
        <v>40326</v>
      </c>
      <c r="AK41" s="39" t="s">
        <v>1120</v>
      </c>
      <c r="AL41" s="3">
        <v>26032</v>
      </c>
      <c r="AM41" s="739"/>
      <c r="AN41" s="3"/>
      <c r="AO41" s="51">
        <f t="shared" si="7"/>
        <v>990010</v>
      </c>
      <c r="AQ41" s="244">
        <v>40378</v>
      </c>
      <c r="AR41" s="29" t="s">
        <v>2421</v>
      </c>
      <c r="AS41" s="49">
        <v>24384</v>
      </c>
      <c r="AT41" s="45"/>
      <c r="AU41" s="49"/>
      <c r="AV41" s="51">
        <f t="shared" si="8"/>
        <v>2328637</v>
      </c>
      <c r="AX41" s="9"/>
      <c r="AY41" s="47"/>
      <c r="AZ41" s="32"/>
      <c r="BA41" s="9"/>
      <c r="BB41" s="19"/>
      <c r="BC41" s="51">
        <f t="shared" ref="BC41:BC47" si="164">BC40+AZ41-BB41</f>
        <v>2447842</v>
      </c>
      <c r="BE41" s="2"/>
      <c r="BF41" s="2"/>
      <c r="BG41" s="18"/>
      <c r="BH41" s="9"/>
      <c r="BI41" s="19"/>
      <c r="BJ41" s="20">
        <f t="shared" si="9"/>
        <v>0</v>
      </c>
      <c r="BL41" s="2"/>
      <c r="BM41" s="2"/>
      <c r="BN41" s="2"/>
      <c r="BO41" s="18"/>
      <c r="BP41" s="9"/>
      <c r="BQ41" s="19"/>
      <c r="BR41" s="20">
        <f t="shared" si="121"/>
        <v>10</v>
      </c>
      <c r="BT41" s="2"/>
      <c r="BU41" s="2"/>
      <c r="BV41" s="18"/>
      <c r="BW41" s="9"/>
      <c r="BX41" s="19"/>
      <c r="BY41" s="20">
        <f t="shared" si="11"/>
        <v>0</v>
      </c>
      <c r="CA41" s="2"/>
      <c r="CB41" s="2"/>
      <c r="CC41" s="18"/>
      <c r="CD41" s="9"/>
      <c r="CE41" s="19"/>
      <c r="CF41" s="20">
        <f t="shared" si="12"/>
        <v>0</v>
      </c>
      <c r="CH41" s="2"/>
      <c r="CI41" s="2"/>
      <c r="CJ41" s="18"/>
      <c r="CK41" s="9"/>
      <c r="CL41" s="19"/>
      <c r="CM41" s="20">
        <f t="shared" si="13"/>
        <v>0</v>
      </c>
      <c r="CO41" s="2"/>
      <c r="CP41" s="2"/>
      <c r="CQ41" s="18"/>
      <c r="CR41" s="9"/>
      <c r="CS41" s="19"/>
      <c r="CT41" s="20">
        <f t="shared" si="131"/>
        <v>0</v>
      </c>
      <c r="CV41" s="2"/>
      <c r="CW41" s="2"/>
      <c r="CX41" s="18"/>
      <c r="CY41" s="9"/>
      <c r="CZ41" s="19"/>
      <c r="DA41" s="20">
        <f t="shared" si="15"/>
        <v>81134.5</v>
      </c>
      <c r="DC41" s="2"/>
      <c r="DD41" s="2"/>
      <c r="DE41" s="18"/>
      <c r="DF41" s="9"/>
      <c r="DG41" s="19"/>
      <c r="DH41" s="20">
        <f t="shared" si="16"/>
        <v>0</v>
      </c>
      <c r="DJ41" s="9"/>
      <c r="DK41" s="2"/>
      <c r="DL41" s="18"/>
      <c r="DM41" s="9"/>
      <c r="DN41" s="19"/>
      <c r="DO41" s="20">
        <f t="shared" si="17"/>
        <v>359057.5</v>
      </c>
      <c r="DQ41" s="2"/>
      <c r="DR41" s="2"/>
      <c r="DS41" s="18"/>
      <c r="DT41" s="9"/>
      <c r="DU41" s="19"/>
      <c r="DV41" s="20">
        <f t="shared" si="18"/>
        <v>0</v>
      </c>
      <c r="DX41" s="2"/>
      <c r="DY41" s="2"/>
      <c r="DZ41" s="18"/>
      <c r="EA41" s="9"/>
      <c r="EB41" s="19"/>
      <c r="EC41" s="20">
        <f t="shared" si="19"/>
        <v>14455</v>
      </c>
      <c r="EE41" s="2"/>
      <c r="EF41" s="2"/>
      <c r="EG41" s="18"/>
      <c r="EH41" s="9"/>
      <c r="EI41" s="19"/>
      <c r="EJ41" s="20">
        <f t="shared" si="127"/>
        <v>7721.5</v>
      </c>
      <c r="EL41" s="2"/>
      <c r="EM41" s="2"/>
      <c r="EN41" s="18"/>
      <c r="EO41" s="9"/>
      <c r="EP41" s="19"/>
      <c r="EQ41" s="20">
        <f t="shared" si="21"/>
        <v>0</v>
      </c>
      <c r="EU41" s="3"/>
      <c r="EW41" s="3"/>
      <c r="EX41" s="175">
        <f t="shared" si="22"/>
        <v>0</v>
      </c>
      <c r="EZ41" s="9"/>
      <c r="FA41" s="2"/>
      <c r="FB41" s="18"/>
      <c r="FC41" s="9"/>
      <c r="FD41" s="19"/>
      <c r="FE41" s="20">
        <f t="shared" si="23"/>
        <v>0</v>
      </c>
      <c r="FG41" s="2"/>
      <c r="FH41" s="2"/>
      <c r="FI41" s="18"/>
      <c r="FJ41" s="9"/>
      <c r="FK41" s="19"/>
      <c r="FL41" s="20">
        <f t="shared" si="24"/>
        <v>0</v>
      </c>
      <c r="FN41" s="2"/>
      <c r="FO41" s="40"/>
      <c r="FP41" s="18"/>
      <c r="FQ41" s="9"/>
      <c r="FR41" s="19"/>
      <c r="FS41" s="51">
        <f t="shared" si="25"/>
        <v>0</v>
      </c>
      <c r="FU41" s="2"/>
      <c r="FV41" s="40"/>
      <c r="FW41" s="18"/>
      <c r="FX41" s="9"/>
      <c r="FY41" s="19"/>
      <c r="FZ41" s="51">
        <f t="shared" si="26"/>
        <v>0</v>
      </c>
      <c r="GB41" s="2"/>
      <c r="GC41" s="40"/>
      <c r="GD41" s="18"/>
      <c r="GE41" s="9"/>
      <c r="GF41" s="19"/>
      <c r="GG41" s="51">
        <f t="shared" si="27"/>
        <v>0</v>
      </c>
      <c r="GI41" s="2"/>
      <c r="GJ41" s="40"/>
      <c r="GK41" s="18"/>
      <c r="GL41" s="9"/>
      <c r="GM41" s="19"/>
      <c r="GN41" s="51">
        <f t="shared" si="28"/>
        <v>0</v>
      </c>
      <c r="GP41" s="2"/>
      <c r="GQ41" s="2"/>
      <c r="GR41" s="18"/>
      <c r="GS41" s="9"/>
      <c r="GT41" s="19"/>
      <c r="GU41" s="20">
        <f t="shared" si="158"/>
        <v>0</v>
      </c>
      <c r="GW41" s="2"/>
      <c r="GX41" s="2"/>
      <c r="GY41" s="18"/>
      <c r="GZ41" s="9"/>
      <c r="HA41" s="19"/>
      <c r="HB41" s="20">
        <f t="shared" si="29"/>
        <v>0</v>
      </c>
      <c r="HD41" s="2"/>
      <c r="HE41" s="2"/>
      <c r="HF41" s="18"/>
      <c r="HG41" s="9"/>
      <c r="HH41" s="19"/>
      <c r="HI41" s="20">
        <f t="shared" si="155"/>
        <v>0</v>
      </c>
      <c r="HK41" s="2"/>
      <c r="HL41" s="2"/>
      <c r="HM41" s="18"/>
      <c r="HN41" s="9"/>
      <c r="HO41" s="19"/>
      <c r="HP41" s="20">
        <f>HP40+HM41-HO41</f>
        <v>0</v>
      </c>
      <c r="HR41" s="2"/>
      <c r="HS41" s="2"/>
      <c r="HT41" s="18"/>
      <c r="HU41" s="9"/>
      <c r="HV41" s="19"/>
      <c r="HW41" s="20">
        <f t="shared" si="32"/>
        <v>0</v>
      </c>
      <c r="HY41" s="2"/>
      <c r="HZ41" s="2"/>
      <c r="IA41" s="18"/>
      <c r="IB41" s="348"/>
      <c r="IC41" s="19"/>
      <c r="ID41" s="51">
        <f t="shared" si="33"/>
        <v>0</v>
      </c>
      <c r="IF41" s="9"/>
      <c r="IG41" s="42"/>
      <c r="IH41" s="19"/>
      <c r="II41" s="9"/>
      <c r="IJ41" s="19"/>
      <c r="IK41" s="51">
        <f t="shared" si="161"/>
        <v>22586.5</v>
      </c>
      <c r="IM41" s="9"/>
      <c r="IN41" s="42"/>
      <c r="IO41" s="19"/>
      <c r="IP41" s="9"/>
      <c r="IQ41" s="19"/>
      <c r="IR41" s="51">
        <f t="shared" si="35"/>
        <v>0</v>
      </c>
      <c r="IT41" s="2"/>
      <c r="IU41" s="2"/>
      <c r="IV41" s="18"/>
      <c r="IW41" s="9"/>
      <c r="IX41" s="19"/>
      <c r="IY41" s="20">
        <f t="shared" si="36"/>
        <v>0</v>
      </c>
      <c r="JA41" s="2"/>
      <c r="JB41" s="2"/>
      <c r="JC41" s="18"/>
      <c r="JD41" s="9"/>
      <c r="JE41" s="19"/>
      <c r="JF41" s="20">
        <f t="shared" si="37"/>
        <v>2565</v>
      </c>
      <c r="JH41" s="2"/>
      <c r="JI41" s="2"/>
      <c r="JJ41" s="18"/>
      <c r="JK41" s="9"/>
      <c r="JL41" s="19"/>
      <c r="JM41" s="20">
        <f t="shared" si="38"/>
        <v>0</v>
      </c>
      <c r="JO41" s="2"/>
      <c r="JP41" s="2"/>
      <c r="JQ41" s="18"/>
      <c r="JR41" s="9"/>
      <c r="JS41" s="19"/>
      <c r="JT41" s="20">
        <f t="shared" si="39"/>
        <v>0</v>
      </c>
      <c r="JV41" s="2"/>
      <c r="JW41" s="2"/>
      <c r="JX41" s="18"/>
      <c r="JY41" s="9"/>
      <c r="JZ41" s="19"/>
      <c r="KA41" s="20">
        <f t="shared" si="40"/>
        <v>0</v>
      </c>
      <c r="KF41" s="9"/>
      <c r="KG41" s="67"/>
      <c r="KH41" s="51">
        <f t="shared" si="157"/>
        <v>40827</v>
      </c>
      <c r="KJ41" s="244"/>
      <c r="KK41" s="99"/>
      <c r="KL41" s="32"/>
      <c r="KM41" s="28"/>
      <c r="KN41" s="32"/>
      <c r="KO41" s="20">
        <f t="shared" si="142"/>
        <v>0</v>
      </c>
      <c r="KQ41" s="244"/>
      <c r="KR41" s="99"/>
      <c r="KS41" s="32"/>
      <c r="KT41" s="244"/>
      <c r="KU41" s="32"/>
      <c r="KV41" s="20">
        <f t="shared" si="43"/>
        <v>0</v>
      </c>
      <c r="KX41" s="2"/>
      <c r="KY41" s="2"/>
      <c r="KZ41" s="18"/>
      <c r="LA41" s="9"/>
      <c r="LB41" s="19"/>
      <c r="LC41" s="20">
        <f t="shared" si="114"/>
        <v>23250</v>
      </c>
      <c r="LE41" s="2"/>
      <c r="LF41" s="2"/>
      <c r="LG41" s="18"/>
      <c r="LH41" s="9"/>
      <c r="LI41" s="19"/>
      <c r="LJ41" s="20">
        <f t="shared" si="115"/>
        <v>0</v>
      </c>
      <c r="LL41" s="2"/>
      <c r="LM41" s="2"/>
      <c r="LN41" s="18"/>
      <c r="LO41" s="9"/>
      <c r="LP41" s="19"/>
      <c r="LQ41" s="20">
        <f t="shared" si="44"/>
        <v>0</v>
      </c>
      <c r="LS41" s="2"/>
      <c r="LT41" s="2"/>
      <c r="LU41" s="18"/>
      <c r="LV41" s="9"/>
      <c r="LW41" s="19"/>
      <c r="LX41" s="20">
        <f t="shared" si="45"/>
        <v>0</v>
      </c>
      <c r="LZ41" s="2"/>
      <c r="MA41" s="2"/>
      <c r="MB41" s="18"/>
      <c r="MC41" s="9"/>
      <c r="MD41" s="19"/>
      <c r="ME41" s="20">
        <f t="shared" si="139"/>
        <v>20668.5</v>
      </c>
      <c r="MG41" s="2"/>
      <c r="MH41" s="2"/>
      <c r="MI41" s="18"/>
      <c r="MJ41" s="9"/>
      <c r="MK41" s="19"/>
      <c r="ML41" s="20">
        <f t="shared" si="47"/>
        <v>0</v>
      </c>
      <c r="MN41" s="2"/>
      <c r="MO41" s="2"/>
      <c r="MP41" s="18"/>
      <c r="MQ41" s="9"/>
      <c r="MR41" s="19"/>
      <c r="MS41" s="20">
        <f t="shared" si="48"/>
        <v>22787</v>
      </c>
      <c r="MU41" s="2"/>
      <c r="MV41" s="2"/>
      <c r="MW41" s="18"/>
      <c r="MX41" s="9"/>
      <c r="MY41" s="19"/>
      <c r="MZ41" s="20">
        <f t="shared" si="49"/>
        <v>52333</v>
      </c>
      <c r="NB41" s="2"/>
      <c r="NC41" s="2"/>
      <c r="ND41" s="18"/>
      <c r="NE41" s="9"/>
      <c r="NF41" s="19"/>
      <c r="NG41" s="20">
        <f t="shared" si="50"/>
        <v>0</v>
      </c>
      <c r="NI41" s="2"/>
      <c r="NJ41" s="2"/>
      <c r="NK41" s="18"/>
      <c r="NL41" s="9"/>
      <c r="NM41" s="19"/>
      <c r="NN41" s="20">
        <f t="shared" si="51"/>
        <v>0</v>
      </c>
      <c r="NP41" s="2"/>
      <c r="NQ41" s="2"/>
      <c r="NR41" s="18"/>
      <c r="NS41" s="9"/>
      <c r="NT41" s="19"/>
      <c r="NU41" s="20">
        <f t="shared" si="52"/>
        <v>0</v>
      </c>
      <c r="NW41" s="2"/>
      <c r="NX41" s="2"/>
      <c r="NY41" s="18"/>
      <c r="NZ41" s="9"/>
      <c r="OA41" s="19"/>
      <c r="OB41" s="20">
        <f t="shared" si="53"/>
        <v>0</v>
      </c>
      <c r="OD41" s="2"/>
      <c r="OE41" s="2"/>
      <c r="OF41" s="18"/>
      <c r="OG41" s="9"/>
      <c r="OH41" s="19"/>
      <c r="OI41" s="20">
        <f t="shared" si="54"/>
        <v>0</v>
      </c>
      <c r="OK41" s="2"/>
      <c r="OL41" s="2"/>
      <c r="OM41" s="18"/>
      <c r="ON41" s="9"/>
      <c r="OO41" s="19"/>
      <c r="OP41" s="20">
        <f t="shared" si="55"/>
        <v>0</v>
      </c>
      <c r="OR41" s="2"/>
      <c r="OS41" s="2"/>
      <c r="OT41" s="18"/>
      <c r="OU41" s="9"/>
      <c r="OV41" s="19"/>
      <c r="OW41" s="20">
        <f t="shared" si="149"/>
        <v>0</v>
      </c>
      <c r="OY41" s="2"/>
      <c r="OZ41" s="2"/>
      <c r="PA41" s="18"/>
      <c r="PB41" s="9"/>
      <c r="PC41" s="19"/>
      <c r="PD41" s="20">
        <f t="shared" si="57"/>
        <v>51760</v>
      </c>
      <c r="PF41" s="2"/>
      <c r="PG41" s="2"/>
      <c r="PH41" s="18"/>
      <c r="PI41" s="9"/>
      <c r="PJ41" s="19"/>
      <c r="PK41" s="20">
        <f t="shared" si="58"/>
        <v>0</v>
      </c>
      <c r="PM41" s="2"/>
      <c r="PN41" s="2"/>
      <c r="PO41" s="18"/>
      <c r="PP41" s="9"/>
      <c r="PQ41" s="19"/>
      <c r="PR41" s="20">
        <f t="shared" si="128"/>
        <v>0</v>
      </c>
      <c r="PT41" s="2"/>
      <c r="PU41" s="2"/>
      <c r="PV41" s="18"/>
      <c r="PW41" s="9"/>
      <c r="PX41" s="19"/>
      <c r="PY41" s="20">
        <f t="shared" si="122"/>
        <v>0</v>
      </c>
      <c r="QA41" s="2"/>
      <c r="QB41" s="2"/>
      <c r="QC41" s="18"/>
      <c r="QD41" s="9"/>
      <c r="QE41" s="19"/>
      <c r="QF41" s="20">
        <f t="shared" si="61"/>
        <v>11212</v>
      </c>
      <c r="QH41" s="2"/>
      <c r="QI41" s="2"/>
      <c r="QJ41" s="18"/>
      <c r="QK41" s="9"/>
      <c r="QL41" s="19"/>
      <c r="QM41" s="20">
        <f t="shared" si="62"/>
        <v>0</v>
      </c>
      <c r="QO41" s="2"/>
      <c r="QP41" s="2"/>
      <c r="QQ41" s="18"/>
      <c r="QR41" s="9"/>
      <c r="QS41" s="19"/>
      <c r="QT41" s="20">
        <f t="shared" si="63"/>
        <v>7325.5</v>
      </c>
      <c r="QV41" s="2"/>
      <c r="QW41" s="2"/>
      <c r="QX41" s="18"/>
      <c r="QY41" s="9"/>
      <c r="QZ41" s="19"/>
      <c r="RA41" s="20">
        <f t="shared" si="64"/>
        <v>0</v>
      </c>
      <c r="RC41" s="2"/>
      <c r="RD41" s="2"/>
      <c r="RE41" s="18"/>
      <c r="RF41" s="9"/>
      <c r="RG41" s="19"/>
      <c r="RH41" s="20">
        <f t="shared" si="65"/>
        <v>0</v>
      </c>
      <c r="RJ41" s="2"/>
      <c r="RK41" s="2"/>
      <c r="RL41" s="18"/>
      <c r="RM41" s="9"/>
      <c r="RN41" s="19"/>
      <c r="RO41" s="20">
        <f t="shared" si="66"/>
        <v>0</v>
      </c>
      <c r="RQ41" s="2"/>
      <c r="RR41" s="2"/>
      <c r="RS41" s="18"/>
      <c r="RT41" s="9"/>
      <c r="RU41" s="19"/>
      <c r="RV41" s="20">
        <f t="shared" si="67"/>
        <v>0</v>
      </c>
      <c r="RX41" s="2"/>
      <c r="RY41" s="2"/>
      <c r="RZ41" s="18"/>
      <c r="SA41" s="9"/>
      <c r="SB41" s="19"/>
      <c r="SC41" s="20">
        <f t="shared" si="68"/>
        <v>0</v>
      </c>
      <c r="SF41" s="2"/>
      <c r="SG41" s="18"/>
      <c r="SH41" s="9"/>
      <c r="SI41" s="19"/>
      <c r="SJ41" s="20">
        <f t="shared" si="69"/>
        <v>0</v>
      </c>
      <c r="SL41" s="2"/>
      <c r="SM41" s="2"/>
      <c r="SN41" s="18"/>
      <c r="SO41" s="9"/>
      <c r="SP41" s="19"/>
      <c r="SQ41" s="20">
        <f t="shared" si="70"/>
        <v>0</v>
      </c>
      <c r="ST41" s="2"/>
      <c r="SU41" s="18"/>
      <c r="SV41" s="9"/>
      <c r="SW41" s="19"/>
      <c r="SX41" s="20">
        <f t="shared" si="146"/>
        <v>0</v>
      </c>
      <c r="TA41" s="2"/>
      <c r="TB41" s="18"/>
      <c r="TC41" s="9"/>
      <c r="TD41" s="19"/>
      <c r="TE41" s="20">
        <f>TE40+TB41-TD41</f>
        <v>7002</v>
      </c>
      <c r="TG41" s="2"/>
      <c r="TH41" s="2"/>
      <c r="TI41" s="18"/>
      <c r="TJ41" s="9"/>
      <c r="TK41" s="19"/>
      <c r="TL41" s="20">
        <f t="shared" si="154"/>
        <v>0</v>
      </c>
      <c r="TN41" s="2"/>
      <c r="TO41" s="2"/>
      <c r="TP41" s="18"/>
      <c r="TQ41" s="9"/>
      <c r="TR41" s="19"/>
      <c r="TS41" s="20">
        <f t="shared" si="74"/>
        <v>6523</v>
      </c>
      <c r="TU41" s="2"/>
      <c r="TV41" s="2"/>
      <c r="TW41" s="18"/>
      <c r="TX41" s="9"/>
      <c r="TY41" s="19"/>
      <c r="TZ41" s="20">
        <f t="shared" si="150"/>
        <v>0</v>
      </c>
      <c r="UB41" s="2"/>
      <c r="UC41" s="2"/>
      <c r="UD41" s="18"/>
      <c r="UE41" s="9"/>
      <c r="UF41" s="19"/>
      <c r="UG41" s="20">
        <f t="shared" si="76"/>
        <v>0</v>
      </c>
      <c r="UI41" s="2"/>
      <c r="UJ41" s="2"/>
      <c r="UK41" s="18"/>
      <c r="UL41" s="9"/>
      <c r="UM41" s="19"/>
      <c r="UN41" s="20">
        <f t="shared" si="123"/>
        <v>0</v>
      </c>
      <c r="UP41" s="2"/>
      <c r="UQ41" s="2"/>
      <c r="UR41" s="18"/>
      <c r="US41" s="9"/>
      <c r="UT41" s="19"/>
      <c r="UU41" s="20">
        <f t="shared" si="78"/>
        <v>37741</v>
      </c>
      <c r="UW41" s="2"/>
      <c r="UX41" s="2"/>
      <c r="UY41" s="18"/>
      <c r="UZ41" s="9"/>
      <c r="VA41" s="19"/>
      <c r="VB41" s="20">
        <f t="shared" si="79"/>
        <v>0</v>
      </c>
      <c r="VD41" s="2"/>
      <c r="VE41" s="2"/>
      <c r="VF41" s="18"/>
      <c r="VG41" s="28"/>
      <c r="VH41" s="19"/>
      <c r="VI41" s="20">
        <f t="shared" si="162"/>
        <v>0</v>
      </c>
      <c r="VK41" s="2"/>
      <c r="VL41" s="2"/>
      <c r="VM41" s="18"/>
      <c r="VN41" s="9"/>
      <c r="VO41" s="19"/>
      <c r="VP41" s="20">
        <f t="shared" si="125"/>
        <v>0</v>
      </c>
      <c r="VR41" s="2"/>
      <c r="VS41" s="2"/>
      <c r="VT41" s="18"/>
      <c r="VU41" s="9"/>
      <c r="VV41" s="19"/>
      <c r="VW41" s="20">
        <f t="shared" si="82"/>
        <v>0</v>
      </c>
      <c r="VY41" s="2"/>
      <c r="VZ41" s="2"/>
      <c r="WA41" s="18"/>
      <c r="WB41" s="9"/>
      <c r="WC41" s="19"/>
      <c r="WD41" s="20">
        <f t="shared" si="83"/>
        <v>0</v>
      </c>
      <c r="WF41" s="2"/>
      <c r="WG41" s="2"/>
      <c r="WH41" s="18"/>
      <c r="WI41" s="9"/>
      <c r="WJ41" s="19"/>
      <c r="WK41" s="20">
        <f t="shared" si="84"/>
        <v>0</v>
      </c>
      <c r="WM41" s="2"/>
      <c r="WN41" s="2"/>
      <c r="WO41" s="18"/>
      <c r="WP41" s="9"/>
      <c r="WQ41" s="19"/>
      <c r="WR41" s="20">
        <f t="shared" si="85"/>
        <v>0</v>
      </c>
      <c r="WT41" s="2"/>
      <c r="WU41" s="2"/>
      <c r="WV41" s="711"/>
      <c r="WW41" s="9"/>
      <c r="WX41" s="19"/>
      <c r="WY41" s="20">
        <f t="shared" si="145"/>
        <v>4681</v>
      </c>
      <c r="XA41" s="2"/>
      <c r="XB41" s="2"/>
      <c r="XC41" s="18"/>
      <c r="XD41" s="9"/>
      <c r="XE41" s="19"/>
      <c r="XF41" s="20">
        <f t="shared" si="137"/>
        <v>0</v>
      </c>
      <c r="XH41" s="2"/>
      <c r="XI41" s="2"/>
      <c r="XJ41" s="18"/>
      <c r="XK41" s="9"/>
      <c r="XL41" s="19"/>
      <c r="XM41" s="20">
        <f t="shared" si="88"/>
        <v>0</v>
      </c>
      <c r="XO41" s="2"/>
      <c r="XP41" s="2"/>
      <c r="XQ41" s="18"/>
      <c r="XR41" s="9"/>
      <c r="XS41" s="19"/>
      <c r="XT41" s="20">
        <f t="shared" si="89"/>
        <v>0</v>
      </c>
      <c r="XV41" s="2"/>
      <c r="XW41" s="2"/>
      <c r="XX41" s="18"/>
      <c r="XY41" s="9"/>
      <c r="XZ41" s="19"/>
      <c r="YA41" s="20">
        <f t="shared" si="159"/>
        <v>14857</v>
      </c>
      <c r="YC41" s="2"/>
      <c r="YD41" s="2"/>
      <c r="YE41" s="18"/>
      <c r="YF41" s="9"/>
      <c r="YG41" s="19"/>
      <c r="YH41" s="20">
        <f t="shared" si="91"/>
        <v>0</v>
      </c>
      <c r="YJ41" s="2"/>
      <c r="YK41" s="2"/>
      <c r="YL41" s="18"/>
      <c r="YM41" s="9"/>
      <c r="YN41" s="19"/>
      <c r="YO41" s="20">
        <f t="shared" si="92"/>
        <v>0</v>
      </c>
      <c r="YQ41" s="2"/>
      <c r="YR41" s="2"/>
      <c r="YS41" s="18"/>
      <c r="YT41" s="9"/>
      <c r="YU41" s="19"/>
      <c r="YV41" s="20">
        <f t="shared" si="134"/>
        <v>0</v>
      </c>
      <c r="YX41" s="2"/>
      <c r="YY41" s="2"/>
      <c r="YZ41" s="18"/>
      <c r="ZA41" s="9"/>
      <c r="ZB41" s="19"/>
      <c r="ZC41" s="20">
        <f t="shared" si="94"/>
        <v>0</v>
      </c>
      <c r="ZE41" s="2"/>
      <c r="ZF41" s="2"/>
      <c r="ZG41" s="18"/>
      <c r="ZH41" s="9"/>
      <c r="ZI41" s="19"/>
      <c r="ZJ41" s="20">
        <f t="shared" si="151"/>
        <v>26588</v>
      </c>
      <c r="ZM41" s="2"/>
      <c r="ZN41" s="18"/>
      <c r="ZO41" s="9"/>
      <c r="ZP41" s="19"/>
      <c r="ZQ41" s="51">
        <f t="shared" si="153"/>
        <v>14660.5</v>
      </c>
      <c r="ZS41" s="2"/>
      <c r="ZT41" s="2"/>
      <c r="ZU41" s="18"/>
      <c r="ZV41" s="9"/>
      <c r="ZW41" s="19"/>
      <c r="ZX41" s="51">
        <f t="shared" si="96"/>
        <v>4518.5</v>
      </c>
      <c r="ZZ41" s="2"/>
      <c r="AAA41" s="2"/>
      <c r="AAB41" s="18"/>
      <c r="AAC41" s="9"/>
      <c r="AAD41" s="19"/>
      <c r="AAE41" s="20">
        <f t="shared" si="97"/>
        <v>0</v>
      </c>
      <c r="AAG41" s="2"/>
      <c r="AAH41" s="2"/>
      <c r="AAI41" s="18"/>
      <c r="AAJ41" s="9"/>
      <c r="AAK41" s="19"/>
      <c r="AAL41" s="20">
        <f t="shared" si="118"/>
        <v>0</v>
      </c>
      <c r="AAN41" s="2"/>
      <c r="AAO41" s="2"/>
      <c r="AAP41" s="18"/>
      <c r="AAQ41" s="9"/>
      <c r="AAR41" s="19"/>
      <c r="AAS41" s="20">
        <f t="shared" si="99"/>
        <v>0</v>
      </c>
      <c r="AAU41" s="2"/>
      <c r="AAV41" s="2"/>
      <c r="AAW41" s="18"/>
      <c r="AAX41" s="9"/>
      <c r="AAY41" s="19"/>
      <c r="AAZ41" s="20">
        <f>AAZ40+AAW41-AAY41</f>
        <v>15182.5</v>
      </c>
      <c r="ABB41" s="2"/>
      <c r="ABC41" s="2"/>
      <c r="ABD41" s="18"/>
      <c r="ABE41" s="9"/>
      <c r="ABF41" s="19"/>
      <c r="ABG41" s="20">
        <f t="shared" si="101"/>
        <v>7596</v>
      </c>
      <c r="ABI41" s="2"/>
      <c r="ABJ41" s="2"/>
      <c r="ABK41" s="18"/>
      <c r="ABL41" s="9"/>
      <c r="ABM41" s="19"/>
      <c r="ABN41" s="20">
        <f t="shared" si="102"/>
        <v>0</v>
      </c>
      <c r="ABP41" s="2"/>
      <c r="ABQ41" s="2"/>
      <c r="ABR41" s="18"/>
      <c r="ABS41" s="9"/>
      <c r="ABT41" s="19"/>
      <c r="ABU41" s="20">
        <f t="shared" si="103"/>
        <v>0</v>
      </c>
      <c r="ABW41" s="2"/>
      <c r="ABX41" s="2"/>
      <c r="ABY41" s="18"/>
      <c r="ABZ41" s="9"/>
      <c r="ACA41" s="19"/>
      <c r="ACB41" s="20">
        <f t="shared" si="104"/>
        <v>0</v>
      </c>
      <c r="ACD41" s="9"/>
      <c r="ACE41" s="47"/>
      <c r="ACF41" s="19"/>
      <c r="ACG41" s="89"/>
      <c r="ACH41" s="97"/>
      <c r="ACI41" s="20">
        <f t="shared" si="163"/>
        <v>11348.36</v>
      </c>
      <c r="ACK41" s="9"/>
      <c r="ACL41" s="47"/>
      <c r="ACM41" s="19"/>
      <c r="ACN41" s="89"/>
      <c r="ACO41" s="97"/>
      <c r="ACP41" s="20">
        <f t="shared" si="106"/>
        <v>0</v>
      </c>
      <c r="ACS41" s="2"/>
      <c r="ACT41" s="18"/>
      <c r="ACU41" s="9"/>
      <c r="ACV41" s="19"/>
      <c r="ACW41" s="20">
        <f t="shared" si="107"/>
        <v>0</v>
      </c>
      <c r="ACY41" s="244"/>
      <c r="ACZ41" s="29"/>
      <c r="ADA41" s="27"/>
      <c r="ADB41" s="61"/>
      <c r="ADC41" s="32"/>
      <c r="ADD41" s="51">
        <f t="shared" si="156"/>
        <v>46551.33</v>
      </c>
      <c r="ADF41" s="2"/>
      <c r="ADG41" s="2"/>
      <c r="ADH41" s="18"/>
      <c r="ADI41" s="9"/>
      <c r="ADJ41" s="19"/>
      <c r="ADK41" s="20">
        <f t="shared" si="112"/>
        <v>0</v>
      </c>
      <c r="ADM41" s="2"/>
      <c r="ADN41" s="2"/>
      <c r="ADO41" s="18"/>
      <c r="ADP41" s="9"/>
      <c r="ADQ41" s="19"/>
      <c r="ADR41" s="20">
        <f t="shared" si="113"/>
        <v>0</v>
      </c>
      <c r="ADT41" s="2"/>
      <c r="ADU41" s="2"/>
      <c r="ADV41" s="18"/>
      <c r="ADW41" s="9"/>
      <c r="ADX41" s="19"/>
      <c r="ADY41" s="20">
        <f t="shared" si="109"/>
        <v>0</v>
      </c>
      <c r="AEA41" s="2"/>
      <c r="AEB41" s="2"/>
      <c r="AEC41" s="18"/>
      <c r="AED41" s="9"/>
      <c r="AEE41" s="19"/>
      <c r="AEF41" s="20">
        <f t="shared" si="110"/>
        <v>0</v>
      </c>
    </row>
    <row r="42" spans="1:812">
      <c r="D42" s="9"/>
      <c r="E42" s="19"/>
      <c r="F42" s="51">
        <f t="shared" si="160"/>
        <v>50512.5</v>
      </c>
      <c r="H42" s="2"/>
      <c r="I42" s="2"/>
      <c r="J42" s="18"/>
      <c r="K42" s="9"/>
      <c r="L42" s="19"/>
      <c r="M42" s="20">
        <f t="shared" si="136"/>
        <v>0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X42" s="18"/>
      <c r="Y42" s="9"/>
      <c r="Z42" s="19"/>
      <c r="AA42" s="20">
        <f t="shared" si="5"/>
        <v>23020</v>
      </c>
      <c r="AC42" s="2"/>
      <c r="AD42" s="2"/>
      <c r="AE42" s="18"/>
      <c r="AF42" s="9"/>
      <c r="AG42" s="19"/>
      <c r="AH42" s="20">
        <f t="shared" si="119"/>
        <v>0</v>
      </c>
      <c r="AJ42" s="9">
        <v>40326</v>
      </c>
      <c r="AK42" s="39" t="s">
        <v>1121</v>
      </c>
      <c r="AL42" s="3">
        <v>101155.5</v>
      </c>
      <c r="AM42" s="739"/>
      <c r="AN42" s="3"/>
      <c r="AO42" s="51">
        <f t="shared" si="7"/>
        <v>1091165.5</v>
      </c>
      <c r="AQ42" s="244">
        <v>40379</v>
      </c>
      <c r="AR42" s="29" t="s">
        <v>2432</v>
      </c>
      <c r="AS42" s="49">
        <v>25330.5</v>
      </c>
      <c r="AT42" s="45"/>
      <c r="AU42" s="49"/>
      <c r="AV42" s="51">
        <f t="shared" si="8"/>
        <v>2353967.5</v>
      </c>
      <c r="AX42" s="9"/>
      <c r="AY42" s="47"/>
      <c r="AZ42" s="32"/>
      <c r="BA42" s="9"/>
      <c r="BB42" s="19"/>
      <c r="BC42" s="51">
        <f t="shared" si="164"/>
        <v>2447842</v>
      </c>
      <c r="BE42" s="2"/>
      <c r="BF42" s="2"/>
      <c r="BG42" s="18"/>
      <c r="BH42" s="9"/>
      <c r="BI42" s="19"/>
      <c r="BJ42" s="20">
        <f t="shared" si="9"/>
        <v>0</v>
      </c>
      <c r="BL42" s="2"/>
      <c r="BM42" s="2"/>
      <c r="BN42" s="2"/>
      <c r="BO42" s="18"/>
      <c r="BP42" s="9"/>
      <c r="BQ42" s="19"/>
      <c r="BR42" s="20">
        <f t="shared" si="121"/>
        <v>10</v>
      </c>
      <c r="BT42" s="2"/>
      <c r="BU42" s="2"/>
      <c r="BV42" s="18"/>
      <c r="BW42" s="9"/>
      <c r="BX42" s="19"/>
      <c r="BY42" s="20">
        <f t="shared" si="11"/>
        <v>0</v>
      </c>
      <c r="CA42" s="2"/>
      <c r="CB42" s="2"/>
      <c r="CC42" s="18"/>
      <c r="CD42" s="9"/>
      <c r="CE42" s="19"/>
      <c r="CF42" s="20">
        <f t="shared" si="12"/>
        <v>0</v>
      </c>
      <c r="CH42" s="2"/>
      <c r="CI42" s="2"/>
      <c r="CJ42" s="18"/>
      <c r="CK42" s="9"/>
      <c r="CL42" s="19"/>
      <c r="CM42" s="20">
        <f t="shared" si="13"/>
        <v>0</v>
      </c>
      <c r="CO42" s="2"/>
      <c r="CP42" s="2"/>
      <c r="CQ42" s="18"/>
      <c r="CR42" s="9"/>
      <c r="CS42" s="19"/>
      <c r="CT42" s="20">
        <f t="shared" si="131"/>
        <v>0</v>
      </c>
      <c r="CV42" s="2"/>
      <c r="CW42" s="2"/>
      <c r="CX42" s="18"/>
      <c r="CY42" s="9"/>
      <c r="CZ42" s="19"/>
      <c r="DA42" s="20">
        <f t="shared" si="15"/>
        <v>81134.5</v>
      </c>
      <c r="DC42" s="2"/>
      <c r="DD42" s="2"/>
      <c r="DE42" s="18"/>
      <c r="DF42" s="9"/>
      <c r="DG42" s="19"/>
      <c r="DH42" s="20">
        <f t="shared" si="16"/>
        <v>0</v>
      </c>
      <c r="DJ42" s="9"/>
      <c r="DK42" s="2"/>
      <c r="DL42" s="18"/>
      <c r="DM42" s="9"/>
      <c r="DN42" s="19"/>
      <c r="DO42" s="20">
        <f t="shared" si="17"/>
        <v>359057.5</v>
      </c>
      <c r="DQ42" s="2"/>
      <c r="DR42" s="2"/>
      <c r="DS42" s="18"/>
      <c r="DT42" s="9"/>
      <c r="DU42" s="19"/>
      <c r="DV42" s="20">
        <f t="shared" si="18"/>
        <v>0</v>
      </c>
      <c r="DX42" s="2"/>
      <c r="DY42" s="2"/>
      <c r="DZ42" s="18"/>
      <c r="EA42" s="9"/>
      <c r="EB42" s="19"/>
      <c r="EC42" s="20">
        <f t="shared" si="19"/>
        <v>14455</v>
      </c>
      <c r="EE42" s="2"/>
      <c r="EF42" s="2"/>
      <c r="EG42" s="18"/>
      <c r="EH42" s="9"/>
      <c r="EI42" s="19"/>
      <c r="EJ42" s="20">
        <f t="shared" si="127"/>
        <v>7721.5</v>
      </c>
      <c r="EL42" s="2"/>
      <c r="EM42" s="2"/>
      <c r="EN42" s="18"/>
      <c r="EO42" s="9"/>
      <c r="EP42" s="19"/>
      <c r="EQ42" s="20">
        <f t="shared" si="21"/>
        <v>0</v>
      </c>
      <c r="ES42" s="244"/>
      <c r="ET42" s="29"/>
      <c r="EU42" s="18"/>
      <c r="EV42" s="9"/>
      <c r="EW42" s="19"/>
      <c r="EX42" s="175">
        <f t="shared" si="22"/>
        <v>0</v>
      </c>
      <c r="EZ42" s="9"/>
      <c r="FA42" s="2"/>
      <c r="FB42" s="18"/>
      <c r="FC42" s="9"/>
      <c r="FD42" s="19"/>
      <c r="FE42" s="20">
        <f t="shared" si="23"/>
        <v>0</v>
      </c>
      <c r="FG42" s="2"/>
      <c r="FH42" s="2"/>
      <c r="FI42" s="18"/>
      <c r="FJ42" s="9"/>
      <c r="FK42" s="19"/>
      <c r="FL42" s="20">
        <f t="shared" si="24"/>
        <v>0</v>
      </c>
      <c r="FN42" s="2"/>
      <c r="FO42" s="40"/>
      <c r="FP42" s="18"/>
      <c r="FQ42" s="9"/>
      <c r="FR42" s="19"/>
      <c r="FS42" s="51">
        <f t="shared" si="25"/>
        <v>0</v>
      </c>
      <c r="FU42" s="2"/>
      <c r="FV42" s="40"/>
      <c r="FW42" s="18"/>
      <c r="FX42" s="9"/>
      <c r="FY42" s="19"/>
      <c r="FZ42" s="51">
        <f t="shared" si="26"/>
        <v>0</v>
      </c>
      <c r="GB42" s="2"/>
      <c r="GC42" s="40"/>
      <c r="GD42" s="18"/>
      <c r="GE42" s="9"/>
      <c r="GF42" s="19"/>
      <c r="GG42" s="51">
        <f t="shared" si="27"/>
        <v>0</v>
      </c>
      <c r="GI42" s="2"/>
      <c r="GJ42" s="40"/>
      <c r="GK42" s="18"/>
      <c r="GL42" s="9"/>
      <c r="GM42" s="19"/>
      <c r="GN42" s="51">
        <f t="shared" si="28"/>
        <v>0</v>
      </c>
      <c r="GP42" s="2"/>
      <c r="GQ42" s="2"/>
      <c r="GR42" s="18"/>
      <c r="GS42" s="9"/>
      <c r="GT42" s="19"/>
      <c r="GU42" s="20">
        <f t="shared" si="158"/>
        <v>0</v>
      </c>
      <c r="GW42" s="2"/>
      <c r="GX42" s="2"/>
      <c r="GY42" s="18"/>
      <c r="GZ42" s="9"/>
      <c r="HA42" s="19"/>
      <c r="HB42" s="20">
        <f t="shared" si="29"/>
        <v>0</v>
      </c>
      <c r="HD42" s="2"/>
      <c r="HE42" s="2"/>
      <c r="HF42" s="18"/>
      <c r="HG42" s="9"/>
      <c r="HH42" s="19"/>
      <c r="HI42" s="20">
        <f t="shared" si="155"/>
        <v>0</v>
      </c>
      <c r="HK42" s="2"/>
      <c r="HL42" s="2"/>
      <c r="HM42" s="18"/>
      <c r="HN42" s="9"/>
      <c r="HO42" s="19"/>
      <c r="HP42" s="20">
        <f>HP41+HM42-HO42</f>
        <v>0</v>
      </c>
      <c r="HR42" s="2"/>
      <c r="HS42" s="2"/>
      <c r="HT42" s="18"/>
      <c r="HU42" s="9"/>
      <c r="HV42" s="19"/>
      <c r="HW42" s="20">
        <f t="shared" si="32"/>
        <v>0</v>
      </c>
      <c r="HY42" s="2"/>
      <c r="HZ42" s="2"/>
      <c r="IA42" s="18"/>
      <c r="IB42" s="348"/>
      <c r="IC42" s="19"/>
      <c r="ID42" s="51">
        <f t="shared" si="33"/>
        <v>0</v>
      </c>
      <c r="IF42" s="2"/>
      <c r="IG42" s="42"/>
      <c r="IH42" s="19"/>
      <c r="II42" s="9"/>
      <c r="IJ42" s="19"/>
      <c r="IK42" s="51">
        <f t="shared" si="161"/>
        <v>22586.5</v>
      </c>
      <c r="IM42" s="2"/>
      <c r="IN42" s="42"/>
      <c r="IO42" s="19"/>
      <c r="IP42" s="9"/>
      <c r="IQ42" s="19"/>
      <c r="IR42" s="51">
        <f t="shared" si="35"/>
        <v>0</v>
      </c>
      <c r="IT42" s="2"/>
      <c r="IU42" s="2"/>
      <c r="IV42" s="18"/>
      <c r="IW42" s="9"/>
      <c r="IX42" s="19"/>
      <c r="IY42" s="20">
        <f t="shared" si="36"/>
        <v>0</v>
      </c>
      <c r="JA42" s="2"/>
      <c r="JB42" s="2"/>
      <c r="JC42" s="18"/>
      <c r="JD42" s="9"/>
      <c r="JE42" s="19"/>
      <c r="JF42" s="20">
        <f t="shared" si="37"/>
        <v>2565</v>
      </c>
      <c r="JH42" s="2"/>
      <c r="JI42" s="2"/>
      <c r="JJ42" s="18"/>
      <c r="JK42" s="9"/>
      <c r="JL42" s="19"/>
      <c r="JM42" s="20">
        <f t="shared" si="38"/>
        <v>0</v>
      </c>
      <c r="JO42" s="2"/>
      <c r="JP42" s="2"/>
      <c r="JQ42" s="18"/>
      <c r="JR42" s="9"/>
      <c r="JS42" s="19"/>
      <c r="JT42" s="20">
        <f t="shared" si="39"/>
        <v>0</v>
      </c>
      <c r="JV42" s="2"/>
      <c r="JW42" s="2"/>
      <c r="JX42" s="18"/>
      <c r="JY42" s="9"/>
      <c r="JZ42" s="19"/>
      <c r="KA42" s="20">
        <f t="shared" si="40"/>
        <v>0</v>
      </c>
      <c r="KF42" s="9"/>
      <c r="KG42" s="67"/>
      <c r="KH42" s="51">
        <f t="shared" si="157"/>
        <v>40827</v>
      </c>
      <c r="KJ42" s="244"/>
      <c r="KK42" s="99"/>
      <c r="KL42" s="32"/>
      <c r="KM42" s="28"/>
      <c r="KN42" s="32"/>
      <c r="KO42" s="20">
        <f t="shared" si="142"/>
        <v>0</v>
      </c>
      <c r="KQ42" s="244"/>
      <c r="KR42" s="99"/>
      <c r="KS42" s="32"/>
      <c r="KT42" s="244"/>
      <c r="KU42" s="32"/>
      <c r="KV42" s="20">
        <f t="shared" si="43"/>
        <v>0</v>
      </c>
      <c r="KX42" s="2"/>
      <c r="KY42" s="2"/>
      <c r="KZ42" s="18"/>
      <c r="LA42" s="9"/>
      <c r="LB42" s="19"/>
      <c r="LC42" s="20">
        <f t="shared" si="114"/>
        <v>23250</v>
      </c>
      <c r="LE42" s="2"/>
      <c r="LF42" s="2"/>
      <c r="LG42" s="18"/>
      <c r="LH42" s="9"/>
      <c r="LI42" s="19"/>
      <c r="LJ42" s="20">
        <f t="shared" si="115"/>
        <v>0</v>
      </c>
      <c r="LL42" s="2"/>
      <c r="LM42" s="2"/>
      <c r="LN42" s="18"/>
      <c r="LO42" s="9"/>
      <c r="LP42" s="19"/>
      <c r="LQ42" s="20">
        <f t="shared" si="44"/>
        <v>0</v>
      </c>
      <c r="LS42" s="2"/>
      <c r="LT42" s="2"/>
      <c r="LU42" s="18"/>
      <c r="LV42" s="9"/>
      <c r="LW42" s="19"/>
      <c r="LX42" s="20">
        <f t="shared" si="45"/>
        <v>0</v>
      </c>
      <c r="LZ42" s="2"/>
      <c r="MA42" s="2"/>
      <c r="MB42" s="18"/>
      <c r="MC42" s="9"/>
      <c r="MD42" s="19"/>
      <c r="ME42" s="20">
        <f t="shared" si="139"/>
        <v>20668.5</v>
      </c>
      <c r="MG42" s="2"/>
      <c r="MH42" s="2"/>
      <c r="MI42" s="18"/>
      <c r="MJ42" s="9"/>
      <c r="MK42" s="19"/>
      <c r="ML42" s="20">
        <f t="shared" si="47"/>
        <v>0</v>
      </c>
      <c r="MN42" s="2"/>
      <c r="MO42" s="2"/>
      <c r="MP42" s="18"/>
      <c r="MQ42" s="9"/>
      <c r="MR42" s="19"/>
      <c r="MS42" s="20">
        <f t="shared" si="48"/>
        <v>22787</v>
      </c>
      <c r="MU42" s="2"/>
      <c r="MV42" s="2"/>
      <c r="MW42" s="18"/>
      <c r="MX42" s="9"/>
      <c r="MY42" s="19"/>
      <c r="MZ42" s="20">
        <f t="shared" si="49"/>
        <v>52333</v>
      </c>
      <c r="NB42" s="2"/>
      <c r="NC42" s="2"/>
      <c r="ND42" s="18"/>
      <c r="NE42" s="9"/>
      <c r="NF42" s="19"/>
      <c r="NG42" s="20">
        <f t="shared" si="50"/>
        <v>0</v>
      </c>
      <c r="NI42" s="2"/>
      <c r="NJ42" s="2"/>
      <c r="NK42" s="18"/>
      <c r="NL42" s="9"/>
      <c r="NM42" s="19"/>
      <c r="NN42" s="20">
        <f t="shared" si="51"/>
        <v>0</v>
      </c>
      <c r="NP42" s="2"/>
      <c r="NQ42" s="2"/>
      <c r="NR42" s="18"/>
      <c r="NS42" s="9"/>
      <c r="NT42" s="19"/>
      <c r="NU42" s="20">
        <f t="shared" si="52"/>
        <v>0</v>
      </c>
      <c r="NW42" s="2"/>
      <c r="NX42" s="2"/>
      <c r="NY42" s="18"/>
      <c r="NZ42" s="9"/>
      <c r="OA42" s="19"/>
      <c r="OB42" s="20">
        <f t="shared" si="53"/>
        <v>0</v>
      </c>
      <c r="OD42" s="2"/>
      <c r="OE42" s="2"/>
      <c r="OF42" s="18"/>
      <c r="OG42" s="9"/>
      <c r="OH42" s="19"/>
      <c r="OI42" s="20">
        <f t="shared" si="54"/>
        <v>0</v>
      </c>
      <c r="OK42" s="2"/>
      <c r="OL42" s="2"/>
      <c r="OM42" s="18"/>
      <c r="ON42" s="9"/>
      <c r="OO42" s="19"/>
      <c r="OP42" s="20">
        <f t="shared" si="55"/>
        <v>0</v>
      </c>
      <c r="OR42" s="2"/>
      <c r="OS42" s="2"/>
      <c r="OT42" s="18"/>
      <c r="OU42" s="9"/>
      <c r="OV42" s="19"/>
      <c r="OW42" s="20">
        <f t="shared" si="149"/>
        <v>0</v>
      </c>
      <c r="OY42" s="2"/>
      <c r="OZ42" s="2"/>
      <c r="PA42" s="18"/>
      <c r="PB42" s="9"/>
      <c r="PC42" s="19"/>
      <c r="PD42" s="20">
        <f t="shared" si="57"/>
        <v>51760</v>
      </c>
      <c r="PF42" s="2"/>
      <c r="PG42" s="2"/>
      <c r="PH42" s="18"/>
      <c r="PI42" s="9"/>
      <c r="PJ42" s="19"/>
      <c r="PK42" s="20">
        <f t="shared" si="58"/>
        <v>0</v>
      </c>
      <c r="PM42" s="2"/>
      <c r="PN42" s="2"/>
      <c r="PO42" s="18"/>
      <c r="PP42" s="9"/>
      <c r="PQ42" s="19"/>
      <c r="PR42" s="20">
        <f t="shared" si="128"/>
        <v>0</v>
      </c>
      <c r="PT42" s="2"/>
      <c r="PU42" s="2"/>
      <c r="PV42" s="18"/>
      <c r="PW42" s="9"/>
      <c r="PX42" s="19"/>
      <c r="PY42" s="20">
        <f t="shared" si="122"/>
        <v>0</v>
      </c>
      <c r="QA42" s="2"/>
      <c r="QB42" s="2"/>
      <c r="QC42" s="18"/>
      <c r="QD42" s="9"/>
      <c r="QE42" s="19"/>
      <c r="QF42" s="20">
        <f t="shared" si="61"/>
        <v>11212</v>
      </c>
      <c r="QH42" s="2"/>
      <c r="QI42" s="2"/>
      <c r="QJ42" s="18"/>
      <c r="QK42" s="9"/>
      <c r="QL42" s="19"/>
      <c r="QM42" s="20">
        <f t="shared" si="62"/>
        <v>0</v>
      </c>
      <c r="QO42" s="2"/>
      <c r="QP42" s="2"/>
      <c r="QQ42" s="18"/>
      <c r="QR42" s="9"/>
      <c r="QS42" s="19"/>
      <c r="QT42" s="20">
        <f t="shared" si="63"/>
        <v>7325.5</v>
      </c>
      <c r="QV42" s="2"/>
      <c r="QW42" s="2"/>
      <c r="QX42" s="18"/>
      <c r="QY42" s="9"/>
      <c r="QZ42" s="19"/>
      <c r="RA42" s="20">
        <f t="shared" si="64"/>
        <v>0</v>
      </c>
      <c r="RC42" s="2"/>
      <c r="RD42" s="2"/>
      <c r="RE42" s="18"/>
      <c r="RF42" s="9"/>
      <c r="RG42" s="19"/>
      <c r="RH42" s="20">
        <f t="shared" si="65"/>
        <v>0</v>
      </c>
      <c r="RJ42" s="2"/>
      <c r="RK42" s="2"/>
      <c r="RL42" s="18"/>
      <c r="RM42" s="9"/>
      <c r="RN42" s="19"/>
      <c r="RO42" s="20">
        <f t="shared" si="66"/>
        <v>0</v>
      </c>
      <c r="RQ42" s="2"/>
      <c r="RR42" s="2"/>
      <c r="RS42" s="18"/>
      <c r="RT42" s="9"/>
      <c r="RU42" s="19"/>
      <c r="RV42" s="20">
        <f t="shared" si="67"/>
        <v>0</v>
      </c>
      <c r="RX42" s="2"/>
      <c r="RY42" s="2"/>
      <c r="RZ42" s="18"/>
      <c r="SA42" s="9"/>
      <c r="SB42" s="19"/>
      <c r="SC42" s="20">
        <f t="shared" si="68"/>
        <v>0</v>
      </c>
      <c r="SF42" s="2"/>
      <c r="SG42" s="18"/>
      <c r="SH42" s="9"/>
      <c r="SI42" s="19"/>
      <c r="SJ42" s="20">
        <f t="shared" si="69"/>
        <v>0</v>
      </c>
      <c r="SL42" s="2"/>
      <c r="SM42" s="2"/>
      <c r="SN42" s="18"/>
      <c r="SO42" s="9"/>
      <c r="SP42" s="19"/>
      <c r="SQ42" s="20">
        <f t="shared" si="70"/>
        <v>0</v>
      </c>
      <c r="ST42" s="2"/>
      <c r="SU42" s="18"/>
      <c r="SV42" s="9"/>
      <c r="SW42" s="19"/>
      <c r="SX42" s="20">
        <f t="shared" si="146"/>
        <v>0</v>
      </c>
      <c r="TA42" s="2"/>
      <c r="TB42" s="18"/>
      <c r="TC42" s="9"/>
      <c r="TD42" s="19"/>
      <c r="TE42" s="20">
        <f>TE41+TB42-TD42</f>
        <v>7002</v>
      </c>
      <c r="TG42" s="2"/>
      <c r="TH42" s="2"/>
      <c r="TI42" s="18"/>
      <c r="TJ42" s="9"/>
      <c r="TK42" s="19"/>
      <c r="TL42" s="20">
        <f t="shared" si="154"/>
        <v>0</v>
      </c>
      <c r="TN42" s="2"/>
      <c r="TO42" s="2"/>
      <c r="TP42" s="18"/>
      <c r="TQ42" s="9"/>
      <c r="TR42" s="19"/>
      <c r="TS42" s="20">
        <f t="shared" si="74"/>
        <v>6523</v>
      </c>
      <c r="TU42" s="2"/>
      <c r="TV42" s="2"/>
      <c r="TW42" s="18"/>
      <c r="TX42" s="9"/>
      <c r="TY42" s="19"/>
      <c r="TZ42" s="20">
        <f t="shared" si="150"/>
        <v>0</v>
      </c>
      <c r="UB42" s="2"/>
      <c r="UC42" s="2"/>
      <c r="UD42" s="18"/>
      <c r="UE42" s="9"/>
      <c r="UF42" s="19"/>
      <c r="UG42" s="20">
        <f t="shared" si="76"/>
        <v>0</v>
      </c>
      <c r="UI42" s="2"/>
      <c r="UJ42" s="2"/>
      <c r="UK42" s="18"/>
      <c r="UL42" s="9"/>
      <c r="UM42" s="19"/>
      <c r="UN42" s="20">
        <f t="shared" si="123"/>
        <v>0</v>
      </c>
      <c r="UP42" s="2"/>
      <c r="UQ42" s="2"/>
      <c r="UR42" s="18"/>
      <c r="US42" s="9"/>
      <c r="UT42" s="19"/>
      <c r="UU42" s="20">
        <f t="shared" si="78"/>
        <v>37741</v>
      </c>
      <c r="UW42" s="2"/>
      <c r="UX42" s="2"/>
      <c r="UY42" s="18"/>
      <c r="UZ42" s="9"/>
      <c r="VA42" s="19"/>
      <c r="VB42" s="20">
        <f t="shared" si="79"/>
        <v>0</v>
      </c>
      <c r="VD42" s="2"/>
      <c r="VE42" s="2"/>
      <c r="VF42" s="18"/>
      <c r="VG42" s="28"/>
      <c r="VH42" s="19"/>
      <c r="VI42" s="51">
        <f t="shared" si="162"/>
        <v>0</v>
      </c>
      <c r="VK42" s="2"/>
      <c r="VL42" s="2"/>
      <c r="VM42" s="18"/>
      <c r="VN42" s="9"/>
      <c r="VO42" s="19"/>
      <c r="VP42" s="20">
        <f t="shared" si="125"/>
        <v>0</v>
      </c>
      <c r="VR42" s="2"/>
      <c r="VS42" s="2"/>
      <c r="VT42" s="18"/>
      <c r="VU42" s="9"/>
      <c r="VV42" s="19"/>
      <c r="VW42" s="20">
        <f t="shared" si="82"/>
        <v>0</v>
      </c>
      <c r="VY42" s="2"/>
      <c r="VZ42" s="2"/>
      <c r="WA42" s="18"/>
      <c r="WB42" s="9"/>
      <c r="WC42" s="19"/>
      <c r="WD42" s="20">
        <f t="shared" si="83"/>
        <v>0</v>
      </c>
      <c r="WF42" s="2"/>
      <c r="WG42" s="2"/>
      <c r="WH42" s="18"/>
      <c r="WI42" s="9"/>
      <c r="WJ42" s="19"/>
      <c r="WK42" s="20">
        <f t="shared" si="84"/>
        <v>0</v>
      </c>
      <c r="WM42" s="2"/>
      <c r="WN42" s="2"/>
      <c r="WO42" s="18"/>
      <c r="WP42" s="9"/>
      <c r="WQ42" s="19"/>
      <c r="WR42" s="20">
        <f t="shared" si="85"/>
        <v>0</v>
      </c>
      <c r="WT42" s="2"/>
      <c r="WU42" s="2"/>
      <c r="WV42" s="18"/>
      <c r="WW42" s="9"/>
      <c r="WX42" s="19"/>
      <c r="WY42" s="20">
        <f t="shared" si="145"/>
        <v>4681</v>
      </c>
      <c r="XA42" s="2"/>
      <c r="XB42" s="2"/>
      <c r="XC42" s="18"/>
      <c r="XD42" s="9"/>
      <c r="XE42" s="19"/>
      <c r="XF42" s="20">
        <f t="shared" si="137"/>
        <v>0</v>
      </c>
      <c r="XH42" s="2"/>
      <c r="XI42" s="2"/>
      <c r="XJ42" s="18"/>
      <c r="XK42" s="9"/>
      <c r="XL42" s="19"/>
      <c r="XM42" s="20">
        <f t="shared" si="88"/>
        <v>0</v>
      </c>
      <c r="XO42" s="2"/>
      <c r="XP42" s="2"/>
      <c r="XQ42" s="18"/>
      <c r="XR42" s="9"/>
      <c r="XS42" s="19"/>
      <c r="XT42" s="20">
        <f t="shared" si="89"/>
        <v>0</v>
      </c>
      <c r="XV42" s="2"/>
      <c r="XW42" s="2"/>
      <c r="XX42" s="18"/>
      <c r="XY42" s="9"/>
      <c r="XZ42" s="19"/>
      <c r="YA42" s="20">
        <f t="shared" si="159"/>
        <v>14857</v>
      </c>
      <c r="YC42" s="2"/>
      <c r="YD42" s="2"/>
      <c r="YE42" s="18"/>
      <c r="YF42" s="9"/>
      <c r="YG42" s="19"/>
      <c r="YH42" s="20">
        <f t="shared" si="91"/>
        <v>0</v>
      </c>
      <c r="YJ42" s="2"/>
      <c r="YK42" s="2"/>
      <c r="YL42" s="18"/>
      <c r="YM42" s="9"/>
      <c r="YN42" s="19"/>
      <c r="YO42" s="20">
        <f t="shared" si="92"/>
        <v>0</v>
      </c>
      <c r="YQ42" s="2"/>
      <c r="YR42" s="2"/>
      <c r="YS42" s="18"/>
      <c r="YT42" s="9"/>
      <c r="YU42" s="19"/>
      <c r="YV42" s="20">
        <f t="shared" si="134"/>
        <v>0</v>
      </c>
      <c r="YX42" s="2"/>
      <c r="YY42" s="2"/>
      <c r="YZ42" s="18"/>
      <c r="ZA42" s="9"/>
      <c r="ZB42" s="19"/>
      <c r="ZC42" s="20">
        <f t="shared" si="94"/>
        <v>0</v>
      </c>
      <c r="ZE42" s="2"/>
      <c r="ZF42" s="2"/>
      <c r="ZG42" s="18"/>
      <c r="ZH42" s="9"/>
      <c r="ZI42" s="19"/>
      <c r="ZJ42" s="20">
        <f t="shared" si="151"/>
        <v>26588</v>
      </c>
      <c r="ZM42" s="2"/>
      <c r="ZN42" s="18"/>
      <c r="ZO42" s="9"/>
      <c r="ZP42" s="19"/>
      <c r="ZQ42" s="51">
        <f t="shared" si="153"/>
        <v>14660.5</v>
      </c>
      <c r="ZS42" s="2"/>
      <c r="ZT42" s="2"/>
      <c r="ZU42" s="18"/>
      <c r="ZV42" s="9"/>
      <c r="ZW42" s="19"/>
      <c r="ZX42" s="51">
        <f t="shared" si="96"/>
        <v>4518.5</v>
      </c>
      <c r="ZZ42" s="2"/>
      <c r="AAA42" s="2"/>
      <c r="AAB42" s="18"/>
      <c r="AAC42" s="9"/>
      <c r="AAD42" s="19"/>
      <c r="AAE42" s="20">
        <f t="shared" si="97"/>
        <v>0</v>
      </c>
      <c r="AAG42" s="2"/>
      <c r="AAH42" s="2"/>
      <c r="AAI42" s="18"/>
      <c r="AAJ42" s="9"/>
      <c r="AAK42" s="19"/>
      <c r="AAL42" s="20">
        <f t="shared" si="118"/>
        <v>0</v>
      </c>
      <c r="AAN42" s="2"/>
      <c r="AAO42" s="2"/>
      <c r="AAP42" s="18"/>
      <c r="AAQ42" s="9"/>
      <c r="AAR42" s="19"/>
      <c r="AAS42" s="20">
        <f t="shared" si="99"/>
        <v>0</v>
      </c>
      <c r="AAU42" s="2"/>
      <c r="AAV42" s="2"/>
      <c r="AAW42" s="18"/>
      <c r="AAX42" s="9"/>
      <c r="AAY42" s="19"/>
      <c r="AAZ42" s="20">
        <f>AAZ41+AAW42-AAY42</f>
        <v>15182.5</v>
      </c>
      <c r="ABB42" s="2"/>
      <c r="ABC42" s="2"/>
      <c r="ABD42" s="18"/>
      <c r="ABE42" s="9"/>
      <c r="ABF42" s="19"/>
      <c r="ABG42" s="20">
        <f t="shared" si="101"/>
        <v>7596</v>
      </c>
      <c r="ABI42" s="2"/>
      <c r="ABJ42" s="2"/>
      <c r="ABK42" s="18"/>
      <c r="ABL42" s="9"/>
      <c r="ABM42" s="19"/>
      <c r="ABN42" s="20">
        <f t="shared" si="102"/>
        <v>0</v>
      </c>
      <c r="ABP42" s="2"/>
      <c r="ABQ42" s="2"/>
      <c r="ABR42" s="18"/>
      <c r="ABS42" s="9"/>
      <c r="ABT42" s="19"/>
      <c r="ABU42" s="20">
        <f t="shared" si="103"/>
        <v>0</v>
      </c>
      <c r="ABW42" s="2"/>
      <c r="ABX42" s="2"/>
      <c r="ABY42" s="18"/>
      <c r="ABZ42" s="9"/>
      <c r="ACA42" s="19"/>
      <c r="ACB42" s="20">
        <f t="shared" si="104"/>
        <v>0</v>
      </c>
      <c r="ACD42" s="9"/>
      <c r="ACE42" s="47"/>
      <c r="ACF42" s="19"/>
      <c r="ACG42" s="89"/>
      <c r="ACH42" s="97"/>
      <c r="ACI42" s="20">
        <f t="shared" si="163"/>
        <v>11348.36</v>
      </c>
      <c r="ACK42" s="9"/>
      <c r="ACL42" s="47"/>
      <c r="ACM42" s="19"/>
      <c r="ACN42" s="89"/>
      <c r="ACO42" s="97"/>
      <c r="ACP42" s="20">
        <f t="shared" si="106"/>
        <v>0</v>
      </c>
      <c r="ACS42" s="2"/>
      <c r="ACT42" s="18"/>
      <c r="ACU42" s="9"/>
      <c r="ACV42" s="19"/>
      <c r="ACW42" s="20">
        <f t="shared" si="107"/>
        <v>0</v>
      </c>
      <c r="ACY42" s="29"/>
      <c r="ACZ42" s="43"/>
      <c r="ADA42" s="43"/>
      <c r="ADB42" s="244"/>
      <c r="ADC42" s="32"/>
      <c r="ADD42" s="51">
        <f t="shared" si="156"/>
        <v>46551.33</v>
      </c>
      <c r="ADF42" s="2"/>
      <c r="ADG42" s="2"/>
      <c r="ADH42" s="18"/>
      <c r="ADI42" s="9"/>
      <c r="ADJ42" s="19"/>
      <c r="ADK42" s="20">
        <f t="shared" si="112"/>
        <v>0</v>
      </c>
      <c r="ADM42" s="2"/>
      <c r="ADN42" s="2"/>
      <c r="ADO42" s="18"/>
      <c r="ADP42" s="9"/>
      <c r="ADQ42" s="19"/>
      <c r="ADR42" s="20">
        <f t="shared" si="113"/>
        <v>0</v>
      </c>
      <c r="ADT42" s="2"/>
      <c r="ADU42" s="2"/>
      <c r="ADV42" s="18"/>
      <c r="ADW42" s="9"/>
      <c r="ADX42" s="19"/>
      <c r="ADY42" s="20">
        <f t="shared" si="109"/>
        <v>0</v>
      </c>
      <c r="AEA42" s="2"/>
      <c r="AEB42" s="2"/>
      <c r="AEC42" s="18"/>
      <c r="AED42" s="9"/>
      <c r="AEE42" s="19"/>
      <c r="AEF42" s="20">
        <f t="shared" si="110"/>
        <v>0</v>
      </c>
    </row>
    <row r="43" spans="1:812">
      <c r="A43" s="9"/>
      <c r="C43" s="18"/>
      <c r="D43" s="9"/>
      <c r="E43" s="19"/>
      <c r="F43" s="51">
        <f t="shared" si="160"/>
        <v>50512.5</v>
      </c>
      <c r="H43" s="2"/>
      <c r="I43" s="2"/>
      <c r="J43" s="18"/>
      <c r="K43" s="9"/>
      <c r="L43" s="19"/>
      <c r="M43" s="20">
        <f t="shared" si="136"/>
        <v>0</v>
      </c>
      <c r="O43" s="2"/>
      <c r="P43" s="2"/>
      <c r="Q43" s="18"/>
      <c r="R43" s="9"/>
      <c r="S43" s="19"/>
      <c r="T43" s="20">
        <f>T42+Q43-S43</f>
        <v>0</v>
      </c>
      <c r="V43" s="2"/>
      <c r="W43" s="2"/>
      <c r="X43" s="18"/>
      <c r="Y43" s="9"/>
      <c r="Z43" s="19"/>
      <c r="AA43" s="20">
        <f t="shared" si="5"/>
        <v>23020</v>
      </c>
      <c r="AC43" s="2"/>
      <c r="AD43" s="2"/>
      <c r="AE43" s="18"/>
      <c r="AF43" s="9"/>
      <c r="AG43" s="19"/>
      <c r="AH43" s="20">
        <f t="shared" si="119"/>
        <v>0</v>
      </c>
      <c r="AJ43" s="9">
        <v>40327</v>
      </c>
      <c r="AK43" s="39" t="s">
        <v>1123</v>
      </c>
      <c r="AL43" s="3">
        <v>25075</v>
      </c>
      <c r="AM43" s="739"/>
      <c r="AN43" s="3"/>
      <c r="AO43" s="51">
        <f t="shared" si="7"/>
        <v>1116240.5</v>
      </c>
      <c r="AQ43" s="244">
        <v>40380</v>
      </c>
      <c r="AR43" s="29" t="s">
        <v>2498</v>
      </c>
      <c r="AS43" s="49">
        <v>91949.5</v>
      </c>
      <c r="AT43" s="45"/>
      <c r="AU43" s="49"/>
      <c r="AV43" s="51">
        <f t="shared" si="8"/>
        <v>2445917</v>
      </c>
      <c r="AX43" s="9"/>
      <c r="AY43" s="47"/>
      <c r="AZ43" s="32"/>
      <c r="BA43" s="9"/>
      <c r="BB43" s="19"/>
      <c r="BC43" s="51">
        <f t="shared" si="164"/>
        <v>2447842</v>
      </c>
      <c r="BE43" s="2"/>
      <c r="BF43" s="2"/>
      <c r="BG43" s="18"/>
      <c r="BH43" s="9"/>
      <c r="BI43" s="19"/>
      <c r="BJ43" s="20">
        <f t="shared" si="9"/>
        <v>0</v>
      </c>
      <c r="BL43" s="2"/>
      <c r="BM43" s="2"/>
      <c r="BN43" s="2"/>
      <c r="BO43" s="18"/>
      <c r="BP43" s="9"/>
      <c r="BQ43" s="19"/>
      <c r="BR43" s="20">
        <f t="shared" si="121"/>
        <v>10</v>
      </c>
      <c r="BT43" s="2"/>
      <c r="BU43" s="2"/>
      <c r="BV43" s="18"/>
      <c r="BW43" s="9"/>
      <c r="BX43" s="19"/>
      <c r="BY43" s="20">
        <f t="shared" si="11"/>
        <v>0</v>
      </c>
      <c r="CA43" s="2"/>
      <c r="CB43" s="2"/>
      <c r="CC43" s="18"/>
      <c r="CD43" s="9"/>
      <c r="CE43" s="19"/>
      <c r="CF43" s="20">
        <f t="shared" si="12"/>
        <v>0</v>
      </c>
      <c r="CH43" s="2"/>
      <c r="CI43" s="2"/>
      <c r="CJ43" s="18"/>
      <c r="CK43" s="9"/>
      <c r="CL43" s="19"/>
      <c r="CM43" s="20">
        <f t="shared" si="13"/>
        <v>0</v>
      </c>
      <c r="CO43" s="2"/>
      <c r="CP43" s="2"/>
      <c r="CQ43" s="18"/>
      <c r="CR43" s="9"/>
      <c r="CS43" s="19"/>
      <c r="CT43" s="20">
        <f t="shared" si="131"/>
        <v>0</v>
      </c>
      <c r="CV43" s="2"/>
      <c r="CW43" s="2"/>
      <c r="CX43" s="18"/>
      <c r="CY43" s="9"/>
      <c r="CZ43" s="19"/>
      <c r="DA43" s="20">
        <f t="shared" si="15"/>
        <v>81134.5</v>
      </c>
      <c r="DC43" s="2"/>
      <c r="DD43" s="2"/>
      <c r="DE43" s="18"/>
      <c r="DF43" s="9"/>
      <c r="DG43" s="19"/>
      <c r="DH43" s="20">
        <f t="shared" si="16"/>
        <v>0</v>
      </c>
      <c r="DM43" s="9"/>
      <c r="DN43" s="19"/>
      <c r="DO43" s="20">
        <f t="shared" si="17"/>
        <v>359057.5</v>
      </c>
      <c r="DQ43" s="2"/>
      <c r="DR43" s="2"/>
      <c r="DS43" s="18"/>
      <c r="DT43" s="9"/>
      <c r="DU43" s="19"/>
      <c r="DV43" s="20">
        <f t="shared" si="18"/>
        <v>0</v>
      </c>
      <c r="DX43" s="2"/>
      <c r="DY43" s="2"/>
      <c r="DZ43" s="18"/>
      <c r="EA43" s="9"/>
      <c r="EB43" s="19"/>
      <c r="EC43" s="20">
        <f t="shared" si="19"/>
        <v>14455</v>
      </c>
      <c r="EE43" s="2"/>
      <c r="EF43" s="2"/>
      <c r="EG43" s="18"/>
      <c r="EH43" s="9"/>
      <c r="EI43" s="19"/>
      <c r="EJ43" s="20">
        <f t="shared" si="127"/>
        <v>7721.5</v>
      </c>
      <c r="EL43" s="2"/>
      <c r="EM43" s="2"/>
      <c r="EN43" s="18"/>
      <c r="EO43" s="9"/>
      <c r="EP43" s="19"/>
      <c r="EQ43" s="20">
        <f t="shared" si="21"/>
        <v>0</v>
      </c>
      <c r="ES43" s="2"/>
      <c r="ET43" s="2"/>
      <c r="EU43" s="18"/>
      <c r="EV43" s="9"/>
      <c r="EW43" s="19"/>
      <c r="EX43" s="175">
        <f t="shared" si="22"/>
        <v>0</v>
      </c>
      <c r="FC43" s="9"/>
      <c r="FD43" s="19"/>
      <c r="FE43" s="20">
        <f t="shared" si="23"/>
        <v>0</v>
      </c>
      <c r="FG43" s="2"/>
      <c r="FH43" s="2"/>
      <c r="FI43" s="18"/>
      <c r="FJ43" s="9"/>
      <c r="FK43" s="19"/>
      <c r="FL43" s="20">
        <f t="shared" si="24"/>
        <v>0</v>
      </c>
      <c r="FN43" s="2"/>
      <c r="FO43" s="40"/>
      <c r="FP43" s="18"/>
      <c r="FQ43" s="9"/>
      <c r="FR43" s="19"/>
      <c r="FS43" s="51">
        <f t="shared" si="25"/>
        <v>0</v>
      </c>
      <c r="FU43" s="2"/>
      <c r="FV43" s="40"/>
      <c r="FW43" s="18"/>
      <c r="FX43" s="9"/>
      <c r="FY43" s="19"/>
      <c r="FZ43" s="51">
        <f t="shared" si="26"/>
        <v>0</v>
      </c>
      <c r="GB43" s="2"/>
      <c r="GC43" s="40"/>
      <c r="GD43" s="18"/>
      <c r="GE43" s="9"/>
      <c r="GF43" s="19"/>
      <c r="GG43" s="51">
        <f t="shared" si="27"/>
        <v>0</v>
      </c>
      <c r="GI43" s="2"/>
      <c r="GJ43" s="40"/>
      <c r="GK43" s="18"/>
      <c r="GL43" s="9"/>
      <c r="GM43" s="19"/>
      <c r="GN43" s="51">
        <f t="shared" si="28"/>
        <v>0</v>
      </c>
      <c r="GP43" s="2"/>
      <c r="GQ43" s="2"/>
      <c r="GR43" s="18"/>
      <c r="GS43" s="9"/>
      <c r="GT43" s="19"/>
      <c r="GU43" s="20">
        <f t="shared" si="158"/>
        <v>0</v>
      </c>
      <c r="GW43" s="2"/>
      <c r="GX43" s="2"/>
      <c r="GY43" s="18"/>
      <c r="GZ43" s="9"/>
      <c r="HA43" s="19"/>
      <c r="HB43" s="20">
        <f t="shared" si="29"/>
        <v>0</v>
      </c>
      <c r="HD43" s="2"/>
      <c r="HE43" s="2"/>
      <c r="HF43" s="18"/>
      <c r="HG43" s="9"/>
      <c r="HH43" s="19"/>
      <c r="HI43" s="20">
        <f t="shared" si="155"/>
        <v>0</v>
      </c>
      <c r="HK43" s="2"/>
      <c r="HL43" s="2"/>
      <c r="HM43" s="18"/>
      <c r="HN43" s="9"/>
      <c r="HO43" s="19"/>
      <c r="HP43" s="20">
        <f>HP42+HM43-HO43</f>
        <v>0</v>
      </c>
      <c r="HR43" s="2"/>
      <c r="HS43" s="2"/>
      <c r="HT43" s="18"/>
      <c r="HU43" s="9"/>
      <c r="HV43" s="19"/>
      <c r="HW43" s="20">
        <f t="shared" si="32"/>
        <v>0</v>
      </c>
      <c r="HY43" s="2"/>
      <c r="HZ43" s="2"/>
      <c r="IA43" s="18"/>
      <c r="IB43" s="348"/>
      <c r="IC43" s="19"/>
      <c r="ID43" s="51">
        <f t="shared" si="33"/>
        <v>0</v>
      </c>
      <c r="IF43" s="2"/>
      <c r="IG43" s="42"/>
      <c r="IH43" s="19"/>
      <c r="II43" s="9"/>
      <c r="IJ43" s="19"/>
      <c r="IK43" s="20">
        <f t="shared" si="161"/>
        <v>22586.5</v>
      </c>
      <c r="IM43" s="2"/>
      <c r="IN43" s="42"/>
      <c r="IO43" s="19"/>
      <c r="IP43" s="9"/>
      <c r="IQ43" s="19"/>
      <c r="IR43" s="20">
        <f t="shared" si="35"/>
        <v>0</v>
      </c>
      <c r="IT43" s="2"/>
      <c r="IU43" s="2"/>
      <c r="IV43" s="18"/>
      <c r="IW43" s="9"/>
      <c r="IX43" s="19"/>
      <c r="IY43" s="20">
        <f t="shared" si="36"/>
        <v>0</v>
      </c>
      <c r="JA43" s="2"/>
      <c r="JB43" s="2"/>
      <c r="JC43" s="18"/>
      <c r="JD43" s="9"/>
      <c r="JE43" s="19"/>
      <c r="JF43" s="20">
        <f t="shared" si="37"/>
        <v>2565</v>
      </c>
      <c r="JH43" s="2"/>
      <c r="JI43" s="2"/>
      <c r="JJ43" s="18"/>
      <c r="JK43" s="9"/>
      <c r="JL43" s="19"/>
      <c r="JM43" s="20">
        <f t="shared" si="38"/>
        <v>0</v>
      </c>
      <c r="JO43" s="2"/>
      <c r="JP43" s="2"/>
      <c r="JQ43" s="18"/>
      <c r="JR43" s="9"/>
      <c r="JS43" s="19"/>
      <c r="JT43" s="20">
        <f t="shared" si="39"/>
        <v>0</v>
      </c>
      <c r="JV43" s="2"/>
      <c r="JW43" s="2"/>
      <c r="JX43" s="18"/>
      <c r="JY43" s="9"/>
      <c r="JZ43" s="19"/>
      <c r="KA43" s="20">
        <f t="shared" si="40"/>
        <v>0</v>
      </c>
      <c r="KC43" s="9"/>
      <c r="KD43" s="2"/>
      <c r="KE43" s="3"/>
      <c r="KF43" s="62"/>
      <c r="KG43" s="67"/>
      <c r="KH43" s="51">
        <f t="shared" si="157"/>
        <v>40827</v>
      </c>
      <c r="KJ43" s="244"/>
      <c r="KK43" s="99"/>
      <c r="KL43" s="32"/>
      <c r="KM43" s="28"/>
      <c r="KN43" s="32"/>
      <c r="KO43" s="20">
        <f t="shared" si="142"/>
        <v>0</v>
      </c>
      <c r="KQ43" s="244"/>
      <c r="KR43" s="99"/>
      <c r="KS43" s="32"/>
      <c r="KT43" s="244"/>
      <c r="KU43" s="32"/>
      <c r="KV43" s="20">
        <f t="shared" si="43"/>
        <v>0</v>
      </c>
      <c r="KX43" s="2"/>
      <c r="KY43" s="2"/>
      <c r="KZ43" s="18"/>
      <c r="LA43" s="9"/>
      <c r="LB43" s="19"/>
      <c r="LC43" s="20">
        <f t="shared" si="114"/>
        <v>23250</v>
      </c>
      <c r="LE43" s="2"/>
      <c r="LF43" s="2"/>
      <c r="LG43" s="18"/>
      <c r="LH43" s="9"/>
      <c r="LI43" s="19"/>
      <c r="LJ43" s="20">
        <f t="shared" si="115"/>
        <v>0</v>
      </c>
      <c r="LL43" s="2"/>
      <c r="LM43" s="2"/>
      <c r="LN43" s="18"/>
      <c r="LO43" s="9"/>
      <c r="LP43" s="19"/>
      <c r="LQ43" s="20">
        <f t="shared" si="44"/>
        <v>0</v>
      </c>
      <c r="LS43" s="2"/>
      <c r="LT43" s="2"/>
      <c r="LU43" s="18"/>
      <c r="LV43" s="9"/>
      <c r="LW43" s="19"/>
      <c r="LX43" s="20">
        <f t="shared" si="45"/>
        <v>0</v>
      </c>
      <c r="LZ43" s="2"/>
      <c r="MA43" s="2"/>
      <c r="MB43" s="18"/>
      <c r="MC43" s="9"/>
      <c r="MD43" s="19"/>
      <c r="ME43" s="20">
        <f t="shared" si="139"/>
        <v>20668.5</v>
      </c>
      <c r="MG43" s="2"/>
      <c r="MH43" s="2"/>
      <c r="MI43" s="18"/>
      <c r="MJ43" s="9"/>
      <c r="MK43" s="19"/>
      <c r="ML43" s="20">
        <f t="shared" si="47"/>
        <v>0</v>
      </c>
      <c r="MN43" s="2"/>
      <c r="MO43" s="2"/>
      <c r="MP43" s="18"/>
      <c r="MQ43" s="9"/>
      <c r="MR43" s="19"/>
      <c r="MS43" s="20">
        <f t="shared" si="48"/>
        <v>22787</v>
      </c>
      <c r="MU43" s="2"/>
      <c r="MV43" s="2"/>
      <c r="MW43" s="18"/>
      <c r="MX43" s="9"/>
      <c r="MY43" s="19"/>
      <c r="MZ43" s="20">
        <f t="shared" si="49"/>
        <v>52333</v>
      </c>
      <c r="NB43" s="2"/>
      <c r="NC43" s="2"/>
      <c r="ND43" s="18"/>
      <c r="NE43" s="9"/>
      <c r="NF43" s="19"/>
      <c r="NG43" s="20">
        <f t="shared" si="50"/>
        <v>0</v>
      </c>
      <c r="NI43" s="2"/>
      <c r="NJ43" s="2"/>
      <c r="NK43" s="18"/>
      <c r="NL43" s="9"/>
      <c r="NM43" s="19"/>
      <c r="NN43" s="20">
        <f t="shared" si="51"/>
        <v>0</v>
      </c>
      <c r="NP43" s="2"/>
      <c r="NQ43" s="2"/>
      <c r="NR43" s="18"/>
      <c r="NS43" s="9"/>
      <c r="NT43" s="19"/>
      <c r="NU43" s="20">
        <f t="shared" si="52"/>
        <v>0</v>
      </c>
      <c r="NW43" s="2"/>
      <c r="NX43" s="2"/>
      <c r="NY43" s="18"/>
      <c r="NZ43" s="9"/>
      <c r="OA43" s="19"/>
      <c r="OB43" s="20">
        <f t="shared" si="53"/>
        <v>0</v>
      </c>
      <c r="OD43" s="2"/>
      <c r="OE43" s="2"/>
      <c r="OF43" s="18"/>
      <c r="OG43" s="9"/>
      <c r="OH43" s="19"/>
      <c r="OI43" s="20">
        <f t="shared" si="54"/>
        <v>0</v>
      </c>
      <c r="OK43" s="2"/>
      <c r="OL43" s="2"/>
      <c r="OM43" s="18"/>
      <c r="ON43" s="9"/>
      <c r="OO43" s="19"/>
      <c r="OP43" s="20">
        <f t="shared" si="55"/>
        <v>0</v>
      </c>
      <c r="OR43" s="2"/>
      <c r="OS43" s="2"/>
      <c r="OT43" s="18"/>
      <c r="OU43" s="9"/>
      <c r="OV43" s="19"/>
      <c r="OW43" s="20">
        <f t="shared" si="149"/>
        <v>0</v>
      </c>
      <c r="OY43" s="2"/>
      <c r="OZ43" s="2"/>
      <c r="PA43" s="18"/>
      <c r="PB43" s="9"/>
      <c r="PC43" s="19"/>
      <c r="PD43" s="20">
        <f t="shared" si="57"/>
        <v>51760</v>
      </c>
      <c r="PF43" s="2"/>
      <c r="PG43" s="2"/>
      <c r="PH43" s="18"/>
      <c r="PI43" s="9"/>
      <c r="PJ43" s="19"/>
      <c r="PK43" s="20">
        <f t="shared" si="58"/>
        <v>0</v>
      </c>
      <c r="PM43" s="2"/>
      <c r="PN43" s="2"/>
      <c r="PO43" s="18"/>
      <c r="PP43" s="9"/>
      <c r="PQ43" s="19"/>
      <c r="PR43" s="20">
        <f>PR42+PO43-PQ43</f>
        <v>0</v>
      </c>
      <c r="PT43" s="2"/>
      <c r="PU43" s="2"/>
      <c r="PV43" s="18"/>
      <c r="PW43" s="9"/>
      <c r="PX43" s="19"/>
      <c r="PY43" s="20">
        <f t="shared" si="122"/>
        <v>0</v>
      </c>
      <c r="QA43" s="2"/>
      <c r="QB43" s="2"/>
      <c r="QC43" s="18"/>
      <c r="QD43" s="9"/>
      <c r="QE43" s="19"/>
      <c r="QF43" s="20">
        <f t="shared" si="61"/>
        <v>11212</v>
      </c>
      <c r="QH43" s="2"/>
      <c r="QI43" s="2"/>
      <c r="QJ43" s="18"/>
      <c r="QK43" s="9"/>
      <c r="QL43" s="19"/>
      <c r="QM43" s="20">
        <f t="shared" si="62"/>
        <v>0</v>
      </c>
      <c r="QO43" s="2"/>
      <c r="QP43" s="2"/>
      <c r="QQ43" s="18"/>
      <c r="QR43" s="9"/>
      <c r="QS43" s="19"/>
      <c r="QT43" s="20">
        <f t="shared" si="63"/>
        <v>7325.5</v>
      </c>
      <c r="QV43" s="2"/>
      <c r="QW43" s="2"/>
      <c r="QX43" s="18"/>
      <c r="QY43" s="9"/>
      <c r="QZ43" s="19"/>
      <c r="RA43" s="20">
        <f t="shared" si="64"/>
        <v>0</v>
      </c>
      <c r="RC43" s="2"/>
      <c r="RD43" s="2"/>
      <c r="RE43" s="18"/>
      <c r="RF43" s="9"/>
      <c r="RG43" s="19"/>
      <c r="RH43" s="20">
        <f t="shared" si="65"/>
        <v>0</v>
      </c>
      <c r="RJ43" s="2"/>
      <c r="RK43" s="2"/>
      <c r="RL43" s="18"/>
      <c r="RM43" s="9"/>
      <c r="RN43" s="19"/>
      <c r="RO43" s="20">
        <f t="shared" si="66"/>
        <v>0</v>
      </c>
      <c r="RQ43" s="2"/>
      <c r="RR43" s="2"/>
      <c r="RS43" s="18"/>
      <c r="RT43" s="9"/>
      <c r="RU43" s="19"/>
      <c r="RV43" s="20">
        <f t="shared" si="67"/>
        <v>0</v>
      </c>
      <c r="RX43" s="2"/>
      <c r="RY43" s="2"/>
      <c r="RZ43" s="18"/>
      <c r="SA43" s="9"/>
      <c r="SB43" s="19"/>
      <c r="SC43" s="20">
        <f t="shared" si="68"/>
        <v>0</v>
      </c>
      <c r="SF43" s="2"/>
      <c r="SG43" s="18"/>
      <c r="SH43" s="9"/>
      <c r="SI43" s="19"/>
      <c r="SJ43" s="20">
        <f t="shared" si="69"/>
        <v>0</v>
      </c>
      <c r="SL43" s="2"/>
      <c r="SM43" s="2"/>
      <c r="SN43" s="18"/>
      <c r="SO43" s="9"/>
      <c r="SP43" s="19"/>
      <c r="SQ43" s="20">
        <f t="shared" si="70"/>
        <v>0</v>
      </c>
      <c r="ST43" s="2"/>
      <c r="SU43" s="18"/>
      <c r="SV43" s="9"/>
      <c r="SW43" s="19"/>
      <c r="SX43" s="20">
        <f t="shared" si="146"/>
        <v>0</v>
      </c>
      <c r="TA43" s="2"/>
      <c r="TB43" s="18"/>
      <c r="TC43" s="9"/>
      <c r="TD43" s="19"/>
      <c r="TE43" s="20">
        <f>TE42+TB43-TD43</f>
        <v>7002</v>
      </c>
      <c r="TG43" s="2"/>
      <c r="TH43" s="2"/>
      <c r="TI43" s="18"/>
      <c r="TJ43" s="9"/>
      <c r="TK43" s="19"/>
      <c r="TL43" s="20">
        <f t="shared" si="154"/>
        <v>0</v>
      </c>
      <c r="TN43" s="2"/>
      <c r="TO43" s="2"/>
      <c r="TP43" s="18"/>
      <c r="TQ43" s="9"/>
      <c r="TR43" s="19"/>
      <c r="TS43" s="20">
        <f t="shared" si="74"/>
        <v>6523</v>
      </c>
      <c r="TU43" s="2"/>
      <c r="TV43" s="2"/>
      <c r="TW43" s="18"/>
      <c r="TX43" s="9"/>
      <c r="TY43" s="19"/>
      <c r="TZ43" s="20">
        <f t="shared" si="150"/>
        <v>0</v>
      </c>
      <c r="UB43" s="2"/>
      <c r="UC43" s="2"/>
      <c r="UD43" s="18"/>
      <c r="UE43" s="9"/>
      <c r="UF43" s="19"/>
      <c r="UG43" s="20">
        <f t="shared" si="76"/>
        <v>0</v>
      </c>
      <c r="UI43" s="2"/>
      <c r="UJ43" s="2"/>
      <c r="UK43" s="18"/>
      <c r="UL43" s="9"/>
      <c r="UM43" s="19"/>
      <c r="UN43" s="20">
        <f t="shared" si="123"/>
        <v>0</v>
      </c>
      <c r="UP43" s="2"/>
      <c r="UQ43" s="2"/>
      <c r="UR43" s="18"/>
      <c r="US43" s="9"/>
      <c r="UT43" s="19"/>
      <c r="UU43" s="20">
        <f t="shared" si="78"/>
        <v>37741</v>
      </c>
      <c r="UW43" s="2"/>
      <c r="UX43" s="2"/>
      <c r="UY43" s="18"/>
      <c r="UZ43" s="9"/>
      <c r="VA43" s="19"/>
      <c r="VB43" s="20">
        <f t="shared" si="79"/>
        <v>0</v>
      </c>
      <c r="VD43" s="2"/>
      <c r="VE43" s="2"/>
      <c r="VF43" s="18"/>
      <c r="VG43" s="28"/>
      <c r="VH43" s="19"/>
      <c r="VI43" s="51">
        <f t="shared" si="162"/>
        <v>0</v>
      </c>
      <c r="VK43" s="2"/>
      <c r="VL43" s="2"/>
      <c r="VM43" s="18"/>
      <c r="VN43" s="9"/>
      <c r="VO43" s="19"/>
      <c r="VP43" s="20">
        <f t="shared" si="125"/>
        <v>0</v>
      </c>
      <c r="VR43" s="2"/>
      <c r="VS43" s="2"/>
      <c r="VT43" s="18"/>
      <c r="VU43" s="9"/>
      <c r="VV43" s="19"/>
      <c r="VW43" s="20">
        <f t="shared" si="82"/>
        <v>0</v>
      </c>
      <c r="VY43" s="2"/>
      <c r="VZ43" s="2"/>
      <c r="WA43" s="18"/>
      <c r="WB43" s="9"/>
      <c r="WC43" s="19"/>
      <c r="WD43" s="20">
        <f t="shared" si="83"/>
        <v>0</v>
      </c>
      <c r="WF43" s="2"/>
      <c r="WG43" s="2"/>
      <c r="WH43" s="18"/>
      <c r="WI43" s="9"/>
      <c r="WJ43" s="19"/>
      <c r="WK43" s="20">
        <f t="shared" si="84"/>
        <v>0</v>
      </c>
      <c r="WM43" s="2"/>
      <c r="WN43" s="2"/>
      <c r="WO43" s="18"/>
      <c r="WP43" s="9"/>
      <c r="WQ43" s="19"/>
      <c r="WR43" s="20">
        <f t="shared" si="85"/>
        <v>0</v>
      </c>
      <c r="WT43" s="2"/>
      <c r="WU43" s="2"/>
      <c r="WV43" s="18"/>
      <c r="WW43" s="9"/>
      <c r="WX43" s="19"/>
      <c r="WY43" s="20">
        <f t="shared" si="145"/>
        <v>4681</v>
      </c>
      <c r="XA43" s="2"/>
      <c r="XB43" s="2"/>
      <c r="XC43" s="18"/>
      <c r="XD43" s="9"/>
      <c r="XE43" s="19"/>
      <c r="XF43" s="20">
        <f t="shared" si="137"/>
        <v>0</v>
      </c>
      <c r="XH43" s="2"/>
      <c r="XI43" s="2"/>
      <c r="XJ43" s="18"/>
      <c r="XK43" s="9"/>
      <c r="XL43" s="19"/>
      <c r="XM43" s="20">
        <f t="shared" si="88"/>
        <v>0</v>
      </c>
      <c r="XO43" s="2"/>
      <c r="XP43" s="2"/>
      <c r="XQ43" s="18"/>
      <c r="XR43" s="9"/>
      <c r="XS43" s="19"/>
      <c r="XT43" s="20">
        <f t="shared" si="89"/>
        <v>0</v>
      </c>
      <c r="XV43" s="2"/>
      <c r="XW43" s="2"/>
      <c r="XX43" s="18"/>
      <c r="XY43" s="9"/>
      <c r="XZ43" s="19"/>
      <c r="YA43" s="20">
        <f t="shared" si="159"/>
        <v>14857</v>
      </c>
      <c r="YC43" s="2"/>
      <c r="YD43" s="2"/>
      <c r="YE43" s="18"/>
      <c r="YF43" s="9"/>
      <c r="YG43" s="19"/>
      <c r="YH43" s="20">
        <f t="shared" si="91"/>
        <v>0</v>
      </c>
      <c r="YJ43" s="2"/>
      <c r="YK43" s="2"/>
      <c r="YL43" s="18"/>
      <c r="YM43" s="9"/>
      <c r="YN43" s="19"/>
      <c r="YO43" s="20">
        <f t="shared" si="92"/>
        <v>0</v>
      </c>
      <c r="YQ43" s="2"/>
      <c r="YR43" s="2"/>
      <c r="YS43" s="18"/>
      <c r="YT43" s="9"/>
      <c r="YU43" s="19"/>
      <c r="YV43" s="20">
        <f t="shared" si="134"/>
        <v>0</v>
      </c>
      <c r="YX43" s="2"/>
      <c r="YY43" s="2"/>
      <c r="YZ43" s="18"/>
      <c r="ZA43" s="9"/>
      <c r="ZB43" s="19"/>
      <c r="ZC43" s="20">
        <f t="shared" si="94"/>
        <v>0</v>
      </c>
      <c r="ZE43" s="2"/>
      <c r="ZF43" s="2"/>
      <c r="ZG43" s="18"/>
      <c r="ZH43" s="9"/>
      <c r="ZI43" s="19"/>
      <c r="ZJ43" s="20">
        <f t="shared" si="151"/>
        <v>26588</v>
      </c>
      <c r="ZM43" s="2"/>
      <c r="ZN43" s="18"/>
      <c r="ZO43" s="9"/>
      <c r="ZP43" s="19"/>
      <c r="ZQ43" s="51">
        <f t="shared" si="153"/>
        <v>14660.5</v>
      </c>
      <c r="ZS43" s="2"/>
      <c r="ZT43" s="2"/>
      <c r="ZU43" s="18"/>
      <c r="ZV43" s="9"/>
      <c r="ZW43" s="19"/>
      <c r="ZX43" s="51">
        <f t="shared" si="96"/>
        <v>4518.5</v>
      </c>
      <c r="ZZ43" s="2"/>
      <c r="AAA43" s="2"/>
      <c r="AAB43" s="18"/>
      <c r="AAC43" s="9"/>
      <c r="AAD43" s="19"/>
      <c r="AAE43" s="20">
        <f t="shared" si="97"/>
        <v>0</v>
      </c>
      <c r="AAG43" s="2"/>
      <c r="AAH43" s="2"/>
      <c r="AAI43" s="18"/>
      <c r="AAJ43" s="9"/>
      <c r="AAK43" s="19"/>
      <c r="AAL43" s="20">
        <f t="shared" si="118"/>
        <v>0</v>
      </c>
      <c r="AAN43" s="2"/>
      <c r="AAO43" s="2"/>
      <c r="AAP43" s="18"/>
      <c r="AAQ43" s="9"/>
      <c r="AAR43" s="19"/>
      <c r="AAS43" s="20">
        <f t="shared" si="99"/>
        <v>0</v>
      </c>
      <c r="AAU43" s="2"/>
      <c r="AAV43" s="2"/>
      <c r="AAW43" s="18"/>
      <c r="AAX43" s="9"/>
      <c r="AAY43" s="19"/>
      <c r="AAZ43" s="20">
        <f>AAZ42+AAW43-AAY43</f>
        <v>15182.5</v>
      </c>
      <c r="ABB43" s="2"/>
      <c r="ABC43" s="2"/>
      <c r="ABD43" s="18"/>
      <c r="ABE43" s="9"/>
      <c r="ABF43" s="19"/>
      <c r="ABG43" s="20">
        <f t="shared" si="101"/>
        <v>7596</v>
      </c>
      <c r="ABI43" s="2"/>
      <c r="ABJ43" s="2"/>
      <c r="ABK43" s="18"/>
      <c r="ABL43" s="9"/>
      <c r="ABM43" s="19"/>
      <c r="ABN43" s="20">
        <f t="shared" si="102"/>
        <v>0</v>
      </c>
      <c r="ABP43" s="2"/>
      <c r="ABQ43" s="2"/>
      <c r="ABR43" s="18"/>
      <c r="ABS43" s="9"/>
      <c r="ABT43" s="19"/>
      <c r="ABU43" s="20">
        <f t="shared" si="103"/>
        <v>0</v>
      </c>
      <c r="ABW43" s="2"/>
      <c r="ABX43" s="2"/>
      <c r="ABY43" s="18"/>
      <c r="ABZ43" s="9"/>
      <c r="ACA43" s="19"/>
      <c r="ACB43" s="20">
        <f t="shared" si="104"/>
        <v>0</v>
      </c>
      <c r="ACD43" s="2"/>
      <c r="ACE43" s="47"/>
      <c r="ACG43" s="89"/>
      <c r="ACH43" s="97"/>
      <c r="ACI43" s="20">
        <f t="shared" si="163"/>
        <v>11348.36</v>
      </c>
      <c r="ACK43" s="2"/>
      <c r="ACL43" s="47"/>
      <c r="ACN43" s="89"/>
      <c r="ACO43" s="97"/>
      <c r="ACP43" s="20">
        <f t="shared" si="106"/>
        <v>0</v>
      </c>
      <c r="ACS43" s="2"/>
      <c r="ACT43" s="18"/>
      <c r="ACU43" s="9"/>
      <c r="ACV43" s="19"/>
      <c r="ACW43" s="20">
        <f t="shared" si="107"/>
        <v>0</v>
      </c>
      <c r="ACY43" s="244"/>
      <c r="ACZ43" s="29"/>
      <c r="ADA43" s="27"/>
      <c r="ADB43" s="244"/>
      <c r="ADC43" s="32"/>
      <c r="ADD43" s="51">
        <f t="shared" si="156"/>
        <v>46551.33</v>
      </c>
      <c r="ADF43" s="2"/>
      <c r="ADG43" s="2"/>
      <c r="ADH43" s="18"/>
      <c r="ADI43" s="9"/>
      <c r="ADJ43" s="19"/>
      <c r="ADK43" s="20">
        <f t="shared" si="112"/>
        <v>0</v>
      </c>
      <c r="ADM43" s="2"/>
      <c r="ADN43" s="2"/>
      <c r="ADO43" s="18"/>
      <c r="ADP43" s="9"/>
      <c r="ADQ43" s="19"/>
      <c r="ADR43" s="20">
        <f t="shared" si="113"/>
        <v>0</v>
      </c>
      <c r="ADT43" s="2"/>
      <c r="ADU43" s="2"/>
      <c r="ADV43" s="18"/>
      <c r="ADW43" s="9"/>
      <c r="ADX43" s="19"/>
      <c r="ADY43" s="20">
        <f t="shared" si="109"/>
        <v>0</v>
      </c>
      <c r="AEA43" s="2"/>
      <c r="AEB43" s="2"/>
      <c r="AEC43" s="18"/>
      <c r="AED43" s="9"/>
      <c r="AEE43" s="19"/>
      <c r="AEF43" s="20">
        <f t="shared" si="110"/>
        <v>0</v>
      </c>
    </row>
    <row r="44" spans="1:812">
      <c r="A44" s="9"/>
      <c r="C44" s="18"/>
      <c r="D44" s="9"/>
      <c r="E44" s="19"/>
      <c r="F44" s="51">
        <f t="shared" si="160"/>
        <v>50512.5</v>
      </c>
      <c r="H44" s="2"/>
      <c r="I44" s="2"/>
      <c r="J44" s="18"/>
      <c r="K44" s="9"/>
      <c r="L44" s="19"/>
      <c r="M44" s="20">
        <f t="shared" si="136"/>
        <v>0</v>
      </c>
      <c r="O44" s="2"/>
      <c r="P44" s="2"/>
      <c r="Q44" s="18"/>
      <c r="R44" s="9"/>
      <c r="S44" s="19"/>
      <c r="T44" s="20">
        <f>T43+Q44-S44</f>
        <v>0</v>
      </c>
      <c r="V44" s="2"/>
      <c r="W44" s="2"/>
      <c r="X44" s="18"/>
      <c r="Y44" s="9"/>
      <c r="Z44" s="19"/>
      <c r="AA44" s="20">
        <f t="shared" si="5"/>
        <v>23020</v>
      </c>
      <c r="AC44" s="2"/>
      <c r="AD44" s="2"/>
      <c r="AE44" s="18"/>
      <c r="AF44" s="9"/>
      <c r="AG44" s="19"/>
      <c r="AH44" s="20">
        <f t="shared" si="119"/>
        <v>0</v>
      </c>
      <c r="AJ44" s="9">
        <v>40329</v>
      </c>
      <c r="AK44" s="39" t="s">
        <v>1136</v>
      </c>
      <c r="AL44" s="3">
        <v>8982.5</v>
      </c>
      <c r="AM44" s="739"/>
      <c r="AN44" s="3"/>
      <c r="AO44" s="51">
        <f t="shared" si="7"/>
        <v>1125223</v>
      </c>
      <c r="AQ44" s="244">
        <v>40380</v>
      </c>
      <c r="AR44" s="29" t="s">
        <v>2507</v>
      </c>
      <c r="AS44" s="49">
        <v>1925</v>
      </c>
      <c r="AT44" s="45"/>
      <c r="AU44" s="49"/>
      <c r="AV44" s="51">
        <f t="shared" si="8"/>
        <v>2447842</v>
      </c>
      <c r="AX44" s="9"/>
      <c r="AY44" s="47"/>
      <c r="AZ44" s="32"/>
      <c r="BA44" s="9"/>
      <c r="BB44" s="19"/>
      <c r="BC44" s="51">
        <f t="shared" si="164"/>
        <v>2447842</v>
      </c>
      <c r="BE44" s="2"/>
      <c r="BF44" s="2"/>
      <c r="BG44" s="18"/>
      <c r="BH44" s="9"/>
      <c r="BI44" s="19"/>
      <c r="BJ44" s="20">
        <f t="shared" si="9"/>
        <v>0</v>
      </c>
      <c r="BL44" s="2"/>
      <c r="BM44" s="2"/>
      <c r="BN44" s="2"/>
      <c r="BO44" s="18"/>
      <c r="BP44" s="9"/>
      <c r="BQ44" s="19"/>
      <c r="BR44" s="20">
        <f t="shared" si="121"/>
        <v>10</v>
      </c>
      <c r="BT44" s="2"/>
      <c r="BU44" s="2"/>
      <c r="BV44" s="18"/>
      <c r="BW44" s="9"/>
      <c r="BX44" s="19"/>
      <c r="BY44" s="20">
        <f t="shared" si="11"/>
        <v>0</v>
      </c>
      <c r="CA44" s="2"/>
      <c r="CB44" s="2"/>
      <c r="CC44" s="18"/>
      <c r="CD44" s="9"/>
      <c r="CE44" s="19"/>
      <c r="CF44" s="20">
        <f t="shared" si="12"/>
        <v>0</v>
      </c>
      <c r="CH44" s="2"/>
      <c r="CI44" s="2"/>
      <c r="CJ44" s="18"/>
      <c r="CK44" s="9"/>
      <c r="CL44" s="19"/>
      <c r="CM44" s="20">
        <f t="shared" si="13"/>
        <v>0</v>
      </c>
      <c r="CO44" s="2"/>
      <c r="CP44" s="2"/>
      <c r="CQ44" s="18"/>
      <c r="CR44" s="9"/>
      <c r="CS44" s="19"/>
      <c r="CT44" s="20">
        <f t="shared" si="131"/>
        <v>0</v>
      </c>
      <c r="CV44" s="2"/>
      <c r="CW44" s="2"/>
      <c r="CX44" s="18"/>
      <c r="CY44" s="9"/>
      <c r="CZ44" s="19"/>
      <c r="DA44" s="20">
        <f t="shared" si="15"/>
        <v>81134.5</v>
      </c>
      <c r="DC44" s="2"/>
      <c r="DD44" s="2"/>
      <c r="DE44" s="18"/>
      <c r="DF44" s="9"/>
      <c r="DG44" s="19"/>
      <c r="DH44" s="20">
        <f t="shared" si="16"/>
        <v>0</v>
      </c>
      <c r="DM44" s="9"/>
      <c r="DN44" s="19"/>
      <c r="DO44" s="20">
        <f t="shared" si="17"/>
        <v>359057.5</v>
      </c>
      <c r="DQ44" s="2"/>
      <c r="DR44" s="2"/>
      <c r="DS44" s="18"/>
      <c r="DT44" s="9"/>
      <c r="DU44" s="19"/>
      <c r="DV44" s="20">
        <f t="shared" si="18"/>
        <v>0</v>
      </c>
      <c r="DX44" s="2"/>
      <c r="DY44" s="2"/>
      <c r="DZ44" s="18"/>
      <c r="EA44" s="9"/>
      <c r="EB44" s="19"/>
      <c r="EC44" s="20">
        <f t="shared" si="19"/>
        <v>14455</v>
      </c>
      <c r="EE44" s="2"/>
      <c r="EF44" s="2"/>
      <c r="EG44" s="18"/>
      <c r="EH44" s="9"/>
      <c r="EI44" s="19"/>
      <c r="EJ44" s="20">
        <f t="shared" si="127"/>
        <v>7721.5</v>
      </c>
      <c r="EL44" s="2"/>
      <c r="EM44" s="2"/>
      <c r="EN44" s="18"/>
      <c r="EO44" s="9"/>
      <c r="EP44" s="19"/>
      <c r="EQ44" s="20">
        <f t="shared" si="21"/>
        <v>0</v>
      </c>
      <c r="ES44" s="2"/>
      <c r="ET44" s="2"/>
      <c r="EU44" s="18"/>
      <c r="EV44" s="9"/>
      <c r="EW44" s="19"/>
      <c r="EX44" s="20">
        <f>EX43+EU44-EW44</f>
        <v>0</v>
      </c>
      <c r="FC44" s="9"/>
      <c r="FD44" s="19"/>
      <c r="FE44" s="20">
        <f t="shared" si="23"/>
        <v>0</v>
      </c>
      <c r="FG44" s="2"/>
      <c r="FH44" s="2"/>
      <c r="FI44" s="18"/>
      <c r="FJ44" s="9"/>
      <c r="FK44" s="19"/>
      <c r="FL44" s="20">
        <f t="shared" si="24"/>
        <v>0</v>
      </c>
      <c r="FN44" s="2"/>
      <c r="FO44" s="40"/>
      <c r="FP44" s="18"/>
      <c r="FQ44" s="9"/>
      <c r="FR44" s="19"/>
      <c r="FS44" s="20">
        <f>FS43+FP44-FR44</f>
        <v>0</v>
      </c>
      <c r="FU44" s="2"/>
      <c r="FV44" s="40"/>
      <c r="FW44" s="18"/>
      <c r="FX44" s="9"/>
      <c r="FY44" s="19"/>
      <c r="FZ44" s="20">
        <f>FZ43+FW44-FY44</f>
        <v>0</v>
      </c>
      <c r="GB44" s="2"/>
      <c r="GC44" s="40"/>
      <c r="GD44" s="18"/>
      <c r="GE44" s="9"/>
      <c r="GF44" s="19"/>
      <c r="GG44" s="20">
        <f>GG43+GD44-GF44</f>
        <v>0</v>
      </c>
      <c r="GI44" s="2"/>
      <c r="GJ44" s="40"/>
      <c r="GK44" s="18"/>
      <c r="GL44" s="9"/>
      <c r="GM44" s="19"/>
      <c r="GN44" s="20">
        <f>GN43+GK44-GM44</f>
        <v>0</v>
      </c>
      <c r="GP44" s="2"/>
      <c r="GQ44" s="2"/>
      <c r="GR44" s="18"/>
      <c r="GS44" s="9"/>
      <c r="GT44" s="19"/>
      <c r="GU44" s="20">
        <f t="shared" si="158"/>
        <v>0</v>
      </c>
      <c r="GW44" s="2"/>
      <c r="GX44" s="2"/>
      <c r="GY44" s="18"/>
      <c r="GZ44" s="9"/>
      <c r="HA44" s="19"/>
      <c r="HB44" s="20">
        <f t="shared" si="29"/>
        <v>0</v>
      </c>
      <c r="HD44" s="2"/>
      <c r="HE44" s="2"/>
      <c r="HF44" s="18"/>
      <c r="HG44" s="9"/>
      <c r="HH44" s="19"/>
      <c r="HI44" s="20">
        <f t="shared" si="155"/>
        <v>0</v>
      </c>
      <c r="HK44" s="2"/>
      <c r="HL44" s="2"/>
      <c r="HM44" s="18"/>
      <c r="HN44" s="9"/>
      <c r="HO44" s="19"/>
      <c r="HP44" s="20">
        <f>HP43+HM44-HO44</f>
        <v>0</v>
      </c>
      <c r="HR44" s="2"/>
      <c r="HS44" s="2"/>
      <c r="HT44" s="18"/>
      <c r="HU44" s="9"/>
      <c r="HV44" s="19"/>
      <c r="HW44" s="20">
        <f t="shared" si="32"/>
        <v>0</v>
      </c>
      <c r="HY44" s="2"/>
      <c r="HZ44" s="2"/>
      <c r="IA44" s="18"/>
      <c r="IB44" s="348"/>
      <c r="IC44" s="19"/>
      <c r="ID44" s="20">
        <f>ID43+IA44-IC44</f>
        <v>0</v>
      </c>
      <c r="IF44" s="2"/>
      <c r="IG44" s="42"/>
      <c r="IH44" s="19"/>
      <c r="II44" s="9"/>
      <c r="IJ44" s="19"/>
      <c r="IK44" s="20"/>
      <c r="IM44" s="2"/>
      <c r="IN44" s="42"/>
      <c r="IO44" s="19"/>
      <c r="IP44" s="9"/>
      <c r="IQ44" s="19"/>
      <c r="IR44" s="20"/>
      <c r="IT44" s="2"/>
      <c r="IU44" s="2"/>
      <c r="IV44" s="18"/>
      <c r="IW44" s="9"/>
      <c r="IX44" s="19"/>
      <c r="IY44" s="20">
        <f t="shared" si="36"/>
        <v>0</v>
      </c>
      <c r="JA44" s="2"/>
      <c r="JB44" s="2"/>
      <c r="JC44" s="18"/>
      <c r="JD44" s="9"/>
      <c r="JE44" s="19"/>
      <c r="JF44" s="20">
        <f t="shared" si="37"/>
        <v>2565</v>
      </c>
      <c r="JH44" s="2"/>
      <c r="JI44" s="2"/>
      <c r="JJ44" s="18"/>
      <c r="JK44" s="9"/>
      <c r="JL44" s="19"/>
      <c r="JM44" s="20">
        <f t="shared" si="38"/>
        <v>0</v>
      </c>
      <c r="JO44" s="2"/>
      <c r="JP44" s="2"/>
      <c r="JQ44" s="18"/>
      <c r="JR44" s="9"/>
      <c r="JS44" s="19"/>
      <c r="JT44" s="20">
        <f t="shared" si="39"/>
        <v>0</v>
      </c>
      <c r="JV44" s="2"/>
      <c r="JW44" s="2"/>
      <c r="JX44" s="18"/>
      <c r="JY44" s="9"/>
      <c r="JZ44" s="19"/>
      <c r="KA44" s="20">
        <f t="shared" si="40"/>
        <v>0</v>
      </c>
      <c r="KF44" s="62"/>
      <c r="KG44" s="67"/>
      <c r="KH44" s="51">
        <f t="shared" si="157"/>
        <v>40827</v>
      </c>
      <c r="KJ44" s="244"/>
      <c r="KK44" s="99"/>
      <c r="KL44" s="32"/>
      <c r="KM44" s="28"/>
      <c r="KN44" s="32"/>
      <c r="KO44" s="20">
        <f t="shared" si="142"/>
        <v>0</v>
      </c>
      <c r="KQ44" s="244"/>
      <c r="KR44" s="99"/>
      <c r="KS44" s="32"/>
      <c r="KT44" s="244"/>
      <c r="KU44" s="32"/>
      <c r="KV44" s="20">
        <f t="shared" si="43"/>
        <v>0</v>
      </c>
      <c r="KX44" s="2"/>
      <c r="KY44" s="2"/>
      <c r="KZ44" s="18"/>
      <c r="LA44" s="9"/>
      <c r="LB44" s="19"/>
      <c r="LC44" s="20"/>
      <c r="LE44" s="2"/>
      <c r="LF44" s="2"/>
      <c r="LG44" s="18"/>
      <c r="LH44" s="9"/>
      <c r="LI44" s="19"/>
      <c r="LJ44" s="20"/>
      <c r="LL44" s="2"/>
      <c r="LM44" s="2"/>
      <c r="LN44" s="18"/>
      <c r="LO44" s="9"/>
      <c r="LP44" s="19"/>
      <c r="LQ44" s="20"/>
      <c r="LS44" s="2"/>
      <c r="LT44" s="2"/>
      <c r="LU44" s="18"/>
      <c r="LV44" s="9"/>
      <c r="LW44" s="19"/>
      <c r="LX44" s="20"/>
      <c r="LZ44" s="2"/>
      <c r="MA44" s="2"/>
      <c r="MB44" s="18"/>
      <c r="MC44" s="9"/>
      <c r="MD44" s="19"/>
      <c r="ME44" s="20">
        <f>ME43+MB44-MD44</f>
        <v>20668.5</v>
      </c>
      <c r="MG44" s="2"/>
      <c r="MH44" s="2"/>
      <c r="MI44" s="18"/>
      <c r="MJ44" s="9"/>
      <c r="MK44" s="19"/>
      <c r="ML44" s="20">
        <f t="shared" si="47"/>
        <v>0</v>
      </c>
      <c r="MN44" s="2"/>
      <c r="MO44" s="2"/>
      <c r="MP44" s="18"/>
      <c r="MQ44" s="9"/>
      <c r="MR44" s="19"/>
      <c r="MS44" s="20">
        <f t="shared" si="48"/>
        <v>22787</v>
      </c>
      <c r="MU44" s="2"/>
      <c r="MV44" s="2"/>
      <c r="MW44" s="18"/>
      <c r="MX44" s="9"/>
      <c r="MY44" s="19"/>
      <c r="MZ44" s="20">
        <f t="shared" si="49"/>
        <v>52333</v>
      </c>
      <c r="NB44" s="2"/>
      <c r="NC44" s="2"/>
      <c r="ND44" s="18"/>
      <c r="NE44" s="9"/>
      <c r="NF44" s="19"/>
      <c r="NG44" s="20">
        <f t="shared" si="50"/>
        <v>0</v>
      </c>
      <c r="NI44" s="2"/>
      <c r="NJ44" s="2"/>
      <c r="NK44" s="18"/>
      <c r="NL44" s="9"/>
      <c r="NM44" s="19"/>
      <c r="NN44" s="20">
        <f t="shared" si="51"/>
        <v>0</v>
      </c>
      <c r="NP44" s="2"/>
      <c r="NQ44" s="2"/>
      <c r="NR44" s="18"/>
      <c r="NS44" s="9"/>
      <c r="NT44" s="19"/>
      <c r="NU44" s="20">
        <f t="shared" si="52"/>
        <v>0</v>
      </c>
      <c r="NW44" s="2"/>
      <c r="NX44" s="2"/>
      <c r="NY44" s="18"/>
      <c r="NZ44" s="9"/>
      <c r="OA44" s="19"/>
      <c r="OB44" s="20">
        <f t="shared" si="53"/>
        <v>0</v>
      </c>
      <c r="OD44" s="2"/>
      <c r="OE44" s="2"/>
      <c r="OF44" s="18"/>
      <c r="OG44" s="9"/>
      <c r="OH44" s="19"/>
      <c r="OI44" s="20">
        <f t="shared" si="54"/>
        <v>0</v>
      </c>
      <c r="OK44" s="2"/>
      <c r="OL44" s="2"/>
      <c r="OM44" s="18"/>
      <c r="ON44" s="9"/>
      <c r="OO44" s="19"/>
      <c r="OP44" s="20">
        <f t="shared" si="55"/>
        <v>0</v>
      </c>
      <c r="OR44" s="2"/>
      <c r="OS44" s="2"/>
      <c r="OT44" s="18"/>
      <c r="OU44" s="9"/>
      <c r="OV44" s="19"/>
      <c r="OW44" s="20">
        <f t="shared" si="149"/>
        <v>0</v>
      </c>
      <c r="OY44" s="2"/>
      <c r="OZ44" s="2"/>
      <c r="PA44" s="18"/>
      <c r="PB44" s="9"/>
      <c r="PC44" s="19"/>
      <c r="PD44" s="20">
        <f t="shared" si="57"/>
        <v>51760</v>
      </c>
      <c r="PF44" s="2"/>
      <c r="PG44" s="2"/>
      <c r="PH44" s="18"/>
      <c r="PI44" s="9"/>
      <c r="PJ44" s="19"/>
      <c r="PK44" s="20">
        <f t="shared" si="58"/>
        <v>0</v>
      </c>
      <c r="PM44" s="2"/>
      <c r="PN44" s="2"/>
      <c r="PO44" s="18"/>
      <c r="PP44" s="9"/>
      <c r="PQ44" s="19"/>
      <c r="PR44" s="20">
        <f>PR43+PO44-PQ44</f>
        <v>0</v>
      </c>
      <c r="PT44" s="2"/>
      <c r="PU44" s="2"/>
      <c r="PV44" s="18"/>
      <c r="PW44" s="9"/>
      <c r="PX44" s="19"/>
      <c r="PY44" s="20">
        <f t="shared" si="122"/>
        <v>0</v>
      </c>
      <c r="QA44" s="2"/>
      <c r="QB44" s="2"/>
      <c r="QC44" s="18"/>
      <c r="QD44" s="9"/>
      <c r="QE44" s="19"/>
      <c r="QF44" s="20">
        <f t="shared" si="61"/>
        <v>11212</v>
      </c>
      <c r="QH44" s="2"/>
      <c r="QI44" s="2"/>
      <c r="QJ44" s="18"/>
      <c r="QK44" s="9"/>
      <c r="QL44" s="19"/>
      <c r="QM44" s="20">
        <f t="shared" si="62"/>
        <v>0</v>
      </c>
      <c r="QO44" s="2"/>
      <c r="QP44" s="2"/>
      <c r="QQ44" s="18"/>
      <c r="QR44" s="9"/>
      <c r="QS44" s="19"/>
      <c r="QT44" s="20">
        <f t="shared" si="63"/>
        <v>7325.5</v>
      </c>
      <c r="QV44" s="2"/>
      <c r="QW44" s="2"/>
      <c r="QX44" s="18"/>
      <c r="QY44" s="9"/>
      <c r="QZ44" s="19"/>
      <c r="RA44" s="20">
        <f t="shared" si="64"/>
        <v>0</v>
      </c>
      <c r="RC44" s="2"/>
      <c r="RD44" s="2"/>
      <c r="RE44" s="18"/>
      <c r="RF44" s="9"/>
      <c r="RG44" s="19"/>
      <c r="RH44" s="20">
        <f t="shared" si="65"/>
        <v>0</v>
      </c>
      <c r="RJ44" s="2"/>
      <c r="RK44" s="2"/>
      <c r="RL44" s="18"/>
      <c r="RM44" s="9"/>
      <c r="RN44" s="19"/>
      <c r="RO44" s="20">
        <f t="shared" si="66"/>
        <v>0</v>
      </c>
      <c r="RQ44" s="2"/>
      <c r="RR44" s="2"/>
      <c r="RS44" s="18"/>
      <c r="RT44" s="9"/>
      <c r="RU44" s="19"/>
      <c r="RV44" s="20">
        <f t="shared" si="67"/>
        <v>0</v>
      </c>
      <c r="RX44" s="2"/>
      <c r="RY44" s="2"/>
      <c r="RZ44" s="18"/>
      <c r="SA44" s="9"/>
      <c r="SB44" s="19"/>
      <c r="SC44" s="20">
        <f t="shared" si="68"/>
        <v>0</v>
      </c>
      <c r="SF44" s="2"/>
      <c r="SG44" s="18"/>
      <c r="SH44" s="9"/>
      <c r="SI44" s="19"/>
      <c r="SJ44" s="20">
        <f t="shared" si="69"/>
        <v>0</v>
      </c>
      <c r="SL44" s="2"/>
      <c r="SM44" s="2"/>
      <c r="SN44" s="18"/>
      <c r="SO44" s="9"/>
      <c r="SP44" s="19"/>
      <c r="SQ44" s="20">
        <f t="shared" si="70"/>
        <v>0</v>
      </c>
      <c r="ST44" s="2"/>
      <c r="SU44" s="18"/>
      <c r="SV44" s="9"/>
      <c r="SW44" s="19"/>
      <c r="SX44" s="20">
        <f t="shared" si="146"/>
        <v>0</v>
      </c>
      <c r="TA44" s="2"/>
      <c r="TB44" s="18"/>
      <c r="TC44" s="9"/>
      <c r="TD44" s="19"/>
      <c r="TE44" s="675">
        <f>TE43+TB44-TD44+TE11</f>
        <v>11002</v>
      </c>
      <c r="TG44" s="2"/>
      <c r="TH44" s="2"/>
      <c r="TI44" s="18"/>
      <c r="TJ44" s="9"/>
      <c r="TK44" s="19"/>
      <c r="TL44" s="20">
        <f t="shared" si="154"/>
        <v>0</v>
      </c>
      <c r="TN44" s="2"/>
      <c r="TO44" s="2"/>
      <c r="TP44" s="18"/>
      <c r="TQ44" s="9"/>
      <c r="TR44" s="19"/>
      <c r="TS44" s="20">
        <f t="shared" si="74"/>
        <v>6523</v>
      </c>
      <c r="TU44" s="2"/>
      <c r="TV44" s="2"/>
      <c r="TW44" s="18"/>
      <c r="TX44" s="9"/>
      <c r="TY44" s="19"/>
      <c r="TZ44" s="20"/>
      <c r="UB44" s="2"/>
      <c r="UC44" s="2"/>
      <c r="UD44" s="18"/>
      <c r="UE44" s="9"/>
      <c r="UF44" s="19"/>
      <c r="UG44" s="20"/>
      <c r="UI44" s="2"/>
      <c r="UJ44" s="2"/>
      <c r="UK44" s="18"/>
      <c r="UL44" s="9"/>
      <c r="UM44" s="19"/>
      <c r="UN44" s="20"/>
      <c r="UP44" s="2"/>
      <c r="UQ44" s="2"/>
      <c r="UR44" s="18"/>
      <c r="US44" s="9"/>
      <c r="UT44" s="19"/>
      <c r="UU44" s="20"/>
      <c r="UW44" s="2"/>
      <c r="UX44" s="2"/>
      <c r="UY44" s="18"/>
      <c r="UZ44" s="9"/>
      <c r="VA44" s="19"/>
      <c r="VB44" s="20"/>
      <c r="VD44" s="2"/>
      <c r="VE44" s="2"/>
      <c r="VF44" s="18"/>
      <c r="VG44" s="28"/>
      <c r="VH44" s="19"/>
      <c r="VI44" s="51">
        <f t="shared" si="162"/>
        <v>0</v>
      </c>
      <c r="VK44" s="2"/>
      <c r="VL44" s="2"/>
      <c r="VM44" s="18"/>
      <c r="VN44" s="9"/>
      <c r="VO44" s="19"/>
      <c r="VP44" s="20">
        <f t="shared" si="125"/>
        <v>0</v>
      </c>
      <c r="VR44" s="2"/>
      <c r="VS44" s="2"/>
      <c r="VT44" s="18"/>
      <c r="VU44" s="9"/>
      <c r="VV44" s="19"/>
      <c r="VW44" s="20">
        <f t="shared" si="82"/>
        <v>0</v>
      </c>
      <c r="VY44" s="2"/>
      <c r="VZ44" s="2"/>
      <c r="WA44" s="18"/>
      <c r="WB44" s="9"/>
      <c r="WC44" s="19"/>
      <c r="WD44" s="20">
        <f t="shared" si="83"/>
        <v>0</v>
      </c>
      <c r="WF44" s="2"/>
      <c r="WG44" s="2"/>
      <c r="WH44" s="18"/>
      <c r="WI44" s="9"/>
      <c r="WJ44" s="19"/>
      <c r="WK44" s="20">
        <f t="shared" si="84"/>
        <v>0</v>
      </c>
      <c r="WM44" s="2"/>
      <c r="WN44" s="2"/>
      <c r="WO44" s="18"/>
      <c r="WP44" s="9"/>
      <c r="WQ44" s="19"/>
      <c r="WR44" s="20">
        <f t="shared" si="85"/>
        <v>0</v>
      </c>
      <c r="WT44" s="2"/>
      <c r="WU44" s="2"/>
      <c r="WV44" s="18"/>
      <c r="WW44" s="9"/>
      <c r="WX44" s="19"/>
      <c r="WY44" s="20">
        <f t="shared" si="145"/>
        <v>4681</v>
      </c>
      <c r="XA44" s="2"/>
      <c r="XB44" s="2"/>
      <c r="XC44" s="18"/>
      <c r="XD44" s="9"/>
      <c r="XE44" s="19"/>
      <c r="XF44" s="20">
        <f t="shared" si="137"/>
        <v>0</v>
      </c>
      <c r="XH44" s="2"/>
      <c r="XI44" s="2"/>
      <c r="XJ44" s="18"/>
      <c r="XK44" s="9"/>
      <c r="XL44" s="19"/>
      <c r="XM44" s="20">
        <f t="shared" si="88"/>
        <v>0</v>
      </c>
      <c r="XO44" s="2"/>
      <c r="XP44" s="2"/>
      <c r="XQ44" s="18"/>
      <c r="XR44" s="9"/>
      <c r="XS44" s="19"/>
      <c r="XT44" s="20">
        <f t="shared" si="89"/>
        <v>0</v>
      </c>
      <c r="XV44" s="2"/>
      <c r="XW44" s="2"/>
      <c r="XX44" s="18"/>
      <c r="XY44" s="9"/>
      <c r="XZ44" s="19"/>
      <c r="YA44" s="20">
        <f t="shared" si="159"/>
        <v>14857</v>
      </c>
      <c r="YC44" s="2"/>
      <c r="YD44" s="2"/>
      <c r="YE44" s="18"/>
      <c r="YF44" s="9"/>
      <c r="YG44" s="19"/>
      <c r="YH44" s="20">
        <f t="shared" si="91"/>
        <v>0</v>
      </c>
      <c r="YJ44" s="2"/>
      <c r="YK44" s="2"/>
      <c r="YL44" s="18"/>
      <c r="YM44" s="9"/>
      <c r="YN44" s="19"/>
      <c r="YO44" s="20">
        <f t="shared" si="92"/>
        <v>0</v>
      </c>
      <c r="YQ44" s="2"/>
      <c r="YR44" s="2"/>
      <c r="YS44" s="18"/>
      <c r="YT44" s="9"/>
      <c r="YU44" s="19"/>
      <c r="YV44" s="20">
        <f t="shared" si="134"/>
        <v>0</v>
      </c>
      <c r="YX44" s="2"/>
      <c r="YY44" s="2"/>
      <c r="YZ44" s="18"/>
      <c r="ZA44" s="9"/>
      <c r="ZB44" s="19"/>
      <c r="ZC44" s="20"/>
      <c r="ZE44" s="2"/>
      <c r="ZF44" s="2"/>
      <c r="ZG44" s="18"/>
      <c r="ZH44" s="9"/>
      <c r="ZI44" s="19"/>
      <c r="ZJ44" s="20">
        <f t="shared" si="151"/>
        <v>26588</v>
      </c>
      <c r="ZM44" s="2"/>
      <c r="ZN44" s="18"/>
      <c r="ZO44" s="9"/>
      <c r="ZP44" s="19"/>
      <c r="ZQ44" s="20">
        <f>ZQ43+ZN44-ZP44</f>
        <v>14660.5</v>
      </c>
      <c r="ZS44" s="2"/>
      <c r="ZT44" s="2"/>
      <c r="ZU44" s="18"/>
      <c r="ZV44" s="9"/>
      <c r="ZW44" s="19"/>
      <c r="ZX44" s="20">
        <f>ZX43+ZU44-ZW44</f>
        <v>4518.5</v>
      </c>
      <c r="ZZ44" s="2"/>
      <c r="AAA44" s="2"/>
      <c r="AAB44" s="18"/>
      <c r="AAC44" s="9"/>
      <c r="AAD44" s="19"/>
      <c r="AAE44" s="20">
        <f t="shared" si="97"/>
        <v>0</v>
      </c>
      <c r="AAG44" s="2"/>
      <c r="AAH44" s="2"/>
      <c r="AAI44" s="18"/>
      <c r="AAJ44" s="9"/>
      <c r="AAK44" s="19"/>
      <c r="AAL44" s="20">
        <f t="shared" si="118"/>
        <v>0</v>
      </c>
      <c r="AAN44" s="2"/>
      <c r="AAO44" s="2"/>
      <c r="AAP44" s="18"/>
      <c r="AAQ44" s="9"/>
      <c r="AAR44" s="19"/>
      <c r="AAS44" s="20">
        <f t="shared" si="99"/>
        <v>0</v>
      </c>
      <c r="AAU44" s="2"/>
      <c r="AAV44" s="2"/>
      <c r="AAW44" s="18"/>
      <c r="AAX44" s="9"/>
      <c r="AAY44" s="19"/>
      <c r="AAZ44" s="20">
        <f>AAZ43+AAW44-AAY44</f>
        <v>15182.5</v>
      </c>
      <c r="ABB44" s="2"/>
      <c r="ABC44" s="2"/>
      <c r="ABD44" s="18"/>
      <c r="ABE44" s="9"/>
      <c r="ABF44" s="19"/>
      <c r="ABG44" s="20">
        <f t="shared" si="101"/>
        <v>7596</v>
      </c>
      <c r="ABI44" s="2"/>
      <c r="ABJ44" s="2"/>
      <c r="ABK44" s="18"/>
      <c r="ABL44" s="9"/>
      <c r="ABM44" s="19"/>
      <c r="ABN44" s="20">
        <f t="shared" si="102"/>
        <v>0</v>
      </c>
      <c r="ABP44" s="2"/>
      <c r="ABQ44" s="2"/>
      <c r="ABR44" s="18"/>
      <c r="ABS44" s="9"/>
      <c r="ABT44" s="19"/>
      <c r="ABU44" s="20">
        <f t="shared" si="103"/>
        <v>0</v>
      </c>
      <c r="ABW44" s="2"/>
      <c r="ABX44" s="2"/>
      <c r="ABY44" s="18"/>
      <c r="ABZ44" s="9"/>
      <c r="ACA44" s="19"/>
      <c r="ACB44" s="20">
        <f t="shared" si="104"/>
        <v>0</v>
      </c>
      <c r="ACD44" s="9"/>
      <c r="ACE44" s="47"/>
      <c r="ACF44" s="19"/>
      <c r="ACG44" s="89"/>
      <c r="ACH44" s="97"/>
      <c r="ACI44" s="20">
        <f t="shared" si="163"/>
        <v>11348.36</v>
      </c>
      <c r="ACK44" s="9"/>
      <c r="ACL44" s="47"/>
      <c r="ACM44" s="19"/>
      <c r="ACN44" s="89"/>
      <c r="ACO44" s="97"/>
      <c r="ACP44" s="20">
        <f t="shared" si="106"/>
        <v>0</v>
      </c>
      <c r="ACS44" s="2"/>
      <c r="ACT44" s="18"/>
      <c r="ACU44" s="9"/>
      <c r="ACV44" s="19"/>
      <c r="ACW44" s="20">
        <f t="shared" si="107"/>
        <v>0</v>
      </c>
      <c r="ACY44" s="29"/>
      <c r="ACZ44" s="43"/>
      <c r="ADA44" s="43"/>
      <c r="ADB44" s="244"/>
      <c r="ADC44" s="32"/>
      <c r="ADD44" s="51">
        <f t="shared" si="156"/>
        <v>46551.33</v>
      </c>
      <c r="ADF44" s="2"/>
      <c r="ADG44" s="2"/>
      <c r="ADH44" s="18"/>
      <c r="ADI44" s="9"/>
      <c r="ADJ44" s="19"/>
      <c r="ADK44" s="20">
        <f t="shared" si="112"/>
        <v>0</v>
      </c>
      <c r="ADM44" s="2"/>
      <c r="ADN44" s="2"/>
      <c r="ADO44" s="18"/>
      <c r="ADP44" s="9"/>
      <c r="ADQ44" s="19"/>
      <c r="ADR44" s="20">
        <f t="shared" si="113"/>
        <v>0</v>
      </c>
      <c r="ADT44" s="2"/>
      <c r="ADU44" s="2"/>
      <c r="ADV44" s="18"/>
      <c r="ADW44" s="9"/>
      <c r="ADX44" s="19"/>
      <c r="ADY44" s="20">
        <f t="shared" si="109"/>
        <v>0</v>
      </c>
      <c r="AEA44" s="2"/>
      <c r="AEB44" s="2"/>
      <c r="AEC44" s="18"/>
      <c r="AED44" s="9"/>
      <c r="AEE44" s="19"/>
      <c r="AEF44" s="20">
        <f t="shared" si="110"/>
        <v>0</v>
      </c>
    </row>
    <row r="45" spans="1:812" ht="15.75" thickBot="1">
      <c r="D45" s="9"/>
      <c r="E45" s="19"/>
      <c r="F45" s="51">
        <f>F44+C45-E45</f>
        <v>50512.5</v>
      </c>
      <c r="H45" s="2"/>
      <c r="I45" s="2"/>
      <c r="J45" s="21"/>
      <c r="K45" s="22"/>
      <c r="L45" s="22"/>
      <c r="M45" s="23"/>
      <c r="O45" s="2"/>
      <c r="P45" s="2"/>
      <c r="Q45" s="21"/>
      <c r="R45" s="22"/>
      <c r="S45" s="22"/>
      <c r="T45" s="23"/>
      <c r="V45" s="2"/>
      <c r="W45" s="2"/>
      <c r="X45" s="21"/>
      <c r="Y45" s="22"/>
      <c r="Z45" s="22"/>
      <c r="AA45" s="23"/>
      <c r="AC45" s="2"/>
      <c r="AD45" s="2"/>
      <c r="AE45" s="21"/>
      <c r="AF45" s="22"/>
      <c r="AG45" s="22"/>
      <c r="AH45" s="23"/>
      <c r="AJ45" s="9"/>
      <c r="AK45" s="2"/>
      <c r="AL45" s="32"/>
      <c r="AM45" s="739"/>
      <c r="AN45" s="3"/>
      <c r="AO45" s="51">
        <f t="shared" si="7"/>
        <v>1125223</v>
      </c>
      <c r="AQ45" s="244"/>
      <c r="AR45" s="29"/>
      <c r="AS45" s="49"/>
      <c r="AT45" s="45"/>
      <c r="AU45" s="49"/>
      <c r="AV45" s="51">
        <f t="shared" si="8"/>
        <v>2447842</v>
      </c>
      <c r="AX45" s="9"/>
      <c r="AY45" s="47"/>
      <c r="AZ45" s="32"/>
      <c r="BA45" s="9"/>
      <c r="BB45" s="19"/>
      <c r="BC45" s="51">
        <f t="shared" si="164"/>
        <v>2447842</v>
      </c>
      <c r="BE45" s="2"/>
      <c r="BF45" s="2"/>
      <c r="BG45" s="21"/>
      <c r="BH45" s="22"/>
      <c r="BI45" s="22"/>
      <c r="BJ45" s="23"/>
      <c r="BL45" s="2"/>
      <c r="BM45" s="2"/>
      <c r="BN45" s="2"/>
      <c r="BO45" s="21"/>
      <c r="BP45" s="22"/>
      <c r="BQ45" s="22"/>
      <c r="BR45" s="23"/>
      <c r="BT45" s="2"/>
      <c r="BU45" s="2"/>
      <c r="BV45" s="21"/>
      <c r="BW45" s="22"/>
      <c r="BX45" s="22"/>
      <c r="BY45" s="23"/>
      <c r="CA45" s="2"/>
      <c r="CB45" s="2"/>
      <c r="CC45" s="21"/>
      <c r="CD45" s="22"/>
      <c r="CE45" s="22"/>
      <c r="CF45" s="23"/>
      <c r="CH45" s="2"/>
      <c r="CI45" s="2"/>
      <c r="CJ45" s="21"/>
      <c r="CK45" s="22"/>
      <c r="CL45" s="22"/>
      <c r="CM45" s="23"/>
      <c r="CO45" s="2"/>
      <c r="CP45" s="2"/>
      <c r="CQ45" s="21"/>
      <c r="CR45" s="22"/>
      <c r="CS45" s="22"/>
      <c r="CT45" s="23"/>
      <c r="CV45" s="2"/>
      <c r="CW45" s="2"/>
      <c r="CX45" s="21"/>
      <c r="CY45" s="22"/>
      <c r="CZ45" s="22"/>
      <c r="DA45" s="23"/>
      <c r="DC45" s="2"/>
      <c r="DD45" s="2"/>
      <c r="DE45" s="21"/>
      <c r="DF45" s="22"/>
      <c r="DG45" s="22"/>
      <c r="DH45" s="23"/>
      <c r="DM45" s="19"/>
      <c r="DN45" s="19"/>
      <c r="DO45" s="20">
        <f t="shared" si="17"/>
        <v>359057.5</v>
      </c>
      <c r="DQ45" s="2"/>
      <c r="DR45" s="2"/>
      <c r="DS45" s="21"/>
      <c r="DT45" s="22"/>
      <c r="DU45" s="22"/>
      <c r="DV45" s="23"/>
      <c r="DX45" s="2"/>
      <c r="DY45" s="2"/>
      <c r="DZ45" s="21"/>
      <c r="EA45" s="22"/>
      <c r="EB45" s="22"/>
      <c r="EC45" s="23"/>
      <c r="EE45" s="2"/>
      <c r="EF45" s="2"/>
      <c r="EG45" s="21"/>
      <c r="EH45" s="22"/>
      <c r="EI45" s="22"/>
      <c r="EJ45" s="23"/>
      <c r="EL45" s="2"/>
      <c r="EM45" s="2"/>
      <c r="EN45" s="21"/>
      <c r="EO45" s="22"/>
      <c r="EP45" s="22"/>
      <c r="EQ45" s="23"/>
      <c r="ES45" s="2"/>
      <c r="ET45" s="2"/>
      <c r="EU45" s="21"/>
      <c r="EV45" s="22"/>
      <c r="EW45" s="22"/>
      <c r="EX45" s="23"/>
      <c r="FC45" s="19"/>
      <c r="FD45" s="19"/>
      <c r="FE45" s="20"/>
      <c r="FG45" s="2"/>
      <c r="FH45" s="2"/>
      <c r="FI45" s="21"/>
      <c r="FJ45" s="22"/>
      <c r="FK45" s="22"/>
      <c r="FL45" s="23"/>
      <c r="FN45" s="2"/>
      <c r="FO45" s="2"/>
      <c r="FP45" s="21"/>
      <c r="FQ45" s="22"/>
      <c r="FR45" s="22"/>
      <c r="FS45" s="23"/>
      <c r="FU45" s="2"/>
      <c r="FV45" s="2"/>
      <c r="FW45" s="21"/>
      <c r="FX45" s="22"/>
      <c r="FY45" s="22"/>
      <c r="FZ45" s="23"/>
      <c r="GB45" s="2"/>
      <c r="GC45" s="2"/>
      <c r="GD45" s="21"/>
      <c r="GE45" s="22"/>
      <c r="GF45" s="22"/>
      <c r="GG45" s="23"/>
      <c r="GI45" s="2"/>
      <c r="GJ45" s="2"/>
      <c r="GK45" s="21"/>
      <c r="GL45" s="22"/>
      <c r="GM45" s="22"/>
      <c r="GN45" s="23"/>
      <c r="GP45" s="2"/>
      <c r="GQ45" s="2"/>
      <c r="GR45" s="21"/>
      <c r="GS45" s="22"/>
      <c r="GT45" s="22"/>
      <c r="GU45" s="23"/>
      <c r="GW45" s="2"/>
      <c r="GX45" s="2"/>
      <c r="GY45" s="21"/>
      <c r="GZ45" s="22"/>
      <c r="HA45" s="22"/>
      <c r="HB45" s="23"/>
      <c r="HD45" s="2"/>
      <c r="HE45" s="2"/>
      <c r="HF45" s="21"/>
      <c r="HG45" s="22"/>
      <c r="HH45" s="22"/>
      <c r="HI45" s="23"/>
      <c r="HK45" s="2"/>
      <c r="HL45" s="2"/>
      <c r="HM45" s="21"/>
      <c r="HN45" s="22"/>
      <c r="HO45" s="22"/>
      <c r="HP45" s="23"/>
      <c r="HR45" s="2"/>
      <c r="HS45" s="2"/>
      <c r="HT45" s="21"/>
      <c r="HU45" s="22"/>
      <c r="HV45" s="22"/>
      <c r="HW45" s="23"/>
      <c r="HY45" s="2"/>
      <c r="HZ45" s="2"/>
      <c r="IA45" s="21"/>
      <c r="IB45" s="524"/>
      <c r="IC45" s="22"/>
      <c r="ID45" s="23"/>
      <c r="IF45" s="2"/>
      <c r="IG45" s="42"/>
      <c r="IH45" s="22"/>
      <c r="II45" s="22"/>
      <c r="IJ45" s="22"/>
      <c r="IK45" s="23"/>
      <c r="IM45" s="2"/>
      <c r="IN45" s="42"/>
      <c r="IO45" s="22"/>
      <c r="IP45" s="22"/>
      <c r="IQ45" s="22"/>
      <c r="IR45" s="23"/>
      <c r="IT45" s="2"/>
      <c r="IU45" s="2"/>
      <c r="IV45" s="21"/>
      <c r="IW45" s="22"/>
      <c r="IX45" s="22"/>
      <c r="IY45" s="23"/>
      <c r="JA45" s="2"/>
      <c r="JB45" s="2"/>
      <c r="JC45" s="21"/>
      <c r="JD45" s="22"/>
      <c r="JE45" s="22"/>
      <c r="JF45" s="23"/>
      <c r="JH45" s="2"/>
      <c r="JI45" s="2"/>
      <c r="JJ45" s="21"/>
      <c r="JK45" s="22"/>
      <c r="JL45" s="22"/>
      <c r="JM45" s="23"/>
      <c r="JO45" s="2"/>
      <c r="JP45" s="2"/>
      <c r="JQ45" s="21"/>
      <c r="JR45" s="22"/>
      <c r="JS45" s="22"/>
      <c r="JT45" s="23"/>
      <c r="JV45" s="2"/>
      <c r="JW45" s="2"/>
      <c r="JX45" s="21"/>
      <c r="JY45" s="22"/>
      <c r="JZ45" s="22"/>
      <c r="KA45" s="23"/>
      <c r="KF45" s="9"/>
      <c r="KG45" s="67"/>
      <c r="KH45" s="51">
        <f t="shared" si="157"/>
        <v>40827</v>
      </c>
      <c r="KJ45" s="244"/>
      <c r="KK45" s="99"/>
      <c r="KL45" s="32"/>
      <c r="KM45" s="90"/>
      <c r="KN45" s="32"/>
      <c r="KO45" s="20">
        <f t="shared" si="142"/>
        <v>0</v>
      </c>
      <c r="KQ45" s="244"/>
      <c r="KR45" s="99"/>
      <c r="KS45" s="32"/>
      <c r="KT45" s="624"/>
      <c r="KU45" s="32"/>
      <c r="KV45" s="20">
        <f t="shared" si="43"/>
        <v>0</v>
      </c>
      <c r="KX45" s="2"/>
      <c r="KY45" s="2"/>
      <c r="KZ45" s="21"/>
      <c r="LA45" s="22"/>
      <c r="LB45" s="22"/>
      <c r="LC45" s="23"/>
      <c r="LE45" s="2"/>
      <c r="LF45" s="2"/>
      <c r="LG45" s="21"/>
      <c r="LH45" s="22"/>
      <c r="LI45" s="22"/>
      <c r="LJ45" s="23"/>
      <c r="LL45" s="2"/>
      <c r="LM45" s="2"/>
      <c r="LN45" s="21"/>
      <c r="LO45" s="22"/>
      <c r="LP45" s="22"/>
      <c r="LQ45" s="23"/>
      <c r="LS45" s="2"/>
      <c r="LT45" s="2"/>
      <c r="LU45" s="21"/>
      <c r="LV45" s="22"/>
      <c r="LW45" s="22"/>
      <c r="LX45" s="23"/>
      <c r="LZ45" s="2"/>
      <c r="MA45" s="2"/>
      <c r="MB45" s="21"/>
      <c r="MC45" s="22"/>
      <c r="MD45" s="22"/>
      <c r="ME45" s="23"/>
      <c r="MG45" s="2"/>
      <c r="MH45" s="2"/>
      <c r="MI45" s="21"/>
      <c r="MJ45" s="22"/>
      <c r="MK45" s="22"/>
      <c r="ML45" s="23"/>
      <c r="MN45" s="2"/>
      <c r="MO45" s="2"/>
      <c r="MP45" s="21"/>
      <c r="MQ45" s="22"/>
      <c r="MR45" s="22"/>
      <c r="MS45" s="23"/>
      <c r="MU45" s="2"/>
      <c r="MV45" s="2"/>
      <c r="MW45" s="21"/>
      <c r="MX45" s="22"/>
      <c r="MY45" s="22"/>
      <c r="MZ45" s="23"/>
      <c r="NB45" s="2"/>
      <c r="NC45" s="2"/>
      <c r="ND45" s="21"/>
      <c r="NE45" s="22"/>
      <c r="NF45" s="22"/>
      <c r="NG45" s="23"/>
      <c r="NI45" s="2"/>
      <c r="NJ45" s="2"/>
      <c r="NK45" s="21"/>
      <c r="NL45" s="22"/>
      <c r="NM45" s="22"/>
      <c r="NN45" s="23"/>
      <c r="NP45" s="2"/>
      <c r="NQ45" s="2"/>
      <c r="NR45" s="21"/>
      <c r="NS45" s="22"/>
      <c r="NT45" s="22"/>
      <c r="NU45" s="23"/>
      <c r="NW45" s="2"/>
      <c r="NX45" s="2"/>
      <c r="NY45" s="21"/>
      <c r="NZ45" s="22"/>
      <c r="OA45" s="22"/>
      <c r="OB45" s="23"/>
      <c r="OD45" s="2"/>
      <c r="OE45" s="2"/>
      <c r="OF45" s="21"/>
      <c r="OG45" s="22"/>
      <c r="OH45" s="22"/>
      <c r="OI45" s="23"/>
      <c r="OK45" s="2"/>
      <c r="OL45" s="2"/>
      <c r="OM45" s="21"/>
      <c r="ON45" s="22"/>
      <c r="OO45" s="22"/>
      <c r="OP45" s="23"/>
      <c r="OR45" s="2"/>
      <c r="OS45" s="2"/>
      <c r="OT45" s="21"/>
      <c r="OU45" s="22"/>
      <c r="OV45" s="22"/>
      <c r="OW45" s="23"/>
      <c r="OY45" s="2"/>
      <c r="OZ45" s="2"/>
      <c r="PA45" s="21"/>
      <c r="PB45" s="22"/>
      <c r="PC45" s="22"/>
      <c r="PD45" s="23"/>
      <c r="PF45" s="2"/>
      <c r="PG45" s="2"/>
      <c r="PH45" s="21"/>
      <c r="PI45" s="22"/>
      <c r="PJ45" s="22"/>
      <c r="PK45" s="23"/>
      <c r="PM45" s="2"/>
      <c r="PN45" s="2"/>
      <c r="PO45" s="21"/>
      <c r="PP45" s="22"/>
      <c r="PQ45" s="22"/>
      <c r="PR45" s="23"/>
      <c r="PT45" s="2"/>
      <c r="PU45" s="2"/>
      <c r="PV45" s="21"/>
      <c r="PW45" s="22"/>
      <c r="PX45" s="22"/>
      <c r="PY45" s="23"/>
      <c r="QA45" s="2"/>
      <c r="QB45" s="2"/>
      <c r="QC45" s="21"/>
      <c r="QD45" s="22"/>
      <c r="QE45" s="22"/>
      <c r="QF45" s="23"/>
      <c r="QH45" s="2"/>
      <c r="QI45" s="2"/>
      <c r="QJ45" s="21"/>
      <c r="QK45" s="22"/>
      <c r="QL45" s="22"/>
      <c r="QM45" s="23"/>
      <c r="QO45" s="2"/>
      <c r="QP45" s="2"/>
      <c r="QQ45" s="21"/>
      <c r="QR45" s="22"/>
      <c r="QS45" s="22"/>
      <c r="QT45" s="23"/>
      <c r="QV45" s="2"/>
      <c r="QW45" s="2"/>
      <c r="QX45" s="21"/>
      <c r="QY45" s="22"/>
      <c r="QZ45" s="22"/>
      <c r="RA45" s="23"/>
      <c r="RC45" s="2"/>
      <c r="RD45" s="2"/>
      <c r="RE45" s="21"/>
      <c r="RF45" s="22"/>
      <c r="RG45" s="22"/>
      <c r="RH45" s="23"/>
      <c r="RJ45" s="2"/>
      <c r="RK45" s="2"/>
      <c r="RL45" s="21"/>
      <c r="RM45" s="22"/>
      <c r="RN45" s="22"/>
      <c r="RO45" s="23"/>
      <c r="RQ45" s="2"/>
      <c r="RR45" s="2"/>
      <c r="RS45" s="21"/>
      <c r="RT45" s="22"/>
      <c r="RU45" s="22"/>
      <c r="RV45" s="23"/>
      <c r="RX45" s="2"/>
      <c r="RY45" s="2"/>
      <c r="RZ45" s="21"/>
      <c r="SA45" s="22"/>
      <c r="SB45" s="22"/>
      <c r="SC45" s="23"/>
      <c r="SF45" s="2"/>
      <c r="SG45" s="21"/>
      <c r="SH45" s="22"/>
      <c r="SI45" s="22"/>
      <c r="SJ45" s="23"/>
      <c r="SL45" s="2"/>
      <c r="SM45" s="2"/>
      <c r="SN45" s="21"/>
      <c r="SO45" s="22"/>
      <c r="SP45" s="22"/>
      <c r="SQ45" s="23"/>
      <c r="ST45" s="2"/>
      <c r="SU45" s="21"/>
      <c r="SV45" s="22"/>
      <c r="SW45" s="22"/>
      <c r="SX45" s="23"/>
      <c r="TA45" s="2"/>
      <c r="TB45" s="21"/>
      <c r="TC45" s="22"/>
      <c r="TD45" s="22"/>
      <c r="TE45" s="23"/>
      <c r="TG45" s="2"/>
      <c r="TH45" s="2"/>
      <c r="TI45" s="21"/>
      <c r="TJ45" s="22"/>
      <c r="TK45" s="22"/>
      <c r="TL45" s="23"/>
      <c r="TN45" s="2"/>
      <c r="TO45" s="2"/>
      <c r="TP45" s="21"/>
      <c r="TQ45" s="22"/>
      <c r="TR45" s="22"/>
      <c r="TS45" s="23"/>
      <c r="TU45" s="2"/>
      <c r="TV45" s="2"/>
      <c r="TW45" s="21"/>
      <c r="TX45" s="22"/>
      <c r="TY45" s="22"/>
      <c r="TZ45" s="23"/>
      <c r="UB45" s="2"/>
      <c r="UC45" s="2"/>
      <c r="UD45" s="21"/>
      <c r="UE45" s="22"/>
      <c r="UF45" s="22"/>
      <c r="UG45" s="23"/>
      <c r="UI45" s="2"/>
      <c r="UJ45" s="2"/>
      <c r="UK45" s="21"/>
      <c r="UL45" s="22"/>
      <c r="UM45" s="22"/>
      <c r="UN45" s="23"/>
      <c r="UP45" s="2"/>
      <c r="UQ45" s="2"/>
      <c r="UR45" s="21"/>
      <c r="US45" s="22"/>
      <c r="UT45" s="22"/>
      <c r="UU45" s="23"/>
      <c r="UW45" s="2"/>
      <c r="UX45" s="2"/>
      <c r="UY45" s="21"/>
      <c r="UZ45" s="22"/>
      <c r="VA45" s="22"/>
      <c r="VB45" s="23"/>
      <c r="VD45" s="2"/>
      <c r="VE45" s="2"/>
      <c r="VF45" s="21"/>
      <c r="VG45" s="22"/>
      <c r="VH45" s="22"/>
      <c r="VI45" s="23"/>
      <c r="VK45" s="2"/>
      <c r="VL45" s="2"/>
      <c r="VM45" s="21"/>
      <c r="VN45" s="22"/>
      <c r="VO45" s="22"/>
      <c r="VP45" s="23"/>
      <c r="VR45" s="2"/>
      <c r="VS45" s="2"/>
      <c r="VT45" s="21"/>
      <c r="VU45" s="22"/>
      <c r="VV45" s="22"/>
      <c r="VW45" s="23"/>
      <c r="VY45" s="2"/>
      <c r="VZ45" s="2"/>
      <c r="WA45" s="21"/>
      <c r="WB45" s="22"/>
      <c r="WC45" s="22"/>
      <c r="WD45" s="23"/>
      <c r="WF45" s="2"/>
      <c r="WG45" s="2"/>
      <c r="WH45" s="21"/>
      <c r="WI45" s="22"/>
      <c r="WJ45" s="22"/>
      <c r="WK45" s="23"/>
      <c r="WM45" s="2"/>
      <c r="WN45" s="2"/>
      <c r="WO45" s="21"/>
      <c r="WP45" s="22"/>
      <c r="WQ45" s="22"/>
      <c r="WR45" s="23"/>
      <c r="WT45" s="2"/>
      <c r="WU45" s="2"/>
      <c r="WV45" s="21"/>
      <c r="WW45" s="22"/>
      <c r="WX45" s="22"/>
      <c r="WY45" s="23"/>
      <c r="XA45" s="2"/>
      <c r="XB45" s="2"/>
      <c r="XC45" s="21"/>
      <c r="XD45" s="22"/>
      <c r="XE45" s="22"/>
      <c r="XF45" s="23"/>
      <c r="XH45" s="2"/>
      <c r="XI45" s="2"/>
      <c r="XJ45" s="21"/>
      <c r="XK45" s="22"/>
      <c r="XL45" s="22"/>
      <c r="XM45" s="23"/>
      <c r="XO45" s="2"/>
      <c r="XP45" s="2"/>
      <c r="XQ45" s="21"/>
      <c r="XR45" s="22"/>
      <c r="XS45" s="22"/>
      <c r="XT45" s="23"/>
      <c r="XV45" s="2"/>
      <c r="XW45" s="2"/>
      <c r="XX45" s="21"/>
      <c r="XY45" s="22"/>
      <c r="XZ45" s="22"/>
      <c r="YA45" s="23"/>
      <c r="YC45" s="2"/>
      <c r="YD45" s="2"/>
      <c r="YE45" s="21"/>
      <c r="YF45" s="22"/>
      <c r="YG45" s="22"/>
      <c r="YH45" s="23"/>
      <c r="YJ45" s="2"/>
      <c r="YK45" s="2"/>
      <c r="YL45" s="21"/>
      <c r="YM45" s="22"/>
      <c r="YN45" s="22"/>
      <c r="YO45" s="23"/>
      <c r="YQ45" s="2"/>
      <c r="YR45" s="2"/>
      <c r="YS45" s="21"/>
      <c r="YT45" s="22"/>
      <c r="YU45" s="22"/>
      <c r="YV45" s="23"/>
      <c r="YX45" s="2"/>
      <c r="YY45" s="2"/>
      <c r="YZ45" s="21"/>
      <c r="ZA45" s="22"/>
      <c r="ZB45" s="22"/>
      <c r="ZC45" s="23"/>
      <c r="ZE45" s="2"/>
      <c r="ZF45" s="2"/>
      <c r="ZG45" s="21"/>
      <c r="ZH45" s="22"/>
      <c r="ZI45" s="22"/>
      <c r="ZJ45" s="23"/>
      <c r="ZM45" s="2"/>
      <c r="ZN45" s="21"/>
      <c r="ZO45" s="22"/>
      <c r="ZP45" s="22"/>
      <c r="ZQ45" s="23"/>
      <c r="ZS45" s="2"/>
      <c r="ZT45" s="2"/>
      <c r="ZU45" s="21"/>
      <c r="ZV45" s="22"/>
      <c r="ZW45" s="22"/>
      <c r="ZX45" s="23"/>
      <c r="ZZ45" s="2"/>
      <c r="AAA45" s="2"/>
      <c r="AAB45" s="21"/>
      <c r="AAC45" s="22"/>
      <c r="AAD45" s="22"/>
      <c r="AAE45" s="23"/>
      <c r="AAG45" s="2"/>
      <c r="AAH45" s="2"/>
      <c r="AAI45" s="21"/>
      <c r="AAJ45" s="22"/>
      <c r="AAK45" s="22"/>
      <c r="AAL45" s="23"/>
      <c r="AAN45" s="2"/>
      <c r="AAO45" s="2"/>
      <c r="AAP45" s="21"/>
      <c r="AAQ45" s="22"/>
      <c r="AAR45" s="22"/>
      <c r="AAS45" s="23"/>
      <c r="AAU45" s="2"/>
      <c r="AAV45" s="2"/>
      <c r="AAW45" s="21"/>
      <c r="AAX45" s="22"/>
      <c r="AAY45" s="22"/>
      <c r="AAZ45" s="23"/>
      <c r="ABB45" s="2"/>
      <c r="ABC45" s="2"/>
      <c r="ABD45" s="21"/>
      <c r="ABE45" s="22"/>
      <c r="ABF45" s="22"/>
      <c r="ABG45" s="23"/>
      <c r="ABI45" s="2"/>
      <c r="ABJ45" s="2"/>
      <c r="ABK45" s="21"/>
      <c r="ABL45" s="22"/>
      <c r="ABM45" s="22"/>
      <c r="ABN45" s="23"/>
      <c r="ABP45" s="2"/>
      <c r="ABQ45" s="2"/>
      <c r="ABR45" s="21"/>
      <c r="ABS45" s="22"/>
      <c r="ABT45" s="22"/>
      <c r="ABU45" s="23"/>
      <c r="ABW45" s="2"/>
      <c r="ABX45" s="2"/>
      <c r="ABY45" s="21"/>
      <c r="ABZ45" s="22"/>
      <c r="ACA45" s="22"/>
      <c r="ACB45" s="23"/>
      <c r="ACD45" s="2"/>
      <c r="ACE45" s="47"/>
      <c r="ACG45" s="89"/>
      <c r="ACH45" s="96"/>
      <c r="ACI45" s="20">
        <f t="shared" si="163"/>
        <v>11348.36</v>
      </c>
      <c r="ACK45" s="2"/>
      <c r="ACL45" s="47"/>
      <c r="ACN45" s="89"/>
      <c r="ACO45" s="96"/>
      <c r="ACP45" s="20">
        <f t="shared" si="106"/>
        <v>0</v>
      </c>
      <c r="ACS45" s="2"/>
      <c r="ACT45" s="21"/>
      <c r="ACU45" s="22"/>
      <c r="ACV45" s="22"/>
      <c r="ACW45" s="23"/>
      <c r="ACY45" s="244"/>
      <c r="ACZ45" s="29"/>
      <c r="ADA45" s="27"/>
      <c r="ADB45" s="244"/>
      <c r="ADC45" s="32"/>
      <c r="ADD45" s="51">
        <f t="shared" si="156"/>
        <v>46551.33</v>
      </c>
      <c r="ADF45" s="2"/>
      <c r="ADG45" s="2"/>
      <c r="ADH45" s="21"/>
      <c r="ADI45" s="22"/>
      <c r="ADJ45" s="22"/>
      <c r="ADK45" s="23"/>
      <c r="ADM45" s="2"/>
      <c r="ADN45" s="2"/>
      <c r="ADO45" s="21"/>
      <c r="ADP45" s="22"/>
      <c r="ADQ45" s="22"/>
      <c r="ADR45" s="23"/>
      <c r="ADT45" s="2"/>
      <c r="ADU45" s="2"/>
      <c r="ADV45" s="21"/>
      <c r="ADW45" s="22"/>
      <c r="ADX45" s="22"/>
      <c r="ADY45" s="23"/>
      <c r="AEA45" s="2"/>
      <c r="AEB45" s="2"/>
      <c r="AEC45" s="21"/>
      <c r="AED45" s="22"/>
      <c r="AEE45" s="22"/>
      <c r="AEF45" s="23"/>
    </row>
    <row r="46" spans="1:812" ht="15.75" thickTop="1">
      <c r="D46" s="19"/>
      <c r="E46" s="19"/>
      <c r="F46" s="51">
        <f>F45+C46-E46</f>
        <v>50512.5</v>
      </c>
      <c r="V46" s="2"/>
      <c r="W46" s="2"/>
      <c r="AC46" s="2"/>
      <c r="AD46" s="2"/>
      <c r="AJ46" s="9">
        <v>40330</v>
      </c>
      <c r="AK46" s="2" t="s">
        <v>1157</v>
      </c>
      <c r="AL46" s="32">
        <v>43287.5</v>
      </c>
      <c r="AM46" s="739"/>
      <c r="AN46" s="3"/>
      <c r="AO46" s="51">
        <f t="shared" si="7"/>
        <v>1168510.5</v>
      </c>
      <c r="AQ46" s="244"/>
      <c r="AR46" s="29"/>
      <c r="AS46" s="49"/>
      <c r="AT46" s="45"/>
      <c r="AU46" s="49"/>
      <c r="AV46" s="51">
        <f t="shared" si="8"/>
        <v>2447842</v>
      </c>
      <c r="AX46" s="9"/>
      <c r="AY46" s="47"/>
      <c r="AZ46" s="32"/>
      <c r="BA46" s="9"/>
      <c r="BB46" s="32"/>
      <c r="BC46" s="51">
        <f t="shared" si="164"/>
        <v>2447842</v>
      </c>
      <c r="DC46" s="2"/>
      <c r="DD46" s="2"/>
      <c r="DO46" s="20">
        <f t="shared" si="17"/>
        <v>359057.5</v>
      </c>
      <c r="DQ46" s="2"/>
      <c r="DR46" s="2"/>
      <c r="DX46" s="2"/>
      <c r="DY46" s="2"/>
      <c r="EE46" s="2"/>
      <c r="EF46" s="2"/>
      <c r="EL46" s="2"/>
      <c r="EM46" s="2"/>
      <c r="ES46" s="2"/>
      <c r="ET46" s="2"/>
      <c r="FE46" s="20"/>
      <c r="FN46" s="2"/>
      <c r="FO46" s="2"/>
      <c r="FU46" s="2"/>
      <c r="FV46" s="2"/>
      <c r="GB46" s="2"/>
      <c r="GC46" s="2"/>
      <c r="GI46" s="2"/>
      <c r="GJ46" s="2"/>
      <c r="GW46" s="2"/>
      <c r="GX46" s="2"/>
      <c r="HD46" s="2"/>
      <c r="HE46" s="2"/>
      <c r="KF46" s="9"/>
      <c r="KG46" s="67"/>
      <c r="KH46" s="51">
        <f t="shared" ref="KH46:KH66" si="165">KH45+KE46-KG46</f>
        <v>40827</v>
      </c>
      <c r="KJ46" s="244"/>
      <c r="KK46" s="99"/>
      <c r="KL46" s="32"/>
      <c r="KM46" s="90"/>
      <c r="KN46" s="32"/>
      <c r="KO46" s="20">
        <f t="shared" si="142"/>
        <v>0</v>
      </c>
      <c r="KQ46" s="244"/>
      <c r="KR46" s="99"/>
      <c r="KS46" s="32"/>
      <c r="KT46" s="624"/>
      <c r="KU46" s="32"/>
      <c r="KV46" s="20">
        <f t="shared" si="43"/>
        <v>0</v>
      </c>
      <c r="LZ46" s="2"/>
      <c r="MA46" s="2"/>
      <c r="RC46" s="2"/>
      <c r="RD46" s="2"/>
      <c r="VD46" s="2"/>
      <c r="VE46" s="2"/>
      <c r="XV46" s="2"/>
      <c r="XW46" s="2"/>
      <c r="ZE46" s="2"/>
      <c r="ZF46" s="2"/>
      <c r="ZS46" s="2"/>
      <c r="ZZ46" s="2"/>
      <c r="AAG46" s="2"/>
      <c r="AAN46" s="2"/>
      <c r="ACD46" s="9"/>
      <c r="ACE46" s="47"/>
      <c r="ACF46" s="19"/>
      <c r="ACG46" s="89"/>
      <c r="ACH46" s="97"/>
      <c r="ACI46" s="20">
        <f t="shared" si="163"/>
        <v>11348.36</v>
      </c>
      <c r="ACK46" s="9"/>
      <c r="ACL46" s="47"/>
      <c r="ACM46" s="19"/>
      <c r="ACN46" s="89"/>
      <c r="ACO46" s="97"/>
      <c r="ACP46" s="20">
        <f t="shared" si="106"/>
        <v>0</v>
      </c>
      <c r="ACS46" s="2"/>
      <c r="ACY46" s="29"/>
      <c r="ACZ46" s="43"/>
      <c r="ADA46" s="43"/>
      <c r="ADB46" s="244"/>
      <c r="ADC46" s="702"/>
      <c r="ADD46" s="51">
        <f t="shared" si="156"/>
        <v>46551.33</v>
      </c>
    </row>
    <row r="47" spans="1:812">
      <c r="F47" s="51">
        <f>F46+C47-E47</f>
        <v>50512.5</v>
      </c>
      <c r="AJ47" s="9">
        <v>40331</v>
      </c>
      <c r="AK47" s="2" t="s">
        <v>1158</v>
      </c>
      <c r="AL47" s="32">
        <v>5838</v>
      </c>
      <c r="AM47" s="739"/>
      <c r="AN47" s="3"/>
      <c r="AO47" s="51">
        <f t="shared" si="7"/>
        <v>1174348.5</v>
      </c>
      <c r="AQ47" s="244"/>
      <c r="AR47" s="29"/>
      <c r="AS47" s="49"/>
      <c r="AT47" s="45"/>
      <c r="AU47" s="49"/>
      <c r="AV47" s="51">
        <f t="shared" si="8"/>
        <v>2447842</v>
      </c>
      <c r="AX47" s="9"/>
      <c r="AY47" s="47"/>
      <c r="AZ47" s="3"/>
      <c r="BA47" s="9"/>
      <c r="BB47" s="32"/>
      <c r="BC47" s="51">
        <f t="shared" si="164"/>
        <v>2447842</v>
      </c>
      <c r="DO47" s="20">
        <f t="shared" si="17"/>
        <v>359057.5</v>
      </c>
      <c r="FE47" s="20"/>
      <c r="KC47" s="244"/>
      <c r="KD47" s="29"/>
      <c r="KE47" s="49"/>
      <c r="KF47" s="9"/>
      <c r="KG47" s="67"/>
      <c r="KH47" s="51">
        <f t="shared" si="165"/>
        <v>40827</v>
      </c>
      <c r="KJ47" s="244"/>
      <c r="KK47" s="99"/>
      <c r="KL47" s="32"/>
      <c r="KM47" s="28"/>
      <c r="KN47" s="32"/>
      <c r="KO47" s="20">
        <f t="shared" si="142"/>
        <v>0</v>
      </c>
      <c r="KQ47" s="244"/>
      <c r="KR47" s="99"/>
      <c r="KS47" s="32"/>
      <c r="KT47" s="244"/>
      <c r="KU47" s="32"/>
      <c r="KV47" s="20">
        <f t="shared" si="43"/>
        <v>0</v>
      </c>
      <c r="ZZ47" s="2"/>
      <c r="ACD47" s="2"/>
      <c r="ACE47" s="2"/>
      <c r="ACI47" s="20">
        <f t="shared" si="163"/>
        <v>11348.36</v>
      </c>
      <c r="ACK47" s="2"/>
      <c r="ACL47" s="2"/>
      <c r="ACP47" s="20">
        <f t="shared" si="106"/>
        <v>0</v>
      </c>
      <c r="ACY47" s="9"/>
      <c r="ACZ47" s="2"/>
      <c r="ADA47" s="18"/>
      <c r="ADB47" s="9"/>
      <c r="ADC47" s="715"/>
      <c r="ADD47" s="51">
        <f t="shared" si="156"/>
        <v>46551.33</v>
      </c>
    </row>
    <row r="48" spans="1:812">
      <c r="D48" s="3"/>
      <c r="AJ48" s="9">
        <v>40332</v>
      </c>
      <c r="AK48" s="2" t="s">
        <v>1182</v>
      </c>
      <c r="AL48" s="32">
        <v>21330</v>
      </c>
      <c r="AM48" s="739"/>
      <c r="AN48" s="3"/>
      <c r="AO48" s="51">
        <f t="shared" si="7"/>
        <v>1195678.5</v>
      </c>
      <c r="AQ48" s="244"/>
      <c r="AR48" s="29"/>
      <c r="AS48" s="49"/>
      <c r="AT48" s="45"/>
      <c r="AU48" s="49"/>
      <c r="AV48" s="51">
        <f t="shared" si="8"/>
        <v>2447842</v>
      </c>
      <c r="AX48" s="9"/>
      <c r="AY48" s="99"/>
      <c r="AZ48" s="32"/>
      <c r="BA48" s="9"/>
      <c r="BB48" s="32"/>
      <c r="BC48" s="20">
        <f t="shared" ref="BC48:BC72" si="166">BC47+AZ48-BB48</f>
        <v>2447842</v>
      </c>
      <c r="DO48" s="20">
        <f t="shared" si="17"/>
        <v>359057.5</v>
      </c>
      <c r="FE48" s="20"/>
      <c r="KF48" s="9"/>
      <c r="KG48" s="67"/>
      <c r="KH48" s="51">
        <f t="shared" si="165"/>
        <v>40827</v>
      </c>
      <c r="KJ48" s="244"/>
      <c r="KK48" s="99"/>
      <c r="KL48" s="32"/>
      <c r="KM48" s="28"/>
      <c r="KN48" s="32"/>
      <c r="KO48" s="20">
        <f t="shared" si="142"/>
        <v>0</v>
      </c>
      <c r="KQ48" s="244"/>
      <c r="KR48" s="99"/>
      <c r="KS48" s="32"/>
      <c r="KT48" s="244"/>
      <c r="KU48" s="32"/>
      <c r="KV48" s="20">
        <f t="shared" si="43"/>
        <v>0</v>
      </c>
      <c r="ZZ48" s="2"/>
      <c r="ACD48" s="2"/>
      <c r="ACE48" s="2"/>
      <c r="ACI48" s="20">
        <f t="shared" si="163"/>
        <v>11348.36</v>
      </c>
      <c r="ACK48" s="2"/>
      <c r="ACL48" s="2"/>
      <c r="ACP48" s="20">
        <f t="shared" si="106"/>
        <v>0</v>
      </c>
      <c r="ACY48" s="9"/>
      <c r="ACZ48" s="39"/>
      <c r="ADA48" s="32"/>
      <c r="ADB48" s="2"/>
      <c r="ADC48" s="691"/>
      <c r="ADD48" s="51">
        <f t="shared" si="156"/>
        <v>46551.33</v>
      </c>
    </row>
    <row r="49" spans="4:784">
      <c r="D49" s="3"/>
      <c r="AJ49" s="9">
        <v>40333</v>
      </c>
      <c r="AK49" s="2" t="s">
        <v>1183</v>
      </c>
      <c r="AL49" s="32">
        <v>20115</v>
      </c>
      <c r="AM49" s="739"/>
      <c r="AN49" s="3"/>
      <c r="AO49" s="51">
        <f t="shared" si="7"/>
        <v>1215793.5</v>
      </c>
      <c r="AQ49" s="2"/>
      <c r="AU49" s="3"/>
      <c r="AV49" s="51">
        <f t="shared" si="8"/>
        <v>2447842</v>
      </c>
      <c r="AX49" s="9"/>
      <c r="AY49" s="99"/>
      <c r="AZ49" s="32"/>
      <c r="BA49" s="9"/>
      <c r="BB49" s="3"/>
      <c r="BC49" s="20">
        <f t="shared" si="166"/>
        <v>2447842</v>
      </c>
      <c r="DO49" s="20">
        <f t="shared" si="17"/>
        <v>359057.5</v>
      </c>
      <c r="FE49" s="20"/>
      <c r="KC49" s="9"/>
      <c r="KD49" s="2"/>
      <c r="KE49" s="3"/>
      <c r="KF49" s="62"/>
      <c r="KG49" s="67"/>
      <c r="KH49" s="51">
        <f t="shared" si="165"/>
        <v>40827</v>
      </c>
      <c r="KJ49" s="29"/>
      <c r="KK49" s="29"/>
      <c r="KL49" s="49"/>
      <c r="KM49" s="28"/>
      <c r="KN49" s="32"/>
      <c r="KO49" s="20">
        <f t="shared" si="142"/>
        <v>0</v>
      </c>
      <c r="KQ49" s="29"/>
      <c r="KR49" s="29"/>
      <c r="KS49" s="49"/>
      <c r="KT49" s="244"/>
      <c r="KU49" s="32"/>
      <c r="KV49" s="20">
        <f t="shared" si="43"/>
        <v>0</v>
      </c>
      <c r="ZZ49" s="2"/>
      <c r="ACD49" s="2"/>
      <c r="ACE49" s="2"/>
      <c r="ACI49" s="20">
        <f t="shared" si="163"/>
        <v>11348.36</v>
      </c>
      <c r="ACK49" s="2"/>
      <c r="ACL49" s="2"/>
      <c r="ACP49" s="20">
        <f t="shared" si="106"/>
        <v>0</v>
      </c>
      <c r="ACY49" s="9"/>
      <c r="ACZ49" s="39"/>
      <c r="ADA49" s="32"/>
      <c r="ADB49" s="9"/>
      <c r="ADC49" s="691"/>
      <c r="ADD49" s="51">
        <f t="shared" si="156"/>
        <v>46551.33</v>
      </c>
    </row>
    <row r="50" spans="4:784">
      <c r="D50" s="3"/>
      <c r="AJ50" s="9">
        <v>40335</v>
      </c>
      <c r="AK50" s="268" t="s">
        <v>1184</v>
      </c>
      <c r="AL50" s="32">
        <v>41123</v>
      </c>
      <c r="AM50" s="739"/>
      <c r="AN50" s="3"/>
      <c r="AO50" s="51">
        <f t="shared" si="7"/>
        <v>1256916.5</v>
      </c>
      <c r="AQ50" s="9"/>
      <c r="AR50" s="2"/>
      <c r="AS50" s="3"/>
      <c r="AU50" s="3"/>
      <c r="AV50" s="51">
        <f t="shared" si="8"/>
        <v>2447842</v>
      </c>
      <c r="AX50" s="9"/>
      <c r="AY50" s="99"/>
      <c r="AZ50" s="32"/>
      <c r="BA50" s="9"/>
      <c r="BB50" s="3"/>
      <c r="BC50" s="20">
        <f t="shared" si="166"/>
        <v>2447842</v>
      </c>
      <c r="DO50" s="20">
        <f t="shared" si="17"/>
        <v>359057.5</v>
      </c>
      <c r="FE50" s="20"/>
      <c r="KC50" s="9"/>
      <c r="KD50" s="2"/>
      <c r="KE50" s="3"/>
      <c r="KF50" s="62"/>
      <c r="KG50" s="67"/>
      <c r="KH50" s="51">
        <f t="shared" si="165"/>
        <v>40827</v>
      </c>
      <c r="KJ50" s="244"/>
      <c r="KK50" s="99"/>
      <c r="KL50" s="32"/>
      <c r="KM50" s="28"/>
      <c r="KN50" s="32"/>
      <c r="KO50" s="20">
        <f t="shared" si="142"/>
        <v>0</v>
      </c>
      <c r="KQ50" s="244"/>
      <c r="KR50" s="99"/>
      <c r="KS50" s="32"/>
      <c r="KT50" s="244"/>
      <c r="KU50" s="32"/>
      <c r="KV50" s="20">
        <f t="shared" si="43"/>
        <v>0</v>
      </c>
      <c r="ACD50" s="2"/>
      <c r="ACE50" s="2"/>
      <c r="ACI50" s="20">
        <f t="shared" si="163"/>
        <v>11348.36</v>
      </c>
      <c r="ACK50" s="2"/>
      <c r="ACL50" s="2"/>
      <c r="ACP50" s="20">
        <f t="shared" si="106"/>
        <v>0</v>
      </c>
      <c r="ACY50" s="9"/>
      <c r="ACZ50" s="39"/>
      <c r="ADA50" s="32"/>
      <c r="ADB50" s="9"/>
      <c r="ADC50" s="715"/>
      <c r="ADD50" s="51">
        <f t="shared" si="156"/>
        <v>46551.33</v>
      </c>
    </row>
    <row r="51" spans="4:784">
      <c r="AJ51" s="9">
        <v>40336</v>
      </c>
      <c r="AK51" s="2" t="s">
        <v>1230</v>
      </c>
      <c r="AL51" s="32">
        <v>4700</v>
      </c>
      <c r="AM51" s="739"/>
      <c r="AN51" s="3"/>
      <c r="AO51" s="51">
        <f t="shared" si="7"/>
        <v>1261616.5</v>
      </c>
      <c r="AQ51" s="9"/>
      <c r="AR51" s="2"/>
      <c r="AS51" s="3"/>
      <c r="AU51" s="3"/>
      <c r="AV51" s="51">
        <f t="shared" si="8"/>
        <v>2447842</v>
      </c>
      <c r="AX51" s="9"/>
      <c r="AY51" s="99"/>
      <c r="AZ51" s="32"/>
      <c r="BA51" s="9"/>
      <c r="BB51" s="3"/>
      <c r="BC51" s="20">
        <f t="shared" si="166"/>
        <v>2447842</v>
      </c>
      <c r="DO51" s="20">
        <f t="shared" si="17"/>
        <v>359057.5</v>
      </c>
      <c r="FE51" s="20"/>
      <c r="KC51" s="29"/>
      <c r="KD51" s="43"/>
      <c r="KE51" s="49"/>
      <c r="KF51" s="244"/>
      <c r="KG51" s="32"/>
      <c r="KH51" s="51">
        <f t="shared" si="165"/>
        <v>40827</v>
      </c>
      <c r="KJ51" s="29"/>
      <c r="KK51" s="29"/>
      <c r="KL51" s="49"/>
      <c r="KM51" s="28"/>
      <c r="KN51" s="32"/>
      <c r="KO51" s="20">
        <f t="shared" si="142"/>
        <v>0</v>
      </c>
      <c r="KQ51" s="29"/>
      <c r="KR51" s="29"/>
      <c r="KS51" s="49"/>
      <c r="KT51" s="244"/>
      <c r="KU51" s="32"/>
      <c r="KV51" s="20">
        <f t="shared" si="43"/>
        <v>0</v>
      </c>
      <c r="ACI51" s="20">
        <f t="shared" si="163"/>
        <v>11348.36</v>
      </c>
      <c r="ACP51" s="20">
        <f t="shared" si="106"/>
        <v>0</v>
      </c>
      <c r="ACY51" s="9"/>
      <c r="ACZ51" s="2"/>
      <c r="ADA51" s="18"/>
      <c r="ADC51" s="691"/>
      <c r="ADD51" s="51">
        <f t="shared" si="156"/>
        <v>46551.33</v>
      </c>
    </row>
    <row r="52" spans="4:784" ht="14.25" customHeight="1">
      <c r="AJ52" s="9">
        <v>40337</v>
      </c>
      <c r="AK52" s="2" t="s">
        <v>1237</v>
      </c>
      <c r="AL52" s="32">
        <v>3095</v>
      </c>
      <c r="AM52" s="739"/>
      <c r="AN52" s="3"/>
      <c r="AO52" s="51">
        <f t="shared" si="7"/>
        <v>1264711.5</v>
      </c>
      <c r="AQ52" s="9"/>
      <c r="AR52" s="2"/>
      <c r="AS52" s="3"/>
      <c r="AU52" s="3"/>
      <c r="AV52" s="51">
        <f t="shared" si="8"/>
        <v>2447842</v>
      </c>
      <c r="AX52" s="9"/>
      <c r="AY52" s="99"/>
      <c r="AZ52" s="32"/>
      <c r="BA52" s="9"/>
      <c r="BB52" s="3"/>
      <c r="BC52" s="20">
        <f t="shared" si="166"/>
        <v>2447842</v>
      </c>
      <c r="DO52" s="20">
        <f t="shared" si="17"/>
        <v>359057.5</v>
      </c>
      <c r="FE52" s="20"/>
      <c r="KC52" s="29"/>
      <c r="KD52" s="43"/>
      <c r="KE52" s="49"/>
      <c r="KF52" s="244"/>
      <c r="KG52" s="32"/>
      <c r="KH52" s="51">
        <f t="shared" si="165"/>
        <v>40827</v>
      </c>
      <c r="KJ52" s="244"/>
      <c r="KK52" s="99"/>
      <c r="KL52" s="32"/>
      <c r="KM52" s="28"/>
      <c r="KN52" s="32"/>
      <c r="KO52" s="20">
        <f t="shared" si="142"/>
        <v>0</v>
      </c>
      <c r="KQ52" s="244"/>
      <c r="KR52" s="99"/>
      <c r="KS52" s="32"/>
      <c r="KT52" s="244"/>
      <c r="KU52" s="32"/>
      <c r="KV52" s="20">
        <f t="shared" si="43"/>
        <v>0</v>
      </c>
      <c r="VD52" s="116"/>
      <c r="VE52" s="359"/>
      <c r="VF52" s="116"/>
      <c r="VG52" s="116"/>
      <c r="ACG52" s="89"/>
      <c r="ACI52" s="20">
        <f t="shared" si="163"/>
        <v>11348.36</v>
      </c>
      <c r="ACN52" s="89"/>
      <c r="ACP52" s="20">
        <f t="shared" si="106"/>
        <v>0</v>
      </c>
      <c r="ADC52" s="691"/>
      <c r="ADD52" s="51">
        <f t="shared" si="156"/>
        <v>46551.33</v>
      </c>
    </row>
    <row r="53" spans="4:784">
      <c r="AJ53" s="9">
        <v>40337</v>
      </c>
      <c r="AK53" s="2" t="s">
        <v>1238</v>
      </c>
      <c r="AL53" s="32">
        <v>235391</v>
      </c>
      <c r="AM53" s="739"/>
      <c r="AN53" s="3"/>
      <c r="AO53" s="51">
        <f t="shared" si="7"/>
        <v>1500102.5</v>
      </c>
      <c r="AQ53" s="9"/>
      <c r="AR53" s="2"/>
      <c r="AS53" s="3"/>
      <c r="AU53" s="3"/>
      <c r="AV53" s="51">
        <f t="shared" si="8"/>
        <v>2447842</v>
      </c>
      <c r="AX53" s="9"/>
      <c r="AY53" s="99"/>
      <c r="AZ53" s="32"/>
      <c r="BA53" s="9"/>
      <c r="BB53" s="3"/>
      <c r="BC53" s="20">
        <f t="shared" si="166"/>
        <v>2447842</v>
      </c>
      <c r="DO53" s="20">
        <f t="shared" si="17"/>
        <v>359057.5</v>
      </c>
      <c r="FE53" s="20"/>
      <c r="KC53" s="244"/>
      <c r="KD53" s="99"/>
      <c r="KE53" s="32"/>
      <c r="KF53" s="244"/>
      <c r="KG53" s="32"/>
      <c r="KH53" s="51">
        <f t="shared" si="165"/>
        <v>40827</v>
      </c>
      <c r="KJ53" s="244"/>
      <c r="KK53" s="99"/>
      <c r="KL53" s="32"/>
      <c r="KM53" s="28"/>
      <c r="KN53" s="32"/>
      <c r="KO53" s="20">
        <f t="shared" si="142"/>
        <v>0</v>
      </c>
      <c r="KQ53" s="244"/>
      <c r="KR53" s="99"/>
      <c r="KS53" s="32"/>
      <c r="KT53" s="244"/>
      <c r="KU53" s="32"/>
      <c r="KV53" s="20">
        <f t="shared" si="43"/>
        <v>0</v>
      </c>
      <c r="VD53" s="116"/>
      <c r="VE53" s="116"/>
      <c r="VF53" s="116"/>
      <c r="VG53" s="116"/>
      <c r="ACG53" s="89"/>
      <c r="ACI53" s="20">
        <f t="shared" si="163"/>
        <v>11348.36</v>
      </c>
      <c r="ACN53" s="89"/>
      <c r="ACP53" s="20">
        <f t="shared" si="106"/>
        <v>0</v>
      </c>
      <c r="ADC53" s="691"/>
      <c r="ADD53" s="51">
        <f t="shared" si="156"/>
        <v>46551.33</v>
      </c>
    </row>
    <row r="54" spans="4:784" ht="15.75" customHeight="1">
      <c r="AJ54" s="9">
        <v>40338</v>
      </c>
      <c r="AK54" s="2" t="s">
        <v>1239</v>
      </c>
      <c r="AL54" s="32">
        <v>8700</v>
      </c>
      <c r="AM54" s="739"/>
      <c r="AN54" s="3"/>
      <c r="AO54" s="51">
        <f t="shared" si="7"/>
        <v>1508802.5</v>
      </c>
      <c r="AQ54" s="9"/>
      <c r="AR54" s="2"/>
      <c r="AS54" s="3"/>
      <c r="AU54" s="3"/>
      <c r="AV54" s="51">
        <f t="shared" si="8"/>
        <v>2447842</v>
      </c>
      <c r="AX54" s="9"/>
      <c r="AY54" s="99"/>
      <c r="AZ54" s="32"/>
      <c r="BA54" s="9"/>
      <c r="BB54" s="3"/>
      <c r="BC54" s="20">
        <f t="shared" si="166"/>
        <v>2447842</v>
      </c>
      <c r="DO54" s="20">
        <f t="shared" si="17"/>
        <v>359057.5</v>
      </c>
      <c r="FE54" s="20"/>
      <c r="KC54" s="29"/>
      <c r="KD54" s="43"/>
      <c r="KE54" s="49"/>
      <c r="KF54" s="244"/>
      <c r="KG54" s="32"/>
      <c r="KH54" s="51">
        <f t="shared" si="165"/>
        <v>40827</v>
      </c>
      <c r="KJ54" s="29"/>
      <c r="KK54" s="29"/>
      <c r="KL54" s="49"/>
      <c r="KM54" s="28"/>
      <c r="KN54" s="32"/>
      <c r="KO54" s="20">
        <f t="shared" si="142"/>
        <v>0</v>
      </c>
      <c r="KQ54" s="29"/>
      <c r="KR54" s="29"/>
      <c r="KS54" s="49"/>
      <c r="KT54" s="244"/>
      <c r="KU54" s="32"/>
      <c r="KV54" s="20">
        <f t="shared" si="43"/>
        <v>0</v>
      </c>
      <c r="VD54" s="313"/>
      <c r="VE54" s="1174"/>
      <c r="VF54" s="1174"/>
      <c r="VG54" s="1174"/>
      <c r="ACG54" s="89"/>
      <c r="ACI54" s="20">
        <f t="shared" si="163"/>
        <v>11348.36</v>
      </c>
      <c r="ACN54" s="89"/>
      <c r="ACP54" s="20">
        <f t="shared" si="106"/>
        <v>0</v>
      </c>
      <c r="ADC54" s="691"/>
      <c r="ADD54" s="20">
        <f t="shared" si="156"/>
        <v>46551.33</v>
      </c>
    </row>
    <row r="55" spans="4:784" ht="15.75" customHeight="1">
      <c r="D55" s="1118">
        <f>F47+M44+AA44+AH44+BC72+BJ44+BR44+DA44+DO56+DV44+EC44+EJ44+FE44+FS44+GU44+HB44+HP44+IK43+IY44+JM44+KO71+LC43+ME44+ML44+MS44+OW44+PR44+PY44+QM44+QT44+RH44+RO44+RV44+SX44+TE44+TL44+TZ43+UU43+VI44+VP44+VW44+WK44+WY44+XF44+YA44+YH44+YO44+ZC43+ZJ44+ZQ44+AAZ44+ABU44+ACI60+ACW44+ADK44+ADR44+ADY44+AEF44+SQ44+AAE44+SC44+CF44+BY44+VB43+EX44+PK44+YV44+HW44+JT44+DH44+ID44+JF44+ACP60+AAL44+ABG44+QF44+CT44+KA44+SJ44+UG43+WD44+AAS44+HI44+LX43+CM44+XM44+UN43+ZX44+NN44+PD44+FZ44+KH72+AO72+RA44+LQ43+MZ44+NG44+LJ43+OP44+KV71+T44+TS44+OB44+WR44+NU44+GG44+EQ44+GN44+ACB44+AV72+XT44+OI44+ADD680</f>
        <v>3393765.36</v>
      </c>
      <c r="E55" s="1162"/>
      <c r="AJ55" s="9">
        <v>40339</v>
      </c>
      <c r="AK55" s="2" t="s">
        <v>1240</v>
      </c>
      <c r="AL55" s="32">
        <v>102247.5</v>
      </c>
      <c r="AM55" s="739"/>
      <c r="AN55" s="3"/>
      <c r="AO55" s="51">
        <f t="shared" si="7"/>
        <v>1611050</v>
      </c>
      <c r="AQ55" s="9"/>
      <c r="AR55" s="2"/>
      <c r="AS55" s="3"/>
      <c r="AU55" s="3"/>
      <c r="AV55" s="51">
        <f t="shared" si="8"/>
        <v>2447842</v>
      </c>
      <c r="AX55" s="9"/>
      <c r="AY55" s="99"/>
      <c r="AZ55" s="32"/>
      <c r="BA55" s="9"/>
      <c r="BB55" s="3"/>
      <c r="BC55" s="20">
        <f t="shared" si="166"/>
        <v>2447842</v>
      </c>
      <c r="DJ55" s="2"/>
      <c r="DO55" s="20">
        <f t="shared" si="17"/>
        <v>359057.5</v>
      </c>
      <c r="EZ55" s="2"/>
      <c r="FE55" s="20"/>
      <c r="KC55" s="29"/>
      <c r="KD55" s="43"/>
      <c r="KE55" s="49"/>
      <c r="KF55" s="244"/>
      <c r="KG55" s="49"/>
      <c r="KH55" s="51">
        <f t="shared" si="165"/>
        <v>40827</v>
      </c>
      <c r="KJ55" s="244"/>
      <c r="KK55" s="99"/>
      <c r="KL55" s="32"/>
      <c r="KM55" s="28"/>
      <c r="KN55" s="49"/>
      <c r="KO55" s="20">
        <f t="shared" si="142"/>
        <v>0</v>
      </c>
      <c r="KQ55" s="244"/>
      <c r="KR55" s="99"/>
      <c r="KS55" s="32"/>
      <c r="KT55" s="244"/>
      <c r="KU55" s="49"/>
      <c r="KV55" s="20">
        <f t="shared" si="43"/>
        <v>0</v>
      </c>
      <c r="VD55" s="169"/>
      <c r="VE55" s="170"/>
      <c r="VF55" s="116"/>
      <c r="VG55" s="116"/>
      <c r="ACG55" s="89"/>
      <c r="ACI55" s="20">
        <f t="shared" si="163"/>
        <v>11348.36</v>
      </c>
      <c r="ACN55" s="89"/>
      <c r="ACP55" s="20">
        <f t="shared" si="106"/>
        <v>0</v>
      </c>
      <c r="ADC55" s="691"/>
      <c r="ADD55" s="20">
        <f t="shared" si="156"/>
        <v>46551.33</v>
      </c>
    </row>
    <row r="56" spans="4:784" ht="15.75">
      <c r="D56" s="275"/>
      <c r="AJ56" s="9">
        <v>40340</v>
      </c>
      <c r="AK56" s="2" t="s">
        <v>1242</v>
      </c>
      <c r="AL56" s="32">
        <v>8700</v>
      </c>
      <c r="AM56" s="739"/>
      <c r="AN56" s="3"/>
      <c r="AO56" s="51">
        <f t="shared" si="7"/>
        <v>1619750</v>
      </c>
      <c r="AQ56" s="9"/>
      <c r="AR56" s="2"/>
      <c r="AS56" s="3"/>
      <c r="AU56" s="3"/>
      <c r="AV56" s="51">
        <f t="shared" si="8"/>
        <v>2447842</v>
      </c>
      <c r="AX56" s="9"/>
      <c r="AY56" s="99"/>
      <c r="AZ56" s="32"/>
      <c r="BA56" s="9"/>
      <c r="BB56" s="3"/>
      <c r="BC56" s="20">
        <f t="shared" si="166"/>
        <v>2447842</v>
      </c>
      <c r="DJ56" s="2"/>
      <c r="DO56" s="20">
        <f>DO55+DL56-DN56</f>
        <v>359057.5</v>
      </c>
      <c r="EZ56" s="2"/>
      <c r="FE56" s="20"/>
      <c r="KC56" s="244"/>
      <c r="KD56" s="99"/>
      <c r="KE56" s="32"/>
      <c r="KF56" s="244"/>
      <c r="KG56" s="49"/>
      <c r="KH56" s="51">
        <f t="shared" si="165"/>
        <v>40827</v>
      </c>
      <c r="KJ56" s="244"/>
      <c r="KK56" s="99"/>
      <c r="KL56" s="32"/>
      <c r="KM56" s="28"/>
      <c r="KN56" s="49"/>
      <c r="KO56" s="20">
        <f t="shared" si="142"/>
        <v>0</v>
      </c>
      <c r="KQ56" s="244"/>
      <c r="KR56" s="99"/>
      <c r="KS56" s="32"/>
      <c r="KT56" s="244"/>
      <c r="KU56" s="49"/>
      <c r="KV56" s="20">
        <f t="shared" si="43"/>
        <v>0</v>
      </c>
      <c r="VD56" s="169"/>
      <c r="VE56" s="170"/>
      <c r="VF56" s="116"/>
      <c r="VG56" s="116"/>
      <c r="ACG56" s="89"/>
      <c r="ACI56" s="20">
        <f t="shared" si="163"/>
        <v>11348.36</v>
      </c>
      <c r="ACN56" s="89"/>
      <c r="ACP56" s="20">
        <f t="shared" si="106"/>
        <v>0</v>
      </c>
      <c r="ADC56" s="691"/>
      <c r="ADD56" s="20">
        <f t="shared" si="156"/>
        <v>46551.33</v>
      </c>
    </row>
    <row r="57" spans="4:784" ht="15.75">
      <c r="AJ57" s="9">
        <v>40341</v>
      </c>
      <c r="AK57" s="2" t="s">
        <v>1244</v>
      </c>
      <c r="AL57" s="32">
        <v>4700</v>
      </c>
      <c r="AM57" s="739"/>
      <c r="AN57" s="3"/>
      <c r="AO57" s="51">
        <f t="shared" si="7"/>
        <v>1624450</v>
      </c>
      <c r="AQ57" s="9"/>
      <c r="AR57" s="2"/>
      <c r="AS57" s="3"/>
      <c r="AU57" s="3"/>
      <c r="AV57" s="51">
        <f t="shared" si="8"/>
        <v>2447842</v>
      </c>
      <c r="AX57" s="9"/>
      <c r="AY57" s="99"/>
      <c r="AZ57" s="32"/>
      <c r="BA57" s="9"/>
      <c r="BB57" s="3"/>
      <c r="BC57" s="20">
        <f t="shared" si="166"/>
        <v>2447842</v>
      </c>
      <c r="KC57" s="29"/>
      <c r="KD57" s="43"/>
      <c r="KE57" s="49"/>
      <c r="KF57" s="244"/>
      <c r="KG57" s="49"/>
      <c r="KH57" s="51">
        <f t="shared" si="165"/>
        <v>40827</v>
      </c>
      <c r="KJ57" s="29"/>
      <c r="KK57" s="29"/>
      <c r="KL57" s="49"/>
      <c r="KM57" s="28"/>
      <c r="KN57" s="49"/>
      <c r="KO57" s="20">
        <f t="shared" si="142"/>
        <v>0</v>
      </c>
      <c r="KQ57" s="29"/>
      <c r="KR57" s="29"/>
      <c r="KS57" s="49"/>
      <c r="KT57" s="244"/>
      <c r="KU57" s="49"/>
      <c r="KV57" s="20">
        <f t="shared" si="43"/>
        <v>0</v>
      </c>
      <c r="VD57" s="169"/>
      <c r="VE57" s="170"/>
      <c r="VF57" s="116"/>
      <c r="VG57" s="116"/>
      <c r="ACG57" s="89"/>
      <c r="ACI57" s="20">
        <f>ACI56+ACF57-ACH57</f>
        <v>11348.36</v>
      </c>
      <c r="ACN57" s="89"/>
      <c r="ACP57" s="20">
        <f t="shared" si="106"/>
        <v>0</v>
      </c>
      <c r="ADC57" s="691"/>
      <c r="ADD57" s="20">
        <f t="shared" si="156"/>
        <v>46551.33</v>
      </c>
    </row>
    <row r="58" spans="4:784" ht="15.75">
      <c r="AJ58" s="9">
        <v>40343</v>
      </c>
      <c r="AK58" s="2" t="s">
        <v>1247</v>
      </c>
      <c r="AL58" s="32">
        <v>2000</v>
      </c>
      <c r="AM58" s="739"/>
      <c r="AN58" s="3"/>
      <c r="AO58" s="51">
        <f t="shared" si="7"/>
        <v>1626450</v>
      </c>
      <c r="AQ58" s="9"/>
      <c r="AR58" s="2"/>
      <c r="AS58" s="3"/>
      <c r="AU58" s="3"/>
      <c r="AV58" s="51">
        <f t="shared" si="8"/>
        <v>2447842</v>
      </c>
      <c r="AX58" s="9"/>
      <c r="AY58" s="99"/>
      <c r="AZ58" s="32"/>
      <c r="BA58" s="9"/>
      <c r="BB58" s="3"/>
      <c r="BC58" s="20">
        <f t="shared" si="166"/>
        <v>2447842</v>
      </c>
      <c r="KC58" s="29"/>
      <c r="KD58" s="43"/>
      <c r="KE58" s="49"/>
      <c r="KF58" s="244"/>
      <c r="KG58" s="49"/>
      <c r="KH58" s="51">
        <f t="shared" si="165"/>
        <v>40827</v>
      </c>
      <c r="KJ58" s="244"/>
      <c r="KK58" s="99"/>
      <c r="KL58" s="32"/>
      <c r="KM58" s="28"/>
      <c r="KN58" s="49"/>
      <c r="KO58" s="20">
        <f t="shared" si="142"/>
        <v>0</v>
      </c>
      <c r="KQ58" s="244"/>
      <c r="KR58" s="99"/>
      <c r="KS58" s="32"/>
      <c r="KT58" s="244"/>
      <c r="KU58" s="49"/>
      <c r="KV58" s="20">
        <f t="shared" si="43"/>
        <v>0</v>
      </c>
      <c r="VD58" s="169"/>
      <c r="VE58" s="170"/>
      <c r="VF58" s="116"/>
      <c r="VG58" s="116"/>
      <c r="ACG58" s="89"/>
      <c r="ACI58" s="20">
        <f>ACI57+ACF58-ACH58</f>
        <v>11348.36</v>
      </c>
      <c r="ACN58" s="89"/>
      <c r="ACP58" s="20">
        <f t="shared" si="106"/>
        <v>0</v>
      </c>
      <c r="ADC58" s="691"/>
      <c r="ADD58" s="20">
        <f t="shared" si="156"/>
        <v>46551.33</v>
      </c>
    </row>
    <row r="59" spans="4:784" ht="15.75">
      <c r="AJ59" s="9">
        <v>40344</v>
      </c>
      <c r="AK59" s="2" t="s">
        <v>1249</v>
      </c>
      <c r="AL59" s="32">
        <v>2000</v>
      </c>
      <c r="AM59" s="739"/>
      <c r="AN59" s="3"/>
      <c r="AO59" s="51">
        <f t="shared" si="7"/>
        <v>1628450</v>
      </c>
      <c r="AQ59" s="9"/>
      <c r="AR59" s="2"/>
      <c r="AS59" s="32"/>
      <c r="AU59" s="3"/>
      <c r="AV59" s="51">
        <f t="shared" si="8"/>
        <v>2447842</v>
      </c>
      <c r="AX59" s="9"/>
      <c r="AY59" s="99"/>
      <c r="AZ59" s="32"/>
      <c r="BA59" s="226"/>
      <c r="BB59" s="49"/>
      <c r="BC59" s="20">
        <f t="shared" si="166"/>
        <v>2447842</v>
      </c>
      <c r="KC59" s="29"/>
      <c r="KD59" s="43"/>
      <c r="KE59" s="49"/>
      <c r="KF59" s="244"/>
      <c r="KG59" s="49"/>
      <c r="KH59" s="51">
        <f t="shared" si="165"/>
        <v>40827</v>
      </c>
      <c r="KJ59" s="29"/>
      <c r="KK59" s="29"/>
      <c r="KL59" s="49"/>
      <c r="KM59" s="28"/>
      <c r="KN59" s="49"/>
      <c r="KO59" s="20">
        <f t="shared" si="142"/>
        <v>0</v>
      </c>
      <c r="KQ59" s="29"/>
      <c r="KR59" s="29"/>
      <c r="KS59" s="49"/>
      <c r="KT59" s="244"/>
      <c r="KU59" s="49"/>
      <c r="KV59" s="20">
        <f t="shared" si="43"/>
        <v>0</v>
      </c>
      <c r="VD59" s="169"/>
      <c r="VE59" s="170"/>
      <c r="VF59" s="116"/>
      <c r="VG59" s="116"/>
      <c r="ACG59" s="89"/>
      <c r="ACI59" s="20">
        <f>ACI58+ACF59-ACH59</f>
        <v>11348.36</v>
      </c>
      <c r="ACN59" s="89"/>
      <c r="ACP59" s="20">
        <f t="shared" si="106"/>
        <v>0</v>
      </c>
      <c r="ADC59" s="691"/>
      <c r="ADD59" s="20">
        <f t="shared" si="156"/>
        <v>46551.33</v>
      </c>
    </row>
    <row r="60" spans="4:784" ht="15.75">
      <c r="AJ60" s="9">
        <v>40346</v>
      </c>
      <c r="AK60" s="887" t="s">
        <v>1251</v>
      </c>
      <c r="AL60" s="32">
        <v>6700</v>
      </c>
      <c r="AM60" s="739"/>
      <c r="AN60" s="3"/>
      <c r="AO60" s="51">
        <f t="shared" si="7"/>
        <v>1635150</v>
      </c>
      <c r="AQ60" s="9"/>
      <c r="AR60" s="2"/>
      <c r="AS60" s="32"/>
      <c r="AU60" s="3"/>
      <c r="AV60" s="51">
        <f t="shared" si="8"/>
        <v>2447842</v>
      </c>
      <c r="AX60" s="9"/>
      <c r="AY60" s="47"/>
      <c r="AZ60" s="32"/>
      <c r="BB60" s="3"/>
      <c r="BC60" s="20">
        <f t="shared" si="166"/>
        <v>2447842</v>
      </c>
      <c r="KC60" s="244"/>
      <c r="KD60" s="99"/>
      <c r="KE60" s="32"/>
      <c r="KF60" s="244"/>
      <c r="KG60" s="49"/>
      <c r="KH60" s="51">
        <f t="shared" si="165"/>
        <v>40827</v>
      </c>
      <c r="KJ60" s="244"/>
      <c r="KK60" s="99"/>
      <c r="KL60" s="32"/>
      <c r="KM60" s="28"/>
      <c r="KN60" s="49"/>
      <c r="KO60" s="20">
        <f t="shared" si="142"/>
        <v>0</v>
      </c>
      <c r="KQ60" s="244"/>
      <c r="KR60" s="99"/>
      <c r="KS60" s="32"/>
      <c r="KT60" s="244"/>
      <c r="KU60" s="49"/>
      <c r="KV60" s="20">
        <f t="shared" si="43"/>
        <v>0</v>
      </c>
      <c r="VD60" s="169"/>
      <c r="VE60" s="170"/>
      <c r="VF60" s="116"/>
      <c r="VG60" s="116"/>
      <c r="ACG60" s="89"/>
      <c r="ACI60" s="20">
        <f>ACI59+ACF60-ACH60</f>
        <v>11348.36</v>
      </c>
      <c r="ACN60" s="89"/>
      <c r="ACP60" s="20">
        <f t="shared" si="106"/>
        <v>0</v>
      </c>
      <c r="ADC60" s="691"/>
      <c r="ADD60" s="20">
        <f t="shared" si="156"/>
        <v>46551.33</v>
      </c>
    </row>
    <row r="61" spans="4:784" ht="15.75">
      <c r="AJ61" s="9">
        <v>40346</v>
      </c>
      <c r="AK61" s="2" t="s">
        <v>1252</v>
      </c>
      <c r="AL61" s="32">
        <v>2000</v>
      </c>
      <c r="AM61" s="739"/>
      <c r="AN61" s="3"/>
      <c r="AO61" s="51">
        <f t="shared" si="7"/>
        <v>1637150</v>
      </c>
      <c r="AQ61" s="9"/>
      <c r="AR61" s="2"/>
      <c r="AS61" s="32"/>
      <c r="AU61" s="3"/>
      <c r="AV61" s="51">
        <f t="shared" si="8"/>
        <v>2447842</v>
      </c>
      <c r="AX61" s="9"/>
      <c r="AY61" s="47"/>
      <c r="AZ61" s="32"/>
      <c r="BC61" s="20">
        <f t="shared" si="166"/>
        <v>2447842</v>
      </c>
      <c r="KC61" s="29"/>
      <c r="KD61" s="43"/>
      <c r="KE61" s="49"/>
      <c r="KF61" s="244"/>
      <c r="KG61" s="49"/>
      <c r="KH61" s="51">
        <f t="shared" si="165"/>
        <v>40827</v>
      </c>
      <c r="KJ61" s="29"/>
      <c r="KK61" s="29"/>
      <c r="KL61" s="49"/>
      <c r="KM61" s="28"/>
      <c r="KN61" s="49"/>
      <c r="KO61" s="20">
        <f t="shared" si="142"/>
        <v>0</v>
      </c>
      <c r="KQ61" s="29"/>
      <c r="KR61" s="29"/>
      <c r="KS61" s="49"/>
      <c r="KT61" s="244"/>
      <c r="KU61" s="49"/>
      <c r="KV61" s="20">
        <f t="shared" si="43"/>
        <v>0</v>
      </c>
      <c r="VD61" s="169"/>
      <c r="VE61" s="170"/>
      <c r="VF61" s="116"/>
      <c r="VG61" s="116"/>
      <c r="ADC61" s="691"/>
      <c r="ADD61" s="20">
        <f t="shared" si="156"/>
        <v>46551.33</v>
      </c>
    </row>
    <row r="62" spans="4:784" ht="15.75">
      <c r="D62" t="s">
        <v>119</v>
      </c>
      <c r="AJ62" s="9">
        <v>40347</v>
      </c>
      <c r="AK62" s="2" t="s">
        <v>1260</v>
      </c>
      <c r="AL62" s="32">
        <v>712.5</v>
      </c>
      <c r="AM62" s="739"/>
      <c r="AN62" s="3"/>
      <c r="AO62" s="51">
        <f t="shared" si="7"/>
        <v>1637862.5</v>
      </c>
      <c r="AQ62" s="9"/>
      <c r="AR62" s="2"/>
      <c r="AS62" s="32"/>
      <c r="AU62" s="3"/>
      <c r="AV62" s="51">
        <f t="shared" si="8"/>
        <v>2447842</v>
      </c>
      <c r="AX62" s="9"/>
      <c r="AY62" s="47"/>
      <c r="AZ62" s="32"/>
      <c r="BC62" s="20">
        <f t="shared" si="166"/>
        <v>2447842</v>
      </c>
      <c r="KC62" s="244"/>
      <c r="KD62" s="39"/>
      <c r="KE62" s="32"/>
      <c r="KF62" s="244"/>
      <c r="KG62" s="49"/>
      <c r="KH62" s="51">
        <f t="shared" si="165"/>
        <v>40827</v>
      </c>
      <c r="KJ62" s="29"/>
      <c r="KK62" s="29"/>
      <c r="KL62" s="49"/>
      <c r="KM62" s="28"/>
      <c r="KN62" s="49"/>
      <c r="KO62" s="20">
        <f t="shared" si="142"/>
        <v>0</v>
      </c>
      <c r="KQ62" s="29"/>
      <c r="KR62" s="29"/>
      <c r="KS62" s="49"/>
      <c r="KT62" s="244"/>
      <c r="KU62" s="49"/>
      <c r="KV62" s="20">
        <f t="shared" si="43"/>
        <v>0</v>
      </c>
      <c r="VD62" s="169"/>
      <c r="VE62" s="170"/>
      <c r="VF62" s="116"/>
      <c r="VG62" s="116"/>
      <c r="ADD62" s="20">
        <f t="shared" si="156"/>
        <v>46551.33</v>
      </c>
    </row>
    <row r="63" spans="4:784" ht="15.75">
      <c r="AJ63" s="9">
        <v>40348</v>
      </c>
      <c r="AK63" s="887" t="s">
        <v>1262</v>
      </c>
      <c r="AL63" s="32">
        <v>5900</v>
      </c>
      <c r="AM63" s="739"/>
      <c r="AN63" s="3"/>
      <c r="AO63" s="51">
        <f t="shared" si="7"/>
        <v>1643762.5</v>
      </c>
      <c r="AQ63" s="9"/>
      <c r="AR63" s="2"/>
      <c r="AS63" s="32"/>
      <c r="AU63" s="3"/>
      <c r="AV63" s="51">
        <f t="shared" si="8"/>
        <v>2447842</v>
      </c>
      <c r="AX63" s="9"/>
      <c r="AY63" s="47"/>
      <c r="AZ63" s="32"/>
      <c r="BC63" s="20">
        <f t="shared" si="166"/>
        <v>2447842</v>
      </c>
      <c r="KC63" s="29"/>
      <c r="KD63" s="43"/>
      <c r="KE63" s="49"/>
      <c r="KF63" s="244"/>
      <c r="KG63" s="49"/>
      <c r="KH63" s="51">
        <f t="shared" si="165"/>
        <v>40827</v>
      </c>
      <c r="KJ63" s="244"/>
      <c r="KK63" s="99"/>
      <c r="KL63" s="32"/>
      <c r="KM63" s="28"/>
      <c r="KN63" s="49"/>
      <c r="KO63" s="20">
        <f t="shared" si="142"/>
        <v>0</v>
      </c>
      <c r="KQ63" s="244"/>
      <c r="KR63" s="99"/>
      <c r="KS63" s="32"/>
      <c r="KT63" s="244"/>
      <c r="KU63" s="49"/>
      <c r="KV63" s="20">
        <f t="shared" si="43"/>
        <v>0</v>
      </c>
      <c r="VD63" s="169"/>
      <c r="VE63" s="170"/>
      <c r="VF63" s="116"/>
      <c r="VG63" s="116"/>
      <c r="ADD63" s="20">
        <f t="shared" si="156"/>
        <v>46551.33</v>
      </c>
    </row>
    <row r="64" spans="4:784" ht="15.75">
      <c r="AJ64" s="9">
        <v>40348</v>
      </c>
      <c r="AK64" s="2" t="s">
        <v>1264</v>
      </c>
      <c r="AL64" s="32">
        <v>9295.5</v>
      </c>
      <c r="AM64" s="739"/>
      <c r="AN64" s="3"/>
      <c r="AO64" s="51">
        <f t="shared" si="7"/>
        <v>1653058</v>
      </c>
      <c r="AQ64" s="9"/>
      <c r="AR64" s="2"/>
      <c r="AS64" s="32"/>
      <c r="AU64" s="3"/>
      <c r="AV64" s="51">
        <f t="shared" si="8"/>
        <v>2447842</v>
      </c>
      <c r="AX64" s="9"/>
      <c r="AY64" s="47"/>
      <c r="AZ64" s="32"/>
      <c r="BC64" s="20">
        <f t="shared" si="166"/>
        <v>2447842</v>
      </c>
      <c r="KC64" s="244"/>
      <c r="KD64" s="39"/>
      <c r="KE64" s="32"/>
      <c r="KF64" s="244"/>
      <c r="KG64" s="49"/>
      <c r="KH64" s="51">
        <f t="shared" si="165"/>
        <v>40827</v>
      </c>
      <c r="KJ64" s="29"/>
      <c r="KK64" s="29"/>
      <c r="KL64" s="49"/>
      <c r="KM64" s="28"/>
      <c r="KN64" s="49"/>
      <c r="KO64" s="20">
        <f t="shared" si="142"/>
        <v>0</v>
      </c>
      <c r="KQ64" s="29"/>
      <c r="KR64" s="29"/>
      <c r="KS64" s="49"/>
      <c r="KT64" s="244"/>
      <c r="KU64" s="49"/>
      <c r="KV64" s="20">
        <f t="shared" si="43"/>
        <v>0</v>
      </c>
      <c r="VD64" s="169"/>
      <c r="VE64" s="170"/>
      <c r="VF64" s="116"/>
      <c r="VG64" s="116"/>
      <c r="ADD64" s="20">
        <f t="shared" si="156"/>
        <v>46551.33</v>
      </c>
    </row>
    <row r="65" spans="2:784" ht="15.75">
      <c r="AJ65" s="9">
        <v>40350</v>
      </c>
      <c r="AK65" s="2" t="s">
        <v>1268</v>
      </c>
      <c r="AL65" s="32">
        <v>4700</v>
      </c>
      <c r="AM65" s="739"/>
      <c r="AN65" s="3"/>
      <c r="AO65" s="51">
        <f t="shared" si="7"/>
        <v>1657758</v>
      </c>
      <c r="AQ65" s="9"/>
      <c r="AR65" s="2"/>
      <c r="AS65" s="32"/>
      <c r="AU65" s="3"/>
      <c r="AV65" s="51">
        <f t="shared" si="8"/>
        <v>2447842</v>
      </c>
      <c r="AX65" s="9"/>
      <c r="AY65" s="99"/>
      <c r="AZ65" s="32"/>
      <c r="BC65" s="20">
        <f t="shared" si="166"/>
        <v>2447842</v>
      </c>
      <c r="KC65" s="29"/>
      <c r="KD65" s="43"/>
      <c r="KE65" s="49"/>
      <c r="KF65" s="244"/>
      <c r="KG65" s="49"/>
      <c r="KH65" s="51">
        <f t="shared" si="165"/>
        <v>40827</v>
      </c>
      <c r="KJ65" s="244"/>
      <c r="KK65" s="29"/>
      <c r="KL65" s="32"/>
      <c r="KM65" s="28"/>
      <c r="KN65" s="49"/>
      <c r="KO65" s="20">
        <f t="shared" ref="KO65:KO71" si="167">KO64+KL65-KN65</f>
        <v>0</v>
      </c>
      <c r="KQ65" s="244"/>
      <c r="KR65" s="29"/>
      <c r="KS65" s="32"/>
      <c r="KT65" s="244"/>
      <c r="KU65" s="49"/>
      <c r="KV65" s="20">
        <f t="shared" si="43"/>
        <v>0</v>
      </c>
      <c r="VD65" s="169"/>
      <c r="VE65" s="170"/>
      <c r="VF65" s="116"/>
      <c r="VG65" s="116"/>
      <c r="ADD65" s="20">
        <f t="shared" si="156"/>
        <v>46551.33</v>
      </c>
    </row>
    <row r="66" spans="2:784" ht="15.75">
      <c r="AJ66" s="9">
        <v>40351</v>
      </c>
      <c r="AK66" s="2" t="s">
        <v>1274</v>
      </c>
      <c r="AL66" s="32">
        <v>2681</v>
      </c>
      <c r="AM66" s="739"/>
      <c r="AN66" s="3"/>
      <c r="AO66" s="51">
        <f t="shared" si="7"/>
        <v>1660439</v>
      </c>
      <c r="AQ66" s="9"/>
      <c r="AR66" s="2"/>
      <c r="AS66" s="703"/>
      <c r="AT66" s="1"/>
      <c r="AU66" s="3"/>
      <c r="AV66" s="51">
        <f t="shared" si="8"/>
        <v>2447842</v>
      </c>
      <c r="AX66" s="9"/>
      <c r="AY66" s="47"/>
      <c r="AZ66" s="32"/>
      <c r="BC66" s="20">
        <f t="shared" si="166"/>
        <v>2447842</v>
      </c>
      <c r="KC66" s="29"/>
      <c r="KD66" s="43"/>
      <c r="KE66" s="49"/>
      <c r="KF66" s="244"/>
      <c r="KG66" s="49"/>
      <c r="KH66" s="51">
        <f t="shared" si="165"/>
        <v>40827</v>
      </c>
      <c r="KJ66" s="244"/>
      <c r="KK66" s="39"/>
      <c r="KL66" s="32"/>
      <c r="KM66" s="28"/>
      <c r="KN66" s="49"/>
      <c r="KO66" s="20">
        <f t="shared" si="167"/>
        <v>0</v>
      </c>
      <c r="KQ66" s="244"/>
      <c r="KR66" s="39"/>
      <c r="KS66" s="32"/>
      <c r="KT66" s="244"/>
      <c r="KU66" s="49"/>
      <c r="KV66" s="20">
        <f t="shared" si="43"/>
        <v>0</v>
      </c>
      <c r="VD66" s="169"/>
      <c r="VE66" s="170"/>
      <c r="VF66" s="116"/>
      <c r="VG66" s="116"/>
      <c r="ADD66" s="20">
        <f t="shared" si="156"/>
        <v>46551.33</v>
      </c>
    </row>
    <row r="67" spans="2:784" ht="15.75">
      <c r="AJ67" s="9">
        <v>40352</v>
      </c>
      <c r="AK67" s="2" t="s">
        <v>1307</v>
      </c>
      <c r="AL67" s="32">
        <v>4000</v>
      </c>
      <c r="AM67" s="739"/>
      <c r="AN67" s="3"/>
      <c r="AO67" s="51">
        <f t="shared" si="7"/>
        <v>1664439</v>
      </c>
      <c r="AQ67" s="9"/>
      <c r="AR67" s="2"/>
      <c r="AS67" s="32"/>
      <c r="AU67" s="3"/>
      <c r="AV67" s="51">
        <f t="shared" si="8"/>
        <v>2447842</v>
      </c>
      <c r="AX67" s="9"/>
      <c r="AY67" s="47"/>
      <c r="AZ67" s="32"/>
      <c r="BC67" s="20">
        <f t="shared" si="166"/>
        <v>2447842</v>
      </c>
      <c r="KC67" s="244"/>
      <c r="KD67" s="39"/>
      <c r="KE67" s="32"/>
      <c r="KF67" s="244"/>
      <c r="KG67" s="49"/>
      <c r="KH67" s="51">
        <f t="shared" ref="KH67:KH72" si="168">KH66+KE67-KG67</f>
        <v>40827</v>
      </c>
      <c r="KJ67" s="29"/>
      <c r="KK67" s="29"/>
      <c r="KL67" s="49"/>
      <c r="KM67" s="28"/>
      <c r="KN67" s="49"/>
      <c r="KO67" s="20">
        <f t="shared" si="167"/>
        <v>0</v>
      </c>
      <c r="KQ67" s="29"/>
      <c r="KR67" s="29"/>
      <c r="KS67" s="49"/>
      <c r="KT67" s="244"/>
      <c r="KU67" s="49"/>
      <c r="KV67" s="20">
        <f t="shared" si="43"/>
        <v>0</v>
      </c>
      <c r="VD67" s="169"/>
      <c r="VE67" s="170"/>
      <c r="VF67" s="116"/>
      <c r="VG67" s="116"/>
      <c r="ADD67" s="20">
        <f t="shared" si="156"/>
        <v>46551.33</v>
      </c>
    </row>
    <row r="68" spans="2:784" ht="15.75">
      <c r="AJ68" s="9">
        <v>40353</v>
      </c>
      <c r="AK68" s="2" t="s">
        <v>1320</v>
      </c>
      <c r="AL68" s="32">
        <v>5697</v>
      </c>
      <c r="AM68" s="739"/>
      <c r="AN68" s="3"/>
      <c r="AO68" s="51">
        <f t="shared" si="7"/>
        <v>1670136</v>
      </c>
      <c r="AQ68" s="9"/>
      <c r="AR68" s="2"/>
      <c r="AS68" s="32"/>
      <c r="AT68" s="1"/>
      <c r="AU68" s="3"/>
      <c r="AV68" s="51">
        <f t="shared" si="8"/>
        <v>2447842</v>
      </c>
      <c r="AX68" s="9"/>
      <c r="AY68" s="2"/>
      <c r="AZ68" s="32"/>
      <c r="BC68" s="20">
        <f t="shared" si="166"/>
        <v>2447842</v>
      </c>
      <c r="KC68" s="29"/>
      <c r="KD68" s="43"/>
      <c r="KE68" s="49"/>
      <c r="KF68" s="244"/>
      <c r="KG68" s="49"/>
      <c r="KH68" s="51">
        <f t="shared" si="168"/>
        <v>40827</v>
      </c>
      <c r="KJ68" s="244"/>
      <c r="KK68" s="39"/>
      <c r="KL68" s="32"/>
      <c r="KM68" s="28"/>
      <c r="KN68" s="49"/>
      <c r="KO68" s="20">
        <f t="shared" si="167"/>
        <v>0</v>
      </c>
      <c r="KQ68" s="244"/>
      <c r="KR68" s="39"/>
      <c r="KS68" s="32"/>
      <c r="KT68" s="244"/>
      <c r="KU68" s="49"/>
      <c r="KV68" s="20">
        <f t="shared" si="43"/>
        <v>0</v>
      </c>
      <c r="VD68" s="169"/>
      <c r="VE68" s="170"/>
      <c r="VF68" s="116"/>
      <c r="VG68" s="116"/>
      <c r="ADD68" s="20">
        <f t="shared" si="156"/>
        <v>46551.33</v>
      </c>
    </row>
    <row r="69" spans="2:784" ht="15.75">
      <c r="AJ69" s="9">
        <v>40354</v>
      </c>
      <c r="AK69" s="2" t="s">
        <v>1345</v>
      </c>
      <c r="AL69" s="32">
        <v>1305</v>
      </c>
      <c r="AM69" s="1"/>
      <c r="AN69" s="3"/>
      <c r="AO69" s="51">
        <f>AO68+AL69-AN69</f>
        <v>1671441</v>
      </c>
      <c r="AQ69" s="9"/>
      <c r="AR69" s="2"/>
      <c r="AS69" s="32"/>
      <c r="AU69" s="3"/>
      <c r="AV69" s="51">
        <f>AV68+AS69-AU69</f>
        <v>2447842</v>
      </c>
      <c r="AX69" s="9"/>
      <c r="AY69" s="2"/>
      <c r="AZ69" s="32"/>
      <c r="BC69" s="20">
        <f t="shared" si="166"/>
        <v>2447842</v>
      </c>
      <c r="KC69" s="29"/>
      <c r="KD69" s="43"/>
      <c r="KE69" s="49"/>
      <c r="KF69" s="244"/>
      <c r="KG69" s="49"/>
      <c r="KH69" s="51">
        <f t="shared" si="168"/>
        <v>40827</v>
      </c>
      <c r="KJ69" s="29"/>
      <c r="KK69" s="29"/>
      <c r="KL69" s="49"/>
      <c r="KM69" s="45"/>
      <c r="KN69" s="49"/>
      <c r="KO69" s="20">
        <f t="shared" si="167"/>
        <v>0</v>
      </c>
      <c r="KQ69" s="29"/>
      <c r="KR69" s="29"/>
      <c r="KS69" s="49"/>
      <c r="KT69" s="45"/>
      <c r="KU69" s="49"/>
      <c r="KV69" s="20">
        <f t="shared" si="43"/>
        <v>0</v>
      </c>
      <c r="VD69" s="169"/>
      <c r="VE69" s="170"/>
      <c r="VF69" s="116"/>
      <c r="VG69" s="116"/>
      <c r="ADD69" s="20"/>
    </row>
    <row r="70" spans="2:784" ht="15.75">
      <c r="AJ70" s="2"/>
      <c r="AN70" s="3"/>
      <c r="AO70" s="51">
        <f>AO69+AL70-AN70</f>
        <v>1671441</v>
      </c>
      <c r="AQ70" s="9"/>
      <c r="AR70" s="2"/>
      <c r="AS70" s="32"/>
      <c r="AU70" s="3"/>
      <c r="AV70" s="51">
        <f>AV69+AS70-AU70</f>
        <v>2447842</v>
      </c>
      <c r="AX70" s="9"/>
      <c r="AY70" s="2"/>
      <c r="AZ70" s="32"/>
      <c r="BA70" s="1"/>
      <c r="BB70" s="3"/>
      <c r="BC70" s="20">
        <f t="shared" si="166"/>
        <v>2447842</v>
      </c>
      <c r="KC70" s="244"/>
      <c r="KD70" s="39"/>
      <c r="KE70" s="32"/>
      <c r="KF70" s="244"/>
      <c r="KG70" s="49"/>
      <c r="KH70" s="51">
        <f t="shared" si="168"/>
        <v>40827</v>
      </c>
      <c r="KJ70" s="244"/>
      <c r="KK70" s="39"/>
      <c r="KL70" s="32"/>
      <c r="KM70" s="29"/>
      <c r="KN70" s="49"/>
      <c r="KO70" s="20">
        <f t="shared" si="167"/>
        <v>0</v>
      </c>
      <c r="KQ70" s="244"/>
      <c r="KR70" s="39"/>
      <c r="KS70" s="32"/>
      <c r="KT70" s="29"/>
      <c r="KU70" s="49"/>
      <c r="KV70" s="20">
        <f t="shared" si="43"/>
        <v>0</v>
      </c>
      <c r="VD70" s="169"/>
      <c r="VE70" s="170"/>
      <c r="VF70" s="116"/>
      <c r="VG70" s="116"/>
      <c r="ADD70" s="20"/>
    </row>
    <row r="71" spans="2:784" ht="15.75">
      <c r="AJ71" s="2"/>
      <c r="AN71" s="3"/>
      <c r="AO71" s="51"/>
      <c r="AQ71" s="9"/>
      <c r="AR71" s="2"/>
      <c r="AS71" s="32"/>
      <c r="AU71" s="3"/>
      <c r="AV71" s="51">
        <f>AV70+AS71-AU71</f>
        <v>2447842</v>
      </c>
      <c r="AX71" s="9"/>
      <c r="AY71" s="2"/>
      <c r="AZ71" s="32"/>
      <c r="BC71" s="20">
        <f t="shared" si="166"/>
        <v>2447842</v>
      </c>
      <c r="KC71" s="29"/>
      <c r="KD71" s="43"/>
      <c r="KE71" s="49"/>
      <c r="KF71" s="244"/>
      <c r="KG71" s="49"/>
      <c r="KH71" s="51">
        <f t="shared" si="168"/>
        <v>40827</v>
      </c>
      <c r="KJ71" s="244"/>
      <c r="KK71" s="39"/>
      <c r="KL71" s="32"/>
      <c r="KM71" s="29"/>
      <c r="KN71" s="43"/>
      <c r="KO71" s="20">
        <f t="shared" si="167"/>
        <v>0</v>
      </c>
      <c r="KQ71" s="244"/>
      <c r="KR71" s="39"/>
      <c r="KS71" s="32"/>
      <c r="KT71" s="29"/>
      <c r="KU71" s="43"/>
      <c r="KV71" s="20">
        <f t="shared" si="43"/>
        <v>0</v>
      </c>
      <c r="VD71" s="169"/>
      <c r="VE71" s="170"/>
      <c r="VF71" s="116"/>
      <c r="VG71" s="116"/>
    </row>
    <row r="72" spans="2:784" ht="15.75">
      <c r="AJ72" s="2"/>
      <c r="AM72" s="1"/>
      <c r="AN72" s="3"/>
      <c r="AO72" s="51"/>
      <c r="AQ72" s="1"/>
      <c r="AR72" s="2"/>
      <c r="AS72" s="32"/>
      <c r="AT72" s="1"/>
      <c r="AU72" s="3"/>
      <c r="AV72" s="51"/>
      <c r="AX72" s="9"/>
      <c r="AY72" s="39"/>
      <c r="AZ72" s="32"/>
      <c r="BC72" s="20">
        <f t="shared" si="166"/>
        <v>2447842</v>
      </c>
      <c r="KC72" s="29"/>
      <c r="KD72" s="43"/>
      <c r="KE72" s="43"/>
      <c r="KF72" s="244"/>
      <c r="KG72" s="49"/>
      <c r="KH72" s="51">
        <f t="shared" si="168"/>
        <v>40827</v>
      </c>
      <c r="KJ72" s="244"/>
      <c r="KK72" s="39"/>
      <c r="KL72" s="32"/>
      <c r="KM72" s="28"/>
      <c r="KN72" s="49"/>
      <c r="KO72" s="20"/>
      <c r="KQ72" s="244"/>
      <c r="KR72" s="39"/>
      <c r="KS72" s="32"/>
      <c r="KT72" s="244"/>
      <c r="KU72" s="49"/>
      <c r="KV72" s="20"/>
      <c r="VD72" s="169"/>
      <c r="VE72" s="170"/>
      <c r="VF72" s="116"/>
      <c r="VG72" s="116"/>
    </row>
    <row r="73" spans="2:784" ht="15.75">
      <c r="AJ73" s="2"/>
      <c r="AO73" s="20"/>
      <c r="AV73" s="20"/>
      <c r="BC73" s="20"/>
      <c r="KF73" s="2"/>
      <c r="KH73" s="20"/>
      <c r="KJ73" s="244"/>
      <c r="KK73" s="39"/>
      <c r="KL73" s="32"/>
      <c r="KM73" s="29"/>
      <c r="KN73" s="43"/>
      <c r="KO73" s="20"/>
      <c r="KQ73" s="244"/>
      <c r="KR73" s="39"/>
      <c r="KS73" s="32"/>
      <c r="KT73" s="29"/>
      <c r="KU73" s="43"/>
      <c r="KV73" s="20"/>
      <c r="VD73" s="169"/>
      <c r="VE73" s="170"/>
      <c r="VF73" s="116"/>
      <c r="VG73" s="116"/>
    </row>
    <row r="74" spans="2:784" ht="15.75">
      <c r="AJ74" s="2"/>
      <c r="AL74" s="3"/>
      <c r="AO74" s="20"/>
      <c r="AQ74" s="2"/>
      <c r="AS74" s="3"/>
      <c r="AV74" s="20"/>
      <c r="AX74" s="2"/>
      <c r="BC74" s="20"/>
      <c r="KF74" s="9"/>
      <c r="KG74" s="3"/>
      <c r="KH74" s="20"/>
      <c r="KJ74" s="244"/>
      <c r="KK74" s="39"/>
      <c r="KL74" s="32"/>
      <c r="KM74" s="28"/>
      <c r="KN74" s="49"/>
      <c r="KO74" s="20"/>
      <c r="KQ74" s="244"/>
      <c r="KR74" s="39"/>
      <c r="KS74" s="32"/>
      <c r="KT74" s="244"/>
      <c r="KU74" s="49"/>
      <c r="KV74" s="20"/>
      <c r="VD74" s="169"/>
      <c r="VE74" s="170"/>
      <c r="VF74" s="116"/>
      <c r="VG74" s="116"/>
    </row>
    <row r="75" spans="2:784" ht="15.75">
      <c r="AJ75" s="2"/>
      <c r="AO75" s="20"/>
      <c r="AQ75" s="2"/>
      <c r="AV75" s="20"/>
      <c r="AX75" s="2"/>
      <c r="BC75" s="20"/>
      <c r="KF75" s="2"/>
      <c r="KH75" s="20"/>
      <c r="KJ75" s="244"/>
      <c r="KK75" s="39"/>
      <c r="KL75" s="32"/>
      <c r="KM75" s="29"/>
      <c r="KN75" s="43"/>
      <c r="KO75" s="20"/>
      <c r="KQ75" s="244"/>
      <c r="KR75" s="39"/>
      <c r="KS75" s="32"/>
      <c r="KT75" s="29"/>
      <c r="KU75" s="43"/>
      <c r="KV75" s="20"/>
      <c r="VD75" s="169"/>
      <c r="VE75" s="170"/>
      <c r="VF75" s="116"/>
      <c r="VG75" s="116"/>
    </row>
    <row r="76" spans="2:784" ht="15.75">
      <c r="KQ76" s="2"/>
      <c r="KR76" s="2"/>
      <c r="VD76" s="169"/>
      <c r="VE76" s="170"/>
      <c r="VF76" s="116"/>
      <c r="VG76" s="116"/>
    </row>
    <row r="77" spans="2:784" ht="15.75">
      <c r="KQ77" s="2"/>
      <c r="KR77" s="2"/>
      <c r="VD77" s="169"/>
      <c r="VE77" s="170"/>
      <c r="VF77" s="116"/>
      <c r="VG77" s="116"/>
    </row>
    <row r="78" spans="2:784" ht="15.75">
      <c r="C78" t="s">
        <v>792</v>
      </c>
      <c r="VD78" s="169"/>
      <c r="VE78" s="170"/>
      <c r="VF78" s="116"/>
      <c r="VG78" s="116"/>
    </row>
    <row r="79" spans="2:784" ht="15.75">
      <c r="B79" s="169">
        <v>1</v>
      </c>
      <c r="C79" s="170" t="s">
        <v>120</v>
      </c>
      <c r="D79" s="116"/>
      <c r="VD79" s="169"/>
      <c r="VE79" s="170"/>
      <c r="VF79" s="116"/>
      <c r="VG79" s="116"/>
    </row>
    <row r="80" spans="2:784" ht="15.75">
      <c r="B80" s="169">
        <v>2</v>
      </c>
      <c r="C80" s="170" t="s">
        <v>43</v>
      </c>
      <c r="D80" s="116"/>
      <c r="VD80" s="169"/>
      <c r="VE80" s="170"/>
      <c r="VF80" s="116"/>
      <c r="VG80" s="116"/>
    </row>
    <row r="81" spans="2:579" ht="15.75">
      <c r="B81" s="169">
        <v>3</v>
      </c>
      <c r="C81" s="170" t="s">
        <v>48</v>
      </c>
      <c r="D81" s="116"/>
      <c r="VD81" s="169"/>
      <c r="VE81" s="170"/>
      <c r="VF81" s="116"/>
      <c r="VG81" s="116"/>
    </row>
    <row r="82" spans="2:579" ht="15.75">
      <c r="B82" s="169">
        <v>4</v>
      </c>
      <c r="C82" s="358" t="s">
        <v>673</v>
      </c>
      <c r="VD82" s="169"/>
      <c r="VE82" s="170"/>
      <c r="VF82" s="116"/>
      <c r="VG82" s="116"/>
    </row>
    <row r="83" spans="2:579" ht="15.75">
      <c r="B83" s="169">
        <v>5</v>
      </c>
      <c r="C83" s="170" t="s">
        <v>49</v>
      </c>
      <c r="D83" s="116"/>
      <c r="VD83" s="169"/>
      <c r="VE83" s="170"/>
      <c r="VF83" s="116"/>
      <c r="VG83" s="116"/>
    </row>
    <row r="84" spans="2:579" ht="15.75">
      <c r="B84" s="169">
        <v>6</v>
      </c>
      <c r="C84" s="170" t="s">
        <v>81</v>
      </c>
      <c r="D84" s="116"/>
      <c r="VD84" s="169"/>
      <c r="VE84" s="170"/>
      <c r="VF84" s="116"/>
      <c r="VG84" s="116"/>
    </row>
    <row r="85" spans="2:579" ht="15.75">
      <c r="B85" s="169">
        <v>7</v>
      </c>
      <c r="C85" s="358" t="s">
        <v>405</v>
      </c>
      <c r="VD85" s="169"/>
      <c r="VE85" s="170"/>
      <c r="VF85" s="116"/>
      <c r="VG85" s="116"/>
    </row>
    <row r="86" spans="2:579" ht="15.75">
      <c r="B86" s="169">
        <v>8</v>
      </c>
      <c r="C86" s="170" t="s">
        <v>66</v>
      </c>
      <c r="D86" s="116"/>
      <c r="VD86" s="169"/>
      <c r="VE86" s="170"/>
      <c r="VF86" s="116"/>
      <c r="VG86" s="116"/>
    </row>
    <row r="87" spans="2:579" ht="15.75">
      <c r="B87" s="169">
        <v>9</v>
      </c>
      <c r="C87" s="170" t="s">
        <v>168</v>
      </c>
      <c r="D87" s="116"/>
      <c r="VD87" s="169"/>
      <c r="VE87" s="170"/>
      <c r="VF87" s="116"/>
      <c r="VG87" s="116"/>
    </row>
    <row r="88" spans="2:579" ht="15.75">
      <c r="B88" s="169">
        <v>10</v>
      </c>
      <c r="C88" s="358" t="s">
        <v>941</v>
      </c>
      <c r="VD88" s="169"/>
      <c r="VE88" s="170"/>
      <c r="VF88" s="116"/>
      <c r="VG88" s="116"/>
    </row>
    <row r="89" spans="2:579" ht="15.75">
      <c r="B89" s="169">
        <v>11</v>
      </c>
      <c r="C89" s="358" t="s">
        <v>277</v>
      </c>
      <c r="VD89" s="169"/>
      <c r="VE89" s="170"/>
      <c r="VF89" s="116"/>
      <c r="VG89" s="116"/>
    </row>
    <row r="90" spans="2:579" ht="15.75">
      <c r="B90" s="169">
        <v>12</v>
      </c>
      <c r="C90" s="358" t="s">
        <v>646</v>
      </c>
      <c r="VD90" s="169"/>
      <c r="VE90" s="170"/>
      <c r="VF90" s="116"/>
      <c r="VG90" s="116"/>
    </row>
    <row r="91" spans="2:579" ht="15.75">
      <c r="B91" s="169">
        <v>13</v>
      </c>
      <c r="C91" s="358" t="s">
        <v>639</v>
      </c>
      <c r="VD91" s="169"/>
      <c r="VE91" s="170"/>
      <c r="VF91" s="116"/>
      <c r="VG91" s="116"/>
    </row>
    <row r="92" spans="2:579" ht="15.75">
      <c r="B92" s="169">
        <v>14</v>
      </c>
      <c r="C92" s="358" t="s">
        <v>683</v>
      </c>
      <c r="VD92" s="169"/>
      <c r="VE92" s="170"/>
      <c r="VF92" s="116"/>
      <c r="VG92" s="116"/>
    </row>
    <row r="93" spans="2:579" ht="15.75">
      <c r="B93" s="169">
        <v>15</v>
      </c>
      <c r="C93" s="170" t="s">
        <v>123</v>
      </c>
      <c r="D93" s="116"/>
      <c r="VD93" s="169"/>
      <c r="VE93" s="170"/>
      <c r="VF93" s="116"/>
      <c r="VG93" s="116"/>
    </row>
    <row r="94" spans="2:579" ht="15.75">
      <c r="B94" s="169">
        <v>16</v>
      </c>
      <c r="C94" s="170" t="s">
        <v>116</v>
      </c>
      <c r="D94" s="116"/>
      <c r="VD94" s="169"/>
      <c r="VE94" s="170"/>
      <c r="VF94" s="116"/>
      <c r="VG94" s="116"/>
    </row>
    <row r="95" spans="2:579" ht="15.75">
      <c r="B95" s="169">
        <v>17</v>
      </c>
      <c r="C95" s="170" t="s">
        <v>110</v>
      </c>
      <c r="D95" s="116"/>
      <c r="VD95" s="169"/>
      <c r="VE95" s="170"/>
      <c r="VF95" s="116"/>
      <c r="VG95" s="116"/>
    </row>
    <row r="96" spans="2:579" ht="15.75">
      <c r="B96" s="169">
        <v>18</v>
      </c>
      <c r="C96" s="170" t="s">
        <v>134</v>
      </c>
      <c r="D96" s="116"/>
      <c r="VD96" s="169"/>
      <c r="VE96" s="170"/>
      <c r="VF96" s="116"/>
      <c r="VG96" s="116"/>
    </row>
    <row r="97" spans="2:579" ht="15.75">
      <c r="B97" s="169">
        <v>19</v>
      </c>
      <c r="C97" s="358" t="s">
        <v>283</v>
      </c>
      <c r="VD97" s="169"/>
      <c r="VE97" s="170"/>
      <c r="VF97" s="116"/>
      <c r="VG97" s="116"/>
    </row>
    <row r="98" spans="2:579" ht="15.75">
      <c r="B98" s="169">
        <v>20</v>
      </c>
      <c r="C98" s="170" t="s">
        <v>183</v>
      </c>
      <c r="D98" s="116"/>
      <c r="VD98" s="169"/>
      <c r="VE98" s="170"/>
      <c r="VF98" s="116"/>
      <c r="VG98" s="116"/>
    </row>
    <row r="99" spans="2:579" ht="15.75">
      <c r="B99" s="169">
        <v>21</v>
      </c>
      <c r="C99" t="s">
        <v>947</v>
      </c>
      <c r="VD99" s="169"/>
      <c r="VE99" s="170"/>
      <c r="VF99" s="116"/>
      <c r="VG99" s="116"/>
    </row>
    <row r="100" spans="2:579" ht="15.75">
      <c r="B100" s="169">
        <v>22</v>
      </c>
      <c r="C100" s="358" t="s">
        <v>759</v>
      </c>
      <c r="VD100" s="169"/>
      <c r="VE100" s="170"/>
      <c r="VF100" s="116"/>
      <c r="VG100" s="116"/>
    </row>
    <row r="101" spans="2:579" ht="15.75">
      <c r="B101" s="169">
        <v>23</v>
      </c>
      <c r="C101" s="170" t="s">
        <v>56</v>
      </c>
      <c r="D101" s="116"/>
      <c r="VD101" s="169"/>
      <c r="VE101" s="170"/>
      <c r="VF101" s="116"/>
      <c r="VG101" s="116"/>
    </row>
    <row r="102" spans="2:579" ht="15.75">
      <c r="B102" s="169">
        <v>24</v>
      </c>
      <c r="C102" s="358" t="s">
        <v>600</v>
      </c>
      <c r="VD102" s="169"/>
      <c r="VE102" s="170"/>
      <c r="VF102" s="116"/>
      <c r="VG102" s="116"/>
    </row>
    <row r="103" spans="2:579" ht="15.75">
      <c r="B103" s="169">
        <v>25</v>
      </c>
      <c r="C103" s="170" t="s">
        <v>730</v>
      </c>
      <c r="D103" s="116"/>
      <c r="VD103" s="169"/>
      <c r="VE103" s="170"/>
      <c r="VF103" s="116"/>
      <c r="VG103" s="116"/>
    </row>
    <row r="104" spans="2:579" ht="15.75">
      <c r="B104" s="169">
        <v>26</v>
      </c>
      <c r="C104" s="358" t="s">
        <v>597</v>
      </c>
      <c r="VD104" s="169"/>
      <c r="VE104" s="170"/>
      <c r="VF104" s="116"/>
      <c r="VG104" s="116"/>
    </row>
    <row r="105" spans="2:579" ht="15.75">
      <c r="B105" s="169">
        <v>27</v>
      </c>
      <c r="C105" s="170" t="s">
        <v>23</v>
      </c>
      <c r="D105" s="116"/>
      <c r="VD105" s="169"/>
      <c r="VE105" s="170"/>
      <c r="VF105" s="116"/>
      <c r="VG105" s="116"/>
    </row>
    <row r="106" spans="2:579" ht="15.75">
      <c r="B106" s="169">
        <v>28</v>
      </c>
      <c r="C106" s="170" t="s">
        <v>187</v>
      </c>
      <c r="D106" s="116"/>
      <c r="VD106" s="169"/>
      <c r="VE106" s="170"/>
      <c r="VF106" s="116"/>
      <c r="VG106" s="116"/>
    </row>
    <row r="107" spans="2:579" ht="15.75">
      <c r="B107" s="169">
        <v>29</v>
      </c>
      <c r="C107" s="170" t="s">
        <v>170</v>
      </c>
      <c r="D107" s="116"/>
      <c r="VD107" s="169"/>
      <c r="VE107" s="170"/>
      <c r="VF107" s="116"/>
      <c r="VG107" s="116"/>
    </row>
    <row r="108" spans="2:579" ht="15.75">
      <c r="B108" s="169">
        <v>30</v>
      </c>
      <c r="C108" s="358" t="s">
        <v>604</v>
      </c>
      <c r="VD108" s="169"/>
      <c r="VE108" s="170"/>
      <c r="VF108" s="116"/>
      <c r="VG108" s="116"/>
    </row>
    <row r="109" spans="2:579" ht="15.75">
      <c r="B109" s="169">
        <v>31</v>
      </c>
      <c r="C109" s="358" t="s">
        <v>734</v>
      </c>
      <c r="VD109" s="169"/>
      <c r="VE109" s="170"/>
      <c r="VF109" s="116"/>
      <c r="VG109" s="116"/>
    </row>
    <row r="110" spans="2:579" ht="15.75">
      <c r="B110" s="169">
        <v>32</v>
      </c>
      <c r="C110" s="358" t="s">
        <v>606</v>
      </c>
      <c r="VD110" s="169"/>
      <c r="VE110" s="170"/>
      <c r="VF110" s="116"/>
      <c r="VG110" s="116"/>
    </row>
    <row r="111" spans="2:579" ht="15.75">
      <c r="B111" s="169">
        <v>33</v>
      </c>
      <c r="C111" s="170" t="s">
        <v>162</v>
      </c>
      <c r="D111" s="116"/>
      <c r="VD111" s="169"/>
      <c r="VE111" s="170"/>
      <c r="VF111" s="116"/>
      <c r="VG111" s="116"/>
    </row>
    <row r="112" spans="2:579" ht="15.75">
      <c r="B112" s="169">
        <v>34</v>
      </c>
      <c r="C112" s="358" t="s">
        <v>270</v>
      </c>
      <c r="VD112" s="169"/>
      <c r="VE112" s="170"/>
      <c r="VF112" s="116"/>
      <c r="VG112" s="116"/>
    </row>
    <row r="113" spans="2:579" ht="15.75">
      <c r="B113" s="169">
        <v>35</v>
      </c>
      <c r="C113" s="170" t="s">
        <v>144</v>
      </c>
      <c r="D113" s="116"/>
      <c r="VD113" s="169"/>
      <c r="VE113" s="170"/>
      <c r="VF113" s="116"/>
      <c r="VG113" s="116"/>
    </row>
    <row r="114" spans="2:579" ht="15.75">
      <c r="B114" s="169">
        <v>36</v>
      </c>
      <c r="C114" s="358" t="s">
        <v>644</v>
      </c>
      <c r="VD114" s="169"/>
      <c r="VE114" s="170"/>
      <c r="VF114" s="116"/>
      <c r="VG114" s="116"/>
    </row>
    <row r="115" spans="2:579" ht="15.75">
      <c r="B115" s="169">
        <v>37</v>
      </c>
      <c r="C115" s="170" t="s">
        <v>143</v>
      </c>
      <c r="D115" s="116"/>
      <c r="VD115" s="169"/>
      <c r="VE115" s="170"/>
      <c r="VF115" s="116"/>
      <c r="VG115" s="116"/>
    </row>
    <row r="116" spans="2:579" ht="15.75">
      <c r="B116" s="169">
        <v>38</v>
      </c>
      <c r="C116" s="358" t="s">
        <v>603</v>
      </c>
      <c r="E116" s="522"/>
      <c r="VD116" s="169"/>
      <c r="VE116" s="170"/>
      <c r="VF116" s="116"/>
      <c r="VG116" s="116"/>
    </row>
    <row r="117" spans="2:579" ht="15.75">
      <c r="B117" s="169">
        <v>39</v>
      </c>
      <c r="C117" s="170" t="s">
        <v>124</v>
      </c>
      <c r="D117" s="116"/>
      <c r="VD117" s="169"/>
      <c r="VE117" s="170"/>
      <c r="VF117" s="116"/>
      <c r="VG117" s="116"/>
    </row>
    <row r="118" spans="2:579" ht="15.75">
      <c r="B118" s="169">
        <v>40</v>
      </c>
      <c r="C118" s="358" t="s">
        <v>461</v>
      </c>
      <c r="VD118" s="169"/>
      <c r="VE118" s="170"/>
      <c r="VF118" s="116"/>
      <c r="VG118" s="116"/>
    </row>
    <row r="119" spans="2:579" ht="15.75">
      <c r="B119" s="169">
        <v>41</v>
      </c>
      <c r="C119" s="170" t="s">
        <v>45</v>
      </c>
      <c r="D119" s="116"/>
      <c r="VD119" s="169"/>
      <c r="VE119" s="170"/>
      <c r="VF119" s="116"/>
      <c r="VG119" s="116"/>
    </row>
    <row r="120" spans="2:579" ht="15.75">
      <c r="B120" s="169">
        <v>42</v>
      </c>
      <c r="C120" s="358" t="s">
        <v>333</v>
      </c>
      <c r="VD120" s="169"/>
      <c r="VE120" s="170"/>
      <c r="VF120" s="116"/>
      <c r="VG120" s="116"/>
    </row>
    <row r="121" spans="2:579" ht="15.75">
      <c r="B121" s="169">
        <v>43</v>
      </c>
      <c r="C121" s="358" t="s">
        <v>72</v>
      </c>
      <c r="VD121" s="169"/>
      <c r="VE121" s="170"/>
      <c r="VF121" s="116"/>
      <c r="VG121" s="116"/>
    </row>
    <row r="122" spans="2:579" ht="15.75">
      <c r="B122" s="169">
        <v>44</v>
      </c>
      <c r="C122" s="170" t="s">
        <v>55</v>
      </c>
      <c r="D122" s="116"/>
      <c r="VD122" s="169"/>
      <c r="VE122" s="170"/>
      <c r="VF122" s="116"/>
      <c r="VG122" s="116"/>
    </row>
    <row r="123" spans="2:579" ht="15.75">
      <c r="B123" s="169">
        <v>45</v>
      </c>
      <c r="C123" s="358" t="s">
        <v>1976</v>
      </c>
      <c r="VD123" s="169"/>
      <c r="VE123" s="170"/>
      <c r="VF123" s="116"/>
      <c r="VG123" s="116"/>
    </row>
    <row r="124" spans="2:579" ht="15.75">
      <c r="B124" s="169">
        <v>46</v>
      </c>
      <c r="C124" s="170" t="s">
        <v>75</v>
      </c>
      <c r="D124" s="116"/>
      <c r="VD124" s="169"/>
      <c r="VE124" s="170"/>
      <c r="VF124" s="116"/>
      <c r="VG124" s="116"/>
    </row>
    <row r="125" spans="2:579" ht="15.75">
      <c r="B125" s="169">
        <v>47</v>
      </c>
      <c r="C125" s="358" t="s">
        <v>567</v>
      </c>
      <c r="VD125" s="116"/>
      <c r="VE125" s="116"/>
      <c r="VF125" s="116"/>
      <c r="VG125" s="116"/>
    </row>
    <row r="126" spans="2:579" ht="15.75">
      <c r="B126" s="169">
        <v>48</v>
      </c>
      <c r="C126" s="358" t="s">
        <v>626</v>
      </c>
      <c r="VD126" s="116"/>
      <c r="VE126" s="116"/>
      <c r="VF126" s="116"/>
      <c r="VG126" s="116"/>
    </row>
    <row r="127" spans="2:579" ht="15.75">
      <c r="B127" s="169">
        <v>49</v>
      </c>
      <c r="C127" s="170" t="s">
        <v>118</v>
      </c>
      <c r="D127" s="116"/>
      <c r="VD127" s="116"/>
      <c r="VE127" s="116"/>
      <c r="VF127" s="116"/>
      <c r="VG127" s="116"/>
    </row>
    <row r="128" spans="2:579" ht="15.75">
      <c r="B128" s="169">
        <v>50</v>
      </c>
      <c r="C128" s="358" t="s">
        <v>406</v>
      </c>
      <c r="VD128" s="116"/>
      <c r="VE128" s="116"/>
      <c r="VF128" s="116"/>
      <c r="VG128" s="116"/>
    </row>
    <row r="129" spans="2:579" ht="15.75">
      <c r="B129" s="169">
        <v>51</v>
      </c>
      <c r="C129" s="358" t="s">
        <v>625</v>
      </c>
      <c r="VD129" s="116"/>
      <c r="VE129" s="116"/>
      <c r="VF129" s="116"/>
      <c r="VG129" s="116"/>
    </row>
    <row r="130" spans="2:579" ht="15.75">
      <c r="B130" s="169">
        <v>52</v>
      </c>
      <c r="C130" s="358" t="s">
        <v>954</v>
      </c>
      <c r="VD130" s="116"/>
      <c r="VE130" s="116"/>
      <c r="VF130" s="116"/>
      <c r="VG130" s="116"/>
    </row>
    <row r="131" spans="2:579" ht="15.75">
      <c r="B131" s="169">
        <v>53</v>
      </c>
      <c r="C131" s="358" t="s">
        <v>973</v>
      </c>
      <c r="VD131" s="116"/>
      <c r="VE131" s="116"/>
      <c r="VF131" s="116"/>
      <c r="VG131" s="116"/>
    </row>
    <row r="132" spans="2:579" ht="15.75">
      <c r="B132" s="169">
        <v>54</v>
      </c>
      <c r="C132" s="358" t="s">
        <v>781</v>
      </c>
      <c r="VD132" s="116"/>
      <c r="VE132" s="116"/>
      <c r="VF132" s="116"/>
      <c r="VG132" s="116"/>
    </row>
    <row r="133" spans="2:579" ht="15.75">
      <c r="B133" s="169">
        <v>55</v>
      </c>
      <c r="C133" s="170" t="s">
        <v>112</v>
      </c>
      <c r="D133" s="116"/>
    </row>
    <row r="134" spans="2:579" ht="15.75">
      <c r="B134" s="169">
        <v>56</v>
      </c>
      <c r="C134" s="170" t="s">
        <v>47</v>
      </c>
      <c r="D134" s="116"/>
    </row>
    <row r="135" spans="2:579" ht="15.75">
      <c r="B135" s="169">
        <v>57</v>
      </c>
      <c r="C135" s="358" t="s">
        <v>856</v>
      </c>
    </row>
    <row r="136" spans="2:579" ht="15.75">
      <c r="B136" s="169">
        <v>58</v>
      </c>
      <c r="C136" s="170" t="s">
        <v>198</v>
      </c>
      <c r="D136" s="116"/>
    </row>
    <row r="137" spans="2:579" ht="15.75">
      <c r="B137" s="169">
        <v>59</v>
      </c>
      <c r="C137" s="358" t="s">
        <v>670</v>
      </c>
    </row>
    <row r="138" spans="2:579" ht="15.75">
      <c r="B138" s="169">
        <v>60</v>
      </c>
      <c r="C138" s="170" t="s">
        <v>74</v>
      </c>
      <c r="D138" s="116"/>
    </row>
    <row r="139" spans="2:579" ht="15.75">
      <c r="B139" s="169">
        <v>61</v>
      </c>
      <c r="C139" s="170" t="s">
        <v>716</v>
      </c>
      <c r="D139" s="116"/>
    </row>
    <row r="140" spans="2:579" ht="15.75">
      <c r="B140" s="169">
        <v>62</v>
      </c>
      <c r="C140" s="170" t="s">
        <v>33</v>
      </c>
      <c r="D140" s="116"/>
    </row>
    <row r="141" spans="2:579" ht="15.75">
      <c r="B141" s="169">
        <v>63</v>
      </c>
      <c r="C141" s="358" t="s">
        <v>662</v>
      </c>
    </row>
    <row r="142" spans="2:579" ht="15.75">
      <c r="B142" s="169">
        <v>64</v>
      </c>
      <c r="C142" s="358" t="s">
        <v>537</v>
      </c>
    </row>
    <row r="143" spans="2:579" ht="15.75">
      <c r="B143" s="169">
        <v>65</v>
      </c>
      <c r="C143" s="358" t="s">
        <v>322</v>
      </c>
    </row>
    <row r="144" spans="2:579" ht="15.75">
      <c r="B144" s="169">
        <v>66</v>
      </c>
      <c r="C144" s="358" t="s">
        <v>723</v>
      </c>
    </row>
    <row r="145" spans="2:4" ht="15.75">
      <c r="B145" s="169">
        <v>67</v>
      </c>
      <c r="C145" s="358" t="s">
        <v>242</v>
      </c>
    </row>
    <row r="146" spans="2:4" ht="15.75">
      <c r="B146" s="169">
        <v>68</v>
      </c>
      <c r="C146" s="358" t="s">
        <v>881</v>
      </c>
    </row>
    <row r="147" spans="2:4" ht="15.75">
      <c r="B147" s="169">
        <v>69</v>
      </c>
      <c r="C147" s="170" t="s">
        <v>83</v>
      </c>
      <c r="D147" s="116"/>
    </row>
    <row r="148" spans="2:4" ht="15.75">
      <c r="B148" s="169">
        <v>70</v>
      </c>
      <c r="C148" s="170" t="s">
        <v>188</v>
      </c>
      <c r="D148" s="116"/>
    </row>
    <row r="149" spans="2:4" ht="15.75">
      <c r="B149" s="169">
        <v>71</v>
      </c>
      <c r="C149" s="358" t="s">
        <v>667</v>
      </c>
    </row>
    <row r="150" spans="2:4" ht="15.75">
      <c r="B150" s="169">
        <v>72</v>
      </c>
      <c r="C150" s="358" t="s">
        <v>725</v>
      </c>
    </row>
    <row r="151" spans="2:4" ht="15.75">
      <c r="B151" s="169">
        <v>73</v>
      </c>
      <c r="C151" s="358" t="s">
        <v>676</v>
      </c>
    </row>
    <row r="152" spans="2:4" ht="15.75">
      <c r="B152" s="169">
        <v>74</v>
      </c>
      <c r="C152" s="358" t="s">
        <v>790</v>
      </c>
    </row>
    <row r="153" spans="2:4" ht="15.75">
      <c r="C153" s="358" t="s">
        <v>882</v>
      </c>
    </row>
    <row r="154" spans="2:4" ht="15.75">
      <c r="C154" s="358" t="s">
        <v>756</v>
      </c>
    </row>
    <row r="155" spans="2:4" ht="15.75">
      <c r="C155" s="358" t="s">
        <v>640</v>
      </c>
    </row>
    <row r="156" spans="2:4" ht="15.75">
      <c r="C156" s="358" t="s">
        <v>637</v>
      </c>
    </row>
    <row r="157" spans="2:4" ht="15.75">
      <c r="C157" s="358" t="s">
        <v>635</v>
      </c>
    </row>
    <row r="158" spans="2:4" ht="15.75">
      <c r="C158" s="358" t="s">
        <v>656</v>
      </c>
    </row>
    <row r="159" spans="2:4" ht="15.75">
      <c r="C159" s="170" t="s">
        <v>142</v>
      </c>
      <c r="D159" s="116"/>
    </row>
    <row r="160" spans="2:4" ht="15.75">
      <c r="C160" s="358" t="s">
        <v>571</v>
      </c>
    </row>
    <row r="161" spans="3:4" ht="15.75">
      <c r="C161" s="358" t="s">
        <v>509</v>
      </c>
    </row>
    <row r="162" spans="3:4" ht="15.75">
      <c r="C162" s="170" t="s">
        <v>132</v>
      </c>
      <c r="D162" s="116"/>
    </row>
    <row r="163" spans="3:4" ht="15.75">
      <c r="C163" s="358" t="s">
        <v>653</v>
      </c>
    </row>
    <row r="164" spans="3:4" ht="15.75">
      <c r="C164" s="358" t="s">
        <v>636</v>
      </c>
    </row>
    <row r="165" spans="3:4" ht="15.75">
      <c r="C165" s="170" t="s">
        <v>28</v>
      </c>
      <c r="D165" s="116"/>
    </row>
    <row r="166" spans="3:4" ht="15.75">
      <c r="C166" s="358" t="s">
        <v>326</v>
      </c>
    </row>
    <row r="167" spans="3:4" ht="15.75">
      <c r="C167" s="358" t="s">
        <v>404</v>
      </c>
    </row>
    <row r="168" spans="3:4" ht="15.75">
      <c r="C168" s="170" t="s">
        <v>73</v>
      </c>
      <c r="D168" s="116"/>
    </row>
    <row r="169" spans="3:4" ht="15.75">
      <c r="C169" s="170" t="s">
        <v>77</v>
      </c>
      <c r="D169" s="116"/>
    </row>
    <row r="170" spans="3:4" ht="15.75">
      <c r="C170" s="170" t="s">
        <v>98</v>
      </c>
      <c r="D170" s="116"/>
    </row>
    <row r="171" spans="3:4" ht="15.75">
      <c r="C171" s="358" t="s">
        <v>407</v>
      </c>
    </row>
    <row r="172" spans="3:4" ht="15.75">
      <c r="C172" s="358" t="s">
        <v>473</v>
      </c>
    </row>
    <row r="173" spans="3:4" ht="15.75">
      <c r="C173" s="358" t="s">
        <v>90</v>
      </c>
    </row>
    <row r="174" spans="3:4" ht="15.75">
      <c r="C174" s="170" t="s">
        <v>59</v>
      </c>
      <c r="D174" s="116"/>
    </row>
    <row r="175" spans="3:4" ht="15.75">
      <c r="C175" s="170" t="s">
        <v>57</v>
      </c>
      <c r="D175" s="116"/>
    </row>
    <row r="176" spans="3:4" ht="15.75">
      <c r="C176" s="170" t="s">
        <v>171</v>
      </c>
      <c r="D176" s="116"/>
    </row>
    <row r="177" spans="3:4" ht="15.75">
      <c r="C177" s="358" t="s">
        <v>565</v>
      </c>
    </row>
    <row r="178" spans="3:4" ht="15.75">
      <c r="C178" s="358" t="s">
        <v>267</v>
      </c>
      <c r="D178" s="116"/>
    </row>
    <row r="179" spans="3:4" ht="15.75">
      <c r="C179" s="170" t="s">
        <v>109</v>
      </c>
      <c r="D179" s="116"/>
    </row>
    <row r="180" spans="3:4" ht="15.75">
      <c r="C180" s="358" t="s">
        <v>684</v>
      </c>
    </row>
    <row r="181" spans="3:4" ht="15.75">
      <c r="C181" s="358" t="s">
        <v>3</v>
      </c>
    </row>
    <row r="182" spans="3:4" ht="15.75">
      <c r="C182" s="170" t="s">
        <v>84</v>
      </c>
      <c r="D182" s="116"/>
    </row>
    <row r="183" spans="3:4" ht="15.75">
      <c r="C183" s="170" t="s">
        <v>58</v>
      </c>
      <c r="D183" s="116"/>
    </row>
    <row r="184" spans="3:4" ht="15.75">
      <c r="C184" s="170" t="s">
        <v>64</v>
      </c>
      <c r="D184" s="116"/>
    </row>
    <row r="185" spans="3:4" ht="15.75">
      <c r="C185" s="170" t="s">
        <v>36</v>
      </c>
      <c r="D185" s="116"/>
    </row>
    <row r="186" spans="3:4" ht="15.75">
      <c r="C186" s="358" t="s">
        <v>2378</v>
      </c>
    </row>
    <row r="187" spans="3:4" ht="15.75">
      <c r="C187" s="358" t="s">
        <v>319</v>
      </c>
    </row>
    <row r="188" spans="3:4" ht="15.75">
      <c r="C188" s="358" t="s">
        <v>885</v>
      </c>
    </row>
    <row r="189" spans="3:4" ht="15.75">
      <c r="C189" s="358" t="s">
        <v>648</v>
      </c>
    </row>
    <row r="190" spans="3:4" ht="15.75">
      <c r="C190" s="358" t="s">
        <v>735</v>
      </c>
    </row>
    <row r="191" spans="3:4" ht="15.75">
      <c r="C191" s="358" t="s">
        <v>431</v>
      </c>
    </row>
    <row r="192" spans="3:4" ht="15.75">
      <c r="C192" s="358" t="s">
        <v>446</v>
      </c>
    </row>
    <row r="193" spans="3:4" ht="15.75">
      <c r="C193" s="358" t="s">
        <v>925</v>
      </c>
    </row>
    <row r="194" spans="3:4" ht="15.75">
      <c r="C194" s="358" t="s">
        <v>415</v>
      </c>
    </row>
    <row r="195" spans="3:4" ht="15.75">
      <c r="C195" s="170" t="s">
        <v>180</v>
      </c>
      <c r="D195" s="116"/>
    </row>
    <row r="196" spans="3:4" ht="15.75">
      <c r="C196" s="170" t="s">
        <v>51</v>
      </c>
      <c r="D196" s="116"/>
    </row>
    <row r="197" spans="3:4" ht="15.75">
      <c r="C197" s="358" t="s">
        <v>418</v>
      </c>
    </row>
    <row r="198" spans="3:4" ht="15.75">
      <c r="C198" s="358" t="s">
        <v>737</v>
      </c>
    </row>
    <row r="199" spans="3:4" ht="15.75">
      <c r="C199" s="358" t="s">
        <v>548</v>
      </c>
    </row>
    <row r="200" spans="3:4" ht="15.75">
      <c r="C200" s="170" t="s">
        <v>63</v>
      </c>
      <c r="D200" s="116"/>
    </row>
    <row r="201" spans="3:4" ht="15.75">
      <c r="C201" s="358" t="s">
        <v>508</v>
      </c>
    </row>
    <row r="202" spans="3:4" ht="15.75">
      <c r="C202" s="170" t="s">
        <v>65</v>
      </c>
      <c r="D202" s="116"/>
    </row>
    <row r="203" spans="3:4" ht="15.75">
      <c r="C203" s="358" t="s">
        <v>430</v>
      </c>
    </row>
    <row r="204" spans="3:4" ht="15.75">
      <c r="C204" s="358" t="s">
        <v>742</v>
      </c>
    </row>
    <row r="205" spans="3:4" ht="15.75">
      <c r="C205" s="358" t="s">
        <v>272</v>
      </c>
    </row>
    <row r="206" spans="3:4" ht="15.75">
      <c r="C206" s="358" t="s">
        <v>42</v>
      </c>
    </row>
    <row r="207" spans="3:4" ht="15.75">
      <c r="C207" s="170" t="s">
        <v>117</v>
      </c>
      <c r="D207" s="116"/>
    </row>
    <row r="208" spans="3:4" ht="15.75">
      <c r="C208" s="170" t="s">
        <v>111</v>
      </c>
      <c r="D208" s="116"/>
    </row>
    <row r="209" spans="3:4" ht="15.75">
      <c r="C209" s="358" t="s">
        <v>1156</v>
      </c>
    </row>
    <row r="210" spans="3:4" ht="15.75">
      <c r="C210" s="170" t="s">
        <v>62</v>
      </c>
      <c r="D210" s="116"/>
    </row>
    <row r="211" spans="3:4" ht="15.75">
      <c r="C211" s="358" t="s">
        <v>566</v>
      </c>
    </row>
    <row r="212" spans="3:4" ht="15.75">
      <c r="C212" s="170" t="s">
        <v>68</v>
      </c>
      <c r="D212" s="116"/>
    </row>
    <row r="213" spans="3:4" ht="15.75">
      <c r="C213" s="358" t="s">
        <v>462</v>
      </c>
    </row>
    <row r="214" spans="3:4" ht="15.75">
      <c r="C214" s="170" t="s">
        <v>46</v>
      </c>
      <c r="D214" s="116"/>
    </row>
    <row r="215" spans="3:4" ht="15.75">
      <c r="C215" s="170" t="s">
        <v>20</v>
      </c>
      <c r="D215" s="116"/>
    </row>
    <row r="216" spans="3:4" ht="15.75">
      <c r="C216" s="170" t="s">
        <v>76</v>
      </c>
      <c r="D216" s="116"/>
    </row>
    <row r="217" spans="3:4" ht="15.75">
      <c r="C217" s="358" t="s">
        <v>905</v>
      </c>
    </row>
    <row r="218" spans="3:4" ht="15.75">
      <c r="C218" s="358" t="s">
        <v>791</v>
      </c>
    </row>
    <row r="219" spans="3:4" ht="15.75">
      <c r="C219" s="358" t="s">
        <v>471</v>
      </c>
    </row>
    <row r="220" spans="3:4" ht="15.75">
      <c r="C220" s="358" t="s">
        <v>579</v>
      </c>
    </row>
    <row r="221" spans="3:4" ht="15.75">
      <c r="C221" s="170" t="s">
        <v>27</v>
      </c>
      <c r="D221" s="116"/>
    </row>
    <row r="222" spans="3:4" ht="15.75">
      <c r="C222" s="358" t="s">
        <v>444</v>
      </c>
    </row>
    <row r="223" spans="3:4" ht="15.75">
      <c r="C223" s="170" t="s">
        <v>50</v>
      </c>
      <c r="D223" s="116"/>
    </row>
    <row r="224" spans="3:4" ht="15.75">
      <c r="C224" s="170" t="s">
        <v>61</v>
      </c>
      <c r="D224" s="116"/>
    </row>
    <row r="225" spans="3:4" ht="15.75">
      <c r="C225" s="358" t="s">
        <v>496</v>
      </c>
    </row>
    <row r="226" spans="3:4" ht="15.75">
      <c r="C226" s="358" t="s">
        <v>481</v>
      </c>
    </row>
    <row r="227" spans="3:4" ht="15.75">
      <c r="C227" s="170" t="s">
        <v>192</v>
      </c>
      <c r="D227" s="116"/>
    </row>
    <row r="228" spans="3:4" ht="15.75">
      <c r="C228" s="358" t="s">
        <v>486</v>
      </c>
    </row>
    <row r="229" spans="3:4" ht="15.75">
      <c r="C229" s="358" t="s">
        <v>271</v>
      </c>
    </row>
    <row r="230" spans="3:4" ht="15.75">
      <c r="C230" s="358" t="s">
        <v>297</v>
      </c>
    </row>
    <row r="231" spans="3:4" ht="15.75">
      <c r="C231" s="170" t="s">
        <v>60</v>
      </c>
      <c r="D231" s="116"/>
    </row>
    <row r="232" spans="3:4" ht="15.75">
      <c r="C232" s="358" t="s">
        <v>325</v>
      </c>
    </row>
    <row r="233" spans="3:4" ht="15.75">
      <c r="C233" s="170" t="s">
        <v>71</v>
      </c>
      <c r="D233" s="116"/>
    </row>
    <row r="234" spans="3:4" ht="15.75">
      <c r="C234" s="170" t="s">
        <v>53</v>
      </c>
      <c r="D234" s="116"/>
    </row>
    <row r="235" spans="3:4" ht="15.75">
      <c r="C235" s="358" t="s">
        <v>786</v>
      </c>
    </row>
    <row r="236" spans="3:4" ht="15.75">
      <c r="C236" s="358" t="s">
        <v>2320</v>
      </c>
    </row>
    <row r="237" spans="3:4" ht="15.75">
      <c r="C237" s="358" t="s">
        <v>1073</v>
      </c>
    </row>
    <row r="238" spans="3:4" ht="15.75">
      <c r="C238" s="170" t="s">
        <v>44</v>
      </c>
      <c r="D238" s="116"/>
    </row>
    <row r="239" spans="3:4" ht="15.75">
      <c r="C239" s="358" t="s">
        <v>413</v>
      </c>
    </row>
    <row r="240" spans="3:4" ht="15.75">
      <c r="C240" s="358" t="s">
        <v>783</v>
      </c>
    </row>
    <row r="241" spans="3:4" ht="15.75">
      <c r="C241" s="358" t="s">
        <v>556</v>
      </c>
    </row>
    <row r="242" spans="3:4" ht="15.75">
      <c r="C242" s="358" t="s">
        <v>726</v>
      </c>
    </row>
    <row r="243" spans="3:4" ht="15.75">
      <c r="C243" s="358" t="s">
        <v>14</v>
      </c>
    </row>
    <row r="244" spans="3:4" ht="15.75">
      <c r="C244" s="358" t="s">
        <v>782</v>
      </c>
    </row>
    <row r="245" spans="3:4" ht="15.75">
      <c r="C245" s="170" t="s">
        <v>186</v>
      </c>
      <c r="D245" s="116"/>
    </row>
    <row r="246" spans="3:4" ht="15.75">
      <c r="C246" s="358" t="s">
        <v>416</v>
      </c>
    </row>
    <row r="247" spans="3:4" ht="15.75">
      <c r="C247" s="170" t="s">
        <v>122</v>
      </c>
      <c r="D247" s="116"/>
    </row>
    <row r="248" spans="3:4" ht="15.75">
      <c r="C248" s="358" t="s">
        <v>986</v>
      </c>
    </row>
    <row r="249" spans="3:4" ht="15.75">
      <c r="C249" s="358" t="s">
        <v>1248</v>
      </c>
    </row>
    <row r="250" spans="3:4" ht="15.75">
      <c r="C250" s="358" t="s">
        <v>758</v>
      </c>
    </row>
    <row r="251" spans="3:4" ht="15.75">
      <c r="C251" s="170" t="s">
        <v>82</v>
      </c>
      <c r="D251" s="116"/>
    </row>
    <row r="252" spans="3:4" ht="15.75">
      <c r="C252" s="358" t="s">
        <v>628</v>
      </c>
    </row>
    <row r="253" spans="3:4" ht="15.75">
      <c r="C253" s="170" t="s">
        <v>99</v>
      </c>
      <c r="D253" s="116"/>
    </row>
  </sheetData>
  <sortState ref="C142:D253">
    <sortCondition ref="C253"/>
  </sortState>
  <mergeCells count="356">
    <mergeCell ref="BM4:BN4"/>
    <mergeCell ref="GX9:HA9"/>
    <mergeCell ref="PB5:PC5"/>
    <mergeCell ref="NJ2:NN2"/>
    <mergeCell ref="MO2:MS2"/>
    <mergeCell ref="MO3:MS3"/>
    <mergeCell ref="MH3:ML3"/>
    <mergeCell ref="MI4:ML4"/>
    <mergeCell ref="MP4:MS4"/>
    <mergeCell ref="MV3:MZ3"/>
    <mergeCell ref="MW4:MZ4"/>
    <mergeCell ref="OT4:OW4"/>
    <mergeCell ref="OL2:OP2"/>
    <mergeCell ref="MH2:ML2"/>
    <mergeCell ref="OE2:OI2"/>
    <mergeCell ref="OE3:OI3"/>
    <mergeCell ref="OF4:OI4"/>
    <mergeCell ref="OZ3:PD3"/>
    <mergeCell ref="NQ2:NU2"/>
    <mergeCell ref="NQ3:NU3"/>
    <mergeCell ref="NR4:NU4"/>
    <mergeCell ref="NX2:OB2"/>
    <mergeCell ref="NX3:OB3"/>
    <mergeCell ref="NY4:OB4"/>
    <mergeCell ref="NJ3:NN3"/>
    <mergeCell ref="NK4:NN4"/>
    <mergeCell ref="VE54:VG54"/>
    <mergeCell ref="ADA4:ADD4"/>
    <mergeCell ref="UQ2:UU2"/>
    <mergeCell ref="UQ3:UU3"/>
    <mergeCell ref="UR4:UU4"/>
    <mergeCell ref="VL2:VP2"/>
    <mergeCell ref="YD2:YH2"/>
    <mergeCell ref="XW3:YA3"/>
    <mergeCell ref="AAA2:AAE2"/>
    <mergeCell ref="AAA3:AAE3"/>
    <mergeCell ref="ZF2:ZJ2"/>
    <mergeCell ref="ABQ3:ABU3"/>
    <mergeCell ref="YZ4:ZC4"/>
    <mergeCell ref="ACE3:ACI3"/>
    <mergeCell ref="ACS2:ACW2"/>
    <mergeCell ref="XI2:XM2"/>
    <mergeCell ref="ZT2:ZX2"/>
    <mergeCell ref="ABC2:ABG2"/>
    <mergeCell ref="YD3:YH3"/>
    <mergeCell ref="YE4:YH4"/>
    <mergeCell ref="WH4:WK4"/>
    <mergeCell ref="VZ2:WD2"/>
    <mergeCell ref="VZ3:WD3"/>
    <mergeCell ref="TO2:TS2"/>
    <mergeCell ref="TO3:TS3"/>
    <mergeCell ref="TP4:TS4"/>
    <mergeCell ref="UX2:VB2"/>
    <mergeCell ref="AAI4:AAL4"/>
    <mergeCell ref="WV4:WY4"/>
    <mergeCell ref="ZM3:ZQ3"/>
    <mergeCell ref="XW2:YA2"/>
    <mergeCell ref="ZT3:ZX3"/>
    <mergeCell ref="WN2:WR2"/>
    <mergeCell ref="WN3:WR3"/>
    <mergeCell ref="P2:T2"/>
    <mergeCell ref="P3:T3"/>
    <mergeCell ref="Q4:T4"/>
    <mergeCell ref="VE3:VI3"/>
    <mergeCell ref="TV3:TZ3"/>
    <mergeCell ref="LG4:LJ4"/>
    <mergeCell ref="LM3:LQ3"/>
    <mergeCell ref="LN4:LQ4"/>
    <mergeCell ref="MV2:MZ2"/>
    <mergeCell ref="PG2:PK2"/>
    <mergeCell ref="QP2:QT2"/>
    <mergeCell ref="OS2:OW2"/>
    <mergeCell ref="PN2:PR2"/>
    <mergeCell ref="TA3:TE3"/>
    <mergeCell ref="PO4:PR4"/>
    <mergeCell ref="PA4:PD4"/>
    <mergeCell ref="OZ2:PD2"/>
    <mergeCell ref="TI4:TL4"/>
    <mergeCell ref="UX3:VB3"/>
    <mergeCell ref="VE2:VI2"/>
    <mergeCell ref="TH3:TL3"/>
    <mergeCell ref="UJ2:UN2"/>
    <mergeCell ref="UJ3:UN3"/>
    <mergeCell ref="UY4:VB4"/>
    <mergeCell ref="OL3:OP3"/>
    <mergeCell ref="TB4:TE4"/>
    <mergeCell ref="OM4:OP4"/>
    <mergeCell ref="PG3:PK3"/>
    <mergeCell ref="PH4:PK4"/>
    <mergeCell ref="PN3:PR3"/>
    <mergeCell ref="QI3:QM3"/>
    <mergeCell ref="AEC4:AEF4"/>
    <mergeCell ref="ADV4:ADY4"/>
    <mergeCell ref="WO4:WR4"/>
    <mergeCell ref="UC3:UG3"/>
    <mergeCell ref="OS3:OW3"/>
    <mergeCell ref="PU3:PY3"/>
    <mergeCell ref="SF3:SJ3"/>
    <mergeCell ref="SG4:SJ4"/>
    <mergeCell ref="SM3:SQ3"/>
    <mergeCell ref="AAO3:AAS3"/>
    <mergeCell ref="AAP4:AAS4"/>
    <mergeCell ref="XC4:XF4"/>
    <mergeCell ref="YL4:YO4"/>
    <mergeCell ref="AAH3:AAL3"/>
    <mergeCell ref="ABD4:ABG4"/>
    <mergeCell ref="ZU4:ZX4"/>
    <mergeCell ref="WA4:WD4"/>
    <mergeCell ref="AEB2:AEF2"/>
    <mergeCell ref="AEB3:AEF3"/>
    <mergeCell ref="ACY3:ADC3"/>
    <mergeCell ref="ADU3:ADY3"/>
    <mergeCell ref="ACS3:ACW3"/>
    <mergeCell ref="ACT4:ACW4"/>
    <mergeCell ref="ABR4:ABU4"/>
    <mergeCell ref="ZN4:ZQ4"/>
    <mergeCell ref="ZF3:ZJ3"/>
    <mergeCell ref="ACY2:ADC2"/>
    <mergeCell ref="ADU2:ADY2"/>
    <mergeCell ref="ADN2:ADR2"/>
    <mergeCell ref="ADN3:ADR3"/>
    <mergeCell ref="ADO4:ADR4"/>
    <mergeCell ref="ZG4:ZJ4"/>
    <mergeCell ref="ACF4:ACI4"/>
    <mergeCell ref="AAB4:AAE4"/>
    <mergeCell ref="ACL2:ACP2"/>
    <mergeCell ref="ACL3:ACP3"/>
    <mergeCell ref="ACM4:ACP4"/>
    <mergeCell ref="ABQ2:ABU2"/>
    <mergeCell ref="AAV2:AAZ2"/>
    <mergeCell ref="AAO2:AAS2"/>
    <mergeCell ref="AAH2:AAL2"/>
    <mergeCell ref="ADG2:ADK2"/>
    <mergeCell ref="YR3:YV3"/>
    <mergeCell ref="SM2:SQ2"/>
    <mergeCell ref="XJ4:XM4"/>
    <mergeCell ref="AAV3:AAZ3"/>
    <mergeCell ref="YK2:YO2"/>
    <mergeCell ref="XI3:XM3"/>
    <mergeCell ref="YK3:YO3"/>
    <mergeCell ref="AAW4:AAZ4"/>
    <mergeCell ref="SU4:SX4"/>
    <mergeCell ref="ADH4:ADK4"/>
    <mergeCell ref="ABC3:ABG3"/>
    <mergeCell ref="XX4:YA4"/>
    <mergeCell ref="ADG3:ADK3"/>
    <mergeCell ref="YR2:YV2"/>
    <mergeCell ref="ST3:SX3"/>
    <mergeCell ref="ST2:SX2"/>
    <mergeCell ref="SN4:SQ4"/>
    <mergeCell ref="WU2:WY2"/>
    <mergeCell ref="YY2:ZC2"/>
    <mergeCell ref="XB2:XF2"/>
    <mergeCell ref="ACE2:ACI2"/>
    <mergeCell ref="TV2:TZ2"/>
    <mergeCell ref="TA2:TE2"/>
    <mergeCell ref="QI2:QM2"/>
    <mergeCell ref="PU2:PY2"/>
    <mergeCell ref="RL4:RO4"/>
    <mergeCell ref="RK3:RO3"/>
    <mergeCell ref="RZ4:SC4"/>
    <mergeCell ref="QW3:RA3"/>
    <mergeCell ref="QB3:QF3"/>
    <mergeCell ref="QC4:QF4"/>
    <mergeCell ref="QP3:QT3"/>
    <mergeCell ref="QB2:QF2"/>
    <mergeCell ref="PV4:PY4"/>
    <mergeCell ref="QJ4:QM4"/>
    <mergeCell ref="QQ4:QT4"/>
    <mergeCell ref="RD3:RH3"/>
    <mergeCell ref="QX4:RA4"/>
    <mergeCell ref="QW2:RA2"/>
    <mergeCell ref="RR2:RV2"/>
    <mergeCell ref="RY3:SC3"/>
    <mergeCell ref="RY2:SC2"/>
    <mergeCell ref="SF2:SJ2"/>
    <mergeCell ref="KZ4:LC4"/>
    <mergeCell ref="IV4:IY4"/>
    <mergeCell ref="KD3:KH3"/>
    <mergeCell ref="KS4:KV4"/>
    <mergeCell ref="IU2:IY2"/>
    <mergeCell ref="MB4:ME4"/>
    <mergeCell ref="JW2:KA2"/>
    <mergeCell ref="KD2:KH2"/>
    <mergeCell ref="JB2:JF2"/>
    <mergeCell ref="MA2:ME2"/>
    <mergeCell ref="MA3:ME3"/>
    <mergeCell ref="LT2:LX2"/>
    <mergeCell ref="LT3:LX3"/>
    <mergeCell ref="LU4:LX4"/>
    <mergeCell ref="LF2:LJ2"/>
    <mergeCell ref="LF3:LJ3"/>
    <mergeCell ref="KE4:KH4"/>
    <mergeCell ref="JC4:JF4"/>
    <mergeCell ref="KY3:LC3"/>
    <mergeCell ref="KK2:KO2"/>
    <mergeCell ref="JP3:JT3"/>
    <mergeCell ref="LM2:LQ2"/>
    <mergeCell ref="JH3:JL3"/>
    <mergeCell ref="KK3:KO3"/>
    <mergeCell ref="EM3:EQ3"/>
    <mergeCell ref="EN4:EQ4"/>
    <mergeCell ref="FV2:FZ2"/>
    <mergeCell ref="HE3:HI3"/>
    <mergeCell ref="JJ4:JM4"/>
    <mergeCell ref="GJ2:GN2"/>
    <mergeCell ref="IH4:IK4"/>
    <mergeCell ref="IN2:IR2"/>
    <mergeCell ref="IN3:IR3"/>
    <mergeCell ref="IO4:IR4"/>
    <mergeCell ref="JI2:JM2"/>
    <mergeCell ref="IG2:IK2"/>
    <mergeCell ref="B2:F2"/>
    <mergeCell ref="I2:M2"/>
    <mergeCell ref="CC4:CF4"/>
    <mergeCell ref="I3:M3"/>
    <mergeCell ref="B3:F3"/>
    <mergeCell ref="DL4:DO4"/>
    <mergeCell ref="FP4:FS4"/>
    <mergeCell ref="W2:AA2"/>
    <mergeCell ref="CJ4:CM4"/>
    <mergeCell ref="EF3:EJ3"/>
    <mergeCell ref="CB2:CF2"/>
    <mergeCell ref="DE4:DH4"/>
    <mergeCell ref="DD3:DH3"/>
    <mergeCell ref="ET2:EX2"/>
    <mergeCell ref="EU4:EX4"/>
    <mergeCell ref="ET3:EX3"/>
    <mergeCell ref="FH3:FL3"/>
    <mergeCell ref="AY2:BC2"/>
    <mergeCell ref="AL4:AO4"/>
    <mergeCell ref="BV4:BY4"/>
    <mergeCell ref="AR2:AV2"/>
    <mergeCell ref="AR3:AV3"/>
    <mergeCell ref="AS4:AV4"/>
    <mergeCell ref="BG4:BJ4"/>
    <mergeCell ref="AD2:AH2"/>
    <mergeCell ref="GQ2:GU2"/>
    <mergeCell ref="FO2:FS2"/>
    <mergeCell ref="CB3:CF3"/>
    <mergeCell ref="DD2:DH2"/>
    <mergeCell ref="GQ3:GU3"/>
    <mergeCell ref="EF2:EJ2"/>
    <mergeCell ref="FH2:FL2"/>
    <mergeCell ref="BF2:BJ2"/>
    <mergeCell ref="BU2:BY2"/>
    <mergeCell ref="DK2:DO2"/>
    <mergeCell ref="BU3:BY3"/>
    <mergeCell ref="DR2:DV2"/>
    <mergeCell ref="BM2:BR2"/>
    <mergeCell ref="DK3:DO3"/>
    <mergeCell ref="CI3:CM3"/>
    <mergeCell ref="FA3:FE3"/>
    <mergeCell ref="AY3:BC3"/>
    <mergeCell ref="FA2:FE2"/>
    <mergeCell ref="GC2:GG2"/>
    <mergeCell ref="FV3:FZ3"/>
    <mergeCell ref="BM3:BR3"/>
    <mergeCell ref="CW2:DA2"/>
    <mergeCell ref="CI2:CM2"/>
    <mergeCell ref="AZ4:BC4"/>
    <mergeCell ref="AK2:AO2"/>
    <mergeCell ref="HZ3:ID3"/>
    <mergeCell ref="JB3:JF3"/>
    <mergeCell ref="GJ3:GN3"/>
    <mergeCell ref="GK4:GN4"/>
    <mergeCell ref="GC3:GG3"/>
    <mergeCell ref="DY2:EC2"/>
    <mergeCell ref="CQ4:CT4"/>
    <mergeCell ref="CW3:DA3"/>
    <mergeCell ref="FO3:FS3"/>
    <mergeCell ref="GX2:HB2"/>
    <mergeCell ref="GR4:GU4"/>
    <mergeCell ref="GY4:HB4"/>
    <mergeCell ref="DY3:EC3"/>
    <mergeCell ref="FW4:FZ4"/>
    <mergeCell ref="HT4:HW4"/>
    <mergeCell ref="BF3:BJ3"/>
    <mergeCell ref="HM4:HP4"/>
    <mergeCell ref="HS2:HW2"/>
    <mergeCell ref="CP2:CT2"/>
    <mergeCell ref="CP3:CT3"/>
    <mergeCell ref="GD4:GG4"/>
    <mergeCell ref="EM2:EQ2"/>
    <mergeCell ref="D55:E55"/>
    <mergeCell ref="OU5:OV5"/>
    <mergeCell ref="C4:F4"/>
    <mergeCell ref="HL3:HP3"/>
    <mergeCell ref="J4:M4"/>
    <mergeCell ref="FB4:FE4"/>
    <mergeCell ref="AE4:AH4"/>
    <mergeCell ref="EG4:EJ4"/>
    <mergeCell ref="DS4:DV4"/>
    <mergeCell ref="CX4:DA4"/>
    <mergeCell ref="BO4:BR4"/>
    <mergeCell ref="X4:AA4"/>
    <mergeCell ref="JX4:KA4"/>
    <mergeCell ref="KL4:KO4"/>
    <mergeCell ref="JW3:KA3"/>
    <mergeCell ref="FI4:FL4"/>
    <mergeCell ref="DZ4:EC4"/>
    <mergeCell ref="W3:AA3"/>
    <mergeCell ref="AD3:AH3"/>
    <mergeCell ref="AK3:AO3"/>
    <mergeCell ref="DR3:DV3"/>
    <mergeCell ref="HF4:HI4"/>
    <mergeCell ref="GX3:HB3"/>
    <mergeCell ref="IG3:IK3"/>
    <mergeCell ref="LZ17:MC18"/>
    <mergeCell ref="RK2:RO2"/>
    <mergeCell ref="YY3:ZC3"/>
    <mergeCell ref="PI5:PJ5"/>
    <mergeCell ref="NC2:NG2"/>
    <mergeCell ref="NC3:NG3"/>
    <mergeCell ref="HE2:HI2"/>
    <mergeCell ref="RS4:RV4"/>
    <mergeCell ref="RE4:RH4"/>
    <mergeCell ref="RR3:RV3"/>
    <mergeCell ref="RD2:RH2"/>
    <mergeCell ref="JP2:JT2"/>
    <mergeCell ref="HZ2:ID2"/>
    <mergeCell ref="HL2:HP2"/>
    <mergeCell ref="KY2:LC2"/>
    <mergeCell ref="HS3:HW3"/>
    <mergeCell ref="IU3:IY3"/>
    <mergeCell ref="JQ4:JT4"/>
    <mergeCell ref="KR2:KV2"/>
    <mergeCell ref="KR3:KV3"/>
    <mergeCell ref="ND4:NG4"/>
    <mergeCell ref="UK4:UN4"/>
    <mergeCell ref="UD4:UG4"/>
    <mergeCell ref="IA4:ID4"/>
    <mergeCell ref="TH2:TL2"/>
    <mergeCell ref="VS2:VW2"/>
    <mergeCell ref="VF4:VI4"/>
    <mergeCell ref="ABX2:ACB2"/>
    <mergeCell ref="ABX3:ACB3"/>
    <mergeCell ref="ABY4:ACB4"/>
    <mergeCell ref="VT4:VW4"/>
    <mergeCell ref="VS3:VW3"/>
    <mergeCell ref="WU3:WY3"/>
    <mergeCell ref="XB3:XF3"/>
    <mergeCell ref="ABJ2:ABN2"/>
    <mergeCell ref="ABJ3:ABN3"/>
    <mergeCell ref="ABK4:ABN4"/>
    <mergeCell ref="XP2:XT2"/>
    <mergeCell ref="XP3:XT3"/>
    <mergeCell ref="XQ4:XT4"/>
    <mergeCell ref="ZM2:ZQ2"/>
    <mergeCell ref="WG2:WK2"/>
    <mergeCell ref="YS4:YV4"/>
    <mergeCell ref="WG3:WK3"/>
    <mergeCell ref="VL3:VP3"/>
    <mergeCell ref="VM4:VP4"/>
    <mergeCell ref="TW4:TZ4"/>
    <mergeCell ref="UC2:UG2"/>
  </mergeCells>
  <printOptions gridLines="1"/>
  <pageMargins left="0.31496062992125984" right="0.11811023622047245" top="0.35433070866141736" bottom="0.74803149606299213" header="0.31496062992125984" footer="0.31496062992125984"/>
  <pageSetup paperSize="9" scale="63" orientation="portrait" verticalDpi="0" r:id="rId1"/>
  <headerFooter>
    <oddFooter>&amp;R&amp;P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2060"/>
  </sheetPr>
  <dimension ref="A1:J110"/>
  <sheetViews>
    <sheetView workbookViewId="0">
      <pane xSplit="2" ySplit="3" topLeftCell="C32" activePane="bottomRight" state="frozen"/>
      <selection pane="topRight" activeCell="C1" sqref="C1"/>
      <selection pane="bottomLeft" activeCell="A4" sqref="A4"/>
      <selection pane="bottomRight" activeCell="C48" sqref="C48"/>
    </sheetView>
  </sheetViews>
  <sheetFormatPr baseColWidth="10" defaultRowHeight="15"/>
  <cols>
    <col min="1" max="1" width="12.140625" style="29" customWidth="1"/>
    <col min="2" max="2" width="9" style="469" customWidth="1"/>
    <col min="3" max="3" width="34.28515625" style="43" customWidth="1"/>
    <col min="4" max="4" width="12.7109375" style="49" bestFit="1" customWidth="1"/>
    <col min="5" max="5" width="19.85546875" style="43" customWidth="1"/>
    <col min="6" max="6" width="12.7109375" style="49" bestFit="1" customWidth="1"/>
    <col min="7" max="7" width="14" style="43" customWidth="1"/>
    <col min="8" max="8" width="2.7109375" style="499" customWidth="1"/>
    <col min="9" max="9" width="8.5703125" style="499" hidden="1" customWidth="1"/>
    <col min="10" max="10" width="11.42578125" style="499"/>
    <col min="11" max="16384" width="11.42578125" style="43"/>
  </cols>
  <sheetData>
    <row r="1" spans="1:10" ht="18.75">
      <c r="B1" s="1178" t="s">
        <v>1478</v>
      </c>
      <c r="C1" s="1178"/>
      <c r="D1" s="1178"/>
      <c r="E1" s="1178"/>
      <c r="F1" s="1178"/>
      <c r="G1" s="71"/>
    </row>
    <row r="2" spans="1:10" ht="12.75" customHeight="1">
      <c r="A2" s="73"/>
      <c r="B2" s="1100"/>
      <c r="C2" s="1100"/>
      <c r="D2" s="74"/>
      <c r="E2" s="75"/>
      <c r="F2" s="74"/>
      <c r="G2" s="75"/>
    </row>
    <row r="3" spans="1:10" ht="33.75" customHeight="1" thickBot="1">
      <c r="A3" s="52" t="s">
        <v>0</v>
      </c>
      <c r="B3" s="52" t="s">
        <v>268</v>
      </c>
      <c r="C3" s="357" t="s">
        <v>308</v>
      </c>
      <c r="D3" s="53" t="s">
        <v>2</v>
      </c>
      <c r="E3" s="6" t="s">
        <v>9</v>
      </c>
      <c r="F3" s="64" t="s">
        <v>10</v>
      </c>
      <c r="G3" s="54" t="s">
        <v>11</v>
      </c>
      <c r="H3" s="525"/>
      <c r="I3" s="868" t="s">
        <v>969</v>
      </c>
      <c r="J3" s="949"/>
    </row>
    <row r="4" spans="1:10" ht="15.75" thickTop="1">
      <c r="A4" s="244">
        <v>40360</v>
      </c>
      <c r="B4" s="678">
        <v>5093</v>
      </c>
      <c r="C4" s="43" t="s">
        <v>272</v>
      </c>
      <c r="D4" s="57">
        <v>3466.07</v>
      </c>
      <c r="E4" s="219">
        <v>40360</v>
      </c>
      <c r="F4" s="49">
        <v>3466.07</v>
      </c>
      <c r="G4" s="49">
        <f>D4-F4</f>
        <v>0</v>
      </c>
      <c r="I4" s="499">
        <v>63.04</v>
      </c>
      <c r="J4" s="499">
        <v>161.72</v>
      </c>
    </row>
    <row r="5" spans="1:10">
      <c r="A5" s="244"/>
      <c r="B5" s="678">
        <v>5094</v>
      </c>
      <c r="C5" s="43" t="s">
        <v>627</v>
      </c>
      <c r="D5" s="49">
        <v>1592.37</v>
      </c>
      <c r="E5" s="45">
        <v>40360</v>
      </c>
      <c r="F5" s="49">
        <v>1592.37</v>
      </c>
      <c r="G5" s="49">
        <f t="shared" ref="G5:G55" si="0">D5-F5</f>
        <v>0</v>
      </c>
      <c r="I5" s="499">
        <v>40.83</v>
      </c>
      <c r="J5" s="499">
        <v>40.83</v>
      </c>
    </row>
    <row r="6" spans="1:10">
      <c r="A6" s="244"/>
      <c r="B6" s="678">
        <v>5095</v>
      </c>
      <c r="C6" s="738" t="s">
        <v>962</v>
      </c>
      <c r="E6" s="219"/>
      <c r="F6" s="57"/>
      <c r="G6" s="49">
        <f t="shared" si="0"/>
        <v>0</v>
      </c>
    </row>
    <row r="7" spans="1:10">
      <c r="A7" s="244">
        <v>40361</v>
      </c>
      <c r="B7" s="678">
        <v>5096</v>
      </c>
      <c r="C7" s="43" t="s">
        <v>341</v>
      </c>
      <c r="D7" s="57">
        <v>1061.58</v>
      </c>
      <c r="E7" s="178">
        <v>40361</v>
      </c>
      <c r="F7" s="49">
        <v>1061.58</v>
      </c>
      <c r="G7" s="49">
        <f t="shared" si="0"/>
        <v>0</v>
      </c>
      <c r="J7" s="499">
        <v>27.22</v>
      </c>
    </row>
    <row r="8" spans="1:10">
      <c r="A8" s="244"/>
      <c r="B8" s="469">
        <v>5097</v>
      </c>
      <c r="C8" s="738" t="s">
        <v>962</v>
      </c>
      <c r="D8" s="57"/>
      <c r="E8" s="219"/>
      <c r="G8" s="49">
        <f t="shared" si="0"/>
        <v>0</v>
      </c>
    </row>
    <row r="9" spans="1:10">
      <c r="A9" s="244">
        <v>40362</v>
      </c>
      <c r="B9" s="469">
        <v>5098</v>
      </c>
      <c r="C9" s="56" t="s">
        <v>524</v>
      </c>
      <c r="D9" s="57">
        <v>4258.8</v>
      </c>
      <c r="E9" s="219">
        <v>40362</v>
      </c>
      <c r="F9" s="49">
        <v>4258.5</v>
      </c>
      <c r="G9" s="49">
        <f t="shared" si="0"/>
        <v>0.3000000000001819</v>
      </c>
      <c r="I9" s="499">
        <v>162.79</v>
      </c>
      <c r="J9" s="499">
        <v>109.2</v>
      </c>
    </row>
    <row r="10" spans="1:10">
      <c r="A10" s="244"/>
      <c r="B10" s="469">
        <v>5099</v>
      </c>
      <c r="C10" s="738" t="s">
        <v>962</v>
      </c>
      <c r="D10" s="57"/>
      <c r="E10" s="219"/>
      <c r="G10" s="49">
        <f t="shared" si="0"/>
        <v>0</v>
      </c>
    </row>
    <row r="11" spans="1:10">
      <c r="A11" s="244">
        <v>40363</v>
      </c>
      <c r="B11" s="469">
        <v>5100</v>
      </c>
      <c r="C11" s="738" t="s">
        <v>962</v>
      </c>
      <c r="D11" s="57"/>
      <c r="E11" s="219"/>
      <c r="G11" s="49">
        <f t="shared" si="0"/>
        <v>0</v>
      </c>
    </row>
    <row r="12" spans="1:10">
      <c r="A12" s="62">
        <v>40364</v>
      </c>
      <c r="B12" s="469">
        <v>5101</v>
      </c>
      <c r="C12" s="745" t="s">
        <v>962</v>
      </c>
      <c r="D12" s="660"/>
      <c r="E12" s="45"/>
      <c r="G12" s="49">
        <f t="shared" si="0"/>
        <v>0</v>
      </c>
    </row>
    <row r="13" spans="1:10">
      <c r="A13" s="244">
        <v>40365</v>
      </c>
      <c r="B13" s="469">
        <v>5102</v>
      </c>
      <c r="C13" s="738" t="s">
        <v>962</v>
      </c>
      <c r="D13" s="57"/>
      <c r="E13" s="45"/>
      <c r="F13" s="57"/>
      <c r="G13" s="49">
        <f t="shared" si="0"/>
        <v>0</v>
      </c>
    </row>
    <row r="14" spans="1:10">
      <c r="A14" s="244">
        <v>40366</v>
      </c>
      <c r="B14" s="469">
        <v>5103</v>
      </c>
      <c r="C14" s="60" t="s">
        <v>279</v>
      </c>
      <c r="D14" s="57">
        <v>618.28</v>
      </c>
      <c r="E14" s="211">
        <v>40366</v>
      </c>
      <c r="F14" s="49">
        <v>618.28</v>
      </c>
      <c r="G14" s="49">
        <f t="shared" si="0"/>
        <v>0</v>
      </c>
      <c r="I14" s="499">
        <v>54.44</v>
      </c>
      <c r="J14" s="499">
        <v>15.05</v>
      </c>
    </row>
    <row r="15" spans="1:10">
      <c r="A15" s="244"/>
      <c r="B15" s="469">
        <v>5104</v>
      </c>
      <c r="C15" s="738" t="s">
        <v>962</v>
      </c>
      <c r="D15" s="969"/>
      <c r="E15" s="45"/>
      <c r="G15" s="57">
        <f t="shared" si="0"/>
        <v>0</v>
      </c>
    </row>
    <row r="16" spans="1:10">
      <c r="A16" s="244">
        <v>40367</v>
      </c>
      <c r="B16" s="469">
        <v>5105</v>
      </c>
      <c r="C16" s="60" t="s">
        <v>272</v>
      </c>
      <c r="D16" s="49">
        <v>3528.08</v>
      </c>
      <c r="E16" s="45">
        <v>40367</v>
      </c>
      <c r="F16" s="49">
        <v>3528.08</v>
      </c>
      <c r="G16" s="49">
        <f t="shared" si="0"/>
        <v>0</v>
      </c>
      <c r="I16" s="499">
        <v>27.22</v>
      </c>
      <c r="J16" s="499">
        <v>162.34</v>
      </c>
    </row>
    <row r="17" spans="1:10">
      <c r="A17" s="244"/>
      <c r="B17" s="469">
        <v>5106</v>
      </c>
      <c r="C17" s="738" t="s">
        <v>962</v>
      </c>
      <c r="E17" s="219"/>
      <c r="G17" s="49">
        <f t="shared" si="0"/>
        <v>0</v>
      </c>
      <c r="I17" s="499">
        <v>22.12</v>
      </c>
    </row>
    <row r="18" spans="1:10">
      <c r="A18" s="244">
        <v>40369</v>
      </c>
      <c r="B18" s="469">
        <v>5107</v>
      </c>
      <c r="C18" s="60" t="s">
        <v>279</v>
      </c>
      <c r="D18" s="49">
        <v>2058</v>
      </c>
      <c r="E18" s="45">
        <v>40369</v>
      </c>
      <c r="F18" s="57">
        <v>2058</v>
      </c>
      <c r="G18" s="49">
        <f t="shared" si="0"/>
        <v>0</v>
      </c>
      <c r="I18" s="499">
        <v>40.83</v>
      </c>
      <c r="J18" s="499">
        <v>68.599999999999994</v>
      </c>
    </row>
    <row r="19" spans="1:10">
      <c r="A19" s="244"/>
      <c r="B19" s="469">
        <v>5108</v>
      </c>
      <c r="C19" s="60" t="s">
        <v>279</v>
      </c>
      <c r="D19" s="49">
        <v>683.06</v>
      </c>
      <c r="E19" s="219">
        <v>40369</v>
      </c>
      <c r="F19" s="49">
        <v>683.06</v>
      </c>
      <c r="G19" s="49">
        <f t="shared" si="0"/>
        <v>0</v>
      </c>
      <c r="J19" s="499">
        <v>16.66</v>
      </c>
    </row>
    <row r="20" spans="1:10">
      <c r="A20" s="244"/>
      <c r="B20" s="469">
        <v>5109</v>
      </c>
      <c r="C20" s="745" t="s">
        <v>962</v>
      </c>
      <c r="D20" s="57"/>
      <c r="E20" s="178"/>
      <c r="G20" s="49">
        <f t="shared" si="0"/>
        <v>0</v>
      </c>
      <c r="I20" s="499">
        <v>1048</v>
      </c>
    </row>
    <row r="21" spans="1:10">
      <c r="A21" s="244">
        <v>40370</v>
      </c>
      <c r="B21" s="469">
        <v>5110</v>
      </c>
      <c r="C21" s="60" t="s">
        <v>279</v>
      </c>
      <c r="D21" s="57">
        <v>313.10000000000002</v>
      </c>
      <c r="E21" s="94">
        <v>40370</v>
      </c>
      <c r="F21" s="49">
        <v>313.10000000000002</v>
      </c>
      <c r="G21" s="49">
        <f t="shared" si="0"/>
        <v>0</v>
      </c>
      <c r="J21" s="499">
        <v>10.1</v>
      </c>
    </row>
    <row r="22" spans="1:10">
      <c r="A22" s="244"/>
      <c r="B22" s="469">
        <v>5111</v>
      </c>
      <c r="C22" s="738" t="s">
        <v>962</v>
      </c>
      <c r="E22" s="94"/>
      <c r="G22" s="49">
        <f t="shared" si="0"/>
        <v>0</v>
      </c>
      <c r="I22" s="499">
        <v>122.4</v>
      </c>
    </row>
    <row r="23" spans="1:10" ht="18.75" customHeight="1">
      <c r="A23" s="244">
        <v>40371</v>
      </c>
      <c r="B23" s="469">
        <v>5112</v>
      </c>
      <c r="C23" s="383" t="s">
        <v>942</v>
      </c>
      <c r="D23" s="49">
        <v>196950</v>
      </c>
      <c r="E23" s="767" t="s">
        <v>1492</v>
      </c>
      <c r="F23" s="49">
        <v>196950</v>
      </c>
      <c r="G23" s="49">
        <f t="shared" si="0"/>
        <v>0</v>
      </c>
    </row>
    <row r="24" spans="1:10">
      <c r="A24" s="244"/>
      <c r="B24" s="469">
        <v>5113</v>
      </c>
      <c r="C24" s="738" t="s">
        <v>962</v>
      </c>
      <c r="E24" s="45"/>
      <c r="G24" s="49">
        <f t="shared" si="0"/>
        <v>0</v>
      </c>
    </row>
    <row r="25" spans="1:10">
      <c r="A25" s="244">
        <v>40372</v>
      </c>
      <c r="B25" s="469">
        <v>5114</v>
      </c>
      <c r="C25" s="738" t="s">
        <v>962</v>
      </c>
      <c r="E25" s="94"/>
      <c r="G25" s="49">
        <f t="shared" si="0"/>
        <v>0</v>
      </c>
      <c r="I25" s="499">
        <v>124.02</v>
      </c>
    </row>
    <row r="26" spans="1:10">
      <c r="A26" s="244">
        <v>40373</v>
      </c>
      <c r="B26" s="469">
        <v>5115</v>
      </c>
      <c r="C26" s="60" t="s">
        <v>2185</v>
      </c>
      <c r="D26" s="49">
        <v>23200.799999999999</v>
      </c>
      <c r="E26" s="45">
        <v>40373</v>
      </c>
      <c r="F26" s="49">
        <v>23200.799999999999</v>
      </c>
      <c r="G26" s="49">
        <f t="shared" si="0"/>
        <v>0</v>
      </c>
      <c r="J26" s="499">
        <v>1657.2</v>
      </c>
    </row>
    <row r="27" spans="1:10">
      <c r="A27" s="244"/>
      <c r="B27" s="469">
        <v>5116</v>
      </c>
      <c r="C27" s="659" t="s">
        <v>966</v>
      </c>
      <c r="D27" s="660">
        <v>0</v>
      </c>
      <c r="E27" s="211"/>
      <c r="G27" s="49">
        <f t="shared" si="0"/>
        <v>0</v>
      </c>
    </row>
    <row r="28" spans="1:10">
      <c r="A28" s="244"/>
      <c r="B28" s="469">
        <v>5117</v>
      </c>
      <c r="C28" s="43" t="s">
        <v>409</v>
      </c>
      <c r="D28" s="49">
        <v>2156.6999999999998</v>
      </c>
      <c r="E28" s="178">
        <v>40373</v>
      </c>
      <c r="F28" s="49">
        <v>2156.6999999999998</v>
      </c>
      <c r="G28" s="49">
        <f t="shared" si="0"/>
        <v>0</v>
      </c>
      <c r="J28" s="499">
        <v>55.3</v>
      </c>
    </row>
    <row r="29" spans="1:10">
      <c r="A29" s="244"/>
      <c r="B29" s="469">
        <v>5118</v>
      </c>
      <c r="C29" s="738" t="s">
        <v>962</v>
      </c>
      <c r="D29" s="57"/>
      <c r="E29" s="219"/>
      <c r="G29" s="49">
        <f t="shared" si="0"/>
        <v>0</v>
      </c>
    </row>
    <row r="30" spans="1:10">
      <c r="A30" s="244">
        <v>40374</v>
      </c>
      <c r="B30" s="469">
        <v>5119</v>
      </c>
      <c r="C30" s="306" t="s">
        <v>669</v>
      </c>
      <c r="D30" s="57">
        <v>293.16000000000003</v>
      </c>
      <c r="E30" s="45">
        <v>40374</v>
      </c>
      <c r="F30" s="49">
        <v>293.16000000000003</v>
      </c>
      <c r="G30" s="49">
        <f t="shared" si="0"/>
        <v>0</v>
      </c>
      <c r="I30" s="499">
        <v>40.83</v>
      </c>
      <c r="J30" s="499">
        <v>6.98</v>
      </c>
    </row>
    <row r="31" spans="1:10">
      <c r="A31" s="244"/>
      <c r="B31" s="469">
        <v>5120</v>
      </c>
      <c r="C31" s="312" t="s">
        <v>272</v>
      </c>
      <c r="D31" s="49">
        <v>3352.17</v>
      </c>
      <c r="E31" s="529">
        <v>40374</v>
      </c>
      <c r="F31" s="49">
        <v>3352.17</v>
      </c>
      <c r="G31" s="49">
        <f t="shared" si="0"/>
        <v>0</v>
      </c>
      <c r="J31" s="499">
        <v>154.02000000000001</v>
      </c>
    </row>
    <row r="32" spans="1:10">
      <c r="A32" s="244"/>
      <c r="B32" s="469">
        <v>5121</v>
      </c>
      <c r="C32" s="738" t="s">
        <v>962</v>
      </c>
      <c r="D32" s="57"/>
      <c r="E32" s="45"/>
      <c r="G32" s="49">
        <f t="shared" si="0"/>
        <v>0</v>
      </c>
      <c r="I32" s="499">
        <v>158.02000000000001</v>
      </c>
    </row>
    <row r="33" spans="1:10">
      <c r="A33" s="244">
        <v>40375</v>
      </c>
      <c r="B33" s="469">
        <v>5122</v>
      </c>
      <c r="C33" s="738" t="s">
        <v>962</v>
      </c>
      <c r="E33" s="45"/>
      <c r="G33" s="49">
        <f t="shared" si="0"/>
        <v>0</v>
      </c>
    </row>
    <row r="34" spans="1:10">
      <c r="A34" s="244">
        <v>40376</v>
      </c>
      <c r="B34" s="469">
        <v>5123</v>
      </c>
      <c r="C34" s="975" t="s">
        <v>627</v>
      </c>
      <c r="D34" s="976">
        <v>1592.37</v>
      </c>
      <c r="E34" s="45">
        <v>40376</v>
      </c>
      <c r="F34" s="57">
        <v>1592.37</v>
      </c>
      <c r="G34" s="49">
        <f t="shared" si="0"/>
        <v>0</v>
      </c>
      <c r="I34" s="499">
        <v>12.82</v>
      </c>
      <c r="J34" s="499">
        <v>40.83</v>
      </c>
    </row>
    <row r="35" spans="1:10">
      <c r="A35" s="244"/>
      <c r="B35" s="469">
        <v>5124</v>
      </c>
      <c r="C35" s="312" t="s">
        <v>524</v>
      </c>
      <c r="D35" s="49">
        <v>2982.2</v>
      </c>
      <c r="E35" s="45">
        <v>40376</v>
      </c>
      <c r="F35" s="49">
        <v>2982.2</v>
      </c>
      <c r="G35" s="49">
        <f t="shared" si="0"/>
        <v>0</v>
      </c>
      <c r="J35" s="499">
        <v>96.2</v>
      </c>
    </row>
    <row r="36" spans="1:10">
      <c r="A36" s="244"/>
      <c r="B36" s="469">
        <v>5125</v>
      </c>
      <c r="C36" s="43" t="s">
        <v>341</v>
      </c>
      <c r="D36" s="57">
        <v>1061.58</v>
      </c>
      <c r="E36" s="45">
        <v>40376</v>
      </c>
      <c r="F36" s="57">
        <v>1061.58</v>
      </c>
      <c r="G36" s="49">
        <f t="shared" si="0"/>
        <v>0</v>
      </c>
      <c r="I36" s="499">
        <v>27.22</v>
      </c>
      <c r="J36" s="499">
        <v>27.22</v>
      </c>
    </row>
    <row r="37" spans="1:10">
      <c r="A37" s="244"/>
      <c r="B37" s="469">
        <v>5126</v>
      </c>
      <c r="C37" s="738" t="s">
        <v>962</v>
      </c>
      <c r="D37" s="57"/>
      <c r="E37" s="219"/>
      <c r="G37" s="49">
        <f t="shared" si="0"/>
        <v>0</v>
      </c>
      <c r="I37" s="499">
        <v>24.7</v>
      </c>
    </row>
    <row r="38" spans="1:10">
      <c r="A38" s="244">
        <v>40377</v>
      </c>
      <c r="B38" s="469">
        <v>5127</v>
      </c>
      <c r="C38" s="738" t="s">
        <v>962</v>
      </c>
      <c r="E38" s="178"/>
      <c r="G38" s="49">
        <f t="shared" si="0"/>
        <v>0</v>
      </c>
    </row>
    <row r="39" spans="1:10">
      <c r="A39" s="244">
        <v>40378</v>
      </c>
      <c r="B39" s="469">
        <v>5128</v>
      </c>
      <c r="C39" s="306" t="s">
        <v>942</v>
      </c>
      <c r="D39" s="57">
        <v>81134.399999999994</v>
      </c>
      <c r="E39" s="45" t="s">
        <v>2423</v>
      </c>
      <c r="F39" s="49">
        <v>81134.399999999994</v>
      </c>
      <c r="G39" s="49">
        <f t="shared" si="0"/>
        <v>0</v>
      </c>
      <c r="I39" s="499">
        <v>40.83</v>
      </c>
    </row>
    <row r="40" spans="1:10">
      <c r="A40" s="244"/>
      <c r="B40" s="469">
        <v>5129</v>
      </c>
      <c r="C40" s="312" t="s">
        <v>279</v>
      </c>
      <c r="D40" s="49">
        <v>587.12</v>
      </c>
      <c r="E40" s="219">
        <v>40378</v>
      </c>
      <c r="F40" s="49">
        <v>587.12</v>
      </c>
      <c r="G40" s="49">
        <f t="shared" si="0"/>
        <v>0</v>
      </c>
      <c r="J40" s="499">
        <v>14.32</v>
      </c>
    </row>
    <row r="41" spans="1:10">
      <c r="A41" s="244"/>
      <c r="B41" s="469">
        <v>5130</v>
      </c>
      <c r="C41" s="60" t="s">
        <v>279</v>
      </c>
      <c r="D41" s="49">
        <v>639.24</v>
      </c>
      <c r="E41" s="737">
        <v>40378</v>
      </c>
      <c r="F41" s="49">
        <v>639.24</v>
      </c>
      <c r="G41" s="49">
        <f t="shared" si="0"/>
        <v>0</v>
      </c>
      <c r="J41" s="499">
        <v>15.22</v>
      </c>
    </row>
    <row r="42" spans="1:10">
      <c r="A42" s="244"/>
      <c r="B42" s="469">
        <v>5131</v>
      </c>
      <c r="C42" s="738" t="s">
        <v>962</v>
      </c>
      <c r="E42" s="737"/>
      <c r="G42" s="49">
        <f t="shared" si="0"/>
        <v>0</v>
      </c>
      <c r="I42" s="499">
        <v>151.96</v>
      </c>
    </row>
    <row r="43" spans="1:10">
      <c r="A43" s="244">
        <v>40379</v>
      </c>
      <c r="B43" s="469">
        <v>5132</v>
      </c>
      <c r="C43" s="43" t="s">
        <v>524</v>
      </c>
      <c r="D43" s="49">
        <v>1800</v>
      </c>
      <c r="E43" s="737">
        <v>40379</v>
      </c>
      <c r="F43" s="49">
        <v>1800</v>
      </c>
      <c r="G43" s="49">
        <f t="shared" si="0"/>
        <v>0</v>
      </c>
      <c r="I43" s="499">
        <v>59.6</v>
      </c>
      <c r="J43" s="499">
        <v>60</v>
      </c>
    </row>
    <row r="44" spans="1:10">
      <c r="A44" s="244"/>
      <c r="B44" s="469">
        <v>5133</v>
      </c>
      <c r="C44" s="60" t="s">
        <v>272</v>
      </c>
      <c r="D44" s="57">
        <v>3420.34</v>
      </c>
      <c r="E44" s="45">
        <v>40379</v>
      </c>
      <c r="F44" s="49">
        <v>3420.34</v>
      </c>
      <c r="G44" s="49">
        <f t="shared" si="0"/>
        <v>0</v>
      </c>
      <c r="J44" s="499">
        <v>156.94</v>
      </c>
    </row>
    <row r="45" spans="1:10">
      <c r="A45" s="244"/>
      <c r="B45" s="469">
        <v>5134</v>
      </c>
      <c r="C45" s="745" t="s">
        <v>962</v>
      </c>
      <c r="D45" s="57"/>
      <c r="E45" s="45"/>
      <c r="G45" s="49">
        <f t="shared" si="0"/>
        <v>0</v>
      </c>
      <c r="I45" s="499">
        <v>67.400000000000006</v>
      </c>
    </row>
    <row r="46" spans="1:10">
      <c r="A46" s="244">
        <v>40380</v>
      </c>
      <c r="B46" s="469">
        <v>5135</v>
      </c>
      <c r="C46" s="60" t="s">
        <v>279</v>
      </c>
      <c r="D46" s="49">
        <v>1301.52</v>
      </c>
      <c r="E46" s="219">
        <v>40380</v>
      </c>
      <c r="F46" s="49">
        <v>1301.52</v>
      </c>
      <c r="G46" s="49">
        <f t="shared" si="0"/>
        <v>0</v>
      </c>
      <c r="I46" s="499">
        <v>65.599999999999994</v>
      </c>
      <c r="J46" s="499">
        <v>44.88</v>
      </c>
    </row>
    <row r="47" spans="1:10">
      <c r="A47" s="244"/>
      <c r="B47" s="469">
        <v>5136</v>
      </c>
      <c r="C47" s="745" t="s">
        <v>962</v>
      </c>
      <c r="E47" s="219"/>
      <c r="G47" s="49">
        <f t="shared" si="0"/>
        <v>0</v>
      </c>
    </row>
    <row r="48" spans="1:10">
      <c r="A48" s="244"/>
      <c r="B48" s="469">
        <v>5137</v>
      </c>
      <c r="C48" s="745"/>
      <c r="D48" s="917"/>
      <c r="E48" s="45"/>
      <c r="G48" s="49">
        <f t="shared" si="0"/>
        <v>0</v>
      </c>
    </row>
    <row r="49" spans="1:9">
      <c r="A49" s="244"/>
      <c r="B49" s="469">
        <v>5138</v>
      </c>
      <c r="C49" s="60"/>
      <c r="D49" s="57"/>
      <c r="E49" s="229"/>
      <c r="G49" s="49">
        <f t="shared" si="0"/>
        <v>0</v>
      </c>
      <c r="I49" s="499">
        <v>80.52</v>
      </c>
    </row>
    <row r="50" spans="1:9" ht="15.75" customHeight="1">
      <c r="A50" s="244"/>
      <c r="B50" s="469">
        <v>5139</v>
      </c>
      <c r="C50" s="745"/>
      <c r="D50" s="57"/>
      <c r="E50" s="178"/>
      <c r="G50" s="49">
        <f t="shared" si="0"/>
        <v>0</v>
      </c>
    </row>
    <row r="51" spans="1:9">
      <c r="A51" s="244"/>
      <c r="B51" s="469">
        <v>5140</v>
      </c>
      <c r="C51" s="738"/>
      <c r="E51" s="45"/>
      <c r="G51" s="49">
        <f t="shared" si="0"/>
        <v>0</v>
      </c>
    </row>
    <row r="52" spans="1:9">
      <c r="A52" s="244"/>
      <c r="C52" s="738"/>
      <c r="D52" s="57"/>
      <c r="E52" s="45"/>
      <c r="G52" s="49">
        <f t="shared" si="0"/>
        <v>0</v>
      </c>
    </row>
    <row r="53" spans="1:9">
      <c r="A53" s="244"/>
      <c r="E53" s="45"/>
      <c r="G53" s="49">
        <f t="shared" si="0"/>
        <v>0</v>
      </c>
    </row>
    <row r="54" spans="1:9">
      <c r="A54" s="244"/>
      <c r="C54" s="312"/>
      <c r="E54" s="45"/>
      <c r="G54" s="49">
        <f t="shared" si="0"/>
        <v>0</v>
      </c>
    </row>
    <row r="55" spans="1:9">
      <c r="C55" s="60"/>
      <c r="E55" s="45"/>
      <c r="G55" s="49">
        <f t="shared" si="0"/>
        <v>0</v>
      </c>
    </row>
    <row r="56" spans="1:9">
      <c r="C56" s="60"/>
      <c r="E56" s="45"/>
      <c r="G56" s="49"/>
    </row>
    <row r="57" spans="1:9" ht="18.75">
      <c r="C57" s="1179" t="str">
        <f>B1</f>
        <v xml:space="preserve"> F A C T U R A S          DE   J U L I O         2010</v>
      </c>
      <c r="D57" s="1179"/>
      <c r="E57" s="1179"/>
      <c r="F57" s="1179"/>
      <c r="G57" s="49"/>
    </row>
    <row r="58" spans="1:9" ht="39" customHeight="1" thickBot="1">
      <c r="A58" s="52" t="s">
        <v>0</v>
      </c>
      <c r="B58" s="52" t="s">
        <v>1</v>
      </c>
      <c r="C58" s="357" t="s">
        <v>309</v>
      </c>
      <c r="D58" s="53" t="s">
        <v>2</v>
      </c>
      <c r="E58" s="6" t="s">
        <v>9</v>
      </c>
      <c r="F58" s="64" t="s">
        <v>10</v>
      </c>
      <c r="G58" s="54" t="s">
        <v>11</v>
      </c>
    </row>
    <row r="59" spans="1:9" ht="15.75" thickTop="1">
      <c r="A59" s="164"/>
      <c r="C59" s="60"/>
      <c r="E59" s="219"/>
      <c r="G59" s="121">
        <f>D59-F59</f>
        <v>0</v>
      </c>
      <c r="I59" s="499">
        <v>33.85</v>
      </c>
    </row>
    <row r="60" spans="1:9">
      <c r="A60" s="164"/>
      <c r="C60" s="312"/>
      <c r="D60" s="57"/>
      <c r="E60" s="45"/>
      <c r="G60" s="121">
        <f t="shared" ref="G60:G82" si="1">D60-F60</f>
        <v>0</v>
      </c>
      <c r="I60" s="499">
        <v>33.85</v>
      </c>
    </row>
    <row r="61" spans="1:9">
      <c r="A61" s="244"/>
      <c r="D61" s="57"/>
      <c r="E61" s="45"/>
      <c r="G61" s="121">
        <f t="shared" si="1"/>
        <v>0</v>
      </c>
      <c r="I61" s="499">
        <v>33.85</v>
      </c>
    </row>
    <row r="62" spans="1:9" ht="15" customHeight="1">
      <c r="A62" s="244"/>
      <c r="C62" s="383"/>
      <c r="E62" s="178"/>
      <c r="G62" s="49">
        <f t="shared" si="1"/>
        <v>0</v>
      </c>
      <c r="I62" s="499">
        <v>1927.44</v>
      </c>
    </row>
    <row r="63" spans="1:9">
      <c r="A63" s="244"/>
      <c r="C63" s="738"/>
      <c r="D63" s="57"/>
      <c r="E63" s="45"/>
      <c r="G63" s="49">
        <f t="shared" si="1"/>
        <v>0</v>
      </c>
    </row>
    <row r="64" spans="1:9">
      <c r="A64" s="244"/>
      <c r="E64" s="362"/>
      <c r="G64" s="49">
        <f t="shared" si="1"/>
        <v>0</v>
      </c>
    </row>
    <row r="65" spans="1:7">
      <c r="A65" s="244"/>
      <c r="C65" s="738"/>
      <c r="D65" s="57"/>
      <c r="E65" s="45"/>
      <c r="G65" s="49">
        <f t="shared" si="1"/>
        <v>0</v>
      </c>
    </row>
    <row r="66" spans="1:7">
      <c r="A66" s="164"/>
      <c r="C66" s="738"/>
      <c r="D66" s="57"/>
      <c r="E66" s="219"/>
      <c r="F66" s="57"/>
      <c r="G66" s="49">
        <f t="shared" si="1"/>
        <v>0</v>
      </c>
    </row>
    <row r="67" spans="1:7">
      <c r="A67" s="244"/>
      <c r="C67" s="738"/>
      <c r="D67" s="57"/>
      <c r="E67" s="219"/>
      <c r="G67" s="49">
        <f t="shared" si="1"/>
        <v>0</v>
      </c>
    </row>
    <row r="68" spans="1:7">
      <c r="A68" s="244"/>
      <c r="C68" s="738"/>
      <c r="D68" s="57"/>
      <c r="E68" s="219"/>
      <c r="G68" s="49">
        <f t="shared" si="1"/>
        <v>0</v>
      </c>
    </row>
    <row r="69" spans="1:7">
      <c r="A69" s="244"/>
      <c r="C69" s="738"/>
      <c r="D69" s="57"/>
      <c r="E69" s="219"/>
      <c r="G69" s="49">
        <f t="shared" si="1"/>
        <v>0</v>
      </c>
    </row>
    <row r="70" spans="1:7">
      <c r="A70" s="244"/>
      <c r="D70" s="57"/>
      <c r="E70" s="219"/>
      <c r="G70" s="49">
        <f t="shared" si="1"/>
        <v>0</v>
      </c>
    </row>
    <row r="71" spans="1:7">
      <c r="A71" s="244"/>
      <c r="C71" s="738"/>
      <c r="D71" s="57"/>
      <c r="E71" s="744"/>
      <c r="G71" s="49">
        <f t="shared" si="1"/>
        <v>0</v>
      </c>
    </row>
    <row r="72" spans="1:7">
      <c r="A72" s="244"/>
      <c r="C72" s="822"/>
      <c r="E72" s="219"/>
      <c r="G72" s="49">
        <f t="shared" si="1"/>
        <v>0</v>
      </c>
    </row>
    <row r="73" spans="1:7">
      <c r="A73" s="244"/>
      <c r="D73" s="57"/>
      <c r="E73" s="178"/>
      <c r="G73" s="49">
        <f t="shared" si="1"/>
        <v>0</v>
      </c>
    </row>
    <row r="74" spans="1:7">
      <c r="A74" s="244"/>
      <c r="D74" s="57"/>
      <c r="E74" s="178"/>
      <c r="G74" s="49">
        <f t="shared" si="1"/>
        <v>0</v>
      </c>
    </row>
    <row r="75" spans="1:7">
      <c r="A75" s="244"/>
      <c r="D75" s="57"/>
      <c r="E75" s="178"/>
      <c r="G75" s="49">
        <f t="shared" si="1"/>
        <v>0</v>
      </c>
    </row>
    <row r="76" spans="1:7">
      <c r="A76" s="244"/>
      <c r="D76" s="57"/>
      <c r="E76" s="178"/>
      <c r="G76" s="49">
        <f t="shared" si="1"/>
        <v>0</v>
      </c>
    </row>
    <row r="77" spans="1:7">
      <c r="A77" s="244"/>
      <c r="D77" s="57"/>
      <c r="E77" s="219"/>
      <c r="G77" s="49">
        <f t="shared" si="1"/>
        <v>0</v>
      </c>
    </row>
    <row r="78" spans="1:7">
      <c r="A78" s="244"/>
      <c r="D78" s="57"/>
      <c r="E78" s="219"/>
      <c r="G78" s="49">
        <f t="shared" si="1"/>
        <v>0</v>
      </c>
    </row>
    <row r="79" spans="1:7">
      <c r="A79" s="244"/>
      <c r="E79" s="219"/>
      <c r="G79" s="49">
        <f t="shared" si="1"/>
        <v>0</v>
      </c>
    </row>
    <row r="80" spans="1:7">
      <c r="A80" s="244"/>
      <c r="C80" s="738"/>
      <c r="E80" s="219"/>
      <c r="G80" s="49">
        <f t="shared" si="1"/>
        <v>0</v>
      </c>
    </row>
    <row r="81" spans="1:7">
      <c r="A81" s="244"/>
      <c r="C81" s="292"/>
      <c r="D81" s="660"/>
      <c r="E81" s="244"/>
      <c r="G81" s="49">
        <f t="shared" si="1"/>
        <v>0</v>
      </c>
    </row>
    <row r="82" spans="1:7" ht="15.75" thickBot="1">
      <c r="A82" s="644"/>
      <c r="B82" s="52"/>
      <c r="C82" s="202"/>
      <c r="D82" s="69"/>
      <c r="E82" s="201"/>
      <c r="F82" s="69"/>
      <c r="G82" s="69">
        <f t="shared" si="1"/>
        <v>0</v>
      </c>
    </row>
    <row r="83" spans="1:7" ht="15.75" thickTop="1">
      <c r="A83" s="79"/>
      <c r="B83" s="747"/>
      <c r="C83" s="71"/>
      <c r="D83" s="72">
        <f>SUM(D4:D82)</f>
        <v>338050.94</v>
      </c>
      <c r="E83" s="72"/>
      <c r="F83" s="72">
        <f>SUM(F4:F82)</f>
        <v>338050.64000000007</v>
      </c>
      <c r="G83" s="72"/>
    </row>
    <row r="84" spans="1:7">
      <c r="A84" s="79"/>
      <c r="B84" s="747"/>
      <c r="C84" s="71"/>
      <c r="D84" s="72"/>
      <c r="E84" s="72"/>
      <c r="F84" s="72"/>
      <c r="G84" s="72"/>
    </row>
    <row r="85" spans="1:7">
      <c r="A85" s="79"/>
      <c r="B85" s="747"/>
      <c r="C85" s="71"/>
      <c r="D85" s="72"/>
      <c r="E85" s="71"/>
      <c r="F85" s="72"/>
      <c r="G85" s="72"/>
    </row>
    <row r="86" spans="1:7">
      <c r="A86" s="79"/>
      <c r="B86" s="747"/>
      <c r="C86" s="71"/>
      <c r="D86" s="72"/>
      <c r="E86" s="71"/>
      <c r="F86" s="72"/>
      <c r="G86" s="72"/>
    </row>
    <row r="87" spans="1:7" ht="30">
      <c r="A87" s="79"/>
      <c r="B87" s="747"/>
      <c r="C87" s="71"/>
      <c r="D87" s="80" t="s">
        <v>92</v>
      </c>
      <c r="E87" s="71"/>
      <c r="F87" s="81" t="s">
        <v>93</v>
      </c>
      <c r="G87" s="72"/>
    </row>
    <row r="88" spans="1:7" ht="15.75" thickBot="1">
      <c r="A88" s="79"/>
      <c r="B88" s="747"/>
      <c r="C88" s="71"/>
      <c r="D88" s="80"/>
      <c r="E88" s="71"/>
      <c r="F88" s="81"/>
      <c r="G88" s="72"/>
    </row>
    <row r="89" spans="1:7" ht="21.75" thickBot="1">
      <c r="A89" s="79"/>
      <c r="B89" s="747"/>
      <c r="C89" s="71"/>
      <c r="D89" s="1101">
        <f>D83-F83</f>
        <v>0.29999999993015081</v>
      </c>
      <c r="E89" s="1102"/>
      <c r="F89" s="1103"/>
      <c r="G89" s="71"/>
    </row>
    <row r="90" spans="1:7">
      <c r="A90" s="79"/>
      <c r="B90" s="747"/>
      <c r="C90" s="71"/>
      <c r="D90" s="71"/>
      <c r="E90" s="71"/>
      <c r="F90" s="71"/>
      <c r="G90" s="71"/>
    </row>
    <row r="91" spans="1:7">
      <c r="A91" s="79"/>
      <c r="B91" s="747"/>
      <c r="C91" s="71"/>
      <c r="D91" s="72"/>
      <c r="E91" s="71"/>
      <c r="F91" s="72"/>
      <c r="G91" s="71"/>
    </row>
    <row r="92" spans="1:7" ht="18.75">
      <c r="A92" s="79"/>
      <c r="B92" s="747"/>
      <c r="C92" s="71"/>
      <c r="D92" s="1104" t="s">
        <v>94</v>
      </c>
      <c r="E92" s="1104"/>
      <c r="F92" s="1104"/>
      <c r="G92" s="71"/>
    </row>
    <row r="93" spans="1:7">
      <c r="A93" s="79"/>
      <c r="B93" s="747"/>
      <c r="C93" s="71"/>
      <c r="D93" s="71"/>
      <c r="E93" s="71"/>
      <c r="F93" s="71"/>
      <c r="G93" s="71"/>
    </row>
    <row r="94" spans="1:7">
      <c r="A94" s="79"/>
      <c r="B94" s="747"/>
      <c r="C94" s="71"/>
      <c r="D94" s="72"/>
      <c r="E94" s="71"/>
      <c r="F94" s="72"/>
      <c r="G94" s="71"/>
    </row>
    <row r="95" spans="1:7">
      <c r="A95" s="79"/>
      <c r="B95" s="747"/>
      <c r="C95" s="71"/>
      <c r="D95" s="72"/>
      <c r="E95" s="71"/>
      <c r="F95" s="72"/>
      <c r="G95" s="71"/>
    </row>
    <row r="96" spans="1:7">
      <c r="A96" s="79"/>
      <c r="B96" s="747"/>
      <c r="C96" s="71"/>
      <c r="D96" s="72"/>
      <c r="E96" s="71"/>
      <c r="F96" s="72"/>
      <c r="G96" s="71"/>
    </row>
    <row r="97" spans="1:8">
      <c r="A97" s="79"/>
      <c r="B97" s="747"/>
      <c r="C97" s="71"/>
      <c r="D97" s="72"/>
      <c r="E97" s="71"/>
      <c r="F97" s="72"/>
      <c r="G97" s="71"/>
    </row>
    <row r="98" spans="1:8">
      <c r="A98" s="79"/>
      <c r="B98" s="747"/>
      <c r="C98" s="71"/>
      <c r="D98" s="72"/>
      <c r="E98" s="71"/>
      <c r="F98" s="72"/>
      <c r="G98" s="71"/>
      <c r="H98" s="1043"/>
    </row>
    <row r="99" spans="1:8">
      <c r="A99" s="79"/>
      <c r="B99" s="747"/>
      <c r="C99" s="71"/>
      <c r="D99" s="72"/>
      <c r="E99" s="71"/>
      <c r="F99" s="72"/>
      <c r="G99" s="71"/>
      <c r="H99" s="1043"/>
    </row>
    <row r="100" spans="1:8">
      <c r="A100" s="79"/>
      <c r="B100" s="747"/>
      <c r="C100" s="71"/>
      <c r="D100" s="72"/>
      <c r="E100" s="71"/>
      <c r="F100" s="72"/>
      <c r="G100" s="71"/>
      <c r="H100" s="1043"/>
    </row>
    <row r="101" spans="1:8">
      <c r="A101" s="79"/>
      <c r="B101" s="747"/>
      <c r="C101" s="71"/>
      <c r="D101" s="72"/>
      <c r="E101" s="71"/>
      <c r="F101" s="72"/>
      <c r="G101" s="71"/>
      <c r="H101" s="1043"/>
    </row>
    <row r="102" spans="1:8">
      <c r="A102" s="79"/>
      <c r="B102" s="747"/>
      <c r="C102" s="71"/>
      <c r="D102" s="72"/>
      <c r="E102" s="71"/>
      <c r="F102" s="72"/>
      <c r="G102" s="71"/>
      <c r="H102" s="1043"/>
    </row>
    <row r="103" spans="1:8">
      <c r="A103" s="79"/>
      <c r="B103" s="747"/>
      <c r="C103" s="71"/>
      <c r="D103" s="72"/>
      <c r="E103" s="71"/>
      <c r="F103" s="72"/>
      <c r="G103" s="71"/>
      <c r="H103" s="1043"/>
    </row>
    <row r="104" spans="1:8">
      <c r="A104" s="79"/>
      <c r="B104" s="747"/>
      <c r="C104" s="71"/>
      <c r="D104" s="72"/>
      <c r="E104" s="71"/>
      <c r="F104" s="72"/>
      <c r="G104" s="71"/>
      <c r="H104" s="1043"/>
    </row>
    <row r="105" spans="1:8">
      <c r="A105" s="79"/>
      <c r="B105" s="747"/>
      <c r="C105" s="71"/>
      <c r="D105" s="72"/>
      <c r="E105" s="71"/>
      <c r="F105" s="72"/>
      <c r="G105" s="71"/>
      <c r="H105" s="1043"/>
    </row>
    <row r="106" spans="1:8">
      <c r="A106" s="79"/>
      <c r="B106" s="747"/>
      <c r="C106" s="71"/>
      <c r="D106" s="72"/>
      <c r="E106" s="71"/>
      <c r="F106" s="72"/>
      <c r="G106" s="71"/>
      <c r="H106" s="1043"/>
    </row>
    <row r="107" spans="1:8">
      <c r="A107" s="79"/>
      <c r="B107" s="747"/>
      <c r="C107" s="71"/>
      <c r="D107" s="72"/>
      <c r="E107" s="71"/>
      <c r="F107" s="72"/>
      <c r="G107" s="71"/>
      <c r="H107" s="1043"/>
    </row>
    <row r="108" spans="1:8">
      <c r="A108" s="79"/>
      <c r="B108" s="747"/>
      <c r="C108" s="71"/>
      <c r="D108" s="72"/>
      <c r="E108" s="71"/>
      <c r="F108" s="72"/>
      <c r="G108" s="71"/>
      <c r="H108" s="1043"/>
    </row>
    <row r="109" spans="1:8">
      <c r="A109" s="79"/>
      <c r="B109" s="747"/>
      <c r="C109" s="71"/>
      <c r="D109" s="72"/>
      <c r="E109" s="71"/>
      <c r="F109" s="72"/>
      <c r="G109" s="71"/>
      <c r="H109" s="1043"/>
    </row>
    <row r="110" spans="1:8">
      <c r="A110" s="79"/>
      <c r="B110" s="747"/>
      <c r="C110" s="71"/>
      <c r="D110" s="72"/>
      <c r="E110" s="71"/>
      <c r="F110" s="72"/>
      <c r="G110" s="71"/>
      <c r="H110" s="1043"/>
    </row>
  </sheetData>
  <mergeCells count="5">
    <mergeCell ref="D92:F92"/>
    <mergeCell ref="B1:F1"/>
    <mergeCell ref="B2:C2"/>
    <mergeCell ref="C57:F57"/>
    <mergeCell ref="D89:F89"/>
  </mergeCells>
  <printOptions gridLines="1"/>
  <pageMargins left="0.64" right="0.15" top="0.5" bottom="1.02" header="0.31496062992125984" footer="0.31496062992125984"/>
  <pageSetup scale="8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JT142"/>
  <sheetViews>
    <sheetView topLeftCell="HP1" workbookViewId="0">
      <selection activeCell="HU14" sqref="HU14"/>
    </sheetView>
  </sheetViews>
  <sheetFormatPr baseColWidth="10" defaultRowHeight="15"/>
  <cols>
    <col min="182" max="182" width="9" customWidth="1"/>
    <col min="183" max="183" width="11.42578125" style="2"/>
    <col min="186" max="186" width="11.85546875" bestFit="1" customWidth="1"/>
    <col min="259" max="259" width="9.28515625" customWidth="1"/>
    <col min="260" max="265" width="11.42578125" customWidth="1"/>
    <col min="266" max="266" width="9.28515625" customWidth="1"/>
    <col min="267" max="272" width="11.42578125" customWidth="1"/>
    <col min="273" max="273" width="9.28515625" customWidth="1"/>
    <col min="280" max="280" width="9.28515625" customWidth="1"/>
  </cols>
  <sheetData>
    <row r="1" spans="1:280" ht="33.75">
      <c r="A1" s="1113" t="s">
        <v>269</v>
      </c>
      <c r="B1" s="1113"/>
      <c r="C1" s="1113"/>
      <c r="D1" s="1113"/>
      <c r="E1" s="1113"/>
      <c r="F1" s="1113"/>
      <c r="G1" s="24">
        <v>1</v>
      </c>
      <c r="H1" s="1113" t="s">
        <v>269</v>
      </c>
      <c r="I1" s="1113"/>
      <c r="J1" s="1113"/>
      <c r="K1" s="1113"/>
      <c r="L1" s="1113"/>
      <c r="M1" s="1113"/>
      <c r="N1" s="24">
        <v>1</v>
      </c>
      <c r="O1" s="1113" t="s">
        <v>269</v>
      </c>
      <c r="P1" s="1113"/>
      <c r="Q1" s="1113"/>
      <c r="R1" s="1113"/>
      <c r="S1" s="1113"/>
      <c r="T1" s="1113"/>
      <c r="U1" s="24">
        <f>G1+1</f>
        <v>2</v>
      </c>
      <c r="V1" s="1113" t="s">
        <v>269</v>
      </c>
      <c r="W1" s="1113"/>
      <c r="X1" s="1113"/>
      <c r="Y1" s="1113"/>
      <c r="Z1" s="1113"/>
      <c r="AA1" s="1113"/>
      <c r="AB1" s="24">
        <f>U1+1</f>
        <v>3</v>
      </c>
      <c r="AC1" s="1113" t="s">
        <v>269</v>
      </c>
      <c r="AD1" s="1113"/>
      <c r="AE1" s="1113"/>
      <c r="AF1" s="1113"/>
      <c r="AG1" s="1113"/>
      <c r="AH1" s="1113"/>
      <c r="AI1" s="24">
        <f>AB1+1</f>
        <v>4</v>
      </c>
      <c r="AJ1" s="1113" t="s">
        <v>269</v>
      </c>
      <c r="AK1" s="1113"/>
      <c r="AL1" s="1113"/>
      <c r="AM1" s="1113"/>
      <c r="AN1" s="1113"/>
      <c r="AO1" s="1113"/>
      <c r="AP1" s="24">
        <f>AI1+1</f>
        <v>5</v>
      </c>
      <c r="AQ1" s="1113" t="s">
        <v>115</v>
      </c>
      <c r="AR1" s="1113"/>
      <c r="AS1" s="1113"/>
      <c r="AT1" s="1113"/>
      <c r="AU1" s="1113"/>
      <c r="AV1" s="1113"/>
      <c r="AW1" s="24">
        <f>AP1+1</f>
        <v>6</v>
      </c>
      <c r="AX1" s="1113" t="s">
        <v>115</v>
      </c>
      <c r="AY1" s="1113"/>
      <c r="AZ1" s="1113"/>
      <c r="BA1" s="1113"/>
      <c r="BB1" s="1113"/>
      <c r="BC1" s="1113"/>
      <c r="BD1" s="24">
        <f>AW1+1</f>
        <v>7</v>
      </c>
      <c r="BE1" s="1113" t="s">
        <v>115</v>
      </c>
      <c r="BF1" s="1113"/>
      <c r="BG1" s="1113"/>
      <c r="BH1" s="1113"/>
      <c r="BI1" s="1113"/>
      <c r="BJ1" s="1113"/>
      <c r="BK1" s="24">
        <f>BD1+1</f>
        <v>8</v>
      </c>
      <c r="BL1" s="1113" t="s">
        <v>115</v>
      </c>
      <c r="BM1" s="1113"/>
      <c r="BN1" s="1113"/>
      <c r="BO1" s="1113"/>
      <c r="BP1" s="1113"/>
      <c r="BQ1" s="1113"/>
      <c r="BR1" s="24">
        <f>BK1+1</f>
        <v>9</v>
      </c>
      <c r="BS1" s="1113" t="s">
        <v>115</v>
      </c>
      <c r="BT1" s="1113"/>
      <c r="BU1" s="1113"/>
      <c r="BV1" s="1113"/>
      <c r="BW1" s="1113"/>
      <c r="BX1" s="1113"/>
      <c r="BY1" s="24">
        <f>BR1+1</f>
        <v>10</v>
      </c>
      <c r="BZ1" s="1113" t="s">
        <v>115</v>
      </c>
      <c r="CA1" s="1113"/>
      <c r="CB1" s="1113"/>
      <c r="CC1" s="1113"/>
      <c r="CD1" s="1113"/>
      <c r="CE1" s="1113"/>
      <c r="CF1" s="24">
        <f>BY1+1</f>
        <v>11</v>
      </c>
      <c r="CG1" s="1113" t="s">
        <v>115</v>
      </c>
      <c r="CH1" s="1113"/>
      <c r="CI1" s="1113"/>
      <c r="CJ1" s="1113"/>
      <c r="CK1" s="1113"/>
      <c r="CL1" s="1113"/>
      <c r="CM1" s="24">
        <f>CF1+1</f>
        <v>12</v>
      </c>
      <c r="CN1" s="1113" t="s">
        <v>115</v>
      </c>
      <c r="CO1" s="1113"/>
      <c r="CP1" s="1113"/>
      <c r="CQ1" s="1113"/>
      <c r="CR1" s="1113"/>
      <c r="CS1" s="1113"/>
      <c r="CT1" s="24">
        <f>CM1+1</f>
        <v>13</v>
      </c>
      <c r="CU1" s="1113" t="s">
        <v>115</v>
      </c>
      <c r="CV1" s="1113"/>
      <c r="CW1" s="1113"/>
      <c r="CX1" s="1113"/>
      <c r="CY1" s="1113"/>
      <c r="CZ1" s="1113"/>
      <c r="DA1" s="24">
        <f>CT1+1</f>
        <v>14</v>
      </c>
      <c r="DB1" s="1113" t="s">
        <v>115</v>
      </c>
      <c r="DC1" s="1113"/>
      <c r="DD1" s="1113"/>
      <c r="DE1" s="1113"/>
      <c r="DF1" s="1113"/>
      <c r="DG1" s="1113"/>
      <c r="DH1" s="24">
        <f>DA1+1</f>
        <v>15</v>
      </c>
      <c r="DI1" s="1113" t="s">
        <v>115</v>
      </c>
      <c r="DJ1" s="1113"/>
      <c r="DK1" s="1113"/>
      <c r="DL1" s="1113"/>
      <c r="DM1" s="1113"/>
      <c r="DN1" s="1113"/>
      <c r="DO1" s="24">
        <f>DH1+1</f>
        <v>16</v>
      </c>
      <c r="DP1" s="1113" t="s">
        <v>115</v>
      </c>
      <c r="DQ1" s="1113"/>
      <c r="DR1" s="1113"/>
      <c r="DS1" s="1113"/>
      <c r="DT1" s="1113"/>
      <c r="DU1" s="1113"/>
      <c r="DV1" s="24">
        <f>DO1+1</f>
        <v>17</v>
      </c>
      <c r="DW1" s="1113" t="s">
        <v>115</v>
      </c>
      <c r="DX1" s="1113"/>
      <c r="DY1" s="1113"/>
      <c r="DZ1" s="1113"/>
      <c r="EA1" s="1113"/>
      <c r="EB1" s="1113"/>
      <c r="EC1" s="24">
        <f>DV1+1</f>
        <v>18</v>
      </c>
      <c r="ED1" s="1113" t="s">
        <v>115</v>
      </c>
      <c r="EE1" s="1113"/>
      <c r="EF1" s="1113"/>
      <c r="EG1" s="1113"/>
      <c r="EH1" s="1113"/>
      <c r="EI1" s="1113"/>
      <c r="EJ1" s="24">
        <f>EC1+1</f>
        <v>19</v>
      </c>
      <c r="EK1" s="1113" t="s">
        <v>115</v>
      </c>
      <c r="EL1" s="1113"/>
      <c r="EM1" s="1113"/>
      <c r="EN1" s="1113"/>
      <c r="EO1" s="1113"/>
      <c r="EP1" s="1113"/>
      <c r="EQ1" s="24">
        <f>EJ1+1</f>
        <v>20</v>
      </c>
      <c r="ER1" s="1113" t="s">
        <v>115</v>
      </c>
      <c r="ES1" s="1113"/>
      <c r="ET1" s="1113"/>
      <c r="EU1" s="1113"/>
      <c r="EV1" s="1113"/>
      <c r="EW1" s="1113"/>
      <c r="EX1" s="24">
        <f>EC1+1</f>
        <v>19</v>
      </c>
      <c r="EY1" s="1113" t="s">
        <v>115</v>
      </c>
      <c r="EZ1" s="1113"/>
      <c r="FA1" s="1113"/>
      <c r="FB1" s="1113"/>
      <c r="FC1" s="1113"/>
      <c r="FD1" s="1113"/>
      <c r="FE1" s="24">
        <f>EJ1+1</f>
        <v>20</v>
      </c>
      <c r="FF1" s="1113" t="s">
        <v>115</v>
      </c>
      <c r="FG1" s="1113"/>
      <c r="FH1" s="1113"/>
      <c r="FI1" s="1113"/>
      <c r="FJ1" s="1113"/>
      <c r="FK1" s="1113"/>
      <c r="FL1" s="24">
        <f>EX1+1</f>
        <v>20</v>
      </c>
      <c r="FM1" s="1113" t="s">
        <v>115</v>
      </c>
      <c r="FN1" s="1113"/>
      <c r="FO1" s="1113"/>
      <c r="FP1" s="1113"/>
      <c r="FQ1" s="1113"/>
      <c r="FR1" s="1113"/>
      <c r="FS1" s="24">
        <f>FL1+1</f>
        <v>21</v>
      </c>
      <c r="FT1" s="1113" t="s">
        <v>115</v>
      </c>
      <c r="FU1" s="1113"/>
      <c r="FV1" s="1113"/>
      <c r="FW1" s="1113"/>
      <c r="FX1" s="1113"/>
      <c r="FY1" s="1113"/>
      <c r="GA1" s="1113" t="s">
        <v>115</v>
      </c>
      <c r="GB1" s="1113"/>
      <c r="GC1" s="1113"/>
      <c r="GD1" s="1113"/>
      <c r="GE1" s="1113"/>
      <c r="GF1" s="1113"/>
      <c r="GG1" s="24">
        <f>FZ2+1</f>
        <v>23</v>
      </c>
      <c r="GH1" s="1113" t="s">
        <v>115</v>
      </c>
      <c r="GI1" s="1113"/>
      <c r="GJ1" s="1113"/>
      <c r="GK1" s="1113"/>
      <c r="GL1" s="1113"/>
      <c r="GM1" s="1113"/>
      <c r="GN1" s="24">
        <f>GG1+1</f>
        <v>24</v>
      </c>
      <c r="GO1" s="1113" t="s">
        <v>115</v>
      </c>
      <c r="GP1" s="1113"/>
      <c r="GQ1" s="1113"/>
      <c r="GR1" s="1113"/>
      <c r="GS1" s="1113"/>
      <c r="GT1" s="1113"/>
      <c r="GU1" s="24">
        <f>GN1+1</f>
        <v>25</v>
      </c>
      <c r="GV1" s="1113" t="s">
        <v>115</v>
      </c>
      <c r="GW1" s="1113"/>
      <c r="GX1" s="1113"/>
      <c r="GY1" s="1113"/>
      <c r="GZ1" s="1113"/>
      <c r="HA1" s="1113"/>
      <c r="HB1" s="24">
        <f>GU1+1</f>
        <v>26</v>
      </c>
      <c r="HC1" s="1113" t="s">
        <v>115</v>
      </c>
      <c r="HD1" s="1113"/>
      <c r="HE1" s="1113"/>
      <c r="HF1" s="1113"/>
      <c r="HG1" s="1113"/>
      <c r="HH1" s="1113"/>
      <c r="HI1" s="315"/>
      <c r="HJ1" s="1113" t="s">
        <v>115</v>
      </c>
      <c r="HK1" s="1113"/>
      <c r="HL1" s="1113"/>
      <c r="HM1" s="1113"/>
      <c r="HN1" s="1113"/>
      <c r="HO1" s="1113"/>
      <c r="HQ1" s="1113" t="s">
        <v>115</v>
      </c>
      <c r="HR1" s="1113"/>
      <c r="HS1" s="1113"/>
      <c r="HT1" s="1113"/>
      <c r="HU1" s="1113"/>
      <c r="HV1" s="1113"/>
      <c r="HX1" s="1113" t="s">
        <v>115</v>
      </c>
      <c r="HY1" s="1113"/>
      <c r="HZ1" s="1113"/>
      <c r="IA1" s="1113"/>
      <c r="IB1" s="1113"/>
      <c r="IC1" s="1113"/>
      <c r="IE1" s="1113" t="s">
        <v>115</v>
      </c>
      <c r="IF1" s="1113"/>
      <c r="IG1" s="1113"/>
      <c r="IH1" s="1113"/>
      <c r="II1" s="1113"/>
      <c r="IJ1" s="1113"/>
      <c r="IL1" s="1113" t="s">
        <v>115</v>
      </c>
      <c r="IM1" s="1113"/>
      <c r="IN1" s="1113"/>
      <c r="IO1" s="1113"/>
      <c r="IP1" s="1113"/>
      <c r="IQ1" s="1113"/>
      <c r="IS1" s="1113" t="s">
        <v>115</v>
      </c>
      <c r="IT1" s="1113"/>
      <c r="IU1" s="1113"/>
      <c r="IV1" s="1113"/>
      <c r="IW1" s="1113"/>
      <c r="IX1" s="1113"/>
      <c r="IZ1" s="1113" t="s">
        <v>115</v>
      </c>
      <c r="JA1" s="1113"/>
      <c r="JB1" s="1113"/>
      <c r="JC1" s="1113"/>
      <c r="JD1" s="1113"/>
      <c r="JE1" s="1113"/>
      <c r="JG1" s="1113" t="s">
        <v>115</v>
      </c>
      <c r="JH1" s="1113"/>
      <c r="JI1" s="1113"/>
      <c r="JJ1" s="1113"/>
      <c r="JK1" s="1113"/>
      <c r="JL1" s="1113"/>
      <c r="JN1" s="1113" t="s">
        <v>115</v>
      </c>
      <c r="JO1" s="1113"/>
      <c r="JP1" s="1113"/>
      <c r="JQ1" s="1113"/>
      <c r="JR1" s="1113"/>
      <c r="JS1" s="1113"/>
    </row>
    <row r="2" spans="1:280" ht="32.25" customHeight="1" thickBot="1">
      <c r="A2" s="1107" t="s">
        <v>1487</v>
      </c>
      <c r="B2" s="1107"/>
      <c r="C2" s="1107"/>
      <c r="D2" s="1107"/>
      <c r="E2" s="1107"/>
      <c r="F2" s="316"/>
      <c r="H2" s="1107" t="s">
        <v>1488</v>
      </c>
      <c r="I2" s="1107"/>
      <c r="J2" s="1107"/>
      <c r="K2" s="1107"/>
      <c r="L2" s="1107"/>
      <c r="M2" s="637"/>
      <c r="O2" s="1107" t="str">
        <f>H2</f>
        <v>FACTURAS    COMERCIO   J U L I O           2010</v>
      </c>
      <c r="P2" s="1107"/>
      <c r="Q2" s="1107"/>
      <c r="R2" s="1107"/>
      <c r="S2" s="1107"/>
      <c r="T2" s="453"/>
      <c r="V2" s="1107" t="str">
        <f>O2</f>
        <v>FACTURAS    COMERCIO   J U L I O           2010</v>
      </c>
      <c r="W2" s="1107"/>
      <c r="X2" s="1107"/>
      <c r="Y2" s="1107"/>
      <c r="Z2" s="1107"/>
      <c r="AA2" s="439"/>
      <c r="AC2" s="1107" t="str">
        <f>V2</f>
        <v>FACTURAS    COMERCIO   J U L I O           2010</v>
      </c>
      <c r="AD2" s="1107"/>
      <c r="AE2" s="1107"/>
      <c r="AF2" s="1107"/>
      <c r="AG2" s="1107"/>
      <c r="AH2" s="433"/>
      <c r="AJ2" s="1107" t="str">
        <f>A2</f>
        <v>FACTURAS    COMERCIO    J U L I O        2010</v>
      </c>
      <c r="AK2" s="1107"/>
      <c r="AL2" s="1107"/>
      <c r="AM2" s="1107"/>
      <c r="AN2" s="1107"/>
      <c r="AO2" s="407"/>
      <c r="AQ2" s="1107" t="str">
        <f>A2</f>
        <v>FACTURAS    COMERCIO    J U L I O        2010</v>
      </c>
      <c r="AR2" s="1107"/>
      <c r="AS2" s="1107"/>
      <c r="AT2" s="1107"/>
      <c r="AU2" s="1107"/>
      <c r="AV2" s="316"/>
      <c r="AX2" s="1107" t="str">
        <f>AQ2</f>
        <v>FACTURAS    COMERCIO    J U L I O        2010</v>
      </c>
      <c r="AY2" s="1107"/>
      <c r="AZ2" s="1107"/>
      <c r="BA2" s="1107"/>
      <c r="BB2" s="1107"/>
      <c r="BC2" s="316"/>
      <c r="BE2" s="1107" t="str">
        <f>AX2</f>
        <v>FACTURAS    COMERCIO    J U L I O        2010</v>
      </c>
      <c r="BF2" s="1107"/>
      <c r="BG2" s="1107"/>
      <c r="BH2" s="1107"/>
      <c r="BI2" s="1107"/>
      <c r="BJ2" s="316"/>
      <c r="BL2" s="1107" t="str">
        <f>BE2</f>
        <v>FACTURAS    COMERCIO    J U L I O        2010</v>
      </c>
      <c r="BM2" s="1107"/>
      <c r="BN2" s="1107"/>
      <c r="BO2" s="1107"/>
      <c r="BP2" s="1107"/>
      <c r="BQ2" s="456"/>
      <c r="BS2" s="1107" t="str">
        <f>BL2</f>
        <v>FACTURAS    COMERCIO    J U L I O        2010</v>
      </c>
      <c r="BT2" s="1107"/>
      <c r="BU2" s="1107"/>
      <c r="BV2" s="1107"/>
      <c r="BW2" s="1107"/>
      <c r="BX2" s="501"/>
      <c r="BZ2" s="1107" t="str">
        <f>BS2</f>
        <v>FACTURAS    COMERCIO    J U L I O        2010</v>
      </c>
      <c r="CA2" s="1107"/>
      <c r="CB2" s="1107"/>
      <c r="CC2" s="1107"/>
      <c r="CD2" s="1107"/>
      <c r="CE2" s="534"/>
      <c r="CG2" s="1107" t="str">
        <f>BE2</f>
        <v>FACTURAS    COMERCIO    J U L I O        2010</v>
      </c>
      <c r="CH2" s="1107"/>
      <c r="CI2" s="1107"/>
      <c r="CJ2" s="1107"/>
      <c r="CK2" s="1107"/>
      <c r="CL2" s="388"/>
      <c r="CN2" s="1107" t="str">
        <f>BL2</f>
        <v>FACTURAS    COMERCIO    J U L I O        2010</v>
      </c>
      <c r="CO2" s="1107"/>
      <c r="CP2" s="1107"/>
      <c r="CQ2" s="1107"/>
      <c r="CR2" s="1107"/>
      <c r="CS2" s="503"/>
      <c r="CU2" s="1107" t="str">
        <f>BS2</f>
        <v>FACTURAS    COMERCIO    J U L I O        2010</v>
      </c>
      <c r="CV2" s="1107"/>
      <c r="CW2" s="1107"/>
      <c r="CX2" s="1107"/>
      <c r="CY2" s="1107"/>
      <c r="CZ2" s="631"/>
      <c r="DB2" s="1107" t="str">
        <f>BL2</f>
        <v>FACTURAS    COMERCIO    J U L I O        2010</v>
      </c>
      <c r="DC2" s="1107"/>
      <c r="DD2" s="1107"/>
      <c r="DE2" s="1107"/>
      <c r="DF2" s="1107"/>
      <c r="DG2" s="487"/>
      <c r="DI2" s="2"/>
      <c r="DJ2" s="1107" t="str">
        <f>CG2</f>
        <v>FACTURAS    COMERCIO    J U L I O        2010</v>
      </c>
      <c r="DK2" s="1107"/>
      <c r="DL2" s="1107"/>
      <c r="DM2" s="1107"/>
      <c r="DN2" s="1107"/>
      <c r="DP2" s="2"/>
      <c r="DQ2" s="1107" t="str">
        <f>CN2</f>
        <v>FACTURAS    COMERCIO    J U L I O        2010</v>
      </c>
      <c r="DR2" s="1107"/>
      <c r="DS2" s="1107"/>
      <c r="DT2" s="1107"/>
      <c r="DU2" s="1107"/>
      <c r="DW2" s="2"/>
      <c r="DX2" s="1107" t="str">
        <f>DJ2</f>
        <v>FACTURAS    COMERCIO    J U L I O        2010</v>
      </c>
      <c r="DY2" s="1107"/>
      <c r="DZ2" s="1107"/>
      <c r="EA2" s="1107"/>
      <c r="EB2" s="1107"/>
      <c r="ED2" s="2"/>
      <c r="EE2" s="1107" t="str">
        <f>DQ2</f>
        <v>FACTURAS    COMERCIO    J U L I O        2010</v>
      </c>
      <c r="EF2" s="1107"/>
      <c r="EG2" s="1107"/>
      <c r="EH2" s="1107"/>
      <c r="EI2" s="1107"/>
      <c r="EK2" s="2"/>
      <c r="EL2" s="1107" t="str">
        <f>DQ2</f>
        <v>FACTURAS    COMERCIO    J U L I O        2010</v>
      </c>
      <c r="EM2" s="1107"/>
      <c r="EN2" s="1107"/>
      <c r="EO2" s="1107"/>
      <c r="EP2" s="1107"/>
      <c r="ER2" s="2"/>
      <c r="ES2" s="1107" t="str">
        <f>AQ2</f>
        <v>FACTURAS    COMERCIO    J U L I O        2010</v>
      </c>
      <c r="ET2" s="1107"/>
      <c r="EU2" s="1107"/>
      <c r="EV2" s="1107"/>
      <c r="EW2" s="1107"/>
      <c r="EY2" s="2"/>
      <c r="EZ2" s="1107" t="str">
        <f>AX2</f>
        <v>FACTURAS    COMERCIO    J U L I O        2010</v>
      </c>
      <c r="FA2" s="1107"/>
      <c r="FB2" s="1107"/>
      <c r="FC2" s="1107"/>
      <c r="FD2" s="1107"/>
      <c r="FF2" s="2"/>
      <c r="FG2" s="1107" t="str">
        <f>AX2</f>
        <v>FACTURAS    COMERCIO    J U L I O        2010</v>
      </c>
      <c r="FH2" s="1107"/>
      <c r="FI2" s="1107"/>
      <c r="FJ2" s="1107"/>
      <c r="FK2" s="1107"/>
      <c r="FM2" s="2"/>
      <c r="FN2" s="1107" t="str">
        <f>BE2</f>
        <v>FACTURAS    COMERCIO    J U L I O        2010</v>
      </c>
      <c r="FO2" s="1107"/>
      <c r="FP2" s="1107"/>
      <c r="FQ2" s="1107"/>
      <c r="FR2" s="1107"/>
      <c r="FT2" s="2"/>
      <c r="FU2" s="1107" t="str">
        <f>FG2</f>
        <v>FACTURAS    COMERCIO    J U L I O        2010</v>
      </c>
      <c r="FV2" s="1107"/>
      <c r="FW2" s="1107"/>
      <c r="FX2" s="1107"/>
      <c r="FY2" s="1107"/>
      <c r="FZ2" s="24">
        <f>FS1+1</f>
        <v>22</v>
      </c>
      <c r="GB2" s="1107" t="str">
        <f>FU2</f>
        <v>FACTURAS    COMERCIO    J U L I O        2010</v>
      </c>
      <c r="GC2" s="1107"/>
      <c r="GD2" s="1107"/>
      <c r="GE2" s="1107"/>
      <c r="GF2" s="1107"/>
      <c r="GH2" s="2"/>
      <c r="GI2" s="1107" t="str">
        <f>GB2</f>
        <v>FACTURAS    COMERCIO    J U L I O        2010</v>
      </c>
      <c r="GJ2" s="1107"/>
      <c r="GK2" s="1107"/>
      <c r="GL2" s="1107"/>
      <c r="GM2" s="1107"/>
      <c r="GN2" s="160"/>
      <c r="GO2" s="2"/>
      <c r="GP2" s="1107" t="str">
        <f>GB2</f>
        <v>FACTURAS    COMERCIO    J U L I O        2010</v>
      </c>
      <c r="GQ2" s="1107"/>
      <c r="GR2" s="1107"/>
      <c r="GS2" s="1107"/>
      <c r="GT2" s="1107"/>
      <c r="GV2" s="2"/>
      <c r="GW2" s="1107" t="str">
        <f>GI2</f>
        <v>FACTURAS    COMERCIO    J U L I O        2010</v>
      </c>
      <c r="GX2" s="1107"/>
      <c r="GY2" s="1107"/>
      <c r="GZ2" s="1107"/>
      <c r="HA2" s="1107"/>
      <c r="HC2" s="2"/>
      <c r="HD2" s="1107" t="str">
        <f>GP2</f>
        <v>FACTURAS    COMERCIO    J U L I O        2010</v>
      </c>
      <c r="HE2" s="1107"/>
      <c r="HF2" s="1107"/>
      <c r="HG2" s="1107"/>
      <c r="HH2" s="1107"/>
      <c r="HI2" s="24">
        <f>HB1+1</f>
        <v>27</v>
      </c>
      <c r="HJ2" s="2"/>
      <c r="HK2" s="1107" t="str">
        <f>HD2</f>
        <v>FACTURAS    COMERCIO    J U L I O        2010</v>
      </c>
      <c r="HL2" s="1107"/>
      <c r="HM2" s="1107"/>
      <c r="HN2" s="1107"/>
      <c r="HO2" s="1107"/>
      <c r="HP2" s="24">
        <f>HI2+1</f>
        <v>28</v>
      </c>
      <c r="HQ2" s="1107" t="str">
        <f>HK2</f>
        <v>FACTURAS    COMERCIO    J U L I O        2010</v>
      </c>
      <c r="HR2" s="1107"/>
      <c r="HS2" s="1107"/>
      <c r="HT2" s="1107"/>
      <c r="HU2" s="1107"/>
      <c r="HV2" s="1107"/>
      <c r="HW2" s="24">
        <f>HP2+1</f>
        <v>29</v>
      </c>
      <c r="HX2" s="1107" t="str">
        <f>HQ2</f>
        <v>FACTURAS    COMERCIO    J U L I O        2010</v>
      </c>
      <c r="HY2" s="1107"/>
      <c r="HZ2" s="1107"/>
      <c r="IA2" s="1107"/>
      <c r="IB2" s="1107"/>
      <c r="IC2" s="1107"/>
      <c r="ID2" s="24">
        <f>HW2+1</f>
        <v>30</v>
      </c>
      <c r="IE2" s="1107" t="str">
        <f>HX2</f>
        <v>FACTURAS    COMERCIO    J U L I O        2010</v>
      </c>
      <c r="IF2" s="1107"/>
      <c r="IG2" s="1107"/>
      <c r="IH2" s="1107"/>
      <c r="II2" s="1107"/>
      <c r="IJ2" s="1107"/>
      <c r="IK2" s="24">
        <f>ID2+1</f>
        <v>31</v>
      </c>
      <c r="IL2" s="1107" t="str">
        <f>IE2</f>
        <v>FACTURAS    COMERCIO    J U L I O        2010</v>
      </c>
      <c r="IM2" s="1107"/>
      <c r="IN2" s="1107"/>
      <c r="IO2" s="1107"/>
      <c r="IP2" s="1107"/>
      <c r="IQ2" s="1107"/>
      <c r="IR2" s="24">
        <f>IK2+1</f>
        <v>32</v>
      </c>
      <c r="IS2" s="1107" t="str">
        <f>IL2</f>
        <v>FACTURAS    COMERCIO    J U L I O        2010</v>
      </c>
      <c r="IT2" s="1107"/>
      <c r="IU2" s="1107"/>
      <c r="IV2" s="1107"/>
      <c r="IW2" s="1107"/>
      <c r="IX2" s="1107"/>
      <c r="IY2" s="24">
        <f>IR2+1</f>
        <v>33</v>
      </c>
      <c r="IZ2" s="1107" t="str">
        <f>IS2</f>
        <v>FACTURAS    COMERCIO    J U L I O        2010</v>
      </c>
      <c r="JA2" s="1107"/>
      <c r="JB2" s="1107"/>
      <c r="JC2" s="1107"/>
      <c r="JD2" s="1107"/>
      <c r="JE2" s="1107"/>
      <c r="JF2" s="24">
        <f>IY2+1</f>
        <v>34</v>
      </c>
      <c r="JG2" s="1107" t="str">
        <f>IS2</f>
        <v>FACTURAS    COMERCIO    J U L I O        2010</v>
      </c>
      <c r="JH2" s="1107"/>
      <c r="JI2" s="1107"/>
      <c r="JJ2" s="1107"/>
      <c r="JK2" s="1107"/>
      <c r="JL2" s="1107"/>
      <c r="JM2" s="24">
        <f>JF2+1</f>
        <v>35</v>
      </c>
      <c r="JN2" s="1107" t="str">
        <f>IS2</f>
        <v>FACTURAS    COMERCIO    J U L I O        2010</v>
      </c>
      <c r="JO2" s="1107"/>
      <c r="JP2" s="1107"/>
      <c r="JQ2" s="1107"/>
      <c r="JR2" s="1107"/>
      <c r="JS2" s="1107"/>
      <c r="JT2" s="24">
        <f>JM2+1</f>
        <v>36</v>
      </c>
    </row>
    <row r="3" spans="1:280" ht="38.25" customHeight="1" thickBot="1">
      <c r="A3" s="2"/>
      <c r="B3" s="11" t="s">
        <v>40</v>
      </c>
      <c r="C3" s="1135" t="s">
        <v>721</v>
      </c>
      <c r="D3" s="1136"/>
      <c r="E3" s="1136"/>
      <c r="F3" s="1137"/>
      <c r="H3" s="2"/>
      <c r="I3" s="11" t="s">
        <v>40</v>
      </c>
      <c r="J3" s="1130" t="s">
        <v>942</v>
      </c>
      <c r="K3" s="1131"/>
      <c r="L3" s="1131"/>
      <c r="M3" s="1132"/>
      <c r="O3" s="2"/>
      <c r="P3" s="11" t="s">
        <v>40</v>
      </c>
      <c r="Q3" s="1130" t="s">
        <v>251</v>
      </c>
      <c r="R3" s="1131"/>
      <c r="S3" s="1131"/>
      <c r="T3" s="1132"/>
      <c r="V3" s="2"/>
      <c r="W3" s="11" t="s">
        <v>40</v>
      </c>
      <c r="X3" s="1130" t="s">
        <v>376</v>
      </c>
      <c r="Y3" s="1131"/>
      <c r="Z3" s="1131"/>
      <c r="AA3" s="1132"/>
      <c r="AC3" s="2"/>
      <c r="AD3" s="11" t="s">
        <v>40</v>
      </c>
      <c r="AE3" s="1130" t="s">
        <v>775</v>
      </c>
      <c r="AF3" s="1131"/>
      <c r="AG3" s="1131"/>
      <c r="AH3" s="1132"/>
      <c r="AJ3" s="2"/>
      <c r="AK3" s="11" t="s">
        <v>40</v>
      </c>
      <c r="AL3" s="1130" t="s">
        <v>780</v>
      </c>
      <c r="AM3" s="1131"/>
      <c r="AN3" s="1131"/>
      <c r="AO3" s="1132"/>
      <c r="AQ3" s="2"/>
      <c r="AR3" s="11" t="s">
        <v>40</v>
      </c>
      <c r="AS3" s="1130" t="s">
        <v>372</v>
      </c>
      <c r="AT3" s="1131"/>
      <c r="AU3" s="1131"/>
      <c r="AV3" s="1132"/>
      <c r="AX3" s="2"/>
      <c r="AY3" s="11" t="s">
        <v>40</v>
      </c>
      <c r="AZ3" s="1130" t="s">
        <v>1072</v>
      </c>
      <c r="BA3" s="1131"/>
      <c r="BB3" s="1131"/>
      <c r="BC3" s="1132"/>
      <c r="BE3" s="2"/>
      <c r="BF3" s="11" t="s">
        <v>40</v>
      </c>
      <c r="BG3" s="1108" t="s">
        <v>236</v>
      </c>
      <c r="BH3" s="1109"/>
      <c r="BI3" s="1109"/>
      <c r="BJ3" s="1110"/>
      <c r="BL3" s="2"/>
      <c r="BM3" s="11" t="s">
        <v>40</v>
      </c>
      <c r="BN3" s="1108" t="s">
        <v>697</v>
      </c>
      <c r="BO3" s="1109"/>
      <c r="BP3" s="1109"/>
      <c r="BQ3" s="1110"/>
      <c r="BS3" s="2"/>
      <c r="BT3" s="11" t="s">
        <v>40</v>
      </c>
      <c r="BU3" s="1108" t="s">
        <v>482</v>
      </c>
      <c r="BV3" s="1109"/>
      <c r="BW3" s="1109"/>
      <c r="BX3" s="1110"/>
      <c r="BZ3" s="2"/>
      <c r="CA3" s="11" t="s">
        <v>40</v>
      </c>
      <c r="CB3" s="1108" t="s">
        <v>524</v>
      </c>
      <c r="CC3" s="1109"/>
      <c r="CD3" s="1109"/>
      <c r="CE3" s="1110"/>
      <c r="CG3" s="2"/>
      <c r="CH3" s="11" t="s">
        <v>40</v>
      </c>
      <c r="CI3" s="1108" t="s">
        <v>1137</v>
      </c>
      <c r="CJ3" s="1109"/>
      <c r="CK3" s="1109"/>
      <c r="CL3" s="1110"/>
      <c r="CN3" s="2"/>
      <c r="CO3" s="11" t="s">
        <v>40</v>
      </c>
      <c r="CP3" s="1130" t="s">
        <v>627</v>
      </c>
      <c r="CQ3" s="1131"/>
      <c r="CR3" s="1131"/>
      <c r="CS3" s="1132"/>
      <c r="CU3" s="2"/>
      <c r="CV3" s="11" t="s">
        <v>40</v>
      </c>
      <c r="CW3" s="1130" t="s">
        <v>623</v>
      </c>
      <c r="CX3" s="1131"/>
      <c r="CY3" s="1131"/>
      <c r="CZ3" s="1132"/>
      <c r="DB3" s="2"/>
      <c r="DC3" s="11" t="s">
        <v>40</v>
      </c>
      <c r="DD3" s="1130" t="s">
        <v>898</v>
      </c>
      <c r="DE3" s="1131"/>
      <c r="DF3" s="1131"/>
      <c r="DG3" s="1132"/>
      <c r="DI3" s="2"/>
      <c r="DJ3" s="11" t="s">
        <v>40</v>
      </c>
      <c r="DK3" s="1108" t="s">
        <v>296</v>
      </c>
      <c r="DL3" s="1109"/>
      <c r="DM3" s="1109"/>
      <c r="DN3" s="1110"/>
      <c r="DP3" s="2"/>
      <c r="DQ3" s="11" t="s">
        <v>40</v>
      </c>
      <c r="DR3" s="1108" t="s">
        <v>569</v>
      </c>
      <c r="DS3" s="1109"/>
      <c r="DT3" s="1109"/>
      <c r="DU3" s="1110"/>
      <c r="DW3" s="2"/>
      <c r="DX3" s="11" t="s">
        <v>40</v>
      </c>
      <c r="DY3" s="1108" t="s">
        <v>409</v>
      </c>
      <c r="DZ3" s="1109"/>
      <c r="EA3" s="1109"/>
      <c r="EB3" s="1110"/>
      <c r="ED3" s="2"/>
      <c r="EE3" s="11" t="s">
        <v>40</v>
      </c>
      <c r="EF3" s="1108" t="s">
        <v>983</v>
      </c>
      <c r="EG3" s="1109"/>
      <c r="EH3" s="1109"/>
      <c r="EI3" s="1110"/>
      <c r="EK3" s="2"/>
      <c r="EL3" s="11" t="s">
        <v>40</v>
      </c>
      <c r="EM3" s="1108" t="s">
        <v>411</v>
      </c>
      <c r="EN3" s="1109"/>
      <c r="EO3" s="1109"/>
      <c r="EP3" s="1110"/>
      <c r="ER3" s="2"/>
      <c r="ES3" s="11" t="s">
        <v>40</v>
      </c>
      <c r="ET3" s="1130" t="s">
        <v>290</v>
      </c>
      <c r="EU3" s="1131"/>
      <c r="EV3" s="1131"/>
      <c r="EW3" s="1132"/>
      <c r="EY3" s="2"/>
      <c r="EZ3" s="11" t="s">
        <v>40</v>
      </c>
      <c r="FA3" s="1130" t="s">
        <v>776</v>
      </c>
      <c r="FB3" s="1131"/>
      <c r="FC3" s="1131"/>
      <c r="FD3" s="1132"/>
      <c r="FF3" s="2"/>
      <c r="FG3" s="11" t="s">
        <v>40</v>
      </c>
      <c r="FH3" s="1108" t="s">
        <v>341</v>
      </c>
      <c r="FI3" s="1109"/>
      <c r="FJ3" s="1109"/>
      <c r="FK3" s="1110"/>
      <c r="FM3" s="2"/>
      <c r="FN3" s="11" t="s">
        <v>40</v>
      </c>
      <c r="FO3" s="1108" t="s">
        <v>694</v>
      </c>
      <c r="FP3" s="1109"/>
      <c r="FQ3" s="1109"/>
      <c r="FR3" s="1110"/>
      <c r="FT3" s="2"/>
      <c r="FU3" s="11" t="s">
        <v>40</v>
      </c>
      <c r="FV3" s="1108" t="s">
        <v>1076</v>
      </c>
      <c r="FW3" s="1109"/>
      <c r="FX3" s="1109"/>
      <c r="FY3" s="1110"/>
      <c r="GB3" s="11" t="s">
        <v>40</v>
      </c>
      <c r="GC3" s="1130" t="s">
        <v>724</v>
      </c>
      <c r="GD3" s="1131"/>
      <c r="GE3" s="1131"/>
      <c r="GF3" s="1132"/>
      <c r="GH3" s="2"/>
      <c r="GI3" s="11" t="s">
        <v>40</v>
      </c>
      <c r="GJ3" s="1130" t="s">
        <v>669</v>
      </c>
      <c r="GK3" s="1131"/>
      <c r="GL3" s="1131"/>
      <c r="GM3" s="1132"/>
      <c r="GO3" s="2"/>
      <c r="GP3" s="11" t="s">
        <v>40</v>
      </c>
      <c r="GQ3" s="1108" t="s">
        <v>690</v>
      </c>
      <c r="GR3" s="1109"/>
      <c r="GS3" s="1109"/>
      <c r="GT3" s="1110"/>
      <c r="GV3" s="2"/>
      <c r="GW3" s="11" t="s">
        <v>40</v>
      </c>
      <c r="GX3" s="1108" t="s">
        <v>272</v>
      </c>
      <c r="GY3" s="1109"/>
      <c r="GZ3" s="1109"/>
      <c r="HA3" s="1110"/>
      <c r="HC3" s="2"/>
      <c r="HD3" s="11" t="s">
        <v>40</v>
      </c>
      <c r="HE3" s="1130" t="s">
        <v>765</v>
      </c>
      <c r="HF3" s="1131"/>
      <c r="HG3" s="1131"/>
      <c r="HH3" s="1132"/>
      <c r="HJ3" s="2"/>
      <c r="HK3" s="11" t="s">
        <v>40</v>
      </c>
      <c r="HL3" s="1130" t="s">
        <v>713</v>
      </c>
      <c r="HM3" s="1131"/>
      <c r="HN3" s="1131"/>
      <c r="HO3" s="1132"/>
      <c r="HQ3" s="2"/>
      <c r="HR3" s="11" t="s">
        <v>40</v>
      </c>
      <c r="HS3" s="1108" t="s">
        <v>279</v>
      </c>
      <c r="HT3" s="1109"/>
      <c r="HU3" s="1109"/>
      <c r="HV3" s="1110"/>
      <c r="HX3" s="2"/>
      <c r="HY3" s="11" t="s">
        <v>40</v>
      </c>
      <c r="HZ3" s="1108" t="s">
        <v>276</v>
      </c>
      <c r="IA3" s="1109"/>
      <c r="IB3" s="1109"/>
      <c r="IC3" s="1110"/>
      <c r="IE3" s="2"/>
      <c r="IF3" s="11" t="s">
        <v>40</v>
      </c>
      <c r="IG3" s="1108" t="s">
        <v>762</v>
      </c>
      <c r="IH3" s="1109"/>
      <c r="II3" s="1109"/>
      <c r="IJ3" s="1110"/>
      <c r="IL3" s="2"/>
      <c r="IM3" s="11" t="s">
        <v>40</v>
      </c>
      <c r="IN3" s="1108" t="s">
        <v>486</v>
      </c>
      <c r="IO3" s="1109"/>
      <c r="IP3" s="1109"/>
      <c r="IQ3" s="1110"/>
      <c r="IS3" s="2"/>
      <c r="IT3" s="11" t="s">
        <v>40</v>
      </c>
      <c r="IU3" s="1108" t="s">
        <v>278</v>
      </c>
      <c r="IV3" s="1109"/>
      <c r="IW3" s="1109"/>
      <c r="IX3" s="1110"/>
      <c r="IZ3" s="2"/>
      <c r="JA3" s="11" t="s">
        <v>40</v>
      </c>
      <c r="JB3" s="1130" t="s">
        <v>761</v>
      </c>
      <c r="JC3" s="1131"/>
      <c r="JD3" s="1131"/>
      <c r="JE3" s="1132"/>
      <c r="JG3" s="2"/>
      <c r="JH3" s="11" t="s">
        <v>40</v>
      </c>
      <c r="JI3" s="1108" t="s">
        <v>731</v>
      </c>
      <c r="JJ3" s="1109"/>
      <c r="JK3" s="1109"/>
      <c r="JL3" s="1110"/>
      <c r="JN3" s="2"/>
      <c r="JO3" s="11" t="s">
        <v>40</v>
      </c>
      <c r="JP3" s="1108" t="s">
        <v>343</v>
      </c>
      <c r="JQ3" s="1109"/>
      <c r="JR3" s="1109"/>
      <c r="JS3" s="1110"/>
    </row>
    <row r="4" spans="1:280" ht="19.5" thickBot="1">
      <c r="A4" s="2"/>
      <c r="B4" s="11"/>
      <c r="C4" s="318"/>
      <c r="D4" s="505" t="s">
        <v>68</v>
      </c>
      <c r="E4" s="318"/>
      <c r="F4" s="318"/>
      <c r="H4" s="2"/>
      <c r="I4" s="11"/>
      <c r="J4" s="505"/>
      <c r="K4" s="505" t="s">
        <v>1070</v>
      </c>
      <c r="L4" s="505"/>
      <c r="M4" s="505"/>
      <c r="O4" s="2"/>
      <c r="P4" s="11"/>
      <c r="Q4" s="454"/>
      <c r="R4" s="506" t="s">
        <v>68</v>
      </c>
      <c r="S4" s="454"/>
      <c r="T4" s="454"/>
      <c r="V4" s="2"/>
      <c r="W4" s="11"/>
      <c r="X4" s="440"/>
      <c r="Y4" s="440"/>
      <c r="Z4" s="440"/>
      <c r="AA4" s="440"/>
      <c r="AC4" s="2"/>
      <c r="AD4" s="11"/>
      <c r="AE4" s="434"/>
      <c r="AF4" s="434"/>
      <c r="AG4" s="434"/>
      <c r="AH4" s="434"/>
      <c r="AJ4" s="2"/>
      <c r="AK4" s="11"/>
      <c r="AL4" s="409"/>
      <c r="AM4" s="409"/>
      <c r="AN4" s="409"/>
      <c r="AO4" s="409"/>
      <c r="AQ4" s="2"/>
      <c r="AR4" s="11"/>
      <c r="AS4" s="318"/>
      <c r="AT4" s="87"/>
      <c r="AU4" s="318"/>
      <c r="AV4" s="318"/>
      <c r="AX4" s="2"/>
      <c r="AY4" s="11"/>
      <c r="AZ4" s="318"/>
      <c r="BA4" s="318"/>
      <c r="BB4" s="318"/>
      <c r="BC4" s="318"/>
      <c r="BE4" s="2"/>
      <c r="BF4" s="11"/>
      <c r="BG4" s="318"/>
      <c r="BH4" s="318"/>
      <c r="BI4" s="318"/>
      <c r="BJ4" s="318"/>
      <c r="BL4" s="2"/>
      <c r="BM4" s="11"/>
      <c r="BN4" s="1163" t="s">
        <v>698</v>
      </c>
      <c r="BO4" s="1163"/>
      <c r="BP4" s="457"/>
      <c r="BQ4" s="457"/>
      <c r="BS4" s="2"/>
      <c r="BT4" s="11"/>
      <c r="BU4" s="502"/>
      <c r="BV4" s="502"/>
      <c r="BW4" s="502"/>
      <c r="BX4" s="502"/>
      <c r="BZ4" s="2"/>
      <c r="CA4" s="11"/>
      <c r="CB4" s="505"/>
      <c r="CC4" s="505"/>
      <c r="CD4" s="505"/>
      <c r="CE4" s="505"/>
      <c r="CG4" s="2"/>
      <c r="CH4" s="11"/>
      <c r="CI4" s="389"/>
      <c r="CJ4" s="505" t="s">
        <v>47</v>
      </c>
      <c r="CK4" s="389"/>
      <c r="CL4" s="389"/>
      <c r="CN4" s="2"/>
      <c r="CO4" s="11"/>
      <c r="CP4" s="504"/>
      <c r="CQ4" s="504"/>
      <c r="CR4" s="504"/>
      <c r="CS4" s="504"/>
      <c r="CU4" s="2"/>
      <c r="CV4" s="11"/>
      <c r="CW4" s="505"/>
      <c r="CX4" s="636" t="s">
        <v>624</v>
      </c>
      <c r="CY4" s="505"/>
      <c r="CZ4" s="505"/>
      <c r="DB4" s="2"/>
      <c r="DC4" s="11"/>
      <c r="DD4" s="488"/>
      <c r="DE4" s="488"/>
      <c r="DF4" s="488"/>
      <c r="DG4" s="488"/>
      <c r="DI4" s="2"/>
      <c r="DJ4" s="11"/>
      <c r="DK4" s="318"/>
      <c r="DL4" s="318"/>
      <c r="DM4" s="318"/>
      <c r="DN4" s="318"/>
      <c r="DP4" s="2"/>
      <c r="DQ4" s="11"/>
      <c r="DR4" s="505"/>
      <c r="DS4" s="505" t="s">
        <v>570</v>
      </c>
      <c r="DT4" s="505"/>
      <c r="DU4" s="505"/>
      <c r="DW4" s="2"/>
      <c r="DX4" s="11"/>
      <c r="DY4" s="432"/>
      <c r="DZ4" s="432"/>
      <c r="EA4" s="432"/>
      <c r="EB4" s="432"/>
      <c r="ED4" s="2"/>
      <c r="EE4" s="11"/>
      <c r="EF4" s="505"/>
      <c r="EG4" s="505"/>
      <c r="EH4" s="505"/>
      <c r="EI4" s="505"/>
      <c r="EK4" s="2"/>
      <c r="EL4" s="11"/>
      <c r="EM4" s="505"/>
      <c r="EN4" s="505"/>
      <c r="EO4" s="505"/>
      <c r="EP4" s="505"/>
      <c r="ER4" s="2"/>
      <c r="ES4" s="11"/>
      <c r="ET4" s="318"/>
      <c r="EU4" s="318"/>
      <c r="EV4" s="318"/>
      <c r="EW4" s="318"/>
      <c r="EY4" s="2"/>
      <c r="EZ4" s="11"/>
      <c r="FA4" s="505"/>
      <c r="FB4" s="505" t="s">
        <v>571</v>
      </c>
      <c r="FC4" s="505"/>
      <c r="FD4" s="505"/>
      <c r="FF4" s="2"/>
      <c r="FG4" s="11"/>
      <c r="FH4" s="318"/>
      <c r="FI4" s="318"/>
      <c r="FJ4" s="318"/>
      <c r="FK4" s="318"/>
      <c r="FM4" s="2"/>
      <c r="FN4" s="11"/>
      <c r="FO4" s="505"/>
      <c r="FP4" s="594" t="s">
        <v>620</v>
      </c>
      <c r="FQ4" s="505"/>
      <c r="FR4" s="505"/>
      <c r="FT4" s="2"/>
      <c r="FU4" s="11"/>
      <c r="FV4" s="318"/>
      <c r="FW4" s="505" t="s">
        <v>564</v>
      </c>
      <c r="FX4" s="318"/>
      <c r="FY4" s="318"/>
      <c r="GB4" s="11"/>
      <c r="GC4" s="318"/>
      <c r="GD4" s="318"/>
      <c r="GE4" s="318"/>
      <c r="GF4" s="318"/>
      <c r="GH4" s="2"/>
      <c r="GI4" s="11"/>
      <c r="GJ4" s="318"/>
      <c r="GK4" s="318"/>
      <c r="GL4" s="318"/>
      <c r="GM4" s="318"/>
      <c r="GO4" s="2"/>
      <c r="GP4" s="11"/>
      <c r="GQ4" s="318"/>
      <c r="GR4" s="505" t="s">
        <v>717</v>
      </c>
      <c r="GS4" s="318"/>
      <c r="GT4" s="87"/>
      <c r="GV4" s="2"/>
      <c r="GW4" s="11"/>
      <c r="GX4" s="318"/>
      <c r="GY4" s="318"/>
      <c r="GZ4" s="318"/>
      <c r="HA4" s="87"/>
      <c r="HC4" s="2"/>
      <c r="HD4" s="11"/>
      <c r="HE4" s="318"/>
      <c r="HF4" s="505"/>
      <c r="HG4" s="318"/>
      <c r="HH4" s="87"/>
      <c r="HJ4" s="2"/>
      <c r="HK4" s="11"/>
      <c r="HL4" s="318"/>
      <c r="HM4" s="318"/>
      <c r="HN4" s="318"/>
      <c r="HO4" s="87"/>
      <c r="HQ4" s="2"/>
      <c r="HR4" s="11"/>
      <c r="HS4" s="318"/>
      <c r="HT4" s="318"/>
      <c r="HU4" s="318"/>
      <c r="HV4" s="318"/>
      <c r="HX4" s="2"/>
      <c r="HY4" s="11"/>
      <c r="HZ4" s="318"/>
      <c r="IA4" s="505" t="s">
        <v>647</v>
      </c>
      <c r="IB4" s="318"/>
      <c r="IC4" s="318"/>
      <c r="IE4" s="2"/>
      <c r="IF4" s="11"/>
      <c r="IG4" s="318"/>
      <c r="IH4" s="318"/>
      <c r="II4" s="318"/>
      <c r="IJ4" s="318"/>
      <c r="IL4" s="2"/>
      <c r="IM4" s="11"/>
      <c r="IN4" s="318"/>
      <c r="IO4" s="505" t="s">
        <v>781</v>
      </c>
      <c r="IP4" s="318"/>
      <c r="IQ4" s="87"/>
      <c r="IS4" s="2"/>
      <c r="IT4" s="11"/>
      <c r="IU4" s="318"/>
      <c r="IV4" s="318"/>
      <c r="IW4" s="318"/>
      <c r="IX4" s="87"/>
      <c r="IZ4" s="2"/>
      <c r="JA4" s="11"/>
      <c r="JB4" s="505"/>
      <c r="JC4" s="505"/>
      <c r="JD4" s="505"/>
      <c r="JE4" s="87"/>
      <c r="JG4" s="2"/>
      <c r="JH4" s="11"/>
      <c r="JI4" s="505"/>
      <c r="JJ4" s="505"/>
      <c r="JK4" s="505"/>
      <c r="JL4" s="87"/>
      <c r="JN4" s="2"/>
      <c r="JO4" s="11"/>
      <c r="JP4" s="318"/>
      <c r="JQ4" s="318"/>
      <c r="JR4" s="318"/>
      <c r="JS4" s="318"/>
    </row>
    <row r="5" spans="1:280" ht="31.5" thickTop="1" thickBot="1">
      <c r="A5" s="12" t="s">
        <v>0</v>
      </c>
      <c r="B5" s="13" t="s">
        <v>231</v>
      </c>
      <c r="C5" s="14" t="s">
        <v>2</v>
      </c>
      <c r="D5" s="33" t="s">
        <v>54</v>
      </c>
      <c r="E5" s="14" t="s">
        <v>39</v>
      </c>
      <c r="F5" s="15" t="s">
        <v>11</v>
      </c>
      <c r="H5" s="12" t="s">
        <v>0</v>
      </c>
      <c r="I5" s="13" t="s">
        <v>231</v>
      </c>
      <c r="J5" s="14" t="s">
        <v>2</v>
      </c>
      <c r="K5" s="33" t="s">
        <v>54</v>
      </c>
      <c r="L5" s="14" t="s">
        <v>39</v>
      </c>
      <c r="M5" s="15" t="s">
        <v>11</v>
      </c>
      <c r="O5" s="12" t="s">
        <v>0</v>
      </c>
      <c r="P5" s="13" t="s">
        <v>231</v>
      </c>
      <c r="Q5" s="14" t="s">
        <v>2</v>
      </c>
      <c r="R5" s="33" t="s">
        <v>54</v>
      </c>
      <c r="S5" s="14" t="s">
        <v>39</v>
      </c>
      <c r="T5" s="15" t="s">
        <v>11</v>
      </c>
      <c r="V5" s="12" t="s">
        <v>0</v>
      </c>
      <c r="W5" s="13" t="s">
        <v>231</v>
      </c>
      <c r="X5" s="14" t="s">
        <v>2</v>
      </c>
      <c r="Y5" s="33" t="s">
        <v>54</v>
      </c>
      <c r="Z5" s="14" t="s">
        <v>39</v>
      </c>
      <c r="AA5" s="15" t="s">
        <v>11</v>
      </c>
      <c r="AC5" s="12" t="s">
        <v>0</v>
      </c>
      <c r="AD5" s="13" t="s">
        <v>231</v>
      </c>
      <c r="AE5" s="14" t="s">
        <v>2</v>
      </c>
      <c r="AF5" s="33" t="s">
        <v>54</v>
      </c>
      <c r="AG5" s="14" t="s">
        <v>39</v>
      </c>
      <c r="AH5" s="15" t="s">
        <v>11</v>
      </c>
      <c r="AJ5" s="12" t="s">
        <v>0</v>
      </c>
      <c r="AK5" s="13" t="s">
        <v>231</v>
      </c>
      <c r="AL5" s="14" t="s">
        <v>2</v>
      </c>
      <c r="AM5" s="33" t="s">
        <v>54</v>
      </c>
      <c r="AN5" s="14" t="s">
        <v>39</v>
      </c>
      <c r="AO5" s="15" t="s">
        <v>11</v>
      </c>
      <c r="AQ5" s="12" t="s">
        <v>0</v>
      </c>
      <c r="AR5" s="13" t="s">
        <v>231</v>
      </c>
      <c r="AS5" s="319" t="s">
        <v>2</v>
      </c>
      <c r="AT5" s="320" t="s">
        <v>54</v>
      </c>
      <c r="AU5" s="319" t="s">
        <v>39</v>
      </c>
      <c r="AV5" s="321" t="s">
        <v>11</v>
      </c>
      <c r="AX5" s="12" t="s">
        <v>0</v>
      </c>
      <c r="AY5" s="13" t="s">
        <v>231</v>
      </c>
      <c r="AZ5" s="14" t="s">
        <v>2</v>
      </c>
      <c r="BA5" s="33" t="s">
        <v>54</v>
      </c>
      <c r="BB5" s="14" t="s">
        <v>39</v>
      </c>
      <c r="BC5" s="15" t="s">
        <v>11</v>
      </c>
      <c r="BE5" s="12" t="s">
        <v>0</v>
      </c>
      <c r="BF5" s="13" t="s">
        <v>240</v>
      </c>
      <c r="BG5" s="14" t="s">
        <v>2</v>
      </c>
      <c r="BH5" s="33" t="s">
        <v>54</v>
      </c>
      <c r="BI5" s="14" t="s">
        <v>39</v>
      </c>
      <c r="BJ5" s="15" t="s">
        <v>11</v>
      </c>
      <c r="BL5" s="12" t="s">
        <v>0</v>
      </c>
      <c r="BM5" s="13" t="s">
        <v>240</v>
      </c>
      <c r="BN5" s="14" t="s">
        <v>2</v>
      </c>
      <c r="BO5" s="33" t="s">
        <v>54</v>
      </c>
      <c r="BP5" s="14" t="s">
        <v>39</v>
      </c>
      <c r="BQ5" s="15" t="s">
        <v>11</v>
      </c>
      <c r="BS5" s="12" t="s">
        <v>0</v>
      </c>
      <c r="BT5" s="13" t="s">
        <v>240</v>
      </c>
      <c r="BU5" s="14" t="s">
        <v>2</v>
      </c>
      <c r="BV5" s="33" t="s">
        <v>54</v>
      </c>
      <c r="BW5" s="14" t="s">
        <v>39</v>
      </c>
      <c r="BX5" s="15" t="s">
        <v>11</v>
      </c>
      <c r="BZ5" s="12" t="s">
        <v>0</v>
      </c>
      <c r="CA5" s="13" t="s">
        <v>240</v>
      </c>
      <c r="CB5" s="14" t="s">
        <v>2</v>
      </c>
      <c r="CC5" s="33" t="s">
        <v>54</v>
      </c>
      <c r="CD5" s="14" t="s">
        <v>39</v>
      </c>
      <c r="CE5" s="15" t="s">
        <v>11</v>
      </c>
      <c r="CG5" s="12" t="s">
        <v>0</v>
      </c>
      <c r="CH5" s="13" t="s">
        <v>240</v>
      </c>
      <c r="CI5" s="14" t="s">
        <v>2</v>
      </c>
      <c r="CJ5" s="33" t="s">
        <v>54</v>
      </c>
      <c r="CK5" s="14" t="s">
        <v>39</v>
      </c>
      <c r="CL5" s="15" t="s">
        <v>11</v>
      </c>
      <c r="CN5" s="12" t="s">
        <v>0</v>
      </c>
      <c r="CO5" s="13" t="s">
        <v>240</v>
      </c>
      <c r="CP5" s="14" t="s">
        <v>2</v>
      </c>
      <c r="CQ5" s="33" t="s">
        <v>54</v>
      </c>
      <c r="CR5" s="14" t="s">
        <v>39</v>
      </c>
      <c r="CS5" s="15" t="s">
        <v>11</v>
      </c>
      <c r="CU5" s="12" t="s">
        <v>0</v>
      </c>
      <c r="CV5" s="13" t="s">
        <v>240</v>
      </c>
      <c r="CW5" s="14" t="s">
        <v>2</v>
      </c>
      <c r="CX5" s="33" t="s">
        <v>54</v>
      </c>
      <c r="CY5" s="14" t="s">
        <v>39</v>
      </c>
      <c r="CZ5" s="15" t="s">
        <v>11</v>
      </c>
      <c r="DB5" s="12" t="s">
        <v>0</v>
      </c>
      <c r="DC5" s="13" t="s">
        <v>240</v>
      </c>
      <c r="DD5" s="14" t="s">
        <v>2</v>
      </c>
      <c r="DE5" s="33" t="s">
        <v>54</v>
      </c>
      <c r="DF5" s="14" t="s">
        <v>39</v>
      </c>
      <c r="DG5" s="15" t="s">
        <v>11</v>
      </c>
      <c r="DI5" s="12" t="s">
        <v>0</v>
      </c>
      <c r="DJ5" s="13" t="s">
        <v>231</v>
      </c>
      <c r="DK5" s="14" t="s">
        <v>2</v>
      </c>
      <c r="DL5" s="33" t="s">
        <v>54</v>
      </c>
      <c r="DM5" s="14" t="s">
        <v>39</v>
      </c>
      <c r="DN5" s="15" t="s">
        <v>11</v>
      </c>
      <c r="DP5" s="12" t="s">
        <v>0</v>
      </c>
      <c r="DQ5" s="13" t="s">
        <v>231</v>
      </c>
      <c r="DR5" s="14" t="s">
        <v>2</v>
      </c>
      <c r="DS5" s="33" t="s">
        <v>54</v>
      </c>
      <c r="DT5" s="14" t="s">
        <v>39</v>
      </c>
      <c r="DU5" s="15" t="s">
        <v>11</v>
      </c>
      <c r="DW5" s="12" t="s">
        <v>0</v>
      </c>
      <c r="DX5" s="13" t="s">
        <v>231</v>
      </c>
      <c r="DY5" s="14" t="s">
        <v>2</v>
      </c>
      <c r="DZ5" s="33" t="s">
        <v>54</v>
      </c>
      <c r="EA5" s="14" t="s">
        <v>39</v>
      </c>
      <c r="EB5" s="15" t="s">
        <v>11</v>
      </c>
      <c r="ED5" s="12" t="s">
        <v>0</v>
      </c>
      <c r="EE5" s="13" t="s">
        <v>231</v>
      </c>
      <c r="EF5" s="14" t="s">
        <v>2</v>
      </c>
      <c r="EG5" s="33" t="s">
        <v>54</v>
      </c>
      <c r="EH5" s="14" t="s">
        <v>39</v>
      </c>
      <c r="EI5" s="15" t="s">
        <v>11</v>
      </c>
      <c r="EK5" s="12" t="s">
        <v>0</v>
      </c>
      <c r="EL5" s="13" t="s">
        <v>231</v>
      </c>
      <c r="EM5" s="14" t="s">
        <v>2</v>
      </c>
      <c r="EN5" s="33" t="s">
        <v>54</v>
      </c>
      <c r="EO5" s="14" t="s">
        <v>39</v>
      </c>
      <c r="EP5" s="15" t="s">
        <v>11</v>
      </c>
      <c r="ER5" s="12" t="s">
        <v>0</v>
      </c>
      <c r="ES5" s="13" t="s">
        <v>231</v>
      </c>
      <c r="ET5" s="14" t="s">
        <v>2</v>
      </c>
      <c r="EU5" s="33" t="s">
        <v>54</v>
      </c>
      <c r="EV5" s="14" t="s">
        <v>39</v>
      </c>
      <c r="EW5" s="15" t="s">
        <v>11</v>
      </c>
      <c r="EY5" s="12" t="s">
        <v>0</v>
      </c>
      <c r="EZ5" s="13" t="s">
        <v>231</v>
      </c>
      <c r="FA5" s="14" t="s">
        <v>2</v>
      </c>
      <c r="FB5" s="33" t="s">
        <v>54</v>
      </c>
      <c r="FC5" s="14" t="s">
        <v>39</v>
      </c>
      <c r="FD5" s="15" t="s">
        <v>11</v>
      </c>
      <c r="FF5" s="12" t="s">
        <v>0</v>
      </c>
      <c r="FG5" s="13" t="s">
        <v>231</v>
      </c>
      <c r="FH5" s="14" t="s">
        <v>2</v>
      </c>
      <c r="FI5" s="33" t="s">
        <v>54</v>
      </c>
      <c r="FJ5" s="14" t="s">
        <v>39</v>
      </c>
      <c r="FK5" s="15" t="s">
        <v>11</v>
      </c>
      <c r="FM5" s="12" t="s">
        <v>0</v>
      </c>
      <c r="FN5" s="13" t="s">
        <v>231</v>
      </c>
      <c r="FO5" s="14" t="s">
        <v>2</v>
      </c>
      <c r="FP5" s="33" t="s">
        <v>54</v>
      </c>
      <c r="FQ5" s="14" t="s">
        <v>39</v>
      </c>
      <c r="FR5" s="15" t="s">
        <v>11</v>
      </c>
      <c r="FT5" s="12" t="s">
        <v>0</v>
      </c>
      <c r="FU5" s="13" t="s">
        <v>240</v>
      </c>
      <c r="FV5" s="14" t="s">
        <v>2</v>
      </c>
      <c r="FW5" s="33" t="s">
        <v>54</v>
      </c>
      <c r="FX5" s="14" t="s">
        <v>39</v>
      </c>
      <c r="FY5" s="15" t="s">
        <v>11</v>
      </c>
      <c r="GA5" s="286" t="s">
        <v>0</v>
      </c>
      <c r="GB5" s="286" t="s">
        <v>240</v>
      </c>
      <c r="GC5" s="287" t="s">
        <v>2</v>
      </c>
      <c r="GD5" s="288" t="s">
        <v>54</v>
      </c>
      <c r="GE5" s="287" t="s">
        <v>39</v>
      </c>
      <c r="GF5" s="287" t="s">
        <v>11</v>
      </c>
      <c r="GH5" s="12" t="s">
        <v>0</v>
      </c>
      <c r="GI5" s="13" t="s">
        <v>38</v>
      </c>
      <c r="GJ5" s="319" t="s">
        <v>2</v>
      </c>
      <c r="GK5" s="320" t="s">
        <v>54</v>
      </c>
      <c r="GL5" s="319" t="s">
        <v>39</v>
      </c>
      <c r="GM5" s="321" t="s">
        <v>11</v>
      </c>
      <c r="GO5" s="12" t="s">
        <v>0</v>
      </c>
      <c r="GP5" s="13" t="s">
        <v>38</v>
      </c>
      <c r="GQ5" s="14" t="s">
        <v>2</v>
      </c>
      <c r="GR5" s="33" t="s">
        <v>54</v>
      </c>
      <c r="GS5" s="14" t="s">
        <v>39</v>
      </c>
      <c r="GT5" s="15" t="s">
        <v>11</v>
      </c>
      <c r="GV5" s="12" t="s">
        <v>0</v>
      </c>
      <c r="GW5" s="13" t="s">
        <v>240</v>
      </c>
      <c r="GX5" s="14" t="s">
        <v>2</v>
      </c>
      <c r="GY5" s="33" t="s">
        <v>54</v>
      </c>
      <c r="GZ5" s="14" t="s">
        <v>39</v>
      </c>
      <c r="HA5" s="15" t="s">
        <v>11</v>
      </c>
      <c r="HC5" s="12" t="s">
        <v>0</v>
      </c>
      <c r="HD5" s="304" t="s">
        <v>240</v>
      </c>
      <c r="HE5" s="14" t="s">
        <v>2</v>
      </c>
      <c r="HF5" s="33" t="s">
        <v>54</v>
      </c>
      <c r="HG5" s="14" t="s">
        <v>39</v>
      </c>
      <c r="HH5" s="15" t="s">
        <v>11</v>
      </c>
      <c r="HJ5" s="12" t="s">
        <v>0</v>
      </c>
      <c r="HK5" s="304" t="s">
        <v>240</v>
      </c>
      <c r="HL5" s="14" t="s">
        <v>2</v>
      </c>
      <c r="HM5" s="46" t="s">
        <v>54</v>
      </c>
      <c r="HN5" s="14" t="s">
        <v>39</v>
      </c>
      <c r="HO5" s="15" t="s">
        <v>11</v>
      </c>
      <c r="HQ5" s="12" t="s">
        <v>0</v>
      </c>
      <c r="HR5" s="13" t="s">
        <v>240</v>
      </c>
      <c r="HS5" s="14" t="s">
        <v>2</v>
      </c>
      <c r="HT5" s="33" t="s">
        <v>54</v>
      </c>
      <c r="HU5" s="14" t="s">
        <v>39</v>
      </c>
      <c r="HV5" s="15" t="s">
        <v>11</v>
      </c>
      <c r="HX5" s="12" t="s">
        <v>0</v>
      </c>
      <c r="HY5" s="13" t="s">
        <v>240</v>
      </c>
      <c r="HZ5" s="14" t="s">
        <v>2</v>
      </c>
      <c r="IA5" s="33" t="s">
        <v>54</v>
      </c>
      <c r="IB5" s="14" t="s">
        <v>39</v>
      </c>
      <c r="IC5" s="15" t="s">
        <v>11</v>
      </c>
      <c r="IE5" s="12" t="s">
        <v>0</v>
      </c>
      <c r="IF5" s="13" t="s">
        <v>240</v>
      </c>
      <c r="IG5" s="14" t="s">
        <v>2</v>
      </c>
      <c r="IH5" s="33" t="s">
        <v>54</v>
      </c>
      <c r="II5" s="14" t="s">
        <v>39</v>
      </c>
      <c r="IJ5" s="15" t="s">
        <v>11</v>
      </c>
      <c r="IL5" s="12" t="s">
        <v>0</v>
      </c>
      <c r="IM5" s="13" t="s">
        <v>38</v>
      </c>
      <c r="IN5" s="14" t="s">
        <v>2</v>
      </c>
      <c r="IO5" s="33" t="s">
        <v>54</v>
      </c>
      <c r="IP5" s="14" t="s">
        <v>39</v>
      </c>
      <c r="IQ5" s="15" t="s">
        <v>11</v>
      </c>
      <c r="IS5" s="12" t="s">
        <v>0</v>
      </c>
      <c r="IT5" s="13" t="s">
        <v>240</v>
      </c>
      <c r="IU5" s="14" t="s">
        <v>2</v>
      </c>
      <c r="IV5" s="33" t="s">
        <v>54</v>
      </c>
      <c r="IW5" s="14" t="s">
        <v>39</v>
      </c>
      <c r="IX5" s="15" t="s">
        <v>11</v>
      </c>
      <c r="IZ5" s="12" t="s">
        <v>0</v>
      </c>
      <c r="JA5" s="13" t="s">
        <v>240</v>
      </c>
      <c r="JB5" s="14" t="s">
        <v>2</v>
      </c>
      <c r="JC5" s="33" t="s">
        <v>54</v>
      </c>
      <c r="JD5" s="14" t="s">
        <v>39</v>
      </c>
      <c r="JE5" s="15" t="s">
        <v>11</v>
      </c>
      <c r="JG5" s="12" t="s">
        <v>0</v>
      </c>
      <c r="JH5" s="13" t="s">
        <v>240</v>
      </c>
      <c r="JI5" s="14" t="s">
        <v>2</v>
      </c>
      <c r="JJ5" s="33" t="s">
        <v>54</v>
      </c>
      <c r="JK5" s="14" t="s">
        <v>39</v>
      </c>
      <c r="JL5" s="15" t="s">
        <v>11</v>
      </c>
      <c r="JN5" s="12" t="s">
        <v>0</v>
      </c>
      <c r="JO5" s="13" t="s">
        <v>240</v>
      </c>
      <c r="JP5" s="319" t="s">
        <v>2</v>
      </c>
      <c r="JQ5" s="320" t="s">
        <v>54</v>
      </c>
      <c r="JR5" s="319" t="s">
        <v>39</v>
      </c>
      <c r="JS5" s="321" t="s">
        <v>11</v>
      </c>
    </row>
    <row r="6" spans="1:280" ht="15.75" thickTop="1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322"/>
      <c r="AT6" s="323"/>
      <c r="AU6" s="131"/>
      <c r="AV6" s="324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8"/>
      <c r="DL6" s="9"/>
      <c r="DM6" s="17"/>
      <c r="DN6" s="20">
        <f>DK6-DM6</f>
        <v>0</v>
      </c>
      <c r="DP6" s="9"/>
      <c r="DQ6" s="2"/>
      <c r="DR6" s="18"/>
      <c r="DS6" s="9"/>
      <c r="DT6" s="17"/>
      <c r="DU6" s="20">
        <f>DR6-DT6</f>
        <v>0</v>
      </c>
      <c r="DW6" s="9"/>
      <c r="DX6" s="2"/>
      <c r="DY6" s="18"/>
      <c r="DZ6" s="9"/>
      <c r="EA6" s="17"/>
      <c r="EB6" s="20">
        <f>DY6-EA6</f>
        <v>0</v>
      </c>
      <c r="ED6" s="9"/>
      <c r="EE6" s="2"/>
      <c r="EF6" s="18"/>
      <c r="EG6" s="9"/>
      <c r="EH6" s="17"/>
      <c r="EI6" s="20">
        <f>EF6-EH6</f>
        <v>0</v>
      </c>
      <c r="EK6" s="9"/>
      <c r="EL6" s="2"/>
      <c r="EM6" s="18"/>
      <c r="EN6" s="9"/>
      <c r="EO6" s="17"/>
      <c r="EP6" s="20">
        <f>EM6-EO6</f>
        <v>0</v>
      </c>
      <c r="ER6" s="9"/>
      <c r="ES6" s="2"/>
      <c r="ET6" s="18"/>
      <c r="EU6" s="9"/>
      <c r="EV6" s="17"/>
      <c r="EW6" s="20">
        <f>ET6-EV6</f>
        <v>0</v>
      </c>
      <c r="EY6" s="9"/>
      <c r="EZ6" s="2"/>
      <c r="FA6" s="18"/>
      <c r="FB6" s="9"/>
      <c r="FC6" s="17"/>
      <c r="FD6" s="20">
        <f>FA6-FC6</f>
        <v>0</v>
      </c>
      <c r="FF6" s="9"/>
      <c r="FG6" s="2"/>
      <c r="FH6" s="18"/>
      <c r="FI6" s="9"/>
      <c r="FJ6" s="17"/>
      <c r="FK6" s="20">
        <f>FH6-FJ6</f>
        <v>0</v>
      </c>
      <c r="FM6" s="9"/>
      <c r="FN6" s="2"/>
      <c r="FO6" s="18"/>
      <c r="FP6" s="9"/>
      <c r="FQ6" s="17"/>
      <c r="FR6" s="20">
        <f>FO6-FQ6</f>
        <v>0</v>
      </c>
      <c r="FT6" s="9"/>
      <c r="FU6" s="2"/>
      <c r="FV6" s="16"/>
      <c r="FW6" s="9"/>
      <c r="FX6" s="17"/>
      <c r="FY6" s="20">
        <f>FV6-FX6</f>
        <v>0</v>
      </c>
      <c r="GA6" s="290"/>
      <c r="GB6" s="289"/>
      <c r="GC6" s="336"/>
      <c r="GD6" s="337"/>
      <c r="GE6" s="338"/>
      <c r="GF6" s="324">
        <f>GC6-GE6</f>
        <v>0</v>
      </c>
      <c r="GJ6" s="345"/>
      <c r="GK6" s="347"/>
      <c r="GL6" s="131"/>
      <c r="GM6" s="324">
        <f>GF72</f>
        <v>0</v>
      </c>
      <c r="GO6" s="9"/>
      <c r="GP6" s="2"/>
      <c r="GQ6" s="16"/>
      <c r="GR6" s="317"/>
      <c r="GS6" s="98"/>
      <c r="GT6" s="20">
        <f>GQ6-GS6</f>
        <v>0</v>
      </c>
      <c r="GV6" s="9"/>
      <c r="GW6" s="2"/>
      <c r="GX6" s="16"/>
      <c r="GY6" s="244"/>
      <c r="GZ6" s="17"/>
      <c r="HA6" s="20">
        <f>GX6-GZ6</f>
        <v>0</v>
      </c>
      <c r="HC6" s="9"/>
      <c r="HD6" s="2"/>
      <c r="HE6" s="16"/>
      <c r="HF6" s="244"/>
      <c r="HG6" s="17"/>
      <c r="HH6" s="113">
        <f>HE6-HG6</f>
        <v>0</v>
      </c>
      <c r="HJ6" s="9"/>
      <c r="HK6" s="2"/>
      <c r="HL6" s="16"/>
      <c r="HM6" s="95"/>
      <c r="HN6" s="17"/>
      <c r="HO6" s="20">
        <f>HL6-HN6</f>
        <v>0</v>
      </c>
      <c r="HQ6" s="9"/>
      <c r="HR6" s="2"/>
      <c r="HS6" s="16"/>
      <c r="HT6" s="89"/>
      <c r="HU6" s="17"/>
      <c r="HV6" s="20">
        <f>HS6-HU6</f>
        <v>0</v>
      </c>
      <c r="HX6" s="244"/>
      <c r="HY6" s="29"/>
      <c r="HZ6" s="27"/>
      <c r="IA6" s="244"/>
      <c r="IB6" s="31"/>
      <c r="IC6" s="297">
        <f>HZ6-IB6</f>
        <v>0</v>
      </c>
      <c r="IE6" s="9"/>
      <c r="IF6" s="2"/>
      <c r="IG6" s="16"/>
      <c r="IH6" s="62"/>
      <c r="II6" s="17"/>
      <c r="IJ6" s="20">
        <f>IG6-II6</f>
        <v>0</v>
      </c>
      <c r="IL6" s="244"/>
      <c r="IM6" s="29"/>
      <c r="IN6" s="30"/>
      <c r="IO6" s="62"/>
      <c r="IP6" s="31"/>
      <c r="IQ6" s="20">
        <f>IN6-IP6</f>
        <v>0</v>
      </c>
      <c r="IS6" s="9"/>
      <c r="IT6" s="2"/>
      <c r="IU6" s="16"/>
      <c r="IV6" s="62"/>
      <c r="IW6" s="17"/>
      <c r="IX6" s="20">
        <f>IU6-IW6</f>
        <v>0</v>
      </c>
      <c r="IZ6" s="9"/>
      <c r="JA6" s="2"/>
      <c r="JB6" s="16"/>
      <c r="JC6" s="62"/>
      <c r="JD6" s="17"/>
      <c r="JE6" s="20">
        <f>JB6-JD6</f>
        <v>0</v>
      </c>
      <c r="JG6" s="9"/>
      <c r="JH6" s="2"/>
      <c r="JI6" s="16"/>
      <c r="JJ6" s="62"/>
      <c r="JK6" s="17"/>
      <c r="JL6" s="20">
        <f>JI6-JK6</f>
        <v>0</v>
      </c>
      <c r="JN6" s="9"/>
      <c r="JO6" s="2"/>
      <c r="JP6" s="322"/>
      <c r="JQ6" s="347"/>
      <c r="JR6" s="131"/>
      <c r="JS6" s="324">
        <f>JP6-JR6</f>
        <v>0</v>
      </c>
    </row>
    <row r="7" spans="1:280">
      <c r="A7" s="9"/>
      <c r="B7" s="2"/>
      <c r="C7" s="18"/>
      <c r="D7" s="9"/>
      <c r="E7" s="19"/>
      <c r="F7" s="20">
        <f>F6+C7-E7</f>
        <v>0</v>
      </c>
      <c r="H7" s="9">
        <v>40371</v>
      </c>
      <c r="I7" s="2" t="s">
        <v>2106</v>
      </c>
      <c r="J7" s="18">
        <v>196950</v>
      </c>
      <c r="K7" s="684" t="s">
        <v>1492</v>
      </c>
      <c r="L7" s="19">
        <v>196950</v>
      </c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/>
      <c r="AD7" s="2"/>
      <c r="AE7" s="18"/>
      <c r="AF7" s="9"/>
      <c r="AG7" s="19"/>
      <c r="AH7" s="20">
        <f>AH6+AE7-AG7</f>
        <v>0</v>
      </c>
      <c r="AJ7" s="9"/>
      <c r="AK7" s="2"/>
      <c r="AL7" s="18"/>
      <c r="AM7" s="9"/>
      <c r="AN7" s="19"/>
      <c r="AO7" s="20">
        <f>AO6+AL7-AN7</f>
        <v>0</v>
      </c>
      <c r="AQ7" s="9"/>
      <c r="AR7" s="2"/>
      <c r="AS7" s="325"/>
      <c r="AT7" s="166"/>
      <c r="AU7" s="19"/>
      <c r="AV7" s="326">
        <f>AV6+AS7-AU7</f>
        <v>0</v>
      </c>
      <c r="AX7" s="9"/>
      <c r="AY7" s="2"/>
      <c r="AZ7" s="18"/>
      <c r="BA7" s="62"/>
      <c r="BB7" s="19"/>
      <c r="BC7" s="20">
        <f>BC6+AZ7-BB7</f>
        <v>0</v>
      </c>
      <c r="BE7" s="9"/>
      <c r="BF7" s="2"/>
      <c r="BG7" s="18"/>
      <c r="BH7" s="244"/>
      <c r="BI7" s="19"/>
      <c r="BJ7" s="20">
        <f>BJ6+BG7-BI7</f>
        <v>0</v>
      </c>
      <c r="BL7" s="9"/>
      <c r="BM7" s="2"/>
      <c r="BN7" s="18"/>
      <c r="BO7" s="244"/>
      <c r="BP7" s="19"/>
      <c r="BQ7" s="20">
        <f>BQ6+BN7-BP7</f>
        <v>0</v>
      </c>
      <c r="BS7" s="9"/>
      <c r="BT7" s="2"/>
      <c r="BU7" s="18"/>
      <c r="BV7" s="244"/>
      <c r="BW7" s="19"/>
      <c r="BX7" s="20">
        <f>BX6+BU7-BW7</f>
        <v>0</v>
      </c>
      <c r="BZ7" s="9">
        <v>40362</v>
      </c>
      <c r="CA7" s="2" t="s">
        <v>1674</v>
      </c>
      <c r="CB7" s="18">
        <v>4258.8</v>
      </c>
      <c r="CC7" s="244">
        <v>40362</v>
      </c>
      <c r="CD7" s="19">
        <v>4258.8</v>
      </c>
      <c r="CE7" s="20">
        <f>CE6+CB7-CD7</f>
        <v>0</v>
      </c>
      <c r="CG7" s="9"/>
      <c r="CH7" s="2"/>
      <c r="CI7" s="18"/>
      <c r="CJ7" s="244"/>
      <c r="CK7" s="19"/>
      <c r="CL7" s="20">
        <f>CL6+CI7-CK7</f>
        <v>0</v>
      </c>
      <c r="CN7" s="9">
        <v>40360</v>
      </c>
      <c r="CO7" s="2" t="s">
        <v>1647</v>
      </c>
      <c r="CP7" s="18">
        <v>1592.37</v>
      </c>
      <c r="CQ7" s="244">
        <v>40360</v>
      </c>
      <c r="CR7" s="19">
        <v>1592.37</v>
      </c>
      <c r="CS7" s="20">
        <f>CS6+CP7-CR7</f>
        <v>0</v>
      </c>
      <c r="CU7" s="9"/>
      <c r="CV7" s="2"/>
      <c r="CW7" s="18"/>
      <c r="CX7" s="244"/>
      <c r="CY7" s="19"/>
      <c r="CZ7" s="20">
        <f>CZ6+CW7-CY7</f>
        <v>0</v>
      </c>
      <c r="DB7" s="9"/>
      <c r="DC7" s="2"/>
      <c r="DD7" s="18"/>
      <c r="DE7" s="244"/>
      <c r="DF7" s="19"/>
      <c r="DG7" s="20">
        <f>DG6+DD7-DF7</f>
        <v>0</v>
      </c>
      <c r="DI7" s="9"/>
      <c r="DJ7" s="2"/>
      <c r="DK7" s="18"/>
      <c r="DL7" s="9"/>
      <c r="DM7" s="19"/>
      <c r="DN7" s="20">
        <f>DN6+DK7-DM7</f>
        <v>0</v>
      </c>
      <c r="DP7" s="9"/>
      <c r="DQ7" s="2"/>
      <c r="DR7" s="18"/>
      <c r="DS7" s="9"/>
      <c r="DT7" s="19"/>
      <c r="DU7" s="20">
        <f>DU6+DR7-DT7</f>
        <v>0</v>
      </c>
      <c r="DW7" s="9">
        <v>40373</v>
      </c>
      <c r="DX7" s="2" t="s">
        <v>2187</v>
      </c>
      <c r="DY7" s="18">
        <v>2156.6999999999998</v>
      </c>
      <c r="DZ7" s="9">
        <v>40373</v>
      </c>
      <c r="EA7" s="19">
        <v>2156.6999999999998</v>
      </c>
      <c r="EB7" s="20">
        <f>EB6+DY7-EA7</f>
        <v>0</v>
      </c>
      <c r="ED7" s="9"/>
      <c r="EE7" s="2"/>
      <c r="EF7" s="18"/>
      <c r="EG7" s="9"/>
      <c r="EH7" s="19"/>
      <c r="EI7" s="20">
        <f>EI6+EF7-EH7</f>
        <v>0</v>
      </c>
      <c r="EK7" s="9"/>
      <c r="EL7" s="2"/>
      <c r="EM7" s="18"/>
      <c r="EN7" s="9"/>
      <c r="EO7" s="19"/>
      <c r="EP7" s="20">
        <f>EP6+EM7-EO7</f>
        <v>0</v>
      </c>
      <c r="ER7" s="9"/>
      <c r="ES7" s="2"/>
      <c r="ET7" s="18"/>
      <c r="EU7" s="9"/>
      <c r="EV7" s="19"/>
      <c r="EW7" s="20">
        <f>EW6+ET7-EV7</f>
        <v>0</v>
      </c>
      <c r="EY7" s="9"/>
      <c r="EZ7" s="2"/>
      <c r="FA7" s="18"/>
      <c r="FB7" s="9"/>
      <c r="FC7" s="19"/>
      <c r="FD7" s="20">
        <f>FD6+FA7-FC7</f>
        <v>0</v>
      </c>
      <c r="FF7" s="9">
        <v>40361</v>
      </c>
      <c r="FG7" s="2">
        <v>5096</v>
      </c>
      <c r="FH7" s="19">
        <v>1061.58</v>
      </c>
      <c r="FI7" s="9">
        <v>40361</v>
      </c>
      <c r="FJ7" s="19">
        <v>1061.58</v>
      </c>
      <c r="FK7" s="20">
        <f>FK6+FH7-FJ7</f>
        <v>0</v>
      </c>
      <c r="FM7" s="9"/>
      <c r="FN7" s="2"/>
      <c r="FO7" s="18"/>
      <c r="FP7" s="9"/>
      <c r="FQ7" s="19"/>
      <c r="FR7" s="20">
        <f>FR6+FO7-FQ7</f>
        <v>0</v>
      </c>
      <c r="FT7" s="9">
        <v>40373</v>
      </c>
      <c r="FU7" s="2" t="s">
        <v>2186</v>
      </c>
      <c r="FV7" s="18">
        <v>23200.799999999999</v>
      </c>
      <c r="FW7" s="95">
        <v>40373</v>
      </c>
      <c r="FX7" s="19">
        <v>23200.799999999999</v>
      </c>
      <c r="FY7" s="20">
        <f>FY6+FV7-FX7</f>
        <v>0</v>
      </c>
      <c r="GA7" s="215"/>
      <c r="GB7" s="39"/>
      <c r="GC7" s="327"/>
      <c r="GD7" s="166"/>
      <c r="GE7" s="32"/>
      <c r="GF7" s="326">
        <f>GF6+GC7-GE7</f>
        <v>0</v>
      </c>
      <c r="GH7" s="9">
        <v>40374</v>
      </c>
      <c r="GI7" s="39" t="s">
        <v>2322</v>
      </c>
      <c r="GJ7" s="327">
        <v>293.16000000000003</v>
      </c>
      <c r="GK7" s="348">
        <v>40374</v>
      </c>
      <c r="GL7" s="19">
        <v>293.16000000000003</v>
      </c>
      <c r="GM7" s="326">
        <f>GM6+GJ7-GL7</f>
        <v>0</v>
      </c>
      <c r="GO7" s="9"/>
      <c r="GP7" s="2"/>
      <c r="GQ7" s="3"/>
      <c r="GR7" s="244"/>
      <c r="GS7" s="122"/>
      <c r="GT7" s="20">
        <f>GT6+GQ7-GS7</f>
        <v>0</v>
      </c>
      <c r="GV7" s="9">
        <v>40360</v>
      </c>
      <c r="GW7" s="2" t="s">
        <v>1646</v>
      </c>
      <c r="GX7" s="3">
        <v>3466.07</v>
      </c>
      <c r="GY7" s="244">
        <v>40360</v>
      </c>
      <c r="GZ7" s="3">
        <v>3466.07</v>
      </c>
      <c r="HA7" s="20">
        <f>HA6+GX7-GZ7</f>
        <v>0</v>
      </c>
      <c r="HC7" s="9"/>
      <c r="HD7" s="2"/>
      <c r="HE7" s="18"/>
      <c r="HF7" s="9"/>
      <c r="HG7" s="19"/>
      <c r="HH7" s="113">
        <f>HH6+HE7-HG7</f>
        <v>0</v>
      </c>
      <c r="HJ7" s="9"/>
      <c r="HK7" s="2"/>
      <c r="HL7" s="18"/>
      <c r="HM7" s="9"/>
      <c r="HN7" s="19"/>
      <c r="HO7" s="20">
        <f>HO6+HL7-HN7</f>
        <v>0</v>
      </c>
      <c r="HQ7" s="9">
        <v>40366</v>
      </c>
      <c r="HR7" s="2" t="s">
        <v>1891</v>
      </c>
      <c r="HS7" s="18">
        <v>618.28</v>
      </c>
      <c r="HT7" s="9">
        <v>40366</v>
      </c>
      <c r="HU7" s="19">
        <v>618.28</v>
      </c>
      <c r="HV7" s="20">
        <f>HV6+HS7-HU7</f>
        <v>0</v>
      </c>
      <c r="HX7" s="244"/>
      <c r="HY7" s="29"/>
      <c r="HZ7" s="27"/>
      <c r="IA7" s="244"/>
      <c r="IB7" s="32"/>
      <c r="IC7" s="20">
        <f>IC6+HZ7-IB7</f>
        <v>0</v>
      </c>
      <c r="IE7" s="9"/>
      <c r="IF7" s="2"/>
      <c r="IG7" s="18"/>
      <c r="IH7" s="9"/>
      <c r="II7" s="19"/>
      <c r="IJ7" s="20">
        <f>IJ6+IG7-II7</f>
        <v>0</v>
      </c>
      <c r="IL7" s="9"/>
      <c r="IM7" s="2"/>
      <c r="IN7" s="18"/>
      <c r="IO7" s="9"/>
      <c r="IP7" s="19"/>
      <c r="IQ7" s="20">
        <f>IQ6+IN7-IP7</f>
        <v>0</v>
      </c>
      <c r="IS7" s="9"/>
      <c r="IT7" s="2"/>
      <c r="IU7" s="18"/>
      <c r="IV7" s="9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/>
      <c r="JH7" s="2"/>
      <c r="JI7" s="18"/>
      <c r="JJ7" s="9"/>
      <c r="JK7" s="19"/>
      <c r="JL7" s="20">
        <f>JL6+JI7-JK7</f>
        <v>0</v>
      </c>
      <c r="JN7" s="244"/>
      <c r="JO7" s="29"/>
      <c r="JP7" s="327"/>
      <c r="JQ7" s="450"/>
      <c r="JR7" s="32"/>
      <c r="JS7" s="350">
        <f>JS6+JP7-JR7</f>
        <v>0</v>
      </c>
    </row>
    <row r="8" spans="1:280">
      <c r="A8" s="9"/>
      <c r="B8" s="2"/>
      <c r="C8" s="3"/>
      <c r="D8" s="89"/>
      <c r="E8" s="147"/>
      <c r="F8" s="20">
        <f t="shared" ref="F8:F43" si="0">F7+C8-E8</f>
        <v>0</v>
      </c>
      <c r="H8" s="9">
        <v>40378</v>
      </c>
      <c r="I8" s="2" t="s">
        <v>2424</v>
      </c>
      <c r="J8" s="3">
        <v>81134.399999999994</v>
      </c>
      <c r="K8" s="965" t="s">
        <v>1492</v>
      </c>
      <c r="L8" s="3">
        <v>81134.399999999994</v>
      </c>
      <c r="M8" s="20">
        <f t="shared" ref="M8:M43" si="1">M7+J8-L8</f>
        <v>0</v>
      </c>
      <c r="O8" s="9"/>
      <c r="P8" s="2"/>
      <c r="Q8" s="3"/>
      <c r="R8" s="9"/>
      <c r="S8" s="3"/>
      <c r="T8" s="20">
        <f t="shared" ref="T8:T43" si="2">T7+Q8-S8</f>
        <v>0</v>
      </c>
      <c r="V8" s="9"/>
      <c r="W8" s="2"/>
      <c r="X8" s="3"/>
      <c r="Y8" s="9"/>
      <c r="AA8" s="20">
        <f t="shared" ref="AA8:AA43" si="3">AA7+X8-Z8</f>
        <v>0</v>
      </c>
      <c r="AC8" s="9"/>
      <c r="AD8" s="2"/>
      <c r="AE8" s="3"/>
      <c r="AF8" s="9"/>
      <c r="AG8" s="3"/>
      <c r="AH8" s="20">
        <f t="shared" ref="AH8:AH43" si="4">AH7+AE8-AG8</f>
        <v>0</v>
      </c>
      <c r="AJ8" s="9"/>
      <c r="AK8" s="2"/>
      <c r="AL8" s="3"/>
      <c r="AM8" s="9"/>
      <c r="AN8" s="3"/>
      <c r="AO8" s="20">
        <f t="shared" ref="AO8:AO43" si="5">AO7+AL8-AN8</f>
        <v>0</v>
      </c>
      <c r="AQ8" s="9"/>
      <c r="AR8" s="2"/>
      <c r="AS8" s="325"/>
      <c r="AT8" s="38"/>
      <c r="AU8" s="19"/>
      <c r="AV8" s="326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9"/>
      <c r="BI8" s="19"/>
      <c r="BJ8" s="20">
        <f t="shared" ref="BJ8:BJ43" si="8">BJ7+BG8-BI8</f>
        <v>0</v>
      </c>
      <c r="BL8" s="9"/>
      <c r="BM8" s="2"/>
      <c r="BN8" s="18"/>
      <c r="BO8" s="684"/>
      <c r="BP8" s="19"/>
      <c r="BQ8" s="20">
        <f t="shared" ref="BQ8:BQ43" si="9">BQ7+BN8-BP8</f>
        <v>0</v>
      </c>
      <c r="BS8" s="9"/>
      <c r="BT8" s="2"/>
      <c r="BU8" s="18"/>
      <c r="BV8" s="9"/>
      <c r="BW8" s="19"/>
      <c r="BX8" s="20">
        <f t="shared" ref="BX8:BX43" si="10">BX7+BU8-BW8</f>
        <v>0</v>
      </c>
      <c r="BZ8" s="9">
        <v>40376</v>
      </c>
      <c r="CA8" s="2" t="s">
        <v>2395</v>
      </c>
      <c r="CB8" s="18">
        <v>2982.2</v>
      </c>
      <c r="CC8" s="9">
        <v>40376</v>
      </c>
      <c r="CD8" s="19">
        <v>2982.2</v>
      </c>
      <c r="CE8" s="20">
        <f t="shared" ref="CE8:CE43" si="11">CE7+CB8-CD8</f>
        <v>0</v>
      </c>
      <c r="CG8" s="9"/>
      <c r="CH8" s="2"/>
      <c r="CI8" s="18"/>
      <c r="CJ8" s="9"/>
      <c r="CK8" s="19"/>
      <c r="CL8" s="20">
        <f t="shared" ref="CL8:CL43" si="12">CL7+CI8-CK8</f>
        <v>0</v>
      </c>
      <c r="CN8" s="9">
        <v>40376</v>
      </c>
      <c r="CO8" s="2" t="s">
        <v>2394</v>
      </c>
      <c r="CP8" s="18">
        <v>1592.37</v>
      </c>
      <c r="CQ8" s="9">
        <v>40376</v>
      </c>
      <c r="CR8" s="19">
        <v>1592.37</v>
      </c>
      <c r="CS8" s="20">
        <f t="shared" ref="CS8:CS43" si="13">CS7+CP8-CR8</f>
        <v>0</v>
      </c>
      <c r="CU8" s="9"/>
      <c r="CV8" s="2"/>
      <c r="CW8" s="18"/>
      <c r="CX8" s="9"/>
      <c r="CY8" s="19"/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5"/>
      <c r="DM8" s="19"/>
      <c r="DN8" s="20">
        <f t="shared" ref="DN8:DN43" si="16">DN7+DK8-DM8</f>
        <v>0</v>
      </c>
      <c r="DP8" s="9"/>
      <c r="DQ8" s="2"/>
      <c r="DR8" s="18"/>
      <c r="DS8" s="95"/>
      <c r="DT8" s="19"/>
      <c r="DU8" s="20">
        <f t="shared" ref="DU8:DU43" si="17">DU7+DR8-DT8</f>
        <v>0</v>
      </c>
      <c r="DW8" s="9"/>
      <c r="DX8" s="2"/>
      <c r="DY8" s="18"/>
      <c r="DZ8" s="89"/>
      <c r="EA8" s="19"/>
      <c r="EB8" s="20">
        <f t="shared" ref="EB8:EB43" si="18">EB7+DY8-EA8</f>
        <v>0</v>
      </c>
      <c r="ED8" s="9"/>
      <c r="EE8" s="2"/>
      <c r="EF8" s="18"/>
      <c r="EG8" s="95"/>
      <c r="EH8" s="19"/>
      <c r="EI8" s="20">
        <f t="shared" ref="EI8:EI43" si="19">EI7+EF8-EH8</f>
        <v>0</v>
      </c>
      <c r="EK8" s="9"/>
      <c r="EL8" s="2"/>
      <c r="EM8" s="18"/>
      <c r="EN8" s="89"/>
      <c r="EO8" s="19"/>
      <c r="EP8" s="20">
        <f t="shared" ref="EP8:EP43" si="20">EP7+EM8-EO8</f>
        <v>0</v>
      </c>
      <c r="ER8" s="9"/>
      <c r="ES8" s="2"/>
      <c r="ET8" s="18"/>
      <c r="EU8" s="95"/>
      <c r="EV8" s="19"/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0</v>
      </c>
      <c r="FF8" s="9">
        <v>40376</v>
      </c>
      <c r="FG8" s="2" t="s">
        <v>2396</v>
      </c>
      <c r="FH8" s="18">
        <v>1061.58</v>
      </c>
      <c r="FI8" s="9">
        <v>40376</v>
      </c>
      <c r="FJ8" s="19">
        <v>1061.58</v>
      </c>
      <c r="FK8" s="20">
        <f t="shared" ref="FK8:FK43" si="23">FK7+FH8-FJ8</f>
        <v>0</v>
      </c>
      <c r="FM8" s="9"/>
      <c r="FN8" s="2"/>
      <c r="FO8" s="18"/>
      <c r="FP8" s="9"/>
      <c r="FQ8" s="19"/>
      <c r="FR8" s="20">
        <f t="shared" ref="FR8:FR43" si="24">FR7+FO8-FQ8</f>
        <v>0</v>
      </c>
      <c r="FT8" s="9"/>
      <c r="FU8" s="2"/>
      <c r="FV8" s="18"/>
      <c r="FW8" s="95"/>
      <c r="FX8" s="19"/>
      <c r="FY8" s="20">
        <f t="shared" ref="FY8:FY43" si="25">FY7+FV8-FX8</f>
        <v>0</v>
      </c>
      <c r="GA8" s="215"/>
      <c r="GB8" s="39"/>
      <c r="GC8" s="327"/>
      <c r="GD8" s="166"/>
      <c r="GE8" s="32"/>
      <c r="GF8" s="326">
        <f t="shared" ref="GF8:GF43" si="26">GF7+GC8-GE8</f>
        <v>0</v>
      </c>
      <c r="GH8" s="9"/>
      <c r="GI8" s="2"/>
      <c r="GJ8" s="325"/>
      <c r="GK8" s="348"/>
      <c r="GL8" s="19"/>
      <c r="GM8" s="326">
        <f t="shared" ref="GM8:GM43" si="27">GM7+GJ8-GL8</f>
        <v>0</v>
      </c>
      <c r="GO8" s="9"/>
      <c r="GP8" s="39"/>
      <c r="GR8" s="241"/>
      <c r="GS8" s="242"/>
      <c r="GT8" s="20">
        <f t="shared" ref="GT8:GT43" si="28">GT7+GQ8-GS8</f>
        <v>0</v>
      </c>
      <c r="GV8" s="9">
        <v>40367</v>
      </c>
      <c r="GW8" s="9" t="s">
        <v>1900</v>
      </c>
      <c r="GX8" s="3">
        <v>3528.08</v>
      </c>
      <c r="GY8" s="95">
        <v>40367</v>
      </c>
      <c r="GZ8" s="3">
        <v>3528.08</v>
      </c>
      <c r="HA8" s="20">
        <f t="shared" ref="HA8:HA43" si="29">HA7+GX8-GZ8</f>
        <v>0</v>
      </c>
      <c r="HC8" s="9"/>
      <c r="HD8" s="2"/>
      <c r="HE8" s="18"/>
      <c r="HF8" s="62"/>
      <c r="HG8" s="19"/>
      <c r="HH8" s="20">
        <f t="shared" ref="HH8:HH43" si="30">HH7+HE8-HG8</f>
        <v>0</v>
      </c>
      <c r="HJ8" s="9"/>
      <c r="HK8" s="2"/>
      <c r="HL8" s="18"/>
      <c r="HM8" s="9"/>
      <c r="HN8" s="19"/>
      <c r="HO8" s="20">
        <f t="shared" ref="HO8:HO43" si="31">HO7+HL8-HN8</f>
        <v>0</v>
      </c>
      <c r="HQ8" s="9">
        <v>40369</v>
      </c>
      <c r="HR8" s="2" t="s">
        <v>2030</v>
      </c>
      <c r="HS8" s="18">
        <v>2058</v>
      </c>
      <c r="HT8" s="9">
        <v>40369</v>
      </c>
      <c r="HU8" s="19">
        <v>2058</v>
      </c>
      <c r="HV8" s="20">
        <f t="shared" ref="HV8:HV43" si="32">HV7+HS8-HU8</f>
        <v>0</v>
      </c>
      <c r="HX8" s="244"/>
      <c r="HY8" s="29"/>
      <c r="HZ8" s="123"/>
      <c r="IA8" s="244"/>
      <c r="IB8" s="32"/>
      <c r="IC8" s="20">
        <f t="shared" ref="IC8:IC43" si="33">IC7+HZ8-IB8</f>
        <v>0</v>
      </c>
      <c r="IE8" s="9"/>
      <c r="IF8" s="2"/>
      <c r="IG8" s="18"/>
      <c r="IH8" s="9"/>
      <c r="II8" s="19"/>
      <c r="IJ8" s="20">
        <f t="shared" ref="IJ8:IJ43" si="34">IJ7+IG8-II8</f>
        <v>0</v>
      </c>
      <c r="IL8" s="9"/>
      <c r="IM8" s="2"/>
      <c r="IN8" s="18"/>
      <c r="IO8" s="9"/>
      <c r="IP8" s="19"/>
      <c r="IQ8" s="20">
        <f t="shared" ref="IQ8:IQ43" si="35">IQ7+IN8-IP8</f>
        <v>0</v>
      </c>
      <c r="IS8" s="2"/>
      <c r="IT8" s="2"/>
      <c r="IU8" s="18"/>
      <c r="IV8" s="9"/>
      <c r="IW8" s="19"/>
      <c r="IX8" s="20">
        <f t="shared" ref="IX8:IX43" si="36">IX7+IU8-IW8</f>
        <v>0</v>
      </c>
      <c r="IZ8" s="2"/>
      <c r="JA8" s="2"/>
      <c r="JB8" s="18"/>
      <c r="JC8" s="9"/>
      <c r="JD8" s="19"/>
      <c r="JE8" s="20">
        <f t="shared" ref="JE8:JE43" si="37">JE7+JB8-JD8</f>
        <v>0</v>
      </c>
      <c r="JG8" s="2"/>
      <c r="JH8" s="2"/>
      <c r="JI8" s="18"/>
      <c r="JJ8" s="9"/>
      <c r="JK8" s="19"/>
      <c r="JL8" s="20">
        <f t="shared" ref="JL8:JL43" si="38">JL7+JI8-JK8</f>
        <v>0</v>
      </c>
      <c r="JN8" s="244"/>
      <c r="JO8" s="29"/>
      <c r="JP8" s="327"/>
      <c r="JQ8" s="450"/>
      <c r="JR8" s="32"/>
      <c r="JS8" s="350">
        <f t="shared" ref="JS8:JS43" si="39">JS7+JP8-JR8</f>
        <v>0</v>
      </c>
    </row>
    <row r="9" spans="1:280" ht="15" customHeight="1">
      <c r="A9" s="9"/>
      <c r="B9" s="2"/>
      <c r="C9" s="18"/>
      <c r="D9" s="9"/>
      <c r="E9" s="19"/>
      <c r="F9" s="20">
        <f t="shared" si="0"/>
        <v>0</v>
      </c>
      <c r="H9" s="9"/>
      <c r="I9" s="2"/>
      <c r="J9" s="18"/>
      <c r="K9" s="965"/>
      <c r="L9" s="19"/>
      <c r="M9" s="20">
        <f t="shared" si="1"/>
        <v>0</v>
      </c>
      <c r="O9" s="9"/>
      <c r="P9" s="2"/>
      <c r="Q9" s="18"/>
      <c r="R9" s="95"/>
      <c r="S9" s="19"/>
      <c r="T9" s="20">
        <f t="shared" si="2"/>
        <v>0</v>
      </c>
      <c r="V9" s="9"/>
      <c r="W9" s="2"/>
      <c r="X9" s="18"/>
      <c r="Y9" s="95"/>
      <c r="Z9" s="19"/>
      <c r="AA9" s="20">
        <f t="shared" si="3"/>
        <v>0</v>
      </c>
      <c r="AC9" s="9"/>
      <c r="AD9" s="2"/>
      <c r="AE9" s="18"/>
      <c r="AF9" s="95"/>
      <c r="AG9" s="19"/>
      <c r="AH9" s="20">
        <f t="shared" si="4"/>
        <v>0</v>
      </c>
      <c r="AJ9" s="9"/>
      <c r="AK9" s="2"/>
      <c r="AL9" s="18"/>
      <c r="AM9" s="9"/>
      <c r="AN9" s="19"/>
      <c r="AO9" s="20">
        <f t="shared" si="5"/>
        <v>0</v>
      </c>
      <c r="AQ9" s="9"/>
      <c r="AR9" s="2"/>
      <c r="AS9" s="325"/>
      <c r="AT9" s="38"/>
      <c r="AU9" s="19"/>
      <c r="AV9" s="326">
        <f t="shared" si="6"/>
        <v>0</v>
      </c>
      <c r="AX9" s="9"/>
      <c r="AY9" s="2"/>
      <c r="AZ9" s="18"/>
      <c r="BA9" s="89"/>
      <c r="BB9" s="19"/>
      <c r="BC9" s="20">
        <f t="shared" si="7"/>
        <v>0</v>
      </c>
      <c r="BE9" s="9"/>
      <c r="BF9" s="2"/>
      <c r="BG9" s="18"/>
      <c r="BH9" s="9"/>
      <c r="BI9" s="19"/>
      <c r="BJ9" s="20">
        <f t="shared" si="8"/>
        <v>0</v>
      </c>
      <c r="BL9" s="9"/>
      <c r="BM9" s="2"/>
      <c r="BN9" s="18"/>
      <c r="BO9" s="9"/>
      <c r="BP9" s="19"/>
      <c r="BQ9" s="20">
        <f t="shared" si="9"/>
        <v>0</v>
      </c>
      <c r="BS9" s="9"/>
      <c r="BT9" s="2"/>
      <c r="BU9" s="18"/>
      <c r="BV9" s="9"/>
      <c r="BW9" s="19"/>
      <c r="BX9" s="20">
        <f t="shared" si="10"/>
        <v>0</v>
      </c>
      <c r="BZ9" s="9">
        <v>40379</v>
      </c>
      <c r="CA9" s="2" t="s">
        <v>2433</v>
      </c>
      <c r="CB9" s="18">
        <v>1800</v>
      </c>
      <c r="CC9" s="9">
        <v>40379</v>
      </c>
      <c r="CD9" s="19">
        <v>1800</v>
      </c>
      <c r="CE9" s="20">
        <f t="shared" si="11"/>
        <v>0</v>
      </c>
      <c r="CG9" s="9"/>
      <c r="CH9" s="2"/>
      <c r="CI9" s="18"/>
      <c r="CJ9" s="9"/>
      <c r="CK9" s="19"/>
      <c r="CL9" s="20">
        <f t="shared" si="12"/>
        <v>0</v>
      </c>
      <c r="CN9" s="9"/>
      <c r="CO9" s="2"/>
      <c r="CP9" s="18"/>
      <c r="CQ9" s="9"/>
      <c r="CR9" s="19"/>
      <c r="CS9" s="20">
        <f t="shared" si="13"/>
        <v>0</v>
      </c>
      <c r="CU9" s="9"/>
      <c r="CV9" s="2"/>
      <c r="CW9" s="18"/>
      <c r="CX9" s="9"/>
      <c r="CY9" s="19"/>
      <c r="CZ9" s="20">
        <f t="shared" si="14"/>
        <v>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9"/>
      <c r="DL9" s="9"/>
      <c r="DM9" s="19"/>
      <c r="DN9" s="20">
        <f t="shared" si="16"/>
        <v>0</v>
      </c>
      <c r="DP9" s="9"/>
      <c r="DQ9" s="2"/>
      <c r="DR9" s="19"/>
      <c r="DS9" s="9"/>
      <c r="DT9" s="19"/>
      <c r="DU9" s="20">
        <f t="shared" si="17"/>
        <v>0</v>
      </c>
      <c r="DW9" s="9"/>
      <c r="DX9" s="2"/>
      <c r="DY9" s="19"/>
      <c r="DZ9" s="9"/>
      <c r="EA9" s="19"/>
      <c r="EB9" s="20">
        <f t="shared" si="18"/>
        <v>0</v>
      </c>
      <c r="ED9" s="9"/>
      <c r="EE9" s="2"/>
      <c r="EF9" s="19"/>
      <c r="EG9" s="9"/>
      <c r="EH9" s="19"/>
      <c r="EI9" s="20">
        <f t="shared" si="19"/>
        <v>0</v>
      </c>
      <c r="EK9" s="9"/>
      <c r="EL9" s="2"/>
      <c r="EM9" s="19"/>
      <c r="EN9" s="9"/>
      <c r="EO9" s="19"/>
      <c r="EP9" s="20">
        <f t="shared" si="20"/>
        <v>0</v>
      </c>
      <c r="ER9" s="9"/>
      <c r="ES9" s="2"/>
      <c r="ET9" s="19"/>
      <c r="EU9" s="9"/>
      <c r="EV9" s="19"/>
      <c r="EW9" s="20">
        <f t="shared" si="21"/>
        <v>0</v>
      </c>
      <c r="EY9" s="9"/>
      <c r="EZ9" s="2"/>
      <c r="FA9" s="19"/>
      <c r="FB9" s="9"/>
      <c r="FC9" s="19"/>
      <c r="FD9" s="20">
        <f t="shared" si="22"/>
        <v>0</v>
      </c>
      <c r="FF9" s="9"/>
      <c r="FG9" s="2"/>
      <c r="FH9" s="19"/>
      <c r="FI9" s="9"/>
      <c r="FJ9" s="19"/>
      <c r="FK9" s="20">
        <f t="shared" si="23"/>
        <v>0</v>
      </c>
      <c r="FM9" s="9"/>
      <c r="FN9" s="2"/>
      <c r="FO9" s="19"/>
      <c r="FP9" s="9"/>
      <c r="FQ9" s="19"/>
      <c r="FR9" s="20">
        <f t="shared" si="24"/>
        <v>0</v>
      </c>
      <c r="FT9" s="9"/>
      <c r="FU9" s="2"/>
      <c r="FV9" s="18"/>
      <c r="FW9" s="95"/>
      <c r="FX9" s="19"/>
      <c r="FY9" s="20">
        <f t="shared" si="25"/>
        <v>0</v>
      </c>
      <c r="GA9" s="215"/>
      <c r="GB9" s="39"/>
      <c r="GC9" s="327"/>
      <c r="GD9" s="166"/>
      <c r="GE9" s="32"/>
      <c r="GF9" s="326">
        <f t="shared" si="26"/>
        <v>0</v>
      </c>
      <c r="GH9" s="9"/>
      <c r="GI9" s="2"/>
      <c r="GJ9" s="325"/>
      <c r="GK9" s="348"/>
      <c r="GL9" s="19"/>
      <c r="GM9" s="326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V9" s="9">
        <v>40374</v>
      </c>
      <c r="GW9" s="2" t="s">
        <v>2323</v>
      </c>
      <c r="GX9" s="18">
        <v>3352.17</v>
      </c>
      <c r="GY9" s="9">
        <v>40374</v>
      </c>
      <c r="GZ9" s="19">
        <v>3352.17</v>
      </c>
      <c r="HA9" s="20">
        <f t="shared" si="29"/>
        <v>0</v>
      </c>
      <c r="HC9" s="9"/>
      <c r="HD9" s="2"/>
      <c r="HE9" s="18"/>
      <c r="HF9" s="9"/>
      <c r="HG9" s="19"/>
      <c r="HH9" s="20">
        <f t="shared" si="30"/>
        <v>0</v>
      </c>
      <c r="HJ9" s="9"/>
      <c r="HK9" s="2"/>
      <c r="HL9" s="18"/>
      <c r="HM9" s="9"/>
      <c r="HN9" s="19"/>
      <c r="HO9" s="20">
        <f t="shared" si="31"/>
        <v>0</v>
      </c>
      <c r="HQ9" s="36">
        <v>40369</v>
      </c>
      <c r="HR9" s="2" t="s">
        <v>2031</v>
      </c>
      <c r="HS9" s="18">
        <v>683.06</v>
      </c>
      <c r="HT9" s="9">
        <v>40369</v>
      </c>
      <c r="HU9" s="19">
        <v>683.06</v>
      </c>
      <c r="HV9" s="20">
        <f t="shared" si="32"/>
        <v>0</v>
      </c>
      <c r="HX9" s="244"/>
      <c r="HY9" s="29"/>
      <c r="HZ9" s="27"/>
      <c r="IA9" s="66"/>
      <c r="IB9" s="32"/>
      <c r="IC9" s="20">
        <f t="shared" si="33"/>
        <v>0</v>
      </c>
      <c r="IE9" s="9"/>
      <c r="IF9" s="2"/>
      <c r="IG9" s="18"/>
      <c r="IH9" s="9"/>
      <c r="II9" s="19"/>
      <c r="IJ9" s="20">
        <f t="shared" si="34"/>
        <v>0</v>
      </c>
      <c r="IL9" s="9"/>
      <c r="IM9" s="2"/>
      <c r="IN9" s="18"/>
      <c r="IO9" s="9"/>
      <c r="IP9" s="19"/>
      <c r="IQ9" s="20">
        <f t="shared" si="35"/>
        <v>0</v>
      </c>
      <c r="IS9" s="2"/>
      <c r="IT9" s="2"/>
      <c r="IU9" s="18"/>
      <c r="IV9" s="9"/>
      <c r="IW9" s="19"/>
      <c r="IX9" s="20">
        <f t="shared" si="36"/>
        <v>0</v>
      </c>
      <c r="IZ9" s="2"/>
      <c r="JA9" s="2"/>
      <c r="JB9" s="18"/>
      <c r="JC9" s="9"/>
      <c r="JD9" s="19"/>
      <c r="JE9" s="20">
        <f t="shared" si="37"/>
        <v>0</v>
      </c>
      <c r="JG9" s="2"/>
      <c r="JH9" s="2"/>
      <c r="JI9" s="18"/>
      <c r="JJ9" s="9"/>
      <c r="JK9" s="19"/>
      <c r="JL9" s="20">
        <f t="shared" si="38"/>
        <v>0</v>
      </c>
      <c r="JN9" s="244"/>
      <c r="JO9" s="29"/>
      <c r="JP9" s="327"/>
      <c r="JQ9" s="354"/>
      <c r="JR9" s="32"/>
      <c r="JS9" s="350">
        <f t="shared" si="39"/>
        <v>0</v>
      </c>
    </row>
    <row r="10" spans="1:280">
      <c r="A10" s="9"/>
      <c r="B10" s="39"/>
      <c r="C10" s="32"/>
      <c r="D10" s="9"/>
      <c r="E10" s="19"/>
      <c r="F10" s="20">
        <f t="shared" si="0"/>
        <v>0</v>
      </c>
      <c r="H10" s="9"/>
      <c r="I10" s="39"/>
      <c r="J10" s="32"/>
      <c r="K10" s="965"/>
      <c r="L10" s="19"/>
      <c r="M10" s="20">
        <f t="shared" si="1"/>
        <v>0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0</v>
      </c>
      <c r="AJ10" s="9"/>
      <c r="AK10" s="39"/>
      <c r="AL10" s="32"/>
      <c r="AM10" s="9"/>
      <c r="AN10" s="19"/>
      <c r="AO10" s="20">
        <f t="shared" si="5"/>
        <v>0</v>
      </c>
      <c r="AQ10" s="9"/>
      <c r="AR10" s="39"/>
      <c r="AS10" s="327"/>
      <c r="AT10" s="38"/>
      <c r="AU10" s="19"/>
      <c r="AV10" s="326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0</v>
      </c>
      <c r="BL10" s="9"/>
      <c r="BM10" s="39"/>
      <c r="BN10" s="32"/>
      <c r="BO10" s="9"/>
      <c r="BP10" s="19"/>
      <c r="BQ10" s="20">
        <f t="shared" si="9"/>
        <v>0</v>
      </c>
      <c r="BS10" s="9"/>
      <c r="BT10" s="39"/>
      <c r="BU10" s="32"/>
      <c r="BV10" s="9"/>
      <c r="BW10" s="19"/>
      <c r="BX10" s="20">
        <f t="shared" si="10"/>
        <v>0</v>
      </c>
      <c r="BZ10" s="9"/>
      <c r="CA10" s="39"/>
      <c r="CB10" s="32"/>
      <c r="CC10" s="9"/>
      <c r="CD10" s="19"/>
      <c r="CE10" s="20">
        <f t="shared" si="11"/>
        <v>0</v>
      </c>
      <c r="CG10" s="9"/>
      <c r="CH10" s="39"/>
      <c r="CI10" s="32"/>
      <c r="CJ10" s="9"/>
      <c r="CK10" s="19"/>
      <c r="CL10" s="20">
        <f t="shared" si="12"/>
        <v>0</v>
      </c>
      <c r="CN10" s="9"/>
      <c r="CO10" s="39"/>
      <c r="CP10" s="32"/>
      <c r="CQ10" s="9"/>
      <c r="CR10" s="19"/>
      <c r="CS10" s="20">
        <f t="shared" si="13"/>
        <v>0</v>
      </c>
      <c r="CU10" s="9"/>
      <c r="CV10" s="39"/>
      <c r="CW10" s="32"/>
      <c r="CX10" s="9"/>
      <c r="CY10" s="19"/>
      <c r="CZ10" s="20">
        <f t="shared" si="14"/>
        <v>0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2"/>
      <c r="DK10" s="32"/>
      <c r="DL10" s="9"/>
      <c r="DM10" s="19"/>
      <c r="DN10" s="20">
        <f t="shared" si="16"/>
        <v>0</v>
      </c>
      <c r="DP10" s="9"/>
      <c r="DQ10" s="2"/>
      <c r="DR10" s="32"/>
      <c r="DS10" s="9"/>
      <c r="DT10" s="19"/>
      <c r="DU10" s="20">
        <f t="shared" si="17"/>
        <v>0</v>
      </c>
      <c r="DW10" s="9"/>
      <c r="DX10" s="2"/>
      <c r="DY10" s="32"/>
      <c r="DZ10" s="9"/>
      <c r="EA10" s="19"/>
      <c r="EB10" s="20">
        <f t="shared" si="18"/>
        <v>0</v>
      </c>
      <c r="ED10" s="9"/>
      <c r="EE10" s="2"/>
      <c r="EF10" s="32"/>
      <c r="EG10" s="9"/>
      <c r="EH10" s="19"/>
      <c r="EI10" s="20">
        <f t="shared" si="19"/>
        <v>0</v>
      </c>
      <c r="EK10" s="9"/>
      <c r="EL10" s="2"/>
      <c r="EM10" s="32"/>
      <c r="EN10" s="9"/>
      <c r="EO10" s="19"/>
      <c r="EP10" s="20">
        <f t="shared" si="20"/>
        <v>0</v>
      </c>
      <c r="ER10" s="9"/>
      <c r="ES10" s="2"/>
      <c r="ET10" s="32"/>
      <c r="EU10" s="9"/>
      <c r="EV10" s="19"/>
      <c r="EW10" s="20">
        <f t="shared" si="21"/>
        <v>0</v>
      </c>
      <c r="EY10" s="9"/>
      <c r="EZ10" s="2"/>
      <c r="FA10" s="32"/>
      <c r="FB10" s="9"/>
      <c r="FC10" s="19"/>
      <c r="FD10" s="20">
        <f t="shared" si="22"/>
        <v>0</v>
      </c>
      <c r="FF10" s="9"/>
      <c r="FG10" s="2"/>
      <c r="FH10" s="32"/>
      <c r="FI10" s="9"/>
      <c r="FJ10" s="19"/>
      <c r="FK10" s="20">
        <f t="shared" si="23"/>
        <v>0</v>
      </c>
      <c r="FM10" s="9"/>
      <c r="FN10" s="2"/>
      <c r="FO10" s="32"/>
      <c r="FP10" s="9"/>
      <c r="FQ10" s="19"/>
      <c r="FR10" s="20">
        <f t="shared" si="24"/>
        <v>0</v>
      </c>
      <c r="FT10" s="9"/>
      <c r="FU10" s="2"/>
      <c r="FV10" s="18"/>
      <c r="FW10" s="95"/>
      <c r="FX10" s="19"/>
      <c r="FY10" s="20">
        <f t="shared" si="25"/>
        <v>0</v>
      </c>
      <c r="GA10" s="215"/>
      <c r="GB10" s="39"/>
      <c r="GC10" s="327"/>
      <c r="GD10" s="166"/>
      <c r="GE10" s="32"/>
      <c r="GF10" s="326">
        <f t="shared" si="26"/>
        <v>0</v>
      </c>
      <c r="GH10" s="9"/>
      <c r="GI10" s="2"/>
      <c r="GJ10" s="325"/>
      <c r="GK10" s="348"/>
      <c r="GL10" s="110"/>
      <c r="GM10" s="326">
        <f t="shared" si="27"/>
        <v>0</v>
      </c>
      <c r="GO10" s="9"/>
      <c r="GP10" s="2"/>
      <c r="GQ10" s="18"/>
      <c r="GR10" s="241"/>
      <c r="GS10" s="100"/>
      <c r="GT10" s="20">
        <f t="shared" si="28"/>
        <v>0</v>
      </c>
      <c r="GV10" s="9">
        <v>40379</v>
      </c>
      <c r="GW10" s="2" t="s">
        <v>2434</v>
      </c>
      <c r="GX10" s="18">
        <v>3420.34</v>
      </c>
      <c r="GY10" s="9">
        <v>40379</v>
      </c>
      <c r="GZ10" s="19">
        <v>3420.34</v>
      </c>
      <c r="HA10" s="20">
        <f t="shared" si="29"/>
        <v>0</v>
      </c>
      <c r="HC10" s="9"/>
      <c r="HD10" s="50"/>
      <c r="HE10" s="18"/>
      <c r="HF10" s="9"/>
      <c r="HG10" s="19"/>
      <c r="HH10" s="20">
        <f t="shared" si="30"/>
        <v>0</v>
      </c>
      <c r="HJ10" s="9"/>
      <c r="HK10" s="2"/>
      <c r="HL10" s="32"/>
      <c r="HM10" s="9"/>
      <c r="HN10" s="19"/>
      <c r="HO10" s="20">
        <f t="shared" si="31"/>
        <v>0</v>
      </c>
      <c r="HQ10" s="9">
        <v>40370</v>
      </c>
      <c r="HR10" s="2" t="s">
        <v>2036</v>
      </c>
      <c r="HS10" s="18">
        <v>313.10000000000002</v>
      </c>
      <c r="HT10" s="9">
        <v>40370</v>
      </c>
      <c r="HU10" s="19">
        <v>313.10000000000002</v>
      </c>
      <c r="HV10" s="20">
        <f t="shared" si="32"/>
        <v>0</v>
      </c>
      <c r="HX10" s="244"/>
      <c r="HY10" s="39"/>
      <c r="HZ10" s="27"/>
      <c r="IA10" s="608"/>
      <c r="IB10" s="32"/>
      <c r="IC10" s="20">
        <f t="shared" si="33"/>
        <v>0</v>
      </c>
      <c r="IE10" s="9"/>
      <c r="IF10" s="2"/>
      <c r="IG10" s="18"/>
      <c r="IH10" s="9"/>
      <c r="II10" s="19"/>
      <c r="IJ10" s="20">
        <f t="shared" si="34"/>
        <v>0</v>
      </c>
      <c r="IL10" s="9"/>
      <c r="IM10" s="2"/>
      <c r="IN10" s="18"/>
      <c r="IO10" s="9"/>
      <c r="IP10" s="19"/>
      <c r="IQ10" s="20">
        <f t="shared" si="35"/>
        <v>0</v>
      </c>
      <c r="IS10" s="2"/>
      <c r="IT10" s="2"/>
      <c r="IU10" s="18"/>
      <c r="IV10" s="9"/>
      <c r="IW10" s="19"/>
      <c r="IX10" s="20">
        <f t="shared" si="36"/>
        <v>0</v>
      </c>
      <c r="IZ10" s="2"/>
      <c r="JA10" s="2"/>
      <c r="JB10" s="18"/>
      <c r="JC10" s="9"/>
      <c r="JD10" s="19"/>
      <c r="JE10" s="20">
        <f t="shared" si="37"/>
        <v>0</v>
      </c>
      <c r="JG10" s="2"/>
      <c r="JH10" s="2"/>
      <c r="JI10" s="18"/>
      <c r="JJ10" s="9"/>
      <c r="JK10" s="19"/>
      <c r="JL10" s="20">
        <f t="shared" si="38"/>
        <v>0</v>
      </c>
      <c r="JN10" s="244"/>
      <c r="JO10" s="29"/>
      <c r="JP10" s="327"/>
      <c r="JQ10" s="354"/>
      <c r="JR10" s="32"/>
      <c r="JS10" s="350">
        <f t="shared" si="39"/>
        <v>0</v>
      </c>
    </row>
    <row r="11" spans="1:280">
      <c r="A11" s="9"/>
      <c r="B11" s="2"/>
      <c r="C11" s="18"/>
      <c r="D11" s="9"/>
      <c r="E11" s="19"/>
      <c r="F11" s="20">
        <f t="shared" si="0"/>
        <v>0</v>
      </c>
      <c r="H11" s="9"/>
      <c r="I11" s="2"/>
      <c r="J11" s="18"/>
      <c r="K11" s="965"/>
      <c r="L11" s="19"/>
      <c r="M11" s="20">
        <f t="shared" si="1"/>
        <v>0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2"/>
      <c r="AE11" s="18"/>
      <c r="AF11" s="9"/>
      <c r="AG11" s="19"/>
      <c r="AH11" s="20">
        <f t="shared" si="4"/>
        <v>0</v>
      </c>
      <c r="AJ11" s="9"/>
      <c r="AK11" s="2"/>
      <c r="AL11" s="18"/>
      <c r="AM11" s="9"/>
      <c r="AN11" s="19"/>
      <c r="AO11" s="20">
        <f t="shared" si="5"/>
        <v>0</v>
      </c>
      <c r="AQ11" s="9"/>
      <c r="AR11" s="2"/>
      <c r="AS11" s="325"/>
      <c r="AT11" s="38"/>
      <c r="AU11" s="19"/>
      <c r="AV11" s="326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9"/>
      <c r="BQ11" s="20">
        <f t="shared" si="9"/>
        <v>0</v>
      </c>
      <c r="BS11" s="9"/>
      <c r="BT11" s="2"/>
      <c r="BU11" s="18"/>
      <c r="BV11" s="9"/>
      <c r="BW11" s="19"/>
      <c r="BX11" s="20">
        <f t="shared" si="10"/>
        <v>0</v>
      </c>
      <c r="BZ11" s="9"/>
      <c r="CA11" s="2"/>
      <c r="CB11" s="18"/>
      <c r="CC11" s="9"/>
      <c r="CD11" s="19"/>
      <c r="CE11" s="20">
        <f t="shared" si="11"/>
        <v>0</v>
      </c>
      <c r="CG11" s="9"/>
      <c r="CH11" s="2"/>
      <c r="CI11" s="18"/>
      <c r="CJ11" s="9"/>
      <c r="CK11" s="19"/>
      <c r="CL11" s="20">
        <f t="shared" si="12"/>
        <v>0</v>
      </c>
      <c r="CN11" s="9"/>
      <c r="CO11" s="2"/>
      <c r="CP11" s="18"/>
      <c r="CQ11" s="9"/>
      <c r="CR11" s="19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0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0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/>
      <c r="EL11" s="2"/>
      <c r="EM11" s="18"/>
      <c r="EN11" s="9"/>
      <c r="EO11" s="19"/>
      <c r="EP11" s="20">
        <f t="shared" si="20"/>
        <v>0</v>
      </c>
      <c r="ER11" s="9"/>
      <c r="ES11" s="2"/>
      <c r="ET11" s="18"/>
      <c r="EU11" s="9"/>
      <c r="EV11" s="19"/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9"/>
      <c r="FG11" s="2"/>
      <c r="FH11" s="18"/>
      <c r="FI11" s="9"/>
      <c r="FJ11" s="19"/>
      <c r="FK11" s="20">
        <f t="shared" si="23"/>
        <v>0</v>
      </c>
      <c r="FM11" s="9"/>
      <c r="FN11" s="2"/>
      <c r="FO11" s="18"/>
      <c r="FP11" s="9"/>
      <c r="FQ11" s="19"/>
      <c r="FR11" s="20">
        <f t="shared" si="24"/>
        <v>0</v>
      </c>
      <c r="FT11" s="9"/>
      <c r="FU11" s="2"/>
      <c r="FV11" s="18"/>
      <c r="FW11" s="95"/>
      <c r="FX11" s="19"/>
      <c r="FY11" s="20">
        <f t="shared" si="25"/>
        <v>0</v>
      </c>
      <c r="GA11" s="215"/>
      <c r="GB11" s="39"/>
      <c r="GC11" s="327"/>
      <c r="GD11" s="166"/>
      <c r="GE11" s="32"/>
      <c r="GF11" s="326">
        <f t="shared" si="26"/>
        <v>0</v>
      </c>
      <c r="GH11" s="9"/>
      <c r="GI11" s="2"/>
      <c r="GJ11" s="325"/>
      <c r="GK11" s="348"/>
      <c r="GL11" s="19"/>
      <c r="GM11" s="326">
        <f t="shared" si="27"/>
        <v>0</v>
      </c>
      <c r="GT11" s="20">
        <f t="shared" si="28"/>
        <v>0</v>
      </c>
      <c r="GV11" s="9"/>
      <c r="GW11" s="39"/>
      <c r="GX11" s="32"/>
      <c r="GY11" s="244"/>
      <c r="GZ11" s="32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/>
      <c r="HK11" s="2"/>
      <c r="HL11" s="18"/>
      <c r="HM11" s="244"/>
      <c r="HN11" s="19"/>
      <c r="HO11" s="20">
        <f t="shared" si="31"/>
        <v>0</v>
      </c>
      <c r="HQ11" s="9">
        <v>40378</v>
      </c>
      <c r="HR11" s="2" t="s">
        <v>2425</v>
      </c>
      <c r="HS11" s="18">
        <v>587.12</v>
      </c>
      <c r="HT11" s="9">
        <v>40378</v>
      </c>
      <c r="HU11" s="19">
        <v>587.12</v>
      </c>
      <c r="HV11" s="20">
        <f t="shared" si="32"/>
        <v>0</v>
      </c>
      <c r="HX11" s="244"/>
      <c r="HY11" s="39"/>
      <c r="HZ11" s="27"/>
      <c r="IA11" s="1180"/>
      <c r="IB11" s="67"/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2"/>
      <c r="IT11" s="2"/>
      <c r="IU11" s="18"/>
      <c r="IV11" s="9"/>
      <c r="IW11" s="19"/>
      <c r="IX11" s="20">
        <f t="shared" si="36"/>
        <v>0</v>
      </c>
      <c r="IZ11" s="2"/>
      <c r="JA11" s="2"/>
      <c r="JB11" s="18"/>
      <c r="JC11" s="9"/>
      <c r="JD11" s="19"/>
      <c r="JE11" s="20">
        <f t="shared" si="37"/>
        <v>0</v>
      </c>
      <c r="JG11" s="2"/>
      <c r="JH11" s="2"/>
      <c r="JI11" s="18"/>
      <c r="JJ11" s="9"/>
      <c r="JK11" s="19"/>
      <c r="JL11" s="20">
        <f t="shared" si="38"/>
        <v>0</v>
      </c>
      <c r="JN11" s="244"/>
      <c r="JO11" s="29"/>
      <c r="JP11" s="327"/>
      <c r="JQ11" s="354"/>
      <c r="JR11" s="32"/>
      <c r="JS11" s="350">
        <f t="shared" si="39"/>
        <v>0</v>
      </c>
    </row>
    <row r="12" spans="1:280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965"/>
      <c r="L12" s="19"/>
      <c r="M12" s="20">
        <f t="shared" si="1"/>
        <v>0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2"/>
      <c r="AE12" s="18"/>
      <c r="AF12" s="9"/>
      <c r="AG12" s="19"/>
      <c r="AH12" s="20">
        <f t="shared" si="4"/>
        <v>0</v>
      </c>
      <c r="AJ12" s="9"/>
      <c r="AK12" s="2"/>
      <c r="AL12" s="18"/>
      <c r="AM12" s="9"/>
      <c r="AN12" s="19"/>
      <c r="AO12" s="20">
        <f t="shared" si="5"/>
        <v>0</v>
      </c>
      <c r="AQ12" s="9"/>
      <c r="AR12" s="2"/>
      <c r="AS12" s="325"/>
      <c r="AT12" s="38"/>
      <c r="AU12" s="19"/>
      <c r="AV12" s="326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9"/>
      <c r="BQ12" s="20">
        <f t="shared" si="9"/>
        <v>0</v>
      </c>
      <c r="BS12" s="9"/>
      <c r="BT12" s="2"/>
      <c r="BU12" s="18"/>
      <c r="BV12" s="9"/>
      <c r="BW12" s="19"/>
      <c r="BX12" s="20">
        <f t="shared" si="10"/>
        <v>0</v>
      </c>
      <c r="BZ12" s="9"/>
      <c r="CA12" s="2"/>
      <c r="CB12" s="18"/>
      <c r="CC12" s="9"/>
      <c r="CD12" s="19"/>
      <c r="CE12" s="20">
        <f t="shared" si="11"/>
        <v>0</v>
      </c>
      <c r="CG12" s="9"/>
      <c r="CH12" s="2"/>
      <c r="CI12" s="18"/>
      <c r="CJ12" s="9"/>
      <c r="CK12" s="19"/>
      <c r="CL12" s="20">
        <f t="shared" si="12"/>
        <v>0</v>
      </c>
      <c r="CN12" s="9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/>
      <c r="EL12" s="2"/>
      <c r="EM12" s="18"/>
      <c r="EN12" s="9"/>
      <c r="EO12" s="19"/>
      <c r="EP12" s="20">
        <f t="shared" si="20"/>
        <v>0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2"/>
      <c r="FH12" s="18"/>
      <c r="FI12" s="9"/>
      <c r="FJ12" s="19"/>
      <c r="FK12" s="20">
        <f t="shared" si="23"/>
        <v>0</v>
      </c>
      <c r="FM12" s="9"/>
      <c r="FN12" s="2"/>
      <c r="FO12" s="18"/>
      <c r="FP12" s="9"/>
      <c r="FQ12" s="19"/>
      <c r="FR12" s="20">
        <f t="shared" si="24"/>
        <v>0</v>
      </c>
      <c r="FT12" s="2"/>
      <c r="FU12" s="2"/>
      <c r="FV12" s="25"/>
      <c r="FW12" s="95"/>
      <c r="FX12" s="19"/>
      <c r="FY12" s="20">
        <f t="shared" si="25"/>
        <v>0</v>
      </c>
      <c r="GA12" s="215"/>
      <c r="GB12" s="39"/>
      <c r="GC12" s="327"/>
      <c r="GD12" s="166"/>
      <c r="GE12" s="32"/>
      <c r="GF12" s="326">
        <f t="shared" si="26"/>
        <v>0</v>
      </c>
      <c r="GH12" s="9"/>
      <c r="GI12" s="2"/>
      <c r="GJ12" s="325"/>
      <c r="GK12" s="348"/>
      <c r="GL12" s="19"/>
      <c r="GM12" s="326">
        <f t="shared" si="27"/>
        <v>0</v>
      </c>
      <c r="GO12" s="9"/>
      <c r="GP12" s="39"/>
      <c r="GQ12" s="32"/>
      <c r="GR12" s="317"/>
      <c r="GS12" s="96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/>
      <c r="HK12" s="2"/>
      <c r="HL12" s="18"/>
      <c r="HM12" s="9"/>
      <c r="HN12" s="19"/>
      <c r="HO12" s="20">
        <f t="shared" si="31"/>
        <v>0</v>
      </c>
      <c r="HQ12" s="9">
        <v>40378</v>
      </c>
      <c r="HR12" s="2" t="s">
        <v>2426</v>
      </c>
      <c r="HS12" s="18">
        <v>639.24</v>
      </c>
      <c r="HT12" s="9">
        <v>40378</v>
      </c>
      <c r="HU12" s="19">
        <v>639.24</v>
      </c>
      <c r="HV12" s="20">
        <f t="shared" si="32"/>
        <v>0</v>
      </c>
      <c r="HX12" s="244"/>
      <c r="HY12" s="29"/>
      <c r="HZ12" s="27"/>
      <c r="IA12" s="1180"/>
      <c r="IB12" s="32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2"/>
      <c r="IT12" s="2"/>
      <c r="IU12" s="18"/>
      <c r="IV12" s="9"/>
      <c r="IW12" s="19"/>
      <c r="IX12" s="20">
        <f t="shared" si="36"/>
        <v>0</v>
      </c>
      <c r="IZ12" s="2"/>
      <c r="JA12" s="2"/>
      <c r="JB12" s="18"/>
      <c r="JC12" s="9"/>
      <c r="JD12" s="19"/>
      <c r="JE12" s="20">
        <f t="shared" si="37"/>
        <v>0</v>
      </c>
      <c r="JG12" s="2"/>
      <c r="JH12" s="2"/>
      <c r="JI12" s="18"/>
      <c r="JJ12" s="9"/>
      <c r="JK12" s="19"/>
      <c r="JL12" s="20">
        <f t="shared" si="38"/>
        <v>0</v>
      </c>
      <c r="JN12" s="244"/>
      <c r="JO12" s="29"/>
      <c r="JP12" s="327"/>
      <c r="JQ12" s="354"/>
      <c r="JR12" s="32"/>
      <c r="JS12" s="350">
        <f t="shared" si="39"/>
        <v>0</v>
      </c>
    </row>
    <row r="13" spans="1:280">
      <c r="D13" s="9"/>
      <c r="E13" s="19"/>
      <c r="F13" s="20">
        <f t="shared" si="0"/>
        <v>0</v>
      </c>
      <c r="K13" s="965"/>
      <c r="L13" s="19"/>
      <c r="M13" s="20">
        <f t="shared" si="1"/>
        <v>0</v>
      </c>
      <c r="R13" s="9"/>
      <c r="S13" s="19"/>
      <c r="T13" s="20">
        <f t="shared" si="2"/>
        <v>0</v>
      </c>
      <c r="Y13" s="9"/>
      <c r="Z13" s="19"/>
      <c r="AA13" s="20">
        <f t="shared" si="3"/>
        <v>0</v>
      </c>
      <c r="AF13" s="9"/>
      <c r="AG13" s="19"/>
      <c r="AH13" s="20">
        <f t="shared" si="4"/>
        <v>0</v>
      </c>
      <c r="AM13" s="9"/>
      <c r="AN13" s="19"/>
      <c r="AO13" s="20">
        <f t="shared" si="5"/>
        <v>0</v>
      </c>
      <c r="AS13" s="261"/>
      <c r="AT13" s="38"/>
      <c r="AU13" s="19"/>
      <c r="AV13" s="326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0</v>
      </c>
      <c r="BL13" s="9"/>
      <c r="BM13" s="39"/>
      <c r="BN13" s="32"/>
      <c r="BO13" s="9"/>
      <c r="BP13" s="19"/>
      <c r="BQ13" s="20">
        <f t="shared" si="9"/>
        <v>0</v>
      </c>
      <c r="BV13" s="9"/>
      <c r="BW13" s="19"/>
      <c r="BX13" s="20">
        <f t="shared" si="10"/>
        <v>0</v>
      </c>
      <c r="BZ13" s="9"/>
      <c r="CA13" s="39"/>
      <c r="CB13" s="32"/>
      <c r="CC13" s="9"/>
      <c r="CD13" s="19"/>
      <c r="CE13" s="20">
        <f t="shared" si="11"/>
        <v>0</v>
      </c>
      <c r="CG13" s="9"/>
      <c r="CH13" s="2"/>
      <c r="CI13" s="32"/>
      <c r="CJ13" s="9"/>
      <c r="CK13" s="19"/>
      <c r="CL13" s="20">
        <f t="shared" si="12"/>
        <v>0</v>
      </c>
      <c r="CN13" s="9"/>
      <c r="CO13" s="2"/>
      <c r="CP13" s="32"/>
      <c r="CQ13" s="9"/>
      <c r="CR13" s="19"/>
      <c r="CS13" s="20">
        <f t="shared" si="13"/>
        <v>0</v>
      </c>
      <c r="CU13" s="9"/>
      <c r="CV13" s="2"/>
      <c r="CW13" s="32"/>
      <c r="CX13" s="9"/>
      <c r="CY13" s="19"/>
      <c r="CZ13" s="20">
        <f t="shared" si="14"/>
        <v>0</v>
      </c>
      <c r="DB13" s="9"/>
      <c r="DC13" s="2"/>
      <c r="DD13" s="32"/>
      <c r="DE13" s="9"/>
      <c r="DF13" s="19"/>
      <c r="DG13" s="20">
        <f t="shared" si="15"/>
        <v>0</v>
      </c>
      <c r="DI13" s="9"/>
      <c r="DJ13" s="2"/>
      <c r="DK13" s="18"/>
      <c r="DL13" s="9"/>
      <c r="DM13" s="19"/>
      <c r="DN13" s="20">
        <f t="shared" si="16"/>
        <v>0</v>
      </c>
      <c r="DP13" s="9"/>
      <c r="DQ13" s="2"/>
      <c r="DR13" s="18"/>
      <c r="DS13" s="9"/>
      <c r="DT13" s="19"/>
      <c r="DU13" s="20">
        <f t="shared" si="17"/>
        <v>0</v>
      </c>
      <c r="DW13" s="9"/>
      <c r="DX13" s="2"/>
      <c r="DY13" s="18"/>
      <c r="DZ13" s="9"/>
      <c r="EA13" s="19"/>
      <c r="EB13" s="20">
        <f t="shared" si="18"/>
        <v>0</v>
      </c>
      <c r="ED13" s="9"/>
      <c r="EE13" s="2"/>
      <c r="EF13" s="18"/>
      <c r="EG13" s="9"/>
      <c r="EH13" s="19"/>
      <c r="EI13" s="20">
        <f t="shared" si="19"/>
        <v>0</v>
      </c>
      <c r="EK13" s="9"/>
      <c r="EL13" s="2"/>
      <c r="EM13" s="18"/>
      <c r="EN13" s="9"/>
      <c r="EO13" s="19"/>
      <c r="EP13" s="20">
        <f t="shared" si="20"/>
        <v>0</v>
      </c>
      <c r="ER13" s="9"/>
      <c r="ES13" s="2"/>
      <c r="ET13" s="18"/>
      <c r="EU13" s="9"/>
      <c r="EV13" s="19"/>
      <c r="EW13" s="20">
        <f t="shared" si="21"/>
        <v>0</v>
      </c>
      <c r="EY13" s="9"/>
      <c r="EZ13" s="2"/>
      <c r="FA13" s="18"/>
      <c r="FB13" s="9"/>
      <c r="FC13" s="19"/>
      <c r="FD13" s="20">
        <f t="shared" si="22"/>
        <v>0</v>
      </c>
      <c r="FF13" s="9"/>
      <c r="FG13" s="2"/>
      <c r="FH13" s="18"/>
      <c r="FI13" s="9"/>
      <c r="FJ13" s="19"/>
      <c r="FK13" s="20">
        <f t="shared" si="23"/>
        <v>0</v>
      </c>
      <c r="FM13" s="9"/>
      <c r="FN13" s="2"/>
      <c r="FO13" s="18"/>
      <c r="FP13" s="9"/>
      <c r="FQ13" s="19"/>
      <c r="FR13" s="20">
        <f t="shared" si="24"/>
        <v>0</v>
      </c>
      <c r="FT13" s="2"/>
      <c r="FU13" s="2"/>
      <c r="FV13" s="18"/>
      <c r="FW13" s="95"/>
      <c r="FX13" s="19"/>
      <c r="FY13" s="20">
        <f t="shared" si="25"/>
        <v>0</v>
      </c>
      <c r="GA13" s="215"/>
      <c r="GB13" s="39"/>
      <c r="GC13" s="327"/>
      <c r="GD13" s="166"/>
      <c r="GE13" s="32"/>
      <c r="GF13" s="326">
        <f t="shared" si="26"/>
        <v>0</v>
      </c>
      <c r="GH13" s="9"/>
      <c r="GI13" s="2"/>
      <c r="GJ13" s="325"/>
      <c r="GK13" s="348"/>
      <c r="GL13" s="19"/>
      <c r="GM13" s="326">
        <f t="shared" si="27"/>
        <v>0</v>
      </c>
      <c r="GO13" s="2"/>
      <c r="GP13" s="2"/>
      <c r="GQ13" s="18"/>
      <c r="GR13" s="9"/>
      <c r="GS13" s="19"/>
      <c r="GT13" s="20">
        <f t="shared" si="28"/>
        <v>0</v>
      </c>
      <c r="GV13" s="2"/>
      <c r="GW13" s="2"/>
      <c r="GX13" s="18"/>
      <c r="GY13" s="9"/>
      <c r="GZ13" s="19"/>
      <c r="HA13" s="20">
        <f t="shared" si="29"/>
        <v>0</v>
      </c>
      <c r="HC13" s="9"/>
      <c r="HD13" s="2"/>
      <c r="HE13" s="27"/>
      <c r="HF13" s="9"/>
      <c r="HG13" s="19"/>
      <c r="HH13" s="20">
        <f t="shared" si="30"/>
        <v>0</v>
      </c>
      <c r="HJ13" s="9"/>
      <c r="HK13" s="2"/>
      <c r="HL13" s="18"/>
      <c r="HM13" s="9"/>
      <c r="HN13" s="19"/>
      <c r="HO13" s="20">
        <f t="shared" si="31"/>
        <v>0</v>
      </c>
      <c r="HQ13" s="9">
        <v>40380</v>
      </c>
      <c r="HR13" s="2" t="s">
        <v>2508</v>
      </c>
      <c r="HS13" s="18">
        <v>1301.52</v>
      </c>
      <c r="HT13" s="9">
        <v>40380</v>
      </c>
      <c r="HU13" s="19">
        <v>1301.52</v>
      </c>
      <c r="HV13" s="20">
        <f t="shared" si="32"/>
        <v>0</v>
      </c>
      <c r="HX13" s="244"/>
      <c r="HY13" s="29"/>
      <c r="HZ13" s="27"/>
      <c r="IA13" s="774"/>
      <c r="IB13" s="32"/>
      <c r="IC13" s="20">
        <f t="shared" si="33"/>
        <v>0</v>
      </c>
      <c r="IE13" s="9"/>
      <c r="IF13" s="2"/>
      <c r="IG13" s="18"/>
      <c r="IH13" s="9"/>
      <c r="II13" s="19"/>
      <c r="IJ13" s="20">
        <f t="shared" si="34"/>
        <v>0</v>
      </c>
      <c r="IL13" s="9"/>
      <c r="IM13" s="2"/>
      <c r="IN13" s="27"/>
      <c r="IO13" s="244"/>
      <c r="IP13" s="32"/>
      <c r="IQ13" s="20">
        <f t="shared" si="35"/>
        <v>0</v>
      </c>
      <c r="IS13" s="2"/>
      <c r="IT13" s="2"/>
      <c r="IU13" s="18"/>
      <c r="IV13" s="9"/>
      <c r="IW13" s="19"/>
      <c r="IX13" s="20">
        <f t="shared" si="36"/>
        <v>0</v>
      </c>
      <c r="IZ13" s="2"/>
      <c r="JA13" s="2"/>
      <c r="JB13" s="18"/>
      <c r="JC13" s="9"/>
      <c r="JD13" s="19"/>
      <c r="JE13" s="20">
        <f t="shared" si="37"/>
        <v>0</v>
      </c>
      <c r="JG13" s="2"/>
      <c r="JH13" s="2"/>
      <c r="JI13" s="18"/>
      <c r="JJ13" s="9"/>
      <c r="JK13" s="19"/>
      <c r="JL13" s="20">
        <f t="shared" si="38"/>
        <v>0</v>
      </c>
      <c r="JN13" s="244"/>
      <c r="JO13" s="39"/>
      <c r="JP13" s="327"/>
      <c r="JQ13" s="354"/>
      <c r="JR13" s="32"/>
      <c r="JS13" s="350">
        <f t="shared" si="39"/>
        <v>0</v>
      </c>
    </row>
    <row r="14" spans="1:280">
      <c r="D14" s="9"/>
      <c r="E14" s="19"/>
      <c r="F14" s="20">
        <f t="shared" si="0"/>
        <v>0</v>
      </c>
      <c r="K14" s="965"/>
      <c r="L14" s="19"/>
      <c r="M14" s="20">
        <f t="shared" si="1"/>
        <v>0</v>
      </c>
      <c r="R14" s="9"/>
      <c r="S14" s="19"/>
      <c r="T14" s="20">
        <f t="shared" si="2"/>
        <v>0</v>
      </c>
      <c r="Y14" s="9"/>
      <c r="Z14" s="19"/>
      <c r="AA14" s="20">
        <f t="shared" si="3"/>
        <v>0</v>
      </c>
      <c r="AF14" s="9"/>
      <c r="AG14" s="19"/>
      <c r="AH14" s="20">
        <f t="shared" si="4"/>
        <v>0</v>
      </c>
      <c r="AM14" s="9"/>
      <c r="AN14" s="19"/>
      <c r="AO14" s="20">
        <f t="shared" si="5"/>
        <v>0</v>
      </c>
      <c r="AS14" s="261"/>
      <c r="AT14" s="38"/>
      <c r="AU14" s="19"/>
      <c r="AV14" s="326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0</v>
      </c>
      <c r="BO14" s="9"/>
      <c r="BP14" s="19"/>
      <c r="BQ14" s="20">
        <f t="shared" si="9"/>
        <v>0</v>
      </c>
      <c r="BV14" s="9"/>
      <c r="BW14" s="19"/>
      <c r="BX14" s="20">
        <f t="shared" si="10"/>
        <v>0</v>
      </c>
      <c r="BZ14" s="9"/>
      <c r="CA14" s="39"/>
      <c r="CB14" s="32"/>
      <c r="CC14" s="9"/>
      <c r="CD14" s="19"/>
      <c r="CE14" s="20">
        <f t="shared" si="11"/>
        <v>0</v>
      </c>
      <c r="CG14" s="9"/>
      <c r="CH14" s="2"/>
      <c r="CI14" s="32"/>
      <c r="CJ14" s="9"/>
      <c r="CK14" s="19"/>
      <c r="CL14" s="20">
        <f t="shared" si="12"/>
        <v>0</v>
      </c>
      <c r="CN14" s="9"/>
      <c r="CO14" s="2"/>
      <c r="CP14" s="32"/>
      <c r="CQ14" s="9"/>
      <c r="CR14" s="19"/>
      <c r="CS14" s="20">
        <f t="shared" si="13"/>
        <v>0</v>
      </c>
      <c r="CU14" s="9"/>
      <c r="CV14" s="2"/>
      <c r="CW14" s="32"/>
      <c r="CX14" s="9"/>
      <c r="CY14" s="19"/>
      <c r="CZ14" s="20">
        <f t="shared" si="14"/>
        <v>0</v>
      </c>
      <c r="DB14" s="9"/>
      <c r="DC14" s="2"/>
      <c r="DD14" s="32"/>
      <c r="DE14" s="9"/>
      <c r="DF14" s="19"/>
      <c r="DG14" s="20">
        <f t="shared" si="15"/>
        <v>0</v>
      </c>
      <c r="DI14" s="9"/>
      <c r="DJ14" s="2"/>
      <c r="DK14" s="18"/>
      <c r="DL14" s="9"/>
      <c r="DM14" s="19"/>
      <c r="DN14" s="20">
        <f t="shared" si="16"/>
        <v>0</v>
      </c>
      <c r="DP14" s="9"/>
      <c r="DQ14" s="2"/>
      <c r="DR14" s="18"/>
      <c r="DS14" s="9"/>
      <c r="DT14" s="19"/>
      <c r="DU14" s="20">
        <f t="shared" si="17"/>
        <v>0</v>
      </c>
      <c r="DW14" s="9"/>
      <c r="DX14" s="2"/>
      <c r="DY14" s="18"/>
      <c r="DZ14" s="9"/>
      <c r="EA14" s="19"/>
      <c r="EB14" s="20">
        <f t="shared" si="18"/>
        <v>0</v>
      </c>
      <c r="ED14" s="9"/>
      <c r="EE14" s="2"/>
      <c r="EF14" s="18"/>
      <c r="EG14" s="9"/>
      <c r="EH14" s="19"/>
      <c r="EI14" s="20">
        <f t="shared" si="19"/>
        <v>0</v>
      </c>
      <c r="EK14" s="9"/>
      <c r="EL14" s="2"/>
      <c r="EM14" s="18"/>
      <c r="EN14" s="9"/>
      <c r="EO14" s="19"/>
      <c r="EP14" s="20">
        <f t="shared" si="20"/>
        <v>0</v>
      </c>
      <c r="ER14" s="9"/>
      <c r="ES14" s="2"/>
      <c r="ET14" s="18"/>
      <c r="EU14" s="9"/>
      <c r="EV14" s="19"/>
      <c r="EW14" s="20">
        <f t="shared" si="21"/>
        <v>0</v>
      </c>
      <c r="EY14" s="9"/>
      <c r="EZ14" s="2"/>
      <c r="FA14" s="18"/>
      <c r="FB14" s="9"/>
      <c r="FC14" s="19"/>
      <c r="FD14" s="20">
        <f t="shared" si="22"/>
        <v>0</v>
      </c>
      <c r="FF14" s="9"/>
      <c r="FG14" s="2"/>
      <c r="FH14" s="18"/>
      <c r="FI14" s="9"/>
      <c r="FJ14" s="19"/>
      <c r="FK14" s="20">
        <f t="shared" si="23"/>
        <v>0</v>
      </c>
      <c r="FM14" s="9"/>
      <c r="FN14" s="2"/>
      <c r="FO14" s="18"/>
      <c r="FP14" s="9"/>
      <c r="FQ14" s="19"/>
      <c r="FR14" s="20">
        <f t="shared" si="24"/>
        <v>0</v>
      </c>
      <c r="FT14" s="2"/>
      <c r="FU14" s="2"/>
      <c r="FV14" s="18"/>
      <c r="FW14" s="95"/>
      <c r="FX14" s="19"/>
      <c r="FY14" s="20">
        <f t="shared" si="25"/>
        <v>0</v>
      </c>
      <c r="GA14" s="215"/>
      <c r="GB14" s="39"/>
      <c r="GC14" s="339"/>
      <c r="GD14" s="145"/>
      <c r="GE14" s="67"/>
      <c r="GF14" s="326">
        <f t="shared" si="26"/>
        <v>0</v>
      </c>
      <c r="GH14" s="9"/>
      <c r="GI14" s="2"/>
      <c r="GJ14" s="325"/>
      <c r="GK14" s="348"/>
      <c r="GL14" s="19"/>
      <c r="GM14" s="326">
        <f t="shared" si="27"/>
        <v>0</v>
      </c>
      <c r="GO14" s="2"/>
      <c r="GP14" s="2"/>
      <c r="GQ14" s="18"/>
      <c r="GR14" s="9"/>
      <c r="GS14" s="19"/>
      <c r="GT14" s="20">
        <f t="shared" si="28"/>
        <v>0</v>
      </c>
      <c r="GV14" s="2" t="s">
        <v>119</v>
      </c>
      <c r="GW14" s="2"/>
      <c r="GX14" s="18"/>
      <c r="GY14" s="9"/>
      <c r="GZ14" s="19"/>
      <c r="HA14" s="20">
        <f t="shared" si="29"/>
        <v>0</v>
      </c>
      <c r="HC14" s="9"/>
      <c r="HD14" s="2"/>
      <c r="HE14" s="18"/>
      <c r="HF14" s="9"/>
      <c r="HG14" s="19"/>
      <c r="HH14" s="20">
        <f t="shared" si="30"/>
        <v>0</v>
      </c>
      <c r="HJ14" s="9"/>
      <c r="HK14" s="2"/>
      <c r="HL14" s="18"/>
      <c r="HM14" s="9"/>
      <c r="HN14" s="19"/>
      <c r="HO14" s="20">
        <f t="shared" si="31"/>
        <v>0</v>
      </c>
      <c r="HQ14" s="9"/>
      <c r="HR14" s="2"/>
      <c r="HS14" s="18"/>
      <c r="HT14" s="9"/>
      <c r="HU14" s="19"/>
      <c r="HV14" s="20">
        <f t="shared" si="32"/>
        <v>0</v>
      </c>
      <c r="HX14" s="244"/>
      <c r="HY14" s="29"/>
      <c r="HZ14" s="27"/>
      <c r="IA14" s="774"/>
      <c r="IB14" s="32"/>
      <c r="IC14" s="20">
        <f t="shared" si="33"/>
        <v>0</v>
      </c>
      <c r="IE14" s="9"/>
      <c r="IF14" s="2"/>
      <c r="IG14" s="18"/>
      <c r="IH14" s="9"/>
      <c r="II14" s="19"/>
      <c r="IJ14" s="20">
        <f t="shared" si="34"/>
        <v>0</v>
      </c>
      <c r="IL14" s="244"/>
      <c r="IM14" s="29"/>
      <c r="IN14" s="27"/>
      <c r="IO14" s="244"/>
      <c r="IP14" s="32"/>
      <c r="IQ14" s="20">
        <f t="shared" si="35"/>
        <v>0</v>
      </c>
      <c r="IS14" s="2"/>
      <c r="IT14" s="2"/>
      <c r="IU14" s="18"/>
      <c r="IV14" s="9"/>
      <c r="IW14" s="19"/>
      <c r="IX14" s="20">
        <f t="shared" si="36"/>
        <v>0</v>
      </c>
      <c r="IZ14" s="2"/>
      <c r="JA14" s="2"/>
      <c r="JB14" s="18"/>
      <c r="JC14" s="9"/>
      <c r="JD14" s="19"/>
      <c r="JE14" s="20">
        <f t="shared" si="37"/>
        <v>0</v>
      </c>
      <c r="JG14" s="2"/>
      <c r="JH14" s="2"/>
      <c r="JI14" s="18"/>
      <c r="JJ14" s="9"/>
      <c r="JK14" s="19"/>
      <c r="JL14" s="20">
        <f t="shared" si="38"/>
        <v>0</v>
      </c>
      <c r="JN14" s="244"/>
      <c r="JO14" s="39"/>
      <c r="JP14" s="327"/>
      <c r="JQ14" s="354"/>
      <c r="JR14" s="32"/>
      <c r="JS14" s="350">
        <f t="shared" si="39"/>
        <v>0</v>
      </c>
    </row>
    <row r="15" spans="1:280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965"/>
      <c r="L15" s="19"/>
      <c r="M15" s="20">
        <f t="shared" si="1"/>
        <v>0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2"/>
      <c r="AE15" s="18"/>
      <c r="AF15" s="9"/>
      <c r="AG15" s="19"/>
      <c r="AH15" s="20">
        <f t="shared" si="4"/>
        <v>0</v>
      </c>
      <c r="AJ15" s="2"/>
      <c r="AK15" s="2"/>
      <c r="AL15" s="18"/>
      <c r="AM15" s="9"/>
      <c r="AN15" s="19"/>
      <c r="AO15" s="20">
        <f t="shared" si="5"/>
        <v>0</v>
      </c>
      <c r="AQ15" s="2"/>
      <c r="AR15" s="2"/>
      <c r="AS15" s="325"/>
      <c r="AT15" s="38"/>
      <c r="AU15" s="19"/>
      <c r="AV15" s="326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0</v>
      </c>
      <c r="BL15" s="2"/>
      <c r="BM15" s="2"/>
      <c r="BN15" s="18"/>
      <c r="BO15" s="9"/>
      <c r="BP15" s="19"/>
      <c r="BQ15" s="20">
        <f t="shared" si="9"/>
        <v>0</v>
      </c>
      <c r="BS15" s="2"/>
      <c r="BT15" s="2"/>
      <c r="BU15" s="18"/>
      <c r="BV15" s="9"/>
      <c r="BW15" s="19"/>
      <c r="BX15" s="20">
        <f t="shared" si="10"/>
        <v>0</v>
      </c>
      <c r="BZ15" s="2"/>
      <c r="CA15" s="2"/>
      <c r="CB15" s="18"/>
      <c r="CC15" s="9"/>
      <c r="CD15" s="19"/>
      <c r="CE15" s="20">
        <f t="shared" si="11"/>
        <v>0</v>
      </c>
      <c r="CG15" s="9"/>
      <c r="CH15" s="2"/>
      <c r="CI15" s="18"/>
      <c r="CJ15" s="9"/>
      <c r="CK15" s="19"/>
      <c r="CL15" s="20">
        <f t="shared" si="12"/>
        <v>0</v>
      </c>
      <c r="CN15" s="9"/>
      <c r="CO15" s="2"/>
      <c r="CP15" s="18"/>
      <c r="CQ15" s="9"/>
      <c r="CR15" s="19"/>
      <c r="CS15" s="20">
        <f t="shared" si="13"/>
        <v>0</v>
      </c>
      <c r="CU15" s="9"/>
      <c r="CV15" s="2"/>
      <c r="CW15" s="18"/>
      <c r="CX15" s="9"/>
      <c r="CY15" s="19"/>
      <c r="CZ15" s="20">
        <f t="shared" si="14"/>
        <v>0</v>
      </c>
      <c r="DB15" s="9"/>
      <c r="DC15" s="2"/>
      <c r="DD15" s="18"/>
      <c r="DE15" s="9"/>
      <c r="DF15" s="19"/>
      <c r="DG15" s="20">
        <f t="shared" si="15"/>
        <v>0</v>
      </c>
      <c r="DI15" s="9"/>
      <c r="DJ15" s="2"/>
      <c r="DK15" s="18"/>
      <c r="DL15" s="36"/>
      <c r="DM15" s="19"/>
      <c r="DN15" s="20">
        <f t="shared" si="16"/>
        <v>0</v>
      </c>
      <c r="DP15" s="9"/>
      <c r="DQ15" s="2"/>
      <c r="DR15" s="18"/>
      <c r="DS15" s="36"/>
      <c r="DT15" s="19"/>
      <c r="DU15" s="20">
        <f t="shared" si="17"/>
        <v>0</v>
      </c>
      <c r="DW15" s="9"/>
      <c r="DX15" s="2"/>
      <c r="DY15" s="18"/>
      <c r="DZ15" s="9"/>
      <c r="EA15" s="19"/>
      <c r="EB15" s="20">
        <f t="shared" si="18"/>
        <v>0</v>
      </c>
      <c r="ED15" s="9"/>
      <c r="EE15" s="2"/>
      <c r="EF15" s="18"/>
      <c r="EG15" s="9"/>
      <c r="EH15" s="19"/>
      <c r="EI15" s="20">
        <f t="shared" si="19"/>
        <v>0</v>
      </c>
      <c r="EK15" s="9"/>
      <c r="EL15" s="2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9"/>
      <c r="EZ15" s="2"/>
      <c r="FA15" s="18"/>
      <c r="FB15" s="9"/>
      <c r="FC15" s="19"/>
      <c r="FD15" s="20">
        <f t="shared" si="22"/>
        <v>0</v>
      </c>
      <c r="FF15" s="9"/>
      <c r="FG15" s="2"/>
      <c r="FH15" s="18"/>
      <c r="FI15" s="9"/>
      <c r="FJ15" s="19"/>
      <c r="FK15" s="20">
        <f t="shared" si="23"/>
        <v>0</v>
      </c>
      <c r="FM15" s="9"/>
      <c r="FN15" s="2"/>
      <c r="FO15" s="18"/>
      <c r="FP15" s="9"/>
      <c r="FQ15" s="19"/>
      <c r="FR15" s="20">
        <f t="shared" si="24"/>
        <v>0</v>
      </c>
      <c r="FT15" s="2"/>
      <c r="FU15" s="2"/>
      <c r="FV15" s="18"/>
      <c r="FW15" s="95"/>
      <c r="FX15" s="19"/>
      <c r="FY15" s="20">
        <f t="shared" si="25"/>
        <v>0</v>
      </c>
      <c r="GA15" s="215"/>
      <c r="GB15" s="39"/>
      <c r="GC15" s="327"/>
      <c r="GD15" s="166"/>
      <c r="GE15" s="32"/>
      <c r="GF15" s="326">
        <f t="shared" si="26"/>
        <v>0</v>
      </c>
      <c r="GH15" s="9"/>
      <c r="GI15" s="2"/>
      <c r="GJ15" s="325"/>
      <c r="GK15" s="348"/>
      <c r="GL15" s="19"/>
      <c r="GM15" s="326">
        <f t="shared" si="27"/>
        <v>0</v>
      </c>
      <c r="GO15" s="2"/>
      <c r="GP15" s="2"/>
      <c r="GQ15" s="18"/>
      <c r="GR15" s="9"/>
      <c r="GS15" s="19"/>
      <c r="GT15" s="20">
        <f t="shared" si="28"/>
        <v>0</v>
      </c>
      <c r="GV15" s="2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12"/>
      <c r="HH15" s="20">
        <f t="shared" si="30"/>
        <v>0</v>
      </c>
      <c r="HJ15" s="2"/>
      <c r="HK15" s="2"/>
      <c r="HL15" s="18"/>
      <c r="HM15" s="9"/>
      <c r="HN15" s="19"/>
      <c r="HO15" s="20">
        <f t="shared" si="31"/>
        <v>0</v>
      </c>
      <c r="HQ15" s="9"/>
      <c r="HR15" s="2"/>
      <c r="HS15" s="18"/>
      <c r="HT15" s="9"/>
      <c r="HU15" s="19"/>
      <c r="HV15" s="20">
        <f t="shared" si="32"/>
        <v>0</v>
      </c>
      <c r="HX15" s="9"/>
      <c r="HY15" s="39"/>
      <c r="HZ15" s="27"/>
      <c r="IA15" s="684"/>
      <c r="IB15" s="32"/>
      <c r="IC15" s="20">
        <f t="shared" si="33"/>
        <v>0</v>
      </c>
      <c r="IE15" s="9"/>
      <c r="IF15" s="2"/>
      <c r="IG15" s="18"/>
      <c r="IH15" s="9"/>
      <c r="II15" s="19"/>
      <c r="IJ15" s="20">
        <f t="shared" si="34"/>
        <v>0</v>
      </c>
      <c r="IL15" s="244"/>
      <c r="IM15" s="99"/>
      <c r="IN15" s="32"/>
      <c r="IO15" s="244"/>
      <c r="IP15" s="32"/>
      <c r="IQ15" s="20">
        <f t="shared" si="35"/>
        <v>0</v>
      </c>
      <c r="IS15" s="2"/>
      <c r="IT15" s="2"/>
      <c r="IU15" s="18"/>
      <c r="IV15" s="9"/>
      <c r="IW15" s="19"/>
      <c r="IX15" s="20">
        <f t="shared" si="36"/>
        <v>0</v>
      </c>
      <c r="IZ15" s="2"/>
      <c r="JA15" s="2"/>
      <c r="JB15" s="18"/>
      <c r="JC15" s="9"/>
      <c r="JD15" s="19"/>
      <c r="JE15" s="20">
        <f t="shared" si="37"/>
        <v>0</v>
      </c>
      <c r="JG15" s="2"/>
      <c r="JH15" s="2"/>
      <c r="JI15" s="18"/>
      <c r="JJ15" s="9"/>
      <c r="JK15" s="19"/>
      <c r="JL15" s="20">
        <f t="shared" si="38"/>
        <v>0</v>
      </c>
      <c r="JN15" s="244"/>
      <c r="JO15" s="39"/>
      <c r="JP15" s="327"/>
      <c r="JQ15" s="354"/>
      <c r="JR15" s="32"/>
      <c r="JS15" s="350">
        <f t="shared" si="39"/>
        <v>0</v>
      </c>
    </row>
    <row r="16" spans="1:280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"/>
      <c r="L16" s="19"/>
      <c r="M16" s="20">
        <f t="shared" si="1"/>
        <v>0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2"/>
      <c r="AE16" s="18"/>
      <c r="AF16" s="9"/>
      <c r="AG16" s="19"/>
      <c r="AH16" s="20">
        <f t="shared" si="4"/>
        <v>0</v>
      </c>
      <c r="AJ16" s="2"/>
      <c r="AK16" s="2"/>
      <c r="AL16" s="18"/>
      <c r="AM16" s="9"/>
      <c r="AN16" s="19"/>
      <c r="AO16" s="20">
        <f t="shared" si="5"/>
        <v>0</v>
      </c>
      <c r="AQ16" s="2"/>
      <c r="AR16" s="2"/>
      <c r="AS16" s="325"/>
      <c r="AT16" s="38"/>
      <c r="AU16" s="19"/>
      <c r="AV16" s="326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0</v>
      </c>
      <c r="BL16" s="2"/>
      <c r="BM16" s="2"/>
      <c r="BN16" s="18"/>
      <c r="BO16" s="9"/>
      <c r="BP16" s="19"/>
      <c r="BQ16" s="20">
        <f t="shared" si="9"/>
        <v>0</v>
      </c>
      <c r="BS16" s="2"/>
      <c r="BT16" s="2"/>
      <c r="BU16" s="18"/>
      <c r="BV16" s="9"/>
      <c r="BW16" s="19"/>
      <c r="BX16" s="20">
        <f t="shared" si="10"/>
        <v>0</v>
      </c>
      <c r="BZ16" s="2"/>
      <c r="CA16" s="2"/>
      <c r="CB16" s="18"/>
      <c r="CC16" s="9"/>
      <c r="CD16" s="19"/>
      <c r="CE16" s="20">
        <f t="shared" si="11"/>
        <v>0</v>
      </c>
      <c r="CG16" s="9"/>
      <c r="CH16" s="2"/>
      <c r="CI16" s="18"/>
      <c r="CJ16" s="9"/>
      <c r="CK16" s="19"/>
      <c r="CL16" s="20">
        <f t="shared" si="12"/>
        <v>0</v>
      </c>
      <c r="CN16" s="9"/>
      <c r="CO16" s="2"/>
      <c r="CP16" s="18"/>
      <c r="CQ16" s="9"/>
      <c r="CR16" s="19"/>
      <c r="CS16" s="20">
        <f t="shared" si="13"/>
        <v>0</v>
      </c>
      <c r="CU16" s="9"/>
      <c r="CV16" s="2"/>
      <c r="CW16" s="18"/>
      <c r="CX16" s="9"/>
      <c r="CY16" s="19"/>
      <c r="CZ16" s="20">
        <f t="shared" si="14"/>
        <v>0</v>
      </c>
      <c r="DB16" s="9"/>
      <c r="DC16" s="2"/>
      <c r="DD16" s="18"/>
      <c r="DE16" s="9"/>
      <c r="DF16" s="19"/>
      <c r="DG16" s="20">
        <f t="shared" si="15"/>
        <v>0</v>
      </c>
      <c r="DI16" s="9"/>
      <c r="DJ16" s="2"/>
      <c r="DK16" s="18"/>
      <c r="DL16" s="89"/>
      <c r="DM16" s="97"/>
      <c r="DN16" s="20">
        <f t="shared" si="16"/>
        <v>0</v>
      </c>
      <c r="DP16" s="9"/>
      <c r="DQ16" s="2"/>
      <c r="DR16" s="18"/>
      <c r="DS16" s="89"/>
      <c r="DT16" s="97"/>
      <c r="DU16" s="20">
        <f t="shared" si="17"/>
        <v>0</v>
      </c>
      <c r="DW16" s="9"/>
      <c r="DX16" s="2"/>
      <c r="DY16" s="18"/>
      <c r="DZ16" s="89"/>
      <c r="EA16" s="97"/>
      <c r="EB16" s="20">
        <f t="shared" si="18"/>
        <v>0</v>
      </c>
      <c r="ED16" s="9"/>
      <c r="EE16" s="2"/>
      <c r="EF16" s="18"/>
      <c r="EG16" s="89"/>
      <c r="EH16" s="97"/>
      <c r="EI16" s="20">
        <f t="shared" si="19"/>
        <v>0</v>
      </c>
      <c r="EK16" s="9"/>
      <c r="EL16" s="2"/>
      <c r="EM16" s="18"/>
      <c r="EN16" s="89"/>
      <c r="EO16" s="97"/>
      <c r="EP16" s="20">
        <f t="shared" si="20"/>
        <v>0</v>
      </c>
      <c r="ER16" s="9"/>
      <c r="ES16" s="2"/>
      <c r="ET16" s="18"/>
      <c r="EU16" s="89"/>
      <c r="EV16" s="97"/>
      <c r="EW16" s="20">
        <f t="shared" si="21"/>
        <v>0</v>
      </c>
      <c r="EY16" s="9"/>
      <c r="EZ16" s="2"/>
      <c r="FA16" s="18"/>
      <c r="FB16" s="89"/>
      <c r="FC16" s="97"/>
      <c r="FD16" s="20">
        <f t="shared" si="22"/>
        <v>0</v>
      </c>
      <c r="FF16" s="9"/>
      <c r="FG16" s="2"/>
      <c r="FH16" s="18"/>
      <c r="FI16" s="89"/>
      <c r="FJ16" s="97"/>
      <c r="FK16" s="20">
        <f t="shared" si="23"/>
        <v>0</v>
      </c>
      <c r="FM16" s="9"/>
      <c r="FN16" s="2"/>
      <c r="FO16" s="18"/>
      <c r="FP16" s="89"/>
      <c r="FQ16" s="97"/>
      <c r="FR16" s="20">
        <f t="shared" si="24"/>
        <v>0</v>
      </c>
      <c r="FT16" s="2"/>
      <c r="FU16" s="2"/>
      <c r="FV16" s="18"/>
      <c r="FW16" s="9"/>
      <c r="FX16" s="19"/>
      <c r="FY16" s="20">
        <f t="shared" si="25"/>
        <v>0</v>
      </c>
      <c r="GA16" s="215"/>
      <c r="GB16" s="39"/>
      <c r="GC16" s="327"/>
      <c r="GD16" s="166"/>
      <c r="GE16" s="32"/>
      <c r="GF16" s="326">
        <f t="shared" si="26"/>
        <v>0</v>
      </c>
      <c r="GH16" s="9"/>
      <c r="GI16" s="2"/>
      <c r="GJ16" s="325"/>
      <c r="GK16" s="348"/>
      <c r="GL16" s="19"/>
      <c r="GM16" s="326">
        <f t="shared" si="27"/>
        <v>0</v>
      </c>
      <c r="GO16" s="2"/>
      <c r="GP16" s="2"/>
      <c r="GQ16" s="18"/>
      <c r="GR16" s="9"/>
      <c r="GS16" s="19"/>
      <c r="GT16" s="20">
        <f t="shared" si="28"/>
        <v>0</v>
      </c>
      <c r="GV16" s="2"/>
      <c r="GW16" s="2"/>
      <c r="GX16" s="18"/>
      <c r="GY16" s="9"/>
      <c r="GZ16" s="19"/>
      <c r="HA16" s="20">
        <f t="shared" si="29"/>
        <v>0</v>
      </c>
      <c r="HC16" s="2"/>
      <c r="HD16" s="2"/>
      <c r="HE16" s="18"/>
      <c r="HF16" s="9"/>
      <c r="HG16" s="19"/>
      <c r="HH16" s="20">
        <f t="shared" si="30"/>
        <v>0</v>
      </c>
      <c r="HJ16" s="2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0</v>
      </c>
      <c r="HX16" s="244"/>
      <c r="HY16" s="29"/>
      <c r="HZ16" s="123"/>
      <c r="IA16" s="774"/>
      <c r="IB16" s="67"/>
      <c r="IC16" s="20">
        <f t="shared" si="33"/>
        <v>0</v>
      </c>
      <c r="IE16" s="9"/>
      <c r="IF16" s="2"/>
      <c r="IG16" s="18"/>
      <c r="IH16" s="9"/>
      <c r="II16" s="19"/>
      <c r="IJ16" s="20">
        <f t="shared" si="34"/>
        <v>0</v>
      </c>
      <c r="IL16" s="244"/>
      <c r="IM16" s="99"/>
      <c r="IN16" s="32"/>
      <c r="IO16" s="244"/>
      <c r="IP16" s="32"/>
      <c r="IQ16" s="20">
        <f t="shared" si="35"/>
        <v>0</v>
      </c>
      <c r="IS16" s="2"/>
      <c r="IT16" s="2"/>
      <c r="IU16" s="18"/>
      <c r="IV16" s="9"/>
      <c r="IW16" s="19"/>
      <c r="IX16" s="20">
        <f t="shared" si="36"/>
        <v>0</v>
      </c>
      <c r="IZ16" s="2"/>
      <c r="JA16" s="2"/>
      <c r="JB16" s="18"/>
      <c r="JC16" s="9"/>
      <c r="JD16" s="19"/>
      <c r="JE16" s="20">
        <f t="shared" si="37"/>
        <v>0</v>
      </c>
      <c r="JG16" s="2"/>
      <c r="JH16" s="2"/>
      <c r="JI16" s="18"/>
      <c r="JJ16" s="9"/>
      <c r="JK16" s="19"/>
      <c r="JL16" s="20">
        <f t="shared" si="38"/>
        <v>0</v>
      </c>
      <c r="JN16" s="244"/>
      <c r="JO16" s="39"/>
      <c r="JP16" s="327"/>
      <c r="JQ16" s="354"/>
      <c r="JR16" s="32"/>
      <c r="JS16" s="350">
        <f t="shared" si="39"/>
        <v>0</v>
      </c>
    </row>
    <row r="17" spans="1:279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"/>
      <c r="L17" s="19"/>
      <c r="M17" s="20">
        <f t="shared" si="1"/>
        <v>0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2"/>
      <c r="AE17" s="18"/>
      <c r="AF17" s="9"/>
      <c r="AG17" s="19"/>
      <c r="AH17" s="20">
        <f t="shared" si="4"/>
        <v>0</v>
      </c>
      <c r="AJ17" s="2"/>
      <c r="AK17" s="2"/>
      <c r="AL17" s="18"/>
      <c r="AM17" s="9"/>
      <c r="AN17" s="19"/>
      <c r="AO17" s="20">
        <f t="shared" si="5"/>
        <v>0</v>
      </c>
      <c r="AQ17" s="2"/>
      <c r="AR17" s="2"/>
      <c r="AS17" s="325"/>
      <c r="AT17" s="38"/>
      <c r="AU17" s="19"/>
      <c r="AV17" s="326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0</v>
      </c>
      <c r="BL17" s="2"/>
      <c r="BM17" s="2"/>
      <c r="BN17" s="18"/>
      <c r="BO17" s="9"/>
      <c r="BP17" s="19"/>
      <c r="BQ17" s="20">
        <f t="shared" si="9"/>
        <v>0</v>
      </c>
      <c r="BS17" s="2"/>
      <c r="BT17" s="2"/>
      <c r="BU17" s="18"/>
      <c r="BV17" s="9"/>
      <c r="BW17" s="19"/>
      <c r="BX17" s="20">
        <f t="shared" si="10"/>
        <v>0</v>
      </c>
      <c r="BZ17" s="2"/>
      <c r="CA17" s="2"/>
      <c r="CB17" s="18"/>
      <c r="CC17" s="9"/>
      <c r="CD17" s="19"/>
      <c r="CE17" s="20">
        <f t="shared" si="11"/>
        <v>0</v>
      </c>
      <c r="CG17" s="9"/>
      <c r="CH17" s="2"/>
      <c r="CI17" s="18"/>
      <c r="CJ17" s="9"/>
      <c r="CK17" s="19"/>
      <c r="CL17" s="20">
        <f t="shared" si="12"/>
        <v>0</v>
      </c>
      <c r="CN17" s="9"/>
      <c r="CO17" s="2"/>
      <c r="CP17" s="18"/>
      <c r="CQ17" s="9"/>
      <c r="CR17" s="19"/>
      <c r="CS17" s="20">
        <f t="shared" si="13"/>
        <v>0</v>
      </c>
      <c r="CU17" s="9"/>
      <c r="CV17" s="2"/>
      <c r="CW17" s="18"/>
      <c r="CX17" s="9"/>
      <c r="CY17" s="19"/>
      <c r="CZ17" s="20">
        <f t="shared" si="14"/>
        <v>0</v>
      </c>
      <c r="DB17" s="9"/>
      <c r="DC17" s="2"/>
      <c r="DD17" s="18"/>
      <c r="DE17" s="9"/>
      <c r="DF17" s="19"/>
      <c r="DG17" s="20">
        <f t="shared" si="15"/>
        <v>0</v>
      </c>
      <c r="DI17" s="9"/>
      <c r="DJ17" s="42"/>
      <c r="DK17" s="19"/>
      <c r="DL17" s="9"/>
      <c r="DM17" s="19"/>
      <c r="DN17" s="20">
        <f t="shared" si="16"/>
        <v>0</v>
      </c>
      <c r="DP17" s="9"/>
      <c r="DQ17" s="42"/>
      <c r="DR17" s="19"/>
      <c r="DS17" s="9"/>
      <c r="DT17" s="19"/>
      <c r="DU17" s="20">
        <f t="shared" si="17"/>
        <v>0</v>
      </c>
      <c r="DW17" s="9"/>
      <c r="DX17" s="42"/>
      <c r="DY17" s="19"/>
      <c r="DZ17" s="9"/>
      <c r="EA17" s="19"/>
      <c r="EB17" s="20">
        <f t="shared" si="18"/>
        <v>0</v>
      </c>
      <c r="ED17" s="9"/>
      <c r="EE17" s="42"/>
      <c r="EF17" s="19"/>
      <c r="EG17" s="9"/>
      <c r="EH17" s="19"/>
      <c r="EI17" s="20">
        <f t="shared" si="19"/>
        <v>0</v>
      </c>
      <c r="EK17" s="9"/>
      <c r="EL17" s="42"/>
      <c r="EM17" s="19"/>
      <c r="EN17" s="9"/>
      <c r="EO17" s="19"/>
      <c r="EP17" s="20">
        <f t="shared" si="20"/>
        <v>0</v>
      </c>
      <c r="ER17" s="9"/>
      <c r="ES17" s="42"/>
      <c r="ET17" s="19"/>
      <c r="EU17" s="9"/>
      <c r="EV17" s="19"/>
      <c r="EW17" s="20">
        <f t="shared" si="21"/>
        <v>0</v>
      </c>
      <c r="EY17" s="9"/>
      <c r="EZ17" s="42"/>
      <c r="FA17" s="19"/>
      <c r="FB17" s="9"/>
      <c r="FC17" s="19"/>
      <c r="FD17" s="20">
        <f t="shared" si="22"/>
        <v>0</v>
      </c>
      <c r="FF17" s="9"/>
      <c r="FG17" s="42"/>
      <c r="FH17" s="19"/>
      <c r="FI17" s="9"/>
      <c r="FJ17" s="19"/>
      <c r="FK17" s="20">
        <f t="shared" si="23"/>
        <v>0</v>
      </c>
      <c r="FM17" s="9"/>
      <c r="FN17" s="42"/>
      <c r="FO17" s="19"/>
      <c r="FP17" s="9"/>
      <c r="FQ17" s="19"/>
      <c r="FR17" s="20">
        <f t="shared" si="24"/>
        <v>0</v>
      </c>
      <c r="FT17" s="2"/>
      <c r="FU17" s="2"/>
      <c r="FV17" s="18"/>
      <c r="FW17" s="9"/>
      <c r="FX17" s="19"/>
      <c r="FY17" s="20">
        <f t="shared" si="25"/>
        <v>0</v>
      </c>
      <c r="GA17" s="215"/>
      <c r="GB17" s="39"/>
      <c r="GC17" s="327"/>
      <c r="GD17" s="166"/>
      <c r="GE17" s="32"/>
      <c r="GF17" s="326">
        <f t="shared" si="26"/>
        <v>0</v>
      </c>
      <c r="GH17" s="9"/>
      <c r="GI17" s="2"/>
      <c r="GJ17" s="346"/>
      <c r="GK17" s="348"/>
      <c r="GL17" s="19"/>
      <c r="GM17" s="326">
        <f t="shared" si="27"/>
        <v>0</v>
      </c>
      <c r="GO17" s="2"/>
      <c r="GP17" s="2"/>
      <c r="GQ17" s="18"/>
      <c r="GR17" s="9"/>
      <c r="GS17" s="19"/>
      <c r="GT17" s="20">
        <f t="shared" si="28"/>
        <v>0</v>
      </c>
      <c r="GV17" s="2"/>
      <c r="GW17" s="2"/>
      <c r="GX17" s="18"/>
      <c r="GY17" s="9"/>
      <c r="GZ17" s="19"/>
      <c r="HA17" s="20">
        <f t="shared" si="29"/>
        <v>0</v>
      </c>
      <c r="HC17" s="2"/>
      <c r="HD17" s="2"/>
      <c r="HE17" s="18"/>
      <c r="HF17" s="9"/>
      <c r="HG17" s="19"/>
      <c r="HH17" s="20">
        <f t="shared" si="30"/>
        <v>0</v>
      </c>
      <c r="HJ17" s="2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0</v>
      </c>
      <c r="HX17" s="62"/>
      <c r="HY17" s="39"/>
      <c r="HZ17" s="27"/>
      <c r="IA17" s="774"/>
      <c r="IB17" s="67"/>
      <c r="IC17" s="20">
        <f t="shared" si="33"/>
        <v>0</v>
      </c>
      <c r="IE17" s="9"/>
      <c r="IF17" s="2"/>
      <c r="IG17" s="18"/>
      <c r="IH17" s="9"/>
      <c r="II17" s="19"/>
      <c r="IJ17" s="20">
        <f t="shared" si="34"/>
        <v>0</v>
      </c>
      <c r="IL17" s="244"/>
      <c r="IM17" s="99"/>
      <c r="IN17" s="32"/>
      <c r="IO17" s="62"/>
      <c r="IP17" s="32"/>
      <c r="IQ17" s="20">
        <f t="shared" si="35"/>
        <v>0</v>
      </c>
      <c r="IS17" s="2"/>
      <c r="IT17" s="2"/>
      <c r="IU17" s="18"/>
      <c r="IV17" s="9"/>
      <c r="IW17" s="19"/>
      <c r="IX17" s="20">
        <f t="shared" si="36"/>
        <v>0</v>
      </c>
      <c r="IZ17" s="2"/>
      <c r="JA17" s="2"/>
      <c r="JB17" s="18"/>
      <c r="JC17" s="9"/>
      <c r="JD17" s="19"/>
      <c r="JE17" s="20">
        <f t="shared" si="37"/>
        <v>0</v>
      </c>
      <c r="JG17" s="2"/>
      <c r="JH17" s="2"/>
      <c r="JI17" s="18"/>
      <c r="JJ17" s="9"/>
      <c r="JK17" s="19"/>
      <c r="JL17" s="20">
        <f t="shared" si="38"/>
        <v>0</v>
      </c>
      <c r="JN17" s="244"/>
      <c r="JO17" s="39"/>
      <c r="JP17" s="327"/>
      <c r="JQ17" s="354"/>
      <c r="JR17" s="32"/>
      <c r="JS17" s="350">
        <f t="shared" si="39"/>
        <v>0</v>
      </c>
    </row>
    <row r="18" spans="1:279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"/>
      <c r="L18" s="19"/>
      <c r="M18" s="20">
        <f t="shared" si="1"/>
        <v>0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2"/>
      <c r="AD18" s="2"/>
      <c r="AE18" s="18"/>
      <c r="AF18" s="9"/>
      <c r="AG18" s="19"/>
      <c r="AH18" s="20">
        <f t="shared" si="4"/>
        <v>0</v>
      </c>
      <c r="AJ18" s="2"/>
      <c r="AK18" s="2"/>
      <c r="AL18" s="18"/>
      <c r="AM18" s="9"/>
      <c r="AN18" s="19"/>
      <c r="AO18" s="20">
        <f t="shared" si="5"/>
        <v>0</v>
      </c>
      <c r="AQ18" s="2"/>
      <c r="AR18" s="2"/>
      <c r="AS18" s="325"/>
      <c r="AT18" s="38"/>
      <c r="AU18" s="19"/>
      <c r="AV18" s="326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0</v>
      </c>
      <c r="BL18" s="2"/>
      <c r="BM18" s="2"/>
      <c r="BN18" s="18"/>
      <c r="BO18" s="9"/>
      <c r="BP18" s="19"/>
      <c r="BQ18" s="20">
        <f t="shared" si="9"/>
        <v>0</v>
      </c>
      <c r="BS18" s="2"/>
      <c r="BT18" s="2"/>
      <c r="BU18" s="18"/>
      <c r="BV18" s="9"/>
      <c r="BW18" s="19"/>
      <c r="BX18" s="20">
        <f t="shared" si="10"/>
        <v>0</v>
      </c>
      <c r="BZ18" s="2"/>
      <c r="CA18" s="2"/>
      <c r="CB18" s="18"/>
      <c r="CC18" s="9"/>
      <c r="CD18" s="19"/>
      <c r="CE18" s="20">
        <f t="shared" si="11"/>
        <v>0</v>
      </c>
      <c r="CG18" s="9"/>
      <c r="CH18" s="2"/>
      <c r="CI18" s="18"/>
      <c r="CJ18" s="9"/>
      <c r="CK18" s="19"/>
      <c r="CL18" s="20">
        <f t="shared" si="12"/>
        <v>0</v>
      </c>
      <c r="CN18" s="9"/>
      <c r="CO18" s="2"/>
      <c r="CP18" s="18"/>
      <c r="CQ18" s="9"/>
      <c r="CR18" s="19"/>
      <c r="CS18" s="20">
        <f t="shared" si="13"/>
        <v>0</v>
      </c>
      <c r="CU18" s="9"/>
      <c r="CV18" s="2"/>
      <c r="CW18" s="18"/>
      <c r="CX18" s="9"/>
      <c r="CY18" s="19"/>
      <c r="CZ18" s="20">
        <f t="shared" si="14"/>
        <v>0</v>
      </c>
      <c r="DB18" s="9"/>
      <c r="DC18" s="2"/>
      <c r="DD18" s="18"/>
      <c r="DE18" s="9"/>
      <c r="DF18" s="19"/>
      <c r="DG18" s="20">
        <f t="shared" si="15"/>
        <v>0</v>
      </c>
      <c r="DI18" s="9"/>
      <c r="DJ18" s="42"/>
      <c r="DK18" s="32"/>
      <c r="DL18" s="89"/>
      <c r="DM18" s="97"/>
      <c r="DN18" s="20">
        <f t="shared" si="16"/>
        <v>0</v>
      </c>
      <c r="DP18" s="9"/>
      <c r="DQ18" s="42"/>
      <c r="DR18" s="32"/>
      <c r="DS18" s="89"/>
      <c r="DT18" s="97"/>
      <c r="DU18" s="20">
        <f t="shared" si="17"/>
        <v>0</v>
      </c>
      <c r="DW18" s="9"/>
      <c r="DX18" s="42"/>
      <c r="DY18" s="32"/>
      <c r="DZ18" s="89"/>
      <c r="EA18" s="97"/>
      <c r="EB18" s="20">
        <f t="shared" si="18"/>
        <v>0</v>
      </c>
      <c r="ED18" s="9"/>
      <c r="EE18" s="42"/>
      <c r="EF18" s="32"/>
      <c r="EG18" s="89"/>
      <c r="EH18" s="97"/>
      <c r="EI18" s="20">
        <f t="shared" si="19"/>
        <v>0</v>
      </c>
      <c r="EK18" s="9"/>
      <c r="EL18" s="42"/>
      <c r="EM18" s="32"/>
      <c r="EN18" s="89"/>
      <c r="EO18" s="97"/>
      <c r="EP18" s="20">
        <f t="shared" si="20"/>
        <v>0</v>
      </c>
      <c r="ER18" s="9"/>
      <c r="ES18" s="42"/>
      <c r="ET18" s="32"/>
      <c r="EU18" s="89"/>
      <c r="EV18" s="97"/>
      <c r="EW18" s="20">
        <f t="shared" si="21"/>
        <v>0</v>
      </c>
      <c r="EY18" s="9"/>
      <c r="EZ18" s="42"/>
      <c r="FA18" s="32"/>
      <c r="FB18" s="89"/>
      <c r="FC18" s="97"/>
      <c r="FD18" s="20">
        <f t="shared" si="22"/>
        <v>0</v>
      </c>
      <c r="FF18" s="9"/>
      <c r="FG18" s="42"/>
      <c r="FH18" s="32"/>
      <c r="FI18" s="89"/>
      <c r="FJ18" s="97"/>
      <c r="FK18" s="20">
        <f t="shared" si="23"/>
        <v>0</v>
      </c>
      <c r="FM18" s="9"/>
      <c r="FN18" s="42"/>
      <c r="FO18" s="32"/>
      <c r="FP18" s="89"/>
      <c r="FQ18" s="97"/>
      <c r="FR18" s="20">
        <f t="shared" si="24"/>
        <v>0</v>
      </c>
      <c r="FT18" s="2"/>
      <c r="FU18" s="2"/>
      <c r="FV18" s="18"/>
      <c r="FW18" s="9"/>
      <c r="FX18" s="19"/>
      <c r="FY18" s="20">
        <f t="shared" si="25"/>
        <v>0</v>
      </c>
      <c r="GA18" s="215"/>
      <c r="GB18" s="39"/>
      <c r="GC18" s="327"/>
      <c r="GD18" s="283"/>
      <c r="GE18" s="32"/>
      <c r="GF18" s="326">
        <f t="shared" si="26"/>
        <v>0</v>
      </c>
      <c r="GH18" s="9"/>
      <c r="GJ18" s="325"/>
      <c r="GK18" s="348"/>
      <c r="GL18" s="19"/>
      <c r="GM18" s="326">
        <f t="shared" si="27"/>
        <v>0</v>
      </c>
      <c r="GO18" s="2"/>
      <c r="GP18" s="2"/>
      <c r="GQ18" s="18"/>
      <c r="GR18" s="9"/>
      <c r="GS18" s="19"/>
      <c r="GT18" s="20">
        <f t="shared" si="28"/>
        <v>0</v>
      </c>
      <c r="GV18" s="2"/>
      <c r="GW18" s="2"/>
      <c r="GX18" s="18"/>
      <c r="GY18" s="9"/>
      <c r="GZ18" s="19"/>
      <c r="HA18" s="20">
        <f t="shared" si="29"/>
        <v>0</v>
      </c>
      <c r="HC18" s="2"/>
      <c r="HD18" s="2"/>
      <c r="HE18" s="18"/>
      <c r="HF18" s="9"/>
      <c r="HG18" s="19"/>
      <c r="HH18" s="20">
        <f t="shared" si="30"/>
        <v>0</v>
      </c>
      <c r="HJ18" s="2"/>
      <c r="HK18" s="2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0</v>
      </c>
      <c r="HX18" s="244"/>
      <c r="HY18" s="29"/>
      <c r="HZ18" s="27"/>
      <c r="IA18" s="62"/>
      <c r="IB18" s="67"/>
      <c r="IC18" s="20">
        <f t="shared" si="33"/>
        <v>0</v>
      </c>
      <c r="IE18" s="9"/>
      <c r="IF18" s="2"/>
      <c r="IG18" s="18"/>
      <c r="IH18" s="9"/>
      <c r="II18" s="19"/>
      <c r="IJ18" s="20">
        <f t="shared" si="34"/>
        <v>0</v>
      </c>
      <c r="IL18" s="244"/>
      <c r="IM18" s="99"/>
      <c r="IN18" s="32"/>
      <c r="IO18" s="62"/>
      <c r="IP18" s="32"/>
      <c r="IQ18" s="20">
        <f t="shared" si="35"/>
        <v>0</v>
      </c>
      <c r="IS18" s="2"/>
      <c r="IT18" s="2"/>
      <c r="IU18" s="18"/>
      <c r="IV18" s="9"/>
      <c r="IW18" s="19"/>
      <c r="IX18" s="20">
        <f t="shared" si="36"/>
        <v>0</v>
      </c>
      <c r="IZ18" s="2"/>
      <c r="JA18" s="2"/>
      <c r="JB18" s="18"/>
      <c r="JC18" s="9"/>
      <c r="JD18" s="19"/>
      <c r="JE18" s="20">
        <f t="shared" si="37"/>
        <v>0</v>
      </c>
      <c r="JG18" s="2"/>
      <c r="JH18" s="2"/>
      <c r="JI18" s="18"/>
      <c r="JJ18" s="9"/>
      <c r="JK18" s="19"/>
      <c r="JL18" s="20">
        <f t="shared" si="38"/>
        <v>0</v>
      </c>
      <c r="JN18" s="244"/>
      <c r="JO18" s="39"/>
      <c r="JP18" s="327"/>
      <c r="JQ18" s="354"/>
      <c r="JR18" s="32"/>
      <c r="JS18" s="350">
        <f t="shared" si="39"/>
        <v>0</v>
      </c>
    </row>
    <row r="19" spans="1:279">
      <c r="A19" s="2"/>
      <c r="B19" s="2"/>
      <c r="C19" s="18"/>
      <c r="D19" s="9"/>
      <c r="E19" s="19"/>
      <c r="F19" s="20">
        <f t="shared" si="0"/>
        <v>0</v>
      </c>
      <c r="H19" s="2"/>
      <c r="I19" s="2"/>
      <c r="J19" s="18"/>
      <c r="K19" s="9"/>
      <c r="L19" s="19"/>
      <c r="M19" s="20">
        <f t="shared" si="1"/>
        <v>0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2"/>
      <c r="AE19" s="18"/>
      <c r="AF19" s="9"/>
      <c r="AG19" s="19"/>
      <c r="AH19" s="20">
        <f t="shared" si="4"/>
        <v>0</v>
      </c>
      <c r="AJ19" s="2"/>
      <c r="AK19" s="2"/>
      <c r="AL19" s="18"/>
      <c r="AM19" s="9"/>
      <c r="AN19" s="19"/>
      <c r="AO19" s="20">
        <f t="shared" si="5"/>
        <v>0</v>
      </c>
      <c r="AQ19" s="2"/>
      <c r="AR19" s="2"/>
      <c r="AS19" s="325"/>
      <c r="AT19" s="38"/>
      <c r="AU19" s="19"/>
      <c r="AV19" s="326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0</v>
      </c>
      <c r="BL19" s="2"/>
      <c r="BM19" s="2"/>
      <c r="BN19" s="18"/>
      <c r="BO19" s="9"/>
      <c r="BP19" s="19"/>
      <c r="BQ19" s="20">
        <f t="shared" si="9"/>
        <v>0</v>
      </c>
      <c r="BS19" s="2"/>
      <c r="BT19" s="2"/>
      <c r="BU19" s="18"/>
      <c r="BV19" s="9"/>
      <c r="BW19" s="19"/>
      <c r="BX19" s="20">
        <f t="shared" si="10"/>
        <v>0</v>
      </c>
      <c r="BZ19" s="2"/>
      <c r="CA19" s="2"/>
      <c r="CB19" s="18"/>
      <c r="CC19" s="9"/>
      <c r="CD19" s="19"/>
      <c r="CE19" s="20">
        <f t="shared" si="11"/>
        <v>0</v>
      </c>
      <c r="CG19" s="9"/>
      <c r="CH19" s="2"/>
      <c r="CI19" s="18"/>
      <c r="CJ19" s="9"/>
      <c r="CK19" s="19"/>
      <c r="CL19" s="20">
        <f t="shared" si="12"/>
        <v>0</v>
      </c>
      <c r="CN19" s="9"/>
      <c r="CO19" s="2"/>
      <c r="CP19" s="18"/>
      <c r="CQ19" s="9"/>
      <c r="CR19" s="19"/>
      <c r="CS19" s="20">
        <f t="shared" si="13"/>
        <v>0</v>
      </c>
      <c r="CU19" s="9"/>
      <c r="CV19" s="2"/>
      <c r="CW19" s="18"/>
      <c r="CX19" s="9"/>
      <c r="CY19" s="19"/>
      <c r="CZ19" s="20">
        <f t="shared" si="14"/>
        <v>0</v>
      </c>
      <c r="DB19" s="9"/>
      <c r="DC19" s="2"/>
      <c r="DD19" s="18"/>
      <c r="DE19" s="9"/>
      <c r="DF19" s="19"/>
      <c r="DG19" s="20">
        <f t="shared" si="15"/>
        <v>0</v>
      </c>
      <c r="DI19" s="9"/>
      <c r="DJ19" s="42"/>
      <c r="DK19" s="19"/>
      <c r="DL19" s="317"/>
      <c r="DM19" s="97"/>
      <c r="DN19" s="20">
        <f t="shared" si="16"/>
        <v>0</v>
      </c>
      <c r="DP19" s="9"/>
      <c r="DQ19" s="42"/>
      <c r="DR19" s="19"/>
      <c r="DS19" s="597"/>
      <c r="DT19" s="97"/>
      <c r="DU19" s="20">
        <f t="shared" si="17"/>
        <v>0</v>
      </c>
      <c r="DW19" s="9"/>
      <c r="DX19" s="42"/>
      <c r="DY19" s="19"/>
      <c r="DZ19" s="431"/>
      <c r="EA19" s="97"/>
      <c r="EB19" s="20">
        <f t="shared" si="18"/>
        <v>0</v>
      </c>
      <c r="ED19" s="9"/>
      <c r="EE19" s="42"/>
      <c r="EF19" s="19"/>
      <c r="EG19" s="621"/>
      <c r="EH19" s="97"/>
      <c r="EI19" s="20">
        <f t="shared" si="19"/>
        <v>0</v>
      </c>
      <c r="EK19" s="9"/>
      <c r="EL19" s="42"/>
      <c r="EM19" s="19"/>
      <c r="EN19" s="598"/>
      <c r="EO19" s="97"/>
      <c r="EP19" s="20">
        <f t="shared" si="20"/>
        <v>0</v>
      </c>
      <c r="ER19" s="9"/>
      <c r="ES19" s="42"/>
      <c r="ET19" s="19"/>
      <c r="EU19" s="317"/>
      <c r="EV19" s="97"/>
      <c r="EW19" s="20">
        <f t="shared" si="21"/>
        <v>0</v>
      </c>
      <c r="EY19" s="9"/>
      <c r="EZ19" s="42"/>
      <c r="FA19" s="19"/>
      <c r="FB19" s="624"/>
      <c r="FC19" s="97"/>
      <c r="FD19" s="20">
        <f t="shared" si="22"/>
        <v>0</v>
      </c>
      <c r="FF19" s="9"/>
      <c r="FG19" s="42"/>
      <c r="FH19" s="19"/>
      <c r="FI19" s="317"/>
      <c r="FJ19" s="97"/>
      <c r="FK19" s="20">
        <f t="shared" si="23"/>
        <v>0</v>
      </c>
      <c r="FM19" s="9"/>
      <c r="FN19" s="42"/>
      <c r="FO19" s="19"/>
      <c r="FP19" s="624"/>
      <c r="FQ19" s="97"/>
      <c r="FR19" s="20">
        <f t="shared" si="24"/>
        <v>0</v>
      </c>
      <c r="FT19" s="2"/>
      <c r="FU19" s="2"/>
      <c r="FV19" s="18"/>
      <c r="FW19" s="9"/>
      <c r="FX19" s="19"/>
      <c r="FY19" s="20">
        <f t="shared" si="25"/>
        <v>0</v>
      </c>
      <c r="GA19" s="215"/>
      <c r="GB19" s="39"/>
      <c r="GC19" s="327"/>
      <c r="GD19" s="283"/>
      <c r="GE19" s="32"/>
      <c r="GF19" s="326">
        <f t="shared" si="26"/>
        <v>0</v>
      </c>
      <c r="GH19" s="9"/>
      <c r="GI19" s="2"/>
      <c r="GJ19" s="325"/>
      <c r="GK19" s="348"/>
      <c r="GL19" s="19"/>
      <c r="GM19" s="326">
        <f t="shared" si="27"/>
        <v>0</v>
      </c>
      <c r="GO19" s="2"/>
      <c r="GP19" s="2"/>
      <c r="GQ19" s="18"/>
      <c r="GR19" s="9"/>
      <c r="GS19" s="19"/>
      <c r="GT19" s="20">
        <f t="shared" si="28"/>
        <v>0</v>
      </c>
      <c r="GV19" s="2"/>
      <c r="GW19" s="2"/>
      <c r="GX19" s="18"/>
      <c r="GY19" s="9"/>
      <c r="GZ19" s="19"/>
      <c r="HA19" s="20">
        <f t="shared" si="29"/>
        <v>0</v>
      </c>
      <c r="HC19" s="2"/>
      <c r="HD19" s="2"/>
      <c r="HE19" s="18"/>
      <c r="HF19" s="9"/>
      <c r="HG19" s="19"/>
      <c r="HH19" s="20">
        <f t="shared" si="30"/>
        <v>0</v>
      </c>
      <c r="HJ19" s="2"/>
      <c r="HK19" s="2"/>
      <c r="HL19" s="18"/>
      <c r="HM19" s="9"/>
      <c r="HN19" s="19"/>
      <c r="HO19" s="20">
        <f t="shared" si="31"/>
        <v>0</v>
      </c>
      <c r="HQ19" s="9"/>
      <c r="HR19" s="2"/>
      <c r="HS19" s="18"/>
      <c r="HT19" s="9"/>
      <c r="HU19" s="19"/>
      <c r="HV19" s="20">
        <f t="shared" si="32"/>
        <v>0</v>
      </c>
      <c r="HX19" s="244"/>
      <c r="HY19" s="29"/>
      <c r="HZ19" s="27"/>
      <c r="IA19" s="244"/>
      <c r="IB19" s="67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44"/>
      <c r="IM19" s="99"/>
      <c r="IN19" s="32"/>
      <c r="IO19" s="62"/>
      <c r="IP19" s="32"/>
      <c r="IQ19" s="20">
        <f t="shared" si="35"/>
        <v>0</v>
      </c>
      <c r="IS19" s="2"/>
      <c r="IT19" s="2"/>
      <c r="IU19" s="18"/>
      <c r="IV19" s="9"/>
      <c r="IW19" s="19"/>
      <c r="IX19" s="20">
        <f t="shared" si="36"/>
        <v>0</v>
      </c>
      <c r="IZ19" s="2"/>
      <c r="JA19" s="2"/>
      <c r="JB19" s="18"/>
      <c r="JC19" s="9"/>
      <c r="JD19" s="19"/>
      <c r="JE19" s="20">
        <f t="shared" si="37"/>
        <v>0</v>
      </c>
      <c r="JG19" s="2"/>
      <c r="JH19" s="2"/>
      <c r="JI19" s="18"/>
      <c r="JJ19" s="9"/>
      <c r="JK19" s="19"/>
      <c r="JL19" s="20">
        <f t="shared" si="38"/>
        <v>0</v>
      </c>
      <c r="JN19" s="244"/>
      <c r="JO19" s="29"/>
      <c r="JP19" s="327"/>
      <c r="JQ19" s="354"/>
      <c r="JR19" s="32"/>
      <c r="JS19" s="350">
        <f t="shared" si="39"/>
        <v>0</v>
      </c>
    </row>
    <row r="20" spans="1:279">
      <c r="A20" s="2"/>
      <c r="B20" s="2"/>
      <c r="C20" s="18"/>
      <c r="D20" s="9"/>
      <c r="E20" s="19"/>
      <c r="F20" s="20">
        <f t="shared" si="0"/>
        <v>0</v>
      </c>
      <c r="H20" s="2"/>
      <c r="I20" s="2"/>
      <c r="J20" s="18"/>
      <c r="K20" s="9"/>
      <c r="L20" s="19"/>
      <c r="M20" s="20">
        <f t="shared" si="1"/>
        <v>0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2"/>
      <c r="AE20" s="18"/>
      <c r="AF20" s="9"/>
      <c r="AG20" s="19"/>
      <c r="AH20" s="20">
        <f t="shared" si="4"/>
        <v>0</v>
      </c>
      <c r="AJ20" s="2"/>
      <c r="AK20" s="2"/>
      <c r="AL20" s="18"/>
      <c r="AM20" s="9"/>
      <c r="AN20" s="19"/>
      <c r="AO20" s="20">
        <f t="shared" si="5"/>
        <v>0</v>
      </c>
      <c r="AQ20" s="2"/>
      <c r="AR20" s="2"/>
      <c r="AS20" s="325"/>
      <c r="AT20" s="38"/>
      <c r="AU20" s="19"/>
      <c r="AV20" s="326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0</v>
      </c>
      <c r="BL20" s="2"/>
      <c r="BM20" s="2"/>
      <c r="BN20" s="18"/>
      <c r="BO20" s="9"/>
      <c r="BP20" s="19"/>
      <c r="BQ20" s="20">
        <f t="shared" si="9"/>
        <v>0</v>
      </c>
      <c r="BS20" s="2"/>
      <c r="BT20" s="2"/>
      <c r="BU20" s="18"/>
      <c r="BV20" s="9"/>
      <c r="BW20" s="19"/>
      <c r="BX20" s="20">
        <f t="shared" si="10"/>
        <v>0</v>
      </c>
      <c r="BZ20" s="2"/>
      <c r="CA20" s="2"/>
      <c r="CB20" s="18"/>
      <c r="CC20" s="9"/>
      <c r="CD20" s="19"/>
      <c r="CE20" s="20">
        <f t="shared" si="11"/>
        <v>0</v>
      </c>
      <c r="CG20" s="9"/>
      <c r="CH20" s="2"/>
      <c r="CI20" s="18"/>
      <c r="CJ20" s="9"/>
      <c r="CK20" s="19"/>
      <c r="CL20" s="20">
        <f t="shared" si="12"/>
        <v>0</v>
      </c>
      <c r="CN20" s="9"/>
      <c r="CO20" s="2"/>
      <c r="CP20" s="18"/>
      <c r="CQ20" s="9"/>
      <c r="CR20" s="19"/>
      <c r="CS20" s="20">
        <f t="shared" si="13"/>
        <v>0</v>
      </c>
      <c r="CU20" s="9"/>
      <c r="CV20" s="2"/>
      <c r="CW20" s="18"/>
      <c r="CX20" s="9"/>
      <c r="CY20" s="19"/>
      <c r="CZ20" s="20">
        <f t="shared" si="14"/>
        <v>0</v>
      </c>
      <c r="DB20" s="9"/>
      <c r="DC20" s="2"/>
      <c r="DD20" s="18"/>
      <c r="DE20" s="9"/>
      <c r="DF20" s="19"/>
      <c r="DG20" s="20">
        <f t="shared" si="15"/>
        <v>0</v>
      </c>
      <c r="DI20" s="9"/>
      <c r="DJ20" s="42"/>
      <c r="DK20" s="32"/>
      <c r="DL20" s="89"/>
      <c r="DM20" s="97"/>
      <c r="DN20" s="20">
        <f t="shared" si="16"/>
        <v>0</v>
      </c>
      <c r="DP20" s="9"/>
      <c r="DQ20" s="42"/>
      <c r="DR20" s="32"/>
      <c r="DS20" s="89"/>
      <c r="DT20" s="97"/>
      <c r="DU20" s="20">
        <f t="shared" si="17"/>
        <v>0</v>
      </c>
      <c r="DW20" s="9"/>
      <c r="DX20" s="42"/>
      <c r="DY20" s="32"/>
      <c r="DZ20" s="89"/>
      <c r="EA20" s="97"/>
      <c r="EB20" s="20">
        <f t="shared" si="18"/>
        <v>0</v>
      </c>
      <c r="ED20" s="9"/>
      <c r="EE20" s="42"/>
      <c r="EF20" s="32"/>
      <c r="EG20" s="89"/>
      <c r="EH20" s="97"/>
      <c r="EI20" s="20">
        <f t="shared" si="19"/>
        <v>0</v>
      </c>
      <c r="EK20" s="9"/>
      <c r="EL20" s="42"/>
      <c r="EM20" s="32"/>
      <c r="EN20" s="89"/>
      <c r="EO20" s="97"/>
      <c r="EP20" s="20">
        <f t="shared" si="20"/>
        <v>0</v>
      </c>
      <c r="ER20" s="9"/>
      <c r="ES20" s="42"/>
      <c r="ET20" s="32"/>
      <c r="EU20" s="89"/>
      <c r="EV20" s="97"/>
      <c r="EW20" s="20">
        <f t="shared" si="21"/>
        <v>0</v>
      </c>
      <c r="EY20" s="9"/>
      <c r="EZ20" s="42"/>
      <c r="FA20" s="32"/>
      <c r="FB20" s="89"/>
      <c r="FC20" s="97"/>
      <c r="FD20" s="20">
        <f t="shared" si="22"/>
        <v>0</v>
      </c>
      <c r="FF20" s="9"/>
      <c r="FG20" s="42"/>
      <c r="FH20" s="32"/>
      <c r="FI20" s="89"/>
      <c r="FJ20" s="97"/>
      <c r="FK20" s="20">
        <f t="shared" si="23"/>
        <v>0</v>
      </c>
      <c r="FM20" s="9"/>
      <c r="FN20" s="42"/>
      <c r="FO20" s="32"/>
      <c r="FP20" s="89"/>
      <c r="FQ20" s="97"/>
      <c r="FR20" s="20">
        <f t="shared" si="24"/>
        <v>0</v>
      </c>
      <c r="FT20" s="2"/>
      <c r="FU20" s="2"/>
      <c r="FV20" s="18"/>
      <c r="FW20" s="9"/>
      <c r="FX20" s="19"/>
      <c r="FY20" s="20">
        <f t="shared" si="25"/>
        <v>0</v>
      </c>
      <c r="GA20" s="215"/>
      <c r="GB20" s="39"/>
      <c r="GC20" s="327"/>
      <c r="GD20" s="283"/>
      <c r="GE20" s="32"/>
      <c r="GF20" s="326">
        <f t="shared" si="26"/>
        <v>0</v>
      </c>
      <c r="GH20" s="9"/>
      <c r="GI20" s="2"/>
      <c r="GJ20" s="325"/>
      <c r="GK20" s="348"/>
      <c r="GL20" s="19"/>
      <c r="GM20" s="326">
        <f t="shared" si="27"/>
        <v>0</v>
      </c>
      <c r="GO20" s="2"/>
      <c r="GP20" s="2"/>
      <c r="GQ20" s="18"/>
      <c r="GR20" s="9"/>
      <c r="GS20" s="19"/>
      <c r="GT20" s="20">
        <f t="shared" si="28"/>
        <v>0</v>
      </c>
      <c r="GV20" s="2"/>
      <c r="GW20" s="2"/>
      <c r="GX20" s="18"/>
      <c r="GY20" s="9"/>
      <c r="GZ20" s="19"/>
      <c r="HA20" s="20">
        <f t="shared" si="29"/>
        <v>0</v>
      </c>
      <c r="HC20" s="2"/>
      <c r="HD20" s="2"/>
      <c r="HE20" s="18"/>
      <c r="HF20" s="9"/>
      <c r="HG20" s="19"/>
      <c r="HH20" s="20">
        <f t="shared" si="30"/>
        <v>0</v>
      </c>
      <c r="HJ20" s="2"/>
      <c r="HK20" s="2"/>
      <c r="HL20" s="18"/>
      <c r="HM20" s="9"/>
      <c r="HN20" s="19"/>
      <c r="HO20" s="20">
        <f t="shared" si="31"/>
        <v>0</v>
      </c>
      <c r="HQ20" s="9"/>
      <c r="HR20" s="2"/>
      <c r="HS20" s="18"/>
      <c r="HT20" s="9"/>
      <c r="HU20" s="19"/>
      <c r="HV20" s="20">
        <f t="shared" si="32"/>
        <v>0</v>
      </c>
      <c r="HX20" s="244"/>
      <c r="HY20" s="29"/>
      <c r="HZ20" s="27"/>
      <c r="IA20" s="62"/>
      <c r="IB20" s="67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44"/>
      <c r="IM20" s="99"/>
      <c r="IN20" s="32"/>
      <c r="IO20" s="244"/>
      <c r="IP20" s="32"/>
      <c r="IQ20" s="20">
        <f t="shared" si="35"/>
        <v>0</v>
      </c>
      <c r="IS20" s="2"/>
      <c r="IT20" s="2"/>
      <c r="IU20" s="18"/>
      <c r="IV20" s="9"/>
      <c r="IW20" s="19"/>
      <c r="IX20" s="20">
        <f t="shared" si="36"/>
        <v>0</v>
      </c>
      <c r="IZ20" s="2"/>
      <c r="JA20" s="2"/>
      <c r="JB20" s="18"/>
      <c r="JC20" s="9"/>
      <c r="JD20" s="19"/>
      <c r="JE20" s="20">
        <f t="shared" si="37"/>
        <v>0</v>
      </c>
      <c r="JG20" s="2"/>
      <c r="JH20" s="2"/>
      <c r="JI20" s="18"/>
      <c r="JJ20" s="9"/>
      <c r="JK20" s="19"/>
      <c r="JL20" s="20">
        <f t="shared" si="38"/>
        <v>0</v>
      </c>
      <c r="JN20" s="244"/>
      <c r="JO20" s="39"/>
      <c r="JP20" s="327"/>
      <c r="JQ20" s="354"/>
      <c r="JR20" s="32"/>
      <c r="JS20" s="350">
        <f t="shared" si="39"/>
        <v>0</v>
      </c>
    </row>
    <row r="21" spans="1:279">
      <c r="A21" s="2"/>
      <c r="B21" s="2"/>
      <c r="C21" s="18"/>
      <c r="D21" s="9"/>
      <c r="E21" s="19"/>
      <c r="F21" s="20">
        <f t="shared" si="0"/>
        <v>0</v>
      </c>
      <c r="H21" s="2"/>
      <c r="I21" s="2"/>
      <c r="J21" s="18"/>
      <c r="K21" s="9"/>
      <c r="L21" s="19"/>
      <c r="M21" s="20">
        <f t="shared" si="1"/>
        <v>0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2"/>
      <c r="AE21" s="18"/>
      <c r="AF21" s="9"/>
      <c r="AG21" s="19"/>
      <c r="AH21" s="20">
        <f t="shared" si="4"/>
        <v>0</v>
      </c>
      <c r="AJ21" s="2"/>
      <c r="AK21" s="2"/>
      <c r="AL21" s="18"/>
      <c r="AM21" s="9"/>
      <c r="AN21" s="19"/>
      <c r="AO21" s="20">
        <f t="shared" si="5"/>
        <v>0</v>
      </c>
      <c r="AQ21" s="2"/>
      <c r="AR21" s="2"/>
      <c r="AS21" s="325"/>
      <c r="AT21" s="38"/>
      <c r="AU21" s="19"/>
      <c r="AV21" s="326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0</v>
      </c>
      <c r="BL21" s="2"/>
      <c r="BM21" s="2"/>
      <c r="BN21" s="18"/>
      <c r="BO21" s="9"/>
      <c r="BP21" s="19"/>
      <c r="BQ21" s="20">
        <f t="shared" si="9"/>
        <v>0</v>
      </c>
      <c r="BS21" s="2"/>
      <c r="BT21" s="2"/>
      <c r="BU21" s="18"/>
      <c r="BV21" s="9"/>
      <c r="BW21" s="19"/>
      <c r="BX21" s="20">
        <f t="shared" si="10"/>
        <v>0</v>
      </c>
      <c r="BZ21" s="2"/>
      <c r="CA21" s="2"/>
      <c r="CB21" s="18"/>
      <c r="CC21" s="9"/>
      <c r="CD21" s="19"/>
      <c r="CE21" s="20">
        <f t="shared" si="11"/>
        <v>0</v>
      </c>
      <c r="CG21" s="9"/>
      <c r="CH21" s="2"/>
      <c r="CI21" s="18"/>
      <c r="CJ21" s="9"/>
      <c r="CK21" s="19"/>
      <c r="CL21" s="20">
        <f t="shared" si="12"/>
        <v>0</v>
      </c>
      <c r="CN21" s="9"/>
      <c r="CO21" s="2"/>
      <c r="CP21" s="18"/>
      <c r="CQ21" s="9"/>
      <c r="CR21" s="19"/>
      <c r="CS21" s="20">
        <f t="shared" si="13"/>
        <v>0</v>
      </c>
      <c r="CU21" s="9"/>
      <c r="CV21" s="2"/>
      <c r="CW21" s="18"/>
      <c r="CX21" s="9"/>
      <c r="CY21" s="19"/>
      <c r="CZ21" s="20">
        <f t="shared" si="14"/>
        <v>0</v>
      </c>
      <c r="DB21" s="9"/>
      <c r="DC21" s="2"/>
      <c r="DD21" s="18"/>
      <c r="DE21" s="9"/>
      <c r="DF21" s="19"/>
      <c r="DG21" s="20">
        <f t="shared" si="15"/>
        <v>0</v>
      </c>
      <c r="DI21" s="9"/>
      <c r="DJ21" s="42"/>
      <c r="DK21" s="32"/>
      <c r="DL21" s="317"/>
      <c r="DM21" s="97"/>
      <c r="DN21" s="20">
        <f t="shared" si="16"/>
        <v>0</v>
      </c>
      <c r="DP21" s="9"/>
      <c r="DQ21" s="42"/>
      <c r="DR21" s="32"/>
      <c r="DS21" s="597"/>
      <c r="DT21" s="97"/>
      <c r="DU21" s="20">
        <f t="shared" si="17"/>
        <v>0</v>
      </c>
      <c r="DW21" s="9"/>
      <c r="DX21" s="42"/>
      <c r="DY21" s="32"/>
      <c r="DZ21" s="431"/>
      <c r="EA21" s="97"/>
      <c r="EB21" s="20">
        <f t="shared" si="18"/>
        <v>0</v>
      </c>
      <c r="ED21" s="9"/>
      <c r="EE21" s="42"/>
      <c r="EF21" s="32"/>
      <c r="EG21" s="621"/>
      <c r="EH21" s="97"/>
      <c r="EI21" s="20">
        <f t="shared" si="19"/>
        <v>0</v>
      </c>
      <c r="EK21" s="9"/>
      <c r="EL21" s="42"/>
      <c r="EM21" s="32"/>
      <c r="EN21" s="598"/>
      <c r="EO21" s="97"/>
      <c r="EP21" s="20">
        <f t="shared" si="20"/>
        <v>0</v>
      </c>
      <c r="ER21" s="9"/>
      <c r="ES21" s="42"/>
      <c r="ET21" s="32"/>
      <c r="EU21" s="317"/>
      <c r="EV21" s="97"/>
      <c r="EW21" s="20">
        <f t="shared" si="21"/>
        <v>0</v>
      </c>
      <c r="EY21" s="9"/>
      <c r="EZ21" s="42"/>
      <c r="FA21" s="32"/>
      <c r="FB21" s="624"/>
      <c r="FC21" s="97"/>
      <c r="FD21" s="20">
        <f t="shared" si="22"/>
        <v>0</v>
      </c>
      <c r="FF21" s="9"/>
      <c r="FG21" s="42"/>
      <c r="FH21" s="32"/>
      <c r="FI21" s="317"/>
      <c r="FJ21" s="97"/>
      <c r="FK21" s="20">
        <f t="shared" si="23"/>
        <v>0</v>
      </c>
      <c r="FM21" s="9"/>
      <c r="FN21" s="42"/>
      <c r="FO21" s="32"/>
      <c r="FP21" s="624"/>
      <c r="FQ21" s="97"/>
      <c r="FR21" s="20">
        <f t="shared" si="24"/>
        <v>0</v>
      </c>
      <c r="FT21" s="2"/>
      <c r="FU21" s="2"/>
      <c r="FV21" s="18"/>
      <c r="FW21" s="9"/>
      <c r="FX21" s="19"/>
      <c r="FY21" s="20">
        <f t="shared" si="25"/>
        <v>0</v>
      </c>
      <c r="GA21" s="215"/>
      <c r="GB21" s="39"/>
      <c r="GC21" s="327"/>
      <c r="GD21" s="283"/>
      <c r="GE21" s="32"/>
      <c r="GF21" s="326">
        <f t="shared" si="26"/>
        <v>0</v>
      </c>
      <c r="GH21" s="9"/>
      <c r="GI21" s="2"/>
      <c r="GJ21" s="325"/>
      <c r="GK21" s="348"/>
      <c r="GL21" s="19"/>
      <c r="GM21" s="326">
        <f t="shared" si="27"/>
        <v>0</v>
      </c>
      <c r="GO21" s="2"/>
      <c r="GP21" s="2"/>
      <c r="GQ21" s="18"/>
      <c r="GR21" s="9"/>
      <c r="GS21" s="19"/>
      <c r="GT21" s="20">
        <f t="shared" si="28"/>
        <v>0</v>
      </c>
      <c r="GV21" s="2"/>
      <c r="GW21" s="2"/>
      <c r="GX21" s="18"/>
      <c r="GY21" s="9"/>
      <c r="GZ21" s="19"/>
      <c r="HA21" s="20">
        <f t="shared" si="29"/>
        <v>0</v>
      </c>
      <c r="HC21" s="2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9"/>
      <c r="HR21" s="2"/>
      <c r="HS21" s="18"/>
      <c r="HT21" s="9"/>
      <c r="HU21" s="19"/>
      <c r="HV21" s="20">
        <f t="shared" si="32"/>
        <v>0</v>
      </c>
      <c r="HX21" s="244"/>
      <c r="HY21" s="29"/>
      <c r="HZ21" s="27"/>
      <c r="IA21" s="244"/>
      <c r="IB21" s="32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44"/>
      <c r="IM21" s="99"/>
      <c r="IN21" s="32"/>
      <c r="IO21" s="244"/>
      <c r="IP21" s="32"/>
      <c r="IQ21" s="20">
        <f t="shared" si="35"/>
        <v>0</v>
      </c>
      <c r="IS21" s="2"/>
      <c r="IT21" s="2"/>
      <c r="IU21" s="18"/>
      <c r="IV21" s="9"/>
      <c r="IW21" s="19"/>
      <c r="IX21" s="20">
        <f t="shared" si="36"/>
        <v>0</v>
      </c>
      <c r="IZ21" s="2"/>
      <c r="JA21" s="2"/>
      <c r="JB21" s="18"/>
      <c r="JC21" s="9"/>
      <c r="JD21" s="19"/>
      <c r="JE21" s="20">
        <f t="shared" si="37"/>
        <v>0</v>
      </c>
      <c r="JG21" s="2"/>
      <c r="JH21" s="2"/>
      <c r="JI21" s="18"/>
      <c r="JJ21" s="9"/>
      <c r="JK21" s="19"/>
      <c r="JL21" s="20">
        <f t="shared" si="38"/>
        <v>0</v>
      </c>
      <c r="JN21" s="244"/>
      <c r="JO21" s="39"/>
      <c r="JP21" s="327"/>
      <c r="JQ21" s="354"/>
      <c r="JR21" s="32"/>
      <c r="JS21" s="350">
        <f t="shared" si="39"/>
        <v>0</v>
      </c>
    </row>
    <row r="22" spans="1:279">
      <c r="A22" s="2"/>
      <c r="B22" s="2"/>
      <c r="C22" s="18"/>
      <c r="D22" s="9"/>
      <c r="E22" s="19"/>
      <c r="F22" s="20">
        <f t="shared" si="0"/>
        <v>0</v>
      </c>
      <c r="H22" s="2"/>
      <c r="I22" s="2"/>
      <c r="J22" s="18"/>
      <c r="K22" s="9"/>
      <c r="L22" s="19"/>
      <c r="M22" s="20">
        <f t="shared" si="1"/>
        <v>0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2"/>
      <c r="AE22" s="18"/>
      <c r="AF22" s="9"/>
      <c r="AG22" s="19"/>
      <c r="AH22" s="20">
        <f t="shared" si="4"/>
        <v>0</v>
      </c>
      <c r="AJ22" s="2"/>
      <c r="AK22" s="2"/>
      <c r="AL22" s="18"/>
      <c r="AM22" s="9"/>
      <c r="AN22" s="19"/>
      <c r="AO22" s="20">
        <f t="shared" si="5"/>
        <v>0</v>
      </c>
      <c r="AQ22" s="2"/>
      <c r="AR22" s="2"/>
      <c r="AS22" s="325"/>
      <c r="AT22" s="38"/>
      <c r="AU22" s="19"/>
      <c r="AV22" s="326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0</v>
      </c>
      <c r="BL22" s="2"/>
      <c r="BM22" s="2"/>
      <c r="BN22" s="18"/>
      <c r="BO22" s="9"/>
      <c r="BP22" s="19"/>
      <c r="BQ22" s="20">
        <f t="shared" si="9"/>
        <v>0</v>
      </c>
      <c r="BS22" s="2"/>
      <c r="BT22" s="2"/>
      <c r="BU22" s="18"/>
      <c r="BV22" s="9"/>
      <c r="BW22" s="19"/>
      <c r="BX22" s="20">
        <f t="shared" si="10"/>
        <v>0</v>
      </c>
      <c r="BZ22" s="2"/>
      <c r="CA22" s="2"/>
      <c r="CB22" s="18"/>
      <c r="CC22" s="9"/>
      <c r="CD22" s="19"/>
      <c r="CE22" s="20">
        <f t="shared" si="11"/>
        <v>0</v>
      </c>
      <c r="CG22" s="9"/>
      <c r="CH22" s="2"/>
      <c r="CI22" s="18"/>
      <c r="CJ22" s="9"/>
      <c r="CK22" s="19"/>
      <c r="CL22" s="20">
        <f t="shared" si="12"/>
        <v>0</v>
      </c>
      <c r="CN22" s="9"/>
      <c r="CO22" s="2"/>
      <c r="CP22" s="18"/>
      <c r="CQ22" s="9"/>
      <c r="CR22" s="19"/>
      <c r="CS22" s="20">
        <f t="shared" si="13"/>
        <v>0</v>
      </c>
      <c r="CU22" s="9"/>
      <c r="CV22" s="2"/>
      <c r="CW22" s="18"/>
      <c r="CX22" s="9"/>
      <c r="CY22" s="19"/>
      <c r="CZ22" s="20">
        <f t="shared" si="14"/>
        <v>0</v>
      </c>
      <c r="DB22" s="9"/>
      <c r="DC22" s="2"/>
      <c r="DD22" s="18"/>
      <c r="DE22" s="9"/>
      <c r="DF22" s="19"/>
      <c r="DG22" s="20">
        <f t="shared" si="15"/>
        <v>0</v>
      </c>
      <c r="DI22" s="9"/>
      <c r="DJ22" s="42"/>
      <c r="DK22" s="32"/>
      <c r="DL22" s="89"/>
      <c r="DM22" s="96"/>
      <c r="DN22" s="20">
        <f t="shared" si="16"/>
        <v>0</v>
      </c>
      <c r="DP22" s="9"/>
      <c r="DQ22" s="42"/>
      <c r="DR22" s="32"/>
      <c r="DS22" s="89"/>
      <c r="DT22" s="96"/>
      <c r="DU22" s="20">
        <f t="shared" si="17"/>
        <v>0</v>
      </c>
      <c r="DW22" s="9"/>
      <c r="DX22" s="42"/>
      <c r="DY22" s="32"/>
      <c r="DZ22" s="89"/>
      <c r="EA22" s="96"/>
      <c r="EB22" s="20">
        <f t="shared" si="18"/>
        <v>0</v>
      </c>
      <c r="ED22" s="9"/>
      <c r="EE22" s="42"/>
      <c r="EF22" s="32"/>
      <c r="EG22" s="89"/>
      <c r="EH22" s="96"/>
      <c r="EI22" s="20">
        <f t="shared" si="19"/>
        <v>0</v>
      </c>
      <c r="EK22" s="9"/>
      <c r="EL22" s="42"/>
      <c r="EM22" s="32"/>
      <c r="EN22" s="89"/>
      <c r="EO22" s="96"/>
      <c r="EP22" s="20">
        <f t="shared" si="20"/>
        <v>0</v>
      </c>
      <c r="ER22" s="9"/>
      <c r="ES22" s="42"/>
      <c r="ET22" s="32"/>
      <c r="EU22" s="89"/>
      <c r="EV22" s="96"/>
      <c r="EW22" s="20">
        <f t="shared" si="21"/>
        <v>0</v>
      </c>
      <c r="EY22" s="9"/>
      <c r="EZ22" s="42"/>
      <c r="FA22" s="32"/>
      <c r="FB22" s="89"/>
      <c r="FC22" s="96"/>
      <c r="FD22" s="20">
        <f t="shared" si="22"/>
        <v>0</v>
      </c>
      <c r="FF22" s="9"/>
      <c r="FG22" s="42"/>
      <c r="FH22" s="32"/>
      <c r="FI22" s="89"/>
      <c r="FJ22" s="96"/>
      <c r="FK22" s="20">
        <f t="shared" si="23"/>
        <v>0</v>
      </c>
      <c r="FM22" s="9"/>
      <c r="FN22" s="42"/>
      <c r="FO22" s="32"/>
      <c r="FP22" s="89"/>
      <c r="FQ22" s="96"/>
      <c r="FR22" s="20">
        <f t="shared" si="24"/>
        <v>0</v>
      </c>
      <c r="FT22" s="2"/>
      <c r="FU22" s="2"/>
      <c r="FV22" s="18"/>
      <c r="FW22" s="9"/>
      <c r="FX22" s="19"/>
      <c r="FY22" s="20">
        <f t="shared" si="25"/>
        <v>0</v>
      </c>
      <c r="GA22" s="215"/>
      <c r="GB22" s="39"/>
      <c r="GC22" s="327"/>
      <c r="GD22" s="283"/>
      <c r="GE22" s="32"/>
      <c r="GF22" s="326">
        <f t="shared" si="26"/>
        <v>0</v>
      </c>
      <c r="GH22" s="9"/>
      <c r="GI22" s="2"/>
      <c r="GJ22" s="325"/>
      <c r="GK22" s="348"/>
      <c r="GL22" s="19"/>
      <c r="GM22" s="326">
        <f t="shared" si="27"/>
        <v>0</v>
      </c>
      <c r="GO22" s="2"/>
      <c r="GP22" s="2"/>
      <c r="GQ22" s="18"/>
      <c r="GR22" s="9"/>
      <c r="GS22" s="19"/>
      <c r="GT22" s="20">
        <f t="shared" si="28"/>
        <v>0</v>
      </c>
      <c r="GV22" s="2"/>
      <c r="GW22" s="2"/>
      <c r="GX22" s="18"/>
      <c r="GY22" s="9"/>
      <c r="GZ22" s="19"/>
      <c r="HA22" s="20">
        <f t="shared" si="29"/>
        <v>0</v>
      </c>
      <c r="HC22" s="2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9"/>
      <c r="HR22" s="2"/>
      <c r="HS22" s="18"/>
      <c r="HT22" s="9"/>
      <c r="HU22" s="19"/>
      <c r="HV22" s="20">
        <f t="shared" si="32"/>
        <v>0</v>
      </c>
      <c r="HX22" s="244"/>
      <c r="HY22" s="39"/>
      <c r="HZ22" s="32"/>
      <c r="IA22" s="244"/>
      <c r="IB22" s="32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44"/>
      <c r="IM22" s="99"/>
      <c r="IN22" s="32"/>
      <c r="IO22" s="244"/>
      <c r="IP22" s="32"/>
      <c r="IQ22" s="20">
        <f t="shared" si="35"/>
        <v>0</v>
      </c>
      <c r="IS22" s="2"/>
      <c r="IT22" s="2"/>
      <c r="IU22" s="18"/>
      <c r="IV22" s="9"/>
      <c r="IW22" s="19"/>
      <c r="IX22" s="20">
        <f t="shared" si="36"/>
        <v>0</v>
      </c>
      <c r="IZ22" s="2"/>
      <c r="JA22" s="2"/>
      <c r="JB22" s="18"/>
      <c r="JC22" s="9"/>
      <c r="JD22" s="19"/>
      <c r="JE22" s="20">
        <f t="shared" si="37"/>
        <v>0</v>
      </c>
      <c r="JG22" s="2"/>
      <c r="JH22" s="2"/>
      <c r="JI22" s="18"/>
      <c r="JJ22" s="9"/>
      <c r="JK22" s="19"/>
      <c r="JL22" s="20">
        <f t="shared" si="38"/>
        <v>0</v>
      </c>
      <c r="JN22" s="244"/>
      <c r="JO22" s="39"/>
      <c r="JP22" s="327"/>
      <c r="JQ22" s="354"/>
      <c r="JR22" s="32"/>
      <c r="JS22" s="350">
        <f t="shared" si="39"/>
        <v>0</v>
      </c>
    </row>
    <row r="23" spans="1:279">
      <c r="A23" s="2"/>
      <c r="B23" s="2"/>
      <c r="C23" s="18"/>
      <c r="D23" s="9"/>
      <c r="E23" s="19"/>
      <c r="F23" s="20">
        <f t="shared" si="0"/>
        <v>0</v>
      </c>
      <c r="H23" s="2"/>
      <c r="I23" s="2"/>
      <c r="J23" s="18"/>
      <c r="K23" s="9"/>
      <c r="L23" s="19"/>
      <c r="M23" s="20">
        <f t="shared" si="1"/>
        <v>0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2"/>
      <c r="AE23" s="18"/>
      <c r="AF23" s="9"/>
      <c r="AG23" s="19"/>
      <c r="AH23" s="20">
        <f t="shared" si="4"/>
        <v>0</v>
      </c>
      <c r="AJ23" s="2"/>
      <c r="AK23" s="2"/>
      <c r="AL23" s="18"/>
      <c r="AM23" s="9"/>
      <c r="AN23" s="19"/>
      <c r="AO23" s="20">
        <f t="shared" si="5"/>
        <v>0</v>
      </c>
      <c r="AQ23" s="2"/>
      <c r="AR23" s="2"/>
      <c r="AS23" s="325"/>
      <c r="AT23" s="38"/>
      <c r="AU23" s="19"/>
      <c r="AV23" s="326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0</v>
      </c>
      <c r="BL23" s="2"/>
      <c r="BM23" s="2"/>
      <c r="BN23" s="18"/>
      <c r="BO23" s="9"/>
      <c r="BP23" s="19"/>
      <c r="BQ23" s="20">
        <f t="shared" si="9"/>
        <v>0</v>
      </c>
      <c r="BS23" s="2"/>
      <c r="BT23" s="2"/>
      <c r="BU23" s="18"/>
      <c r="BV23" s="9"/>
      <c r="BW23" s="19"/>
      <c r="BX23" s="20">
        <f t="shared" si="10"/>
        <v>0</v>
      </c>
      <c r="BZ23" s="2"/>
      <c r="CA23" s="2"/>
      <c r="CB23" s="18"/>
      <c r="CC23" s="9"/>
      <c r="CD23" s="19"/>
      <c r="CE23" s="20">
        <f t="shared" si="11"/>
        <v>0</v>
      </c>
      <c r="CG23" s="9"/>
      <c r="CH23" s="2"/>
      <c r="CI23" s="18"/>
      <c r="CJ23" s="9"/>
      <c r="CK23" s="19"/>
      <c r="CL23" s="20">
        <f t="shared" si="12"/>
        <v>0</v>
      </c>
      <c r="CN23" s="9"/>
      <c r="CO23" s="2"/>
      <c r="CP23" s="18"/>
      <c r="CQ23" s="9"/>
      <c r="CR23" s="19"/>
      <c r="CS23" s="20">
        <f t="shared" si="13"/>
        <v>0</v>
      </c>
      <c r="CU23" s="9"/>
      <c r="CV23" s="2"/>
      <c r="CW23" s="18"/>
      <c r="CX23" s="9"/>
      <c r="CY23" s="19"/>
      <c r="CZ23" s="20">
        <f t="shared" si="14"/>
        <v>0</v>
      </c>
      <c r="DB23" s="9"/>
      <c r="DC23" s="2"/>
      <c r="DD23" s="18"/>
      <c r="DE23" s="9"/>
      <c r="DF23" s="19"/>
      <c r="DG23" s="20">
        <f t="shared" si="15"/>
        <v>0</v>
      </c>
      <c r="DI23" s="9"/>
      <c r="DJ23" s="42"/>
      <c r="DK23" s="32"/>
      <c r="DL23" s="244"/>
      <c r="DM23" s="32"/>
      <c r="DN23" s="20">
        <f t="shared" si="16"/>
        <v>0</v>
      </c>
      <c r="DP23" s="9"/>
      <c r="DQ23" s="42"/>
      <c r="DR23" s="32"/>
      <c r="DS23" s="244"/>
      <c r="DT23" s="32"/>
      <c r="DU23" s="20">
        <f t="shared" si="17"/>
        <v>0</v>
      </c>
      <c r="DW23" s="9"/>
      <c r="DX23" s="42"/>
      <c r="DY23" s="32"/>
      <c r="DZ23" s="244"/>
      <c r="EA23" s="32"/>
      <c r="EB23" s="20">
        <f t="shared" si="18"/>
        <v>0</v>
      </c>
      <c r="ED23" s="9"/>
      <c r="EE23" s="42"/>
      <c r="EF23" s="32"/>
      <c r="EG23" s="244"/>
      <c r="EH23" s="32"/>
      <c r="EI23" s="20">
        <f t="shared" si="19"/>
        <v>0</v>
      </c>
      <c r="EK23" s="9"/>
      <c r="EL23" s="42"/>
      <c r="EM23" s="32"/>
      <c r="EN23" s="244"/>
      <c r="EO23" s="32"/>
      <c r="EP23" s="20">
        <f t="shared" si="20"/>
        <v>0</v>
      </c>
      <c r="ER23" s="9"/>
      <c r="ES23" s="42"/>
      <c r="ET23" s="32"/>
      <c r="EU23" s="244"/>
      <c r="EV23" s="32"/>
      <c r="EW23" s="20">
        <f t="shared" si="21"/>
        <v>0</v>
      </c>
      <c r="EY23" s="9"/>
      <c r="EZ23" s="42"/>
      <c r="FA23" s="32"/>
      <c r="FB23" s="244"/>
      <c r="FC23" s="32"/>
      <c r="FD23" s="20">
        <f t="shared" si="22"/>
        <v>0</v>
      </c>
      <c r="FF23" s="9"/>
      <c r="FG23" s="42"/>
      <c r="FH23" s="32"/>
      <c r="FI23" s="244"/>
      <c r="FJ23" s="32"/>
      <c r="FK23" s="20">
        <f t="shared" si="23"/>
        <v>0</v>
      </c>
      <c r="FM23" s="9"/>
      <c r="FN23" s="42"/>
      <c r="FO23" s="32"/>
      <c r="FP23" s="244"/>
      <c r="FQ23" s="32"/>
      <c r="FR23" s="20">
        <f t="shared" si="24"/>
        <v>0</v>
      </c>
      <c r="FT23" s="2"/>
      <c r="FU23" s="2"/>
      <c r="FV23" s="18"/>
      <c r="FW23" s="9"/>
      <c r="FX23" s="19"/>
      <c r="FY23" s="20">
        <f t="shared" si="25"/>
        <v>0</v>
      </c>
      <c r="GA23" s="215"/>
      <c r="GB23" s="39"/>
      <c r="GC23" s="327"/>
      <c r="GD23" s="283"/>
      <c r="GE23" s="32"/>
      <c r="GF23" s="326">
        <f t="shared" si="26"/>
        <v>0</v>
      </c>
      <c r="GH23" s="9"/>
      <c r="GI23" s="2"/>
      <c r="GJ23" s="325"/>
      <c r="GK23" s="348"/>
      <c r="GL23" s="19"/>
      <c r="GM23" s="326">
        <f t="shared" si="27"/>
        <v>0</v>
      </c>
      <c r="GO23" s="2"/>
      <c r="GP23" s="2"/>
      <c r="GQ23" s="18"/>
      <c r="GR23" s="9"/>
      <c r="GS23" s="19"/>
      <c r="GT23" s="20">
        <f t="shared" si="28"/>
        <v>0</v>
      </c>
      <c r="GV23" s="2"/>
      <c r="GW23" s="2"/>
      <c r="GX23" s="18"/>
      <c r="GY23" s="9"/>
      <c r="GZ23" s="19"/>
      <c r="HA23" s="20">
        <f t="shared" si="29"/>
        <v>0</v>
      </c>
      <c r="HC23" s="2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9"/>
      <c r="HR23" s="2"/>
      <c r="HS23" s="18"/>
      <c r="HT23" s="9"/>
      <c r="HU23" s="19"/>
      <c r="HV23" s="20">
        <f t="shared" si="32"/>
        <v>0</v>
      </c>
      <c r="HX23" s="244"/>
      <c r="HY23" s="39"/>
      <c r="HZ23" s="32"/>
      <c r="IA23" s="244"/>
      <c r="IB23" s="32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44"/>
      <c r="IM23" s="99"/>
      <c r="IN23" s="32"/>
      <c r="IO23" s="244"/>
      <c r="IP23" s="32"/>
      <c r="IQ23" s="20">
        <f t="shared" si="35"/>
        <v>0</v>
      </c>
      <c r="IS23" s="2"/>
      <c r="IT23" s="2"/>
      <c r="IU23" s="18"/>
      <c r="IV23" s="9"/>
      <c r="IW23" s="19"/>
      <c r="IX23" s="20">
        <f t="shared" si="36"/>
        <v>0</v>
      </c>
      <c r="IZ23" s="2"/>
      <c r="JA23" s="2"/>
      <c r="JB23" s="18"/>
      <c r="JC23" s="9"/>
      <c r="JD23" s="19"/>
      <c r="JE23" s="20">
        <f t="shared" si="37"/>
        <v>0</v>
      </c>
      <c r="JG23" s="2"/>
      <c r="JH23" s="2"/>
      <c r="JI23" s="18"/>
      <c r="JJ23" s="9"/>
      <c r="JK23" s="19"/>
      <c r="JL23" s="20">
        <f t="shared" si="38"/>
        <v>0</v>
      </c>
      <c r="JN23" s="244"/>
      <c r="JO23" s="29"/>
      <c r="JP23" s="327"/>
      <c r="JQ23" s="354"/>
      <c r="JR23" s="32"/>
      <c r="JS23" s="350">
        <f t="shared" si="39"/>
        <v>0</v>
      </c>
    </row>
    <row r="24" spans="1:279">
      <c r="A24" s="2"/>
      <c r="B24" s="2"/>
      <c r="C24" s="18"/>
      <c r="D24" s="9"/>
      <c r="E24" s="19"/>
      <c r="F24" s="20">
        <f t="shared" si="0"/>
        <v>0</v>
      </c>
      <c r="H24" s="2"/>
      <c r="I24" s="2"/>
      <c r="J24" s="18"/>
      <c r="K24" s="9"/>
      <c r="L24" s="19"/>
      <c r="M24" s="20">
        <f t="shared" si="1"/>
        <v>0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2"/>
      <c r="AE24" s="18"/>
      <c r="AF24" s="9"/>
      <c r="AG24" s="19"/>
      <c r="AH24" s="20">
        <f t="shared" si="4"/>
        <v>0</v>
      </c>
      <c r="AJ24" s="2"/>
      <c r="AK24" s="2"/>
      <c r="AL24" s="18"/>
      <c r="AM24" s="9"/>
      <c r="AN24" s="19"/>
      <c r="AO24" s="20">
        <f t="shared" si="5"/>
        <v>0</v>
      </c>
      <c r="AQ24" s="2"/>
      <c r="AR24" s="2"/>
      <c r="AS24" s="325"/>
      <c r="AT24" s="38"/>
      <c r="AU24" s="19"/>
      <c r="AV24" s="326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0</v>
      </c>
      <c r="BL24" s="2"/>
      <c r="BM24" s="2"/>
      <c r="BN24" s="18"/>
      <c r="BO24" s="9"/>
      <c r="BP24" s="19"/>
      <c r="BQ24" s="20">
        <f t="shared" si="9"/>
        <v>0</v>
      </c>
      <c r="BS24" s="2"/>
      <c r="BT24" s="2"/>
      <c r="BU24" s="18"/>
      <c r="BV24" s="9"/>
      <c r="BW24" s="19"/>
      <c r="BX24" s="20">
        <f t="shared" si="10"/>
        <v>0</v>
      </c>
      <c r="BZ24" s="2"/>
      <c r="CA24" s="2"/>
      <c r="CB24" s="18"/>
      <c r="CC24" s="9"/>
      <c r="CD24" s="19"/>
      <c r="CE24" s="20">
        <f t="shared" si="11"/>
        <v>0</v>
      </c>
      <c r="CG24" s="2"/>
      <c r="CH24" s="2"/>
      <c r="CI24" s="18"/>
      <c r="CJ24" s="9"/>
      <c r="CK24" s="19"/>
      <c r="CL24" s="20">
        <f t="shared" si="12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0</v>
      </c>
      <c r="DB24" s="2"/>
      <c r="DC24" s="2"/>
      <c r="DD24" s="18"/>
      <c r="DE24" s="9"/>
      <c r="DF24" s="19"/>
      <c r="DG24" s="20">
        <f t="shared" si="15"/>
        <v>0</v>
      </c>
      <c r="DI24" s="9"/>
      <c r="DJ24" s="42"/>
      <c r="DK24" s="32"/>
      <c r="DL24" s="244"/>
      <c r="DM24" s="32"/>
      <c r="DN24" s="20">
        <f t="shared" si="16"/>
        <v>0</v>
      </c>
      <c r="DP24" s="9"/>
      <c r="DQ24" s="42"/>
      <c r="DR24" s="32"/>
      <c r="DS24" s="244"/>
      <c r="DT24" s="32"/>
      <c r="DU24" s="20">
        <f t="shared" si="17"/>
        <v>0</v>
      </c>
      <c r="DW24" s="9"/>
      <c r="DX24" s="42"/>
      <c r="DY24" s="32"/>
      <c r="DZ24" s="244"/>
      <c r="EA24" s="32"/>
      <c r="EB24" s="20">
        <f t="shared" si="18"/>
        <v>0</v>
      </c>
      <c r="ED24" s="9"/>
      <c r="EE24" s="42"/>
      <c r="EF24" s="32"/>
      <c r="EG24" s="244"/>
      <c r="EH24" s="32"/>
      <c r="EI24" s="20">
        <f t="shared" si="19"/>
        <v>0</v>
      </c>
      <c r="EK24" s="9"/>
      <c r="EL24" s="42"/>
      <c r="EM24" s="32"/>
      <c r="EN24" s="244"/>
      <c r="EO24" s="32"/>
      <c r="EP24" s="20">
        <f t="shared" si="20"/>
        <v>0</v>
      </c>
      <c r="ER24" s="9"/>
      <c r="ES24" s="42"/>
      <c r="ET24" s="32"/>
      <c r="EU24" s="244"/>
      <c r="EV24" s="32"/>
      <c r="EW24" s="20">
        <f t="shared" si="21"/>
        <v>0</v>
      </c>
      <c r="EY24" s="9"/>
      <c r="EZ24" s="42"/>
      <c r="FA24" s="32"/>
      <c r="FB24" s="244"/>
      <c r="FC24" s="32"/>
      <c r="FD24" s="20">
        <f t="shared" si="22"/>
        <v>0</v>
      </c>
      <c r="FF24" s="9"/>
      <c r="FG24" s="42"/>
      <c r="FH24" s="32"/>
      <c r="FI24" s="244"/>
      <c r="FJ24" s="32"/>
      <c r="FK24" s="20">
        <f t="shared" si="23"/>
        <v>0</v>
      </c>
      <c r="FM24" s="9"/>
      <c r="FN24" s="42"/>
      <c r="FO24" s="32"/>
      <c r="FP24" s="244"/>
      <c r="FQ24" s="32"/>
      <c r="FR24" s="20">
        <f t="shared" si="24"/>
        <v>0</v>
      </c>
      <c r="FT24" s="2"/>
      <c r="FU24" s="2"/>
      <c r="FV24" s="18"/>
      <c r="FW24" s="9"/>
      <c r="FX24" s="19"/>
      <c r="FY24" s="20">
        <f t="shared" si="25"/>
        <v>0</v>
      </c>
      <c r="GA24" s="215"/>
      <c r="GB24" s="39"/>
      <c r="GC24" s="327"/>
      <c r="GD24" s="283"/>
      <c r="GE24" s="32"/>
      <c r="GF24" s="326">
        <f t="shared" si="26"/>
        <v>0</v>
      </c>
      <c r="GH24" s="9"/>
      <c r="GI24" s="2"/>
      <c r="GJ24" s="325"/>
      <c r="GK24" s="348"/>
      <c r="GL24" s="19"/>
      <c r="GM24" s="326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9"/>
      <c r="HR24" s="2"/>
      <c r="HS24" s="18"/>
      <c r="HT24" s="9"/>
      <c r="HU24" s="19"/>
      <c r="HV24" s="20">
        <f t="shared" si="32"/>
        <v>0</v>
      </c>
      <c r="HX24" s="244"/>
      <c r="HY24" s="29"/>
      <c r="HZ24" s="27"/>
      <c r="IA24" s="244"/>
      <c r="IB24" s="32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44"/>
      <c r="IM24" s="99"/>
      <c r="IN24" s="32"/>
      <c r="IO24" s="244"/>
      <c r="IP24" s="32"/>
      <c r="IQ24" s="20">
        <f t="shared" si="35"/>
        <v>0</v>
      </c>
      <c r="IS24" s="2"/>
      <c r="IT24" s="2"/>
      <c r="IU24" s="18"/>
      <c r="IV24" s="9"/>
      <c r="IW24" s="19"/>
      <c r="IX24" s="20">
        <f t="shared" si="36"/>
        <v>0</v>
      </c>
      <c r="IY24" s="43"/>
      <c r="IZ24" s="2"/>
      <c r="JA24" s="2"/>
      <c r="JB24" s="18"/>
      <c r="JC24" s="9"/>
      <c r="JD24" s="19"/>
      <c r="JE24" s="20">
        <f t="shared" si="37"/>
        <v>0</v>
      </c>
      <c r="JF24" s="43"/>
      <c r="JG24" s="2"/>
      <c r="JH24" s="2"/>
      <c r="JI24" s="18"/>
      <c r="JJ24" s="9"/>
      <c r="JK24" s="19"/>
      <c r="JL24" s="20">
        <f t="shared" si="38"/>
        <v>0</v>
      </c>
      <c r="JM24" s="43"/>
      <c r="JN24" s="244"/>
      <c r="JO24" s="29"/>
      <c r="JP24" s="327"/>
      <c r="JQ24" s="354"/>
      <c r="JR24" s="32"/>
      <c r="JS24" s="350">
        <f t="shared" si="39"/>
        <v>0</v>
      </c>
    </row>
    <row r="25" spans="1:279">
      <c r="A25" s="2"/>
      <c r="B25" s="2"/>
      <c r="C25" s="18"/>
      <c r="D25" s="9"/>
      <c r="E25" s="19"/>
      <c r="F25" s="20">
        <f t="shared" si="0"/>
        <v>0</v>
      </c>
      <c r="H25" s="2"/>
      <c r="I25" s="2"/>
      <c r="J25" s="18"/>
      <c r="K25" s="9"/>
      <c r="L25" s="19"/>
      <c r="M25" s="20">
        <f t="shared" si="1"/>
        <v>0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2"/>
      <c r="AE25" s="18"/>
      <c r="AF25" s="9"/>
      <c r="AG25" s="19"/>
      <c r="AH25" s="20">
        <f t="shared" si="4"/>
        <v>0</v>
      </c>
      <c r="AJ25" s="2"/>
      <c r="AK25" s="2"/>
      <c r="AL25" s="18"/>
      <c r="AM25" s="9"/>
      <c r="AN25" s="19"/>
      <c r="AO25" s="20">
        <f t="shared" si="5"/>
        <v>0</v>
      </c>
      <c r="AQ25" s="2"/>
      <c r="AR25" s="2"/>
      <c r="AS25" s="325"/>
      <c r="AT25" s="38"/>
      <c r="AU25" s="19"/>
      <c r="AV25" s="326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0</v>
      </c>
      <c r="BL25" s="2"/>
      <c r="BM25" s="2"/>
      <c r="BN25" s="18"/>
      <c r="BO25" s="9"/>
      <c r="BP25" s="19"/>
      <c r="BQ25" s="20">
        <f t="shared" si="9"/>
        <v>0</v>
      </c>
      <c r="BS25" s="2"/>
      <c r="BT25" s="2"/>
      <c r="BU25" s="18"/>
      <c r="BV25" s="9"/>
      <c r="BW25" s="19"/>
      <c r="BX25" s="20">
        <f t="shared" si="10"/>
        <v>0</v>
      </c>
      <c r="BZ25" s="2"/>
      <c r="CA25" s="2"/>
      <c r="CB25" s="18"/>
      <c r="CC25" s="9"/>
      <c r="CD25" s="19"/>
      <c r="CE25" s="20">
        <f t="shared" si="11"/>
        <v>0</v>
      </c>
      <c r="CG25" s="2"/>
      <c r="CH25" s="2"/>
      <c r="CI25" s="18"/>
      <c r="CJ25" s="9"/>
      <c r="CK25" s="19"/>
      <c r="CL25" s="20">
        <f t="shared" si="12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0</v>
      </c>
      <c r="DB25" s="2"/>
      <c r="DC25" s="2"/>
      <c r="DD25" s="18"/>
      <c r="DE25" s="9"/>
      <c r="DF25" s="19"/>
      <c r="DG25" s="20">
        <f t="shared" si="15"/>
        <v>0</v>
      </c>
      <c r="DI25" s="9"/>
      <c r="DJ25" s="42"/>
      <c r="DK25" s="32"/>
      <c r="DL25" s="244"/>
      <c r="DM25" s="32"/>
      <c r="DN25" s="20">
        <f t="shared" si="16"/>
        <v>0</v>
      </c>
      <c r="DP25" s="9"/>
      <c r="DQ25" s="42"/>
      <c r="DR25" s="32"/>
      <c r="DS25" s="244"/>
      <c r="DT25" s="32"/>
      <c r="DU25" s="20">
        <f t="shared" si="17"/>
        <v>0</v>
      </c>
      <c r="DW25" s="9"/>
      <c r="DX25" s="42"/>
      <c r="DY25" s="32"/>
      <c r="DZ25" s="244"/>
      <c r="EA25" s="32"/>
      <c r="EB25" s="20">
        <f t="shared" si="18"/>
        <v>0</v>
      </c>
      <c r="ED25" s="9"/>
      <c r="EE25" s="42"/>
      <c r="EF25" s="32"/>
      <c r="EG25" s="244"/>
      <c r="EH25" s="32"/>
      <c r="EI25" s="20">
        <f t="shared" si="19"/>
        <v>0</v>
      </c>
      <c r="EK25" s="9"/>
      <c r="EL25" s="42"/>
      <c r="EM25" s="32"/>
      <c r="EN25" s="244"/>
      <c r="EO25" s="32"/>
      <c r="EP25" s="20">
        <f t="shared" si="20"/>
        <v>0</v>
      </c>
      <c r="ER25" s="9"/>
      <c r="ES25" s="42"/>
      <c r="ET25" s="32"/>
      <c r="EU25" s="244"/>
      <c r="EV25" s="32"/>
      <c r="EW25" s="20">
        <f t="shared" si="21"/>
        <v>0</v>
      </c>
      <c r="EY25" s="9"/>
      <c r="EZ25" s="42"/>
      <c r="FA25" s="32"/>
      <c r="FB25" s="244"/>
      <c r="FC25" s="32"/>
      <c r="FD25" s="20">
        <f t="shared" si="22"/>
        <v>0</v>
      </c>
      <c r="FF25" s="9"/>
      <c r="FG25" s="42"/>
      <c r="FH25" s="32"/>
      <c r="FI25" s="244"/>
      <c r="FJ25" s="32"/>
      <c r="FK25" s="20">
        <f t="shared" si="23"/>
        <v>0</v>
      </c>
      <c r="FM25" s="9"/>
      <c r="FN25" s="42"/>
      <c r="FO25" s="32"/>
      <c r="FP25" s="244"/>
      <c r="FQ25" s="32"/>
      <c r="FR25" s="20">
        <f t="shared" si="24"/>
        <v>0</v>
      </c>
      <c r="FT25" s="2"/>
      <c r="FU25" s="2"/>
      <c r="FV25" s="18"/>
      <c r="FW25" s="9"/>
      <c r="FX25" s="19"/>
      <c r="FY25" s="20">
        <f t="shared" si="25"/>
        <v>0</v>
      </c>
      <c r="GA25" s="215"/>
      <c r="GB25" s="39"/>
      <c r="GC25" s="327"/>
      <c r="GD25" s="283"/>
      <c r="GE25" s="32"/>
      <c r="GF25" s="326">
        <f t="shared" si="26"/>
        <v>0</v>
      </c>
      <c r="GH25" s="9"/>
      <c r="GI25" s="2"/>
      <c r="GJ25" s="325"/>
      <c r="GK25" s="348"/>
      <c r="GL25" s="19"/>
      <c r="GM25" s="326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9"/>
      <c r="HR25" s="2"/>
      <c r="HS25" s="18"/>
      <c r="HT25" s="9"/>
      <c r="HU25" s="19"/>
      <c r="HV25" s="20">
        <f t="shared" si="32"/>
        <v>0</v>
      </c>
      <c r="HX25" s="244"/>
      <c r="HY25" s="29"/>
      <c r="HZ25" s="27"/>
      <c r="IA25" s="244"/>
      <c r="IB25" s="32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44"/>
      <c r="IM25" s="99"/>
      <c r="IN25" s="32"/>
      <c r="IO25" s="244"/>
      <c r="IP25" s="32"/>
      <c r="IQ25" s="20">
        <f t="shared" si="35"/>
        <v>0</v>
      </c>
      <c r="IS25" s="2"/>
      <c r="IT25" s="2"/>
      <c r="IU25" s="18"/>
      <c r="IV25" s="9"/>
      <c r="IW25" s="19"/>
      <c r="IX25" s="20">
        <f t="shared" si="36"/>
        <v>0</v>
      </c>
      <c r="IY25" s="43"/>
      <c r="IZ25" s="2"/>
      <c r="JA25" s="2"/>
      <c r="JB25" s="18"/>
      <c r="JC25" s="9"/>
      <c r="JD25" s="19"/>
      <c r="JE25" s="20">
        <f t="shared" si="37"/>
        <v>0</v>
      </c>
      <c r="JF25" s="43"/>
      <c r="JG25" s="2"/>
      <c r="JH25" s="2"/>
      <c r="JI25" s="18"/>
      <c r="JJ25" s="9"/>
      <c r="JK25" s="19"/>
      <c r="JL25" s="20">
        <f t="shared" si="38"/>
        <v>0</v>
      </c>
      <c r="JM25" s="43"/>
      <c r="JN25" s="244"/>
      <c r="JO25" s="29"/>
      <c r="JP25" s="327"/>
      <c r="JQ25" s="354"/>
      <c r="JR25" s="32"/>
      <c r="JS25" s="350">
        <f t="shared" si="39"/>
        <v>0</v>
      </c>
    </row>
    <row r="26" spans="1:279">
      <c r="A26" s="2"/>
      <c r="B26" s="2"/>
      <c r="C26" s="18"/>
      <c r="D26" s="9"/>
      <c r="E26" s="19"/>
      <c r="F26" s="20">
        <f t="shared" si="0"/>
        <v>0</v>
      </c>
      <c r="H26" s="2"/>
      <c r="I26" s="2"/>
      <c r="J26" s="18"/>
      <c r="K26" s="9"/>
      <c r="L26" s="19"/>
      <c r="M26" s="20">
        <f t="shared" si="1"/>
        <v>0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2"/>
      <c r="AE26" s="18"/>
      <c r="AF26" s="9"/>
      <c r="AG26" s="19"/>
      <c r="AH26" s="20">
        <f t="shared" si="4"/>
        <v>0</v>
      </c>
      <c r="AJ26" s="2"/>
      <c r="AK26" s="2"/>
      <c r="AL26" s="18"/>
      <c r="AM26" s="9"/>
      <c r="AN26" s="19"/>
      <c r="AO26" s="20">
        <f t="shared" si="5"/>
        <v>0</v>
      </c>
      <c r="AQ26" s="2"/>
      <c r="AR26" s="2"/>
      <c r="AS26" s="325"/>
      <c r="AT26" s="38"/>
      <c r="AU26" s="19"/>
      <c r="AV26" s="326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0</v>
      </c>
      <c r="BL26" s="2"/>
      <c r="BM26" s="2"/>
      <c r="BN26" s="18"/>
      <c r="BO26" s="9"/>
      <c r="BP26" s="19"/>
      <c r="BQ26" s="20">
        <f t="shared" si="9"/>
        <v>0</v>
      </c>
      <c r="BS26" s="2"/>
      <c r="BT26" s="2"/>
      <c r="BU26" s="18"/>
      <c r="BV26" s="9"/>
      <c r="BW26" s="19"/>
      <c r="BX26" s="20">
        <f t="shared" si="10"/>
        <v>0</v>
      </c>
      <c r="BZ26" s="2"/>
      <c r="CA26" s="2"/>
      <c r="CB26" s="18"/>
      <c r="CC26" s="9"/>
      <c r="CD26" s="19"/>
      <c r="CE26" s="20">
        <f t="shared" si="11"/>
        <v>0</v>
      </c>
      <c r="CG26" s="2"/>
      <c r="CH26" s="2"/>
      <c r="CI26" s="18"/>
      <c r="CJ26" s="9"/>
      <c r="CK26" s="19"/>
      <c r="CL26" s="20">
        <f t="shared" si="12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0</v>
      </c>
      <c r="DB26" s="2"/>
      <c r="DC26" s="2"/>
      <c r="DD26" s="18"/>
      <c r="DE26" s="9"/>
      <c r="DF26" s="19"/>
      <c r="DG26" s="20">
        <f t="shared" si="15"/>
        <v>0</v>
      </c>
      <c r="DI26" s="9"/>
      <c r="DJ26" s="42"/>
      <c r="DK26" s="32"/>
      <c r="DL26" s="244"/>
      <c r="DM26" s="32"/>
      <c r="DN26" s="20">
        <f t="shared" si="16"/>
        <v>0</v>
      </c>
      <c r="DP26" s="9"/>
      <c r="DQ26" s="42"/>
      <c r="DR26" s="32"/>
      <c r="DS26" s="244"/>
      <c r="DT26" s="32"/>
      <c r="DU26" s="20">
        <f t="shared" si="17"/>
        <v>0</v>
      </c>
      <c r="DW26" s="9"/>
      <c r="DX26" s="42"/>
      <c r="DY26" s="32"/>
      <c r="DZ26" s="244"/>
      <c r="EA26" s="32"/>
      <c r="EB26" s="20">
        <f t="shared" si="18"/>
        <v>0</v>
      </c>
      <c r="ED26" s="9"/>
      <c r="EE26" s="42"/>
      <c r="EF26" s="32"/>
      <c r="EG26" s="244"/>
      <c r="EH26" s="32"/>
      <c r="EI26" s="20">
        <f t="shared" si="19"/>
        <v>0</v>
      </c>
      <c r="EK26" s="9"/>
      <c r="EL26" s="42"/>
      <c r="EM26" s="32"/>
      <c r="EN26" s="244"/>
      <c r="EO26" s="32"/>
      <c r="EP26" s="20">
        <f t="shared" si="20"/>
        <v>0</v>
      </c>
      <c r="ER26" s="9"/>
      <c r="ES26" s="42"/>
      <c r="ET26" s="32"/>
      <c r="EU26" s="244"/>
      <c r="EV26" s="32"/>
      <c r="EW26" s="20">
        <f t="shared" si="21"/>
        <v>0</v>
      </c>
      <c r="EY26" s="9"/>
      <c r="EZ26" s="42"/>
      <c r="FA26" s="32"/>
      <c r="FB26" s="244"/>
      <c r="FC26" s="32"/>
      <c r="FD26" s="20">
        <f t="shared" si="22"/>
        <v>0</v>
      </c>
      <c r="FF26" s="9"/>
      <c r="FG26" s="42"/>
      <c r="FH26" s="32"/>
      <c r="FI26" s="244"/>
      <c r="FJ26" s="32"/>
      <c r="FK26" s="20">
        <f t="shared" si="23"/>
        <v>0</v>
      </c>
      <c r="FM26" s="9"/>
      <c r="FN26" s="42"/>
      <c r="FO26" s="32"/>
      <c r="FP26" s="244"/>
      <c r="FQ26" s="32"/>
      <c r="FR26" s="20">
        <f t="shared" si="24"/>
        <v>0</v>
      </c>
      <c r="FT26" s="2"/>
      <c r="FU26" s="2"/>
      <c r="FV26" s="18"/>
      <c r="FW26" s="9"/>
      <c r="FX26" s="19"/>
      <c r="FY26" s="20">
        <f t="shared" si="25"/>
        <v>0</v>
      </c>
      <c r="GA26" s="215"/>
      <c r="GB26" s="39"/>
      <c r="GC26" s="327"/>
      <c r="GD26" s="283"/>
      <c r="GE26" s="32"/>
      <c r="GF26" s="326">
        <f t="shared" si="26"/>
        <v>0</v>
      </c>
      <c r="GH26" s="9"/>
      <c r="GI26" s="2"/>
      <c r="GJ26" s="325"/>
      <c r="GK26" s="348"/>
      <c r="GL26" s="19"/>
      <c r="GM26" s="326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9"/>
      <c r="HR26" s="2"/>
      <c r="HS26" s="18"/>
      <c r="HT26" s="9"/>
      <c r="HU26" s="19"/>
      <c r="HV26" s="20">
        <f t="shared" si="32"/>
        <v>0</v>
      </c>
      <c r="HX26" s="62"/>
      <c r="HY26" s="29"/>
      <c r="HZ26" s="27"/>
      <c r="IA26" s="244"/>
      <c r="IB26" s="32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44"/>
      <c r="IM26" s="99"/>
      <c r="IN26" s="32"/>
      <c r="IO26" s="244"/>
      <c r="IP26" s="32"/>
      <c r="IQ26" s="20">
        <f t="shared" si="35"/>
        <v>0</v>
      </c>
      <c r="IS26" s="2"/>
      <c r="IT26" s="2"/>
      <c r="IU26" s="18"/>
      <c r="IV26" s="9"/>
      <c r="IW26" s="19"/>
      <c r="IX26" s="20">
        <f t="shared" si="36"/>
        <v>0</v>
      </c>
      <c r="IY26" s="43"/>
      <c r="IZ26" s="2"/>
      <c r="JA26" s="2"/>
      <c r="JB26" s="18"/>
      <c r="JC26" s="9"/>
      <c r="JD26" s="19"/>
      <c r="JE26" s="20">
        <f t="shared" si="37"/>
        <v>0</v>
      </c>
      <c r="JF26" s="43"/>
      <c r="JG26" s="2"/>
      <c r="JH26" s="2"/>
      <c r="JI26" s="18"/>
      <c r="JJ26" s="9"/>
      <c r="JK26" s="19"/>
      <c r="JL26" s="20">
        <f t="shared" si="38"/>
        <v>0</v>
      </c>
      <c r="JM26" s="43"/>
      <c r="JN26" s="244"/>
      <c r="JO26" s="29"/>
      <c r="JP26" s="327"/>
      <c r="JQ26" s="354"/>
      <c r="JR26" s="32"/>
      <c r="JS26" s="350">
        <f t="shared" si="39"/>
        <v>0</v>
      </c>
    </row>
    <row r="27" spans="1:279">
      <c r="A27" s="2"/>
      <c r="B27" s="2"/>
      <c r="C27" s="18"/>
      <c r="D27" s="9"/>
      <c r="E27" s="19"/>
      <c r="F27" s="20">
        <f t="shared" si="0"/>
        <v>0</v>
      </c>
      <c r="H27" s="2"/>
      <c r="I27" s="2"/>
      <c r="J27" s="18"/>
      <c r="K27" s="9"/>
      <c r="L27" s="19"/>
      <c r="M27" s="20">
        <f t="shared" si="1"/>
        <v>0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2"/>
      <c r="AE27" s="18"/>
      <c r="AF27" s="9"/>
      <c r="AG27" s="19"/>
      <c r="AH27" s="20">
        <f t="shared" si="4"/>
        <v>0</v>
      </c>
      <c r="AJ27" s="2"/>
      <c r="AK27" s="2"/>
      <c r="AL27" s="18"/>
      <c r="AM27" s="9"/>
      <c r="AN27" s="19"/>
      <c r="AO27" s="20">
        <f t="shared" si="5"/>
        <v>0</v>
      </c>
      <c r="AQ27" s="2"/>
      <c r="AR27" s="2"/>
      <c r="AS27" s="325"/>
      <c r="AT27" s="38"/>
      <c r="AU27" s="19"/>
      <c r="AV27" s="326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0</v>
      </c>
      <c r="BL27" s="2"/>
      <c r="BM27" s="2"/>
      <c r="BN27" s="18"/>
      <c r="BO27" s="9"/>
      <c r="BP27" s="19"/>
      <c r="BQ27" s="20">
        <f t="shared" si="9"/>
        <v>0</v>
      </c>
      <c r="BS27" s="2"/>
      <c r="BT27" s="2"/>
      <c r="BU27" s="18"/>
      <c r="BV27" s="9"/>
      <c r="BW27" s="19"/>
      <c r="BX27" s="20">
        <f t="shared" si="10"/>
        <v>0</v>
      </c>
      <c r="BZ27" s="2"/>
      <c r="CA27" s="2"/>
      <c r="CB27" s="18"/>
      <c r="CC27" s="9"/>
      <c r="CD27" s="19"/>
      <c r="CE27" s="20">
        <f t="shared" si="11"/>
        <v>0</v>
      </c>
      <c r="CG27" s="2"/>
      <c r="CH27" s="2"/>
      <c r="CI27" s="18"/>
      <c r="CJ27" s="9"/>
      <c r="CK27" s="19"/>
      <c r="CL27" s="20">
        <f t="shared" si="12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0</v>
      </c>
      <c r="DB27" s="2"/>
      <c r="DC27" s="2"/>
      <c r="DD27" s="18"/>
      <c r="DE27" s="9"/>
      <c r="DF27" s="19"/>
      <c r="DG27" s="20">
        <f t="shared" si="15"/>
        <v>0</v>
      </c>
      <c r="DI27" s="9"/>
      <c r="DJ27" s="42"/>
      <c r="DK27" s="32"/>
      <c r="DL27" s="89"/>
      <c r="DM27" s="32"/>
      <c r="DN27" s="20">
        <f t="shared" si="16"/>
        <v>0</v>
      </c>
      <c r="DP27" s="9"/>
      <c r="DQ27" s="42"/>
      <c r="DR27" s="32"/>
      <c r="DS27" s="89"/>
      <c r="DT27" s="32"/>
      <c r="DU27" s="20">
        <f t="shared" si="17"/>
        <v>0</v>
      </c>
      <c r="DW27" s="9"/>
      <c r="DX27" s="42"/>
      <c r="DY27" s="32"/>
      <c r="DZ27" s="89"/>
      <c r="EA27" s="32"/>
      <c r="EB27" s="20">
        <f t="shared" si="18"/>
        <v>0</v>
      </c>
      <c r="ED27" s="9"/>
      <c r="EE27" s="42"/>
      <c r="EF27" s="32"/>
      <c r="EG27" s="89"/>
      <c r="EH27" s="32"/>
      <c r="EI27" s="20">
        <f t="shared" si="19"/>
        <v>0</v>
      </c>
      <c r="EK27" s="9"/>
      <c r="EL27" s="42"/>
      <c r="EM27" s="32"/>
      <c r="EN27" s="89"/>
      <c r="EO27" s="32"/>
      <c r="EP27" s="20">
        <f t="shared" si="20"/>
        <v>0</v>
      </c>
      <c r="ER27" s="9"/>
      <c r="ES27" s="42"/>
      <c r="ET27" s="32"/>
      <c r="EU27" s="89"/>
      <c r="EV27" s="32"/>
      <c r="EW27" s="20">
        <f t="shared" si="21"/>
        <v>0</v>
      </c>
      <c r="EY27" s="9"/>
      <c r="EZ27" s="42"/>
      <c r="FA27" s="32"/>
      <c r="FB27" s="89"/>
      <c r="FC27" s="32"/>
      <c r="FD27" s="20">
        <f t="shared" si="22"/>
        <v>0</v>
      </c>
      <c r="FF27" s="9"/>
      <c r="FG27" s="42"/>
      <c r="FH27" s="32"/>
      <c r="FI27" s="89"/>
      <c r="FJ27" s="32"/>
      <c r="FK27" s="20">
        <f t="shared" si="23"/>
        <v>0</v>
      </c>
      <c r="FM27" s="9"/>
      <c r="FN27" s="42"/>
      <c r="FO27" s="32"/>
      <c r="FP27" s="89"/>
      <c r="FQ27" s="32"/>
      <c r="FR27" s="20">
        <f t="shared" si="24"/>
        <v>0</v>
      </c>
      <c r="FT27" s="2"/>
      <c r="FU27" s="2"/>
      <c r="FV27" s="18"/>
      <c r="FW27" s="9"/>
      <c r="FX27" s="19"/>
      <c r="FY27" s="20">
        <f t="shared" si="25"/>
        <v>0</v>
      </c>
      <c r="GA27" s="215"/>
      <c r="GB27" s="39"/>
      <c r="GC27" s="327"/>
      <c r="GD27" s="283"/>
      <c r="GE27" s="32"/>
      <c r="GF27" s="326">
        <f t="shared" si="26"/>
        <v>0</v>
      </c>
      <c r="GH27" s="9"/>
      <c r="GI27" s="2"/>
      <c r="GJ27" s="325"/>
      <c r="GK27" s="348"/>
      <c r="GL27" s="19"/>
      <c r="GM27" s="326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9"/>
      <c r="HR27" s="2"/>
      <c r="HS27" s="18"/>
      <c r="HT27" s="9"/>
      <c r="HU27" s="19"/>
      <c r="HV27" s="20">
        <f t="shared" si="32"/>
        <v>0</v>
      </c>
      <c r="HX27" s="244"/>
      <c r="HY27" s="29"/>
      <c r="HZ27" s="27"/>
      <c r="IA27" s="244"/>
      <c r="IB27" s="32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9"/>
      <c r="IM27" s="47"/>
      <c r="IN27" s="32"/>
      <c r="IO27" s="244"/>
      <c r="IP27" s="19"/>
      <c r="IQ27" s="20">
        <f t="shared" si="35"/>
        <v>0</v>
      </c>
      <c r="IS27" s="2"/>
      <c r="IT27" s="2"/>
      <c r="IU27" s="18"/>
      <c r="IV27" s="9"/>
      <c r="IW27" s="19"/>
      <c r="IX27" s="20">
        <f t="shared" si="36"/>
        <v>0</v>
      </c>
      <c r="IZ27" s="2"/>
      <c r="JA27" s="2"/>
      <c r="JB27" s="18"/>
      <c r="JC27" s="9"/>
      <c r="JD27" s="19"/>
      <c r="JE27" s="20">
        <f t="shared" si="37"/>
        <v>0</v>
      </c>
      <c r="JG27" s="2"/>
      <c r="JH27" s="2"/>
      <c r="JI27" s="18"/>
      <c r="JJ27" s="9"/>
      <c r="JK27" s="19"/>
      <c r="JL27" s="20">
        <f t="shared" si="38"/>
        <v>0</v>
      </c>
      <c r="JN27" s="244"/>
      <c r="JO27" s="29"/>
      <c r="JP27" s="327"/>
      <c r="JQ27" s="354"/>
      <c r="JR27" s="32"/>
      <c r="JS27" s="350">
        <f t="shared" si="39"/>
        <v>0</v>
      </c>
    </row>
    <row r="28" spans="1:279">
      <c r="A28" s="2"/>
      <c r="B28" s="2"/>
      <c r="C28" s="18"/>
      <c r="D28" s="9"/>
      <c r="E28" s="19"/>
      <c r="F28" s="20">
        <f t="shared" si="0"/>
        <v>0</v>
      </c>
      <c r="H28" s="2"/>
      <c r="I28" s="2"/>
      <c r="J28" s="18"/>
      <c r="K28" s="9"/>
      <c r="L28" s="19"/>
      <c r="M28" s="20">
        <f t="shared" si="1"/>
        <v>0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2"/>
      <c r="AE28" s="18"/>
      <c r="AF28" s="9"/>
      <c r="AG28" s="19"/>
      <c r="AH28" s="20">
        <f t="shared" si="4"/>
        <v>0</v>
      </c>
      <c r="AJ28" s="2"/>
      <c r="AK28" s="2"/>
      <c r="AL28" s="18"/>
      <c r="AM28" s="9"/>
      <c r="AN28" s="19"/>
      <c r="AO28" s="20">
        <f t="shared" si="5"/>
        <v>0</v>
      </c>
      <c r="AQ28" s="2"/>
      <c r="AR28" s="2"/>
      <c r="AS28" s="325"/>
      <c r="AT28" s="38"/>
      <c r="AU28" s="19"/>
      <c r="AV28" s="326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0</v>
      </c>
      <c r="BL28" s="2"/>
      <c r="BM28" s="2"/>
      <c r="BN28" s="18"/>
      <c r="BO28" s="9"/>
      <c r="BP28" s="19"/>
      <c r="BQ28" s="20">
        <f t="shared" si="9"/>
        <v>0</v>
      </c>
      <c r="BS28" s="2"/>
      <c r="BT28" s="2"/>
      <c r="BU28" s="18"/>
      <c r="BV28" s="9"/>
      <c r="BW28" s="19"/>
      <c r="BX28" s="20">
        <f t="shared" si="10"/>
        <v>0</v>
      </c>
      <c r="BZ28" s="2"/>
      <c r="CA28" s="2"/>
      <c r="CB28" s="18"/>
      <c r="CC28" s="9"/>
      <c r="CD28" s="19"/>
      <c r="CE28" s="20">
        <f t="shared" si="11"/>
        <v>0</v>
      </c>
      <c r="CG28" s="2"/>
      <c r="CH28" s="2"/>
      <c r="CI28" s="18"/>
      <c r="CJ28" s="9"/>
      <c r="CK28" s="19"/>
      <c r="CL28" s="20">
        <f t="shared" si="12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0</v>
      </c>
      <c r="DB28" s="2"/>
      <c r="DC28" s="2"/>
      <c r="DD28" s="18"/>
      <c r="DE28" s="9"/>
      <c r="DF28" s="19"/>
      <c r="DG28" s="20">
        <f t="shared" si="15"/>
        <v>0</v>
      </c>
      <c r="DI28" s="9"/>
      <c r="DJ28" s="42"/>
      <c r="DK28" s="19"/>
      <c r="DL28" s="89"/>
      <c r="DM28" s="19"/>
      <c r="DN28" s="20">
        <f t="shared" si="16"/>
        <v>0</v>
      </c>
      <c r="DP28" s="9"/>
      <c r="DQ28" s="42"/>
      <c r="DR28" s="19"/>
      <c r="DS28" s="89"/>
      <c r="DT28" s="19"/>
      <c r="DU28" s="20">
        <f t="shared" si="17"/>
        <v>0</v>
      </c>
      <c r="DW28" s="9"/>
      <c r="DX28" s="42"/>
      <c r="DY28" s="19"/>
      <c r="DZ28" s="89"/>
      <c r="EA28" s="19"/>
      <c r="EB28" s="20">
        <f t="shared" si="18"/>
        <v>0</v>
      </c>
      <c r="ED28" s="9"/>
      <c r="EE28" s="42"/>
      <c r="EF28" s="19"/>
      <c r="EG28" s="89"/>
      <c r="EH28" s="19"/>
      <c r="EI28" s="20">
        <f t="shared" si="19"/>
        <v>0</v>
      </c>
      <c r="EK28" s="9"/>
      <c r="EL28" s="42"/>
      <c r="EM28" s="19"/>
      <c r="EN28" s="89"/>
      <c r="EO28" s="19"/>
      <c r="EP28" s="20">
        <f t="shared" si="20"/>
        <v>0</v>
      </c>
      <c r="ER28" s="9"/>
      <c r="ES28" s="42"/>
      <c r="ET28" s="19"/>
      <c r="EU28" s="89"/>
      <c r="EV28" s="19"/>
      <c r="EW28" s="20">
        <f t="shared" si="21"/>
        <v>0</v>
      </c>
      <c r="EY28" s="9"/>
      <c r="EZ28" s="42"/>
      <c r="FA28" s="19"/>
      <c r="FB28" s="89"/>
      <c r="FC28" s="19"/>
      <c r="FD28" s="20">
        <f t="shared" si="22"/>
        <v>0</v>
      </c>
      <c r="FF28" s="9"/>
      <c r="FG28" s="42"/>
      <c r="FH28" s="19"/>
      <c r="FI28" s="89"/>
      <c r="FJ28" s="19"/>
      <c r="FK28" s="20">
        <f t="shared" si="23"/>
        <v>0</v>
      </c>
      <c r="FM28" s="9"/>
      <c r="FN28" s="42"/>
      <c r="FO28" s="19"/>
      <c r="FP28" s="89"/>
      <c r="FQ28" s="19"/>
      <c r="FR28" s="20">
        <f t="shared" si="24"/>
        <v>0</v>
      </c>
      <c r="FT28" s="2"/>
      <c r="FU28" s="2"/>
      <c r="FV28" s="18"/>
      <c r="FW28" s="9"/>
      <c r="FX28" s="19"/>
      <c r="FY28" s="20">
        <f t="shared" si="25"/>
        <v>0</v>
      </c>
      <c r="GA28" s="215"/>
      <c r="GB28" s="39"/>
      <c r="GC28" s="327"/>
      <c r="GD28" s="283"/>
      <c r="GE28" s="32"/>
      <c r="GF28" s="326">
        <f t="shared" si="26"/>
        <v>0</v>
      </c>
      <c r="GH28" s="9"/>
      <c r="GI28" s="2"/>
      <c r="GJ28" s="325"/>
      <c r="GK28" s="348"/>
      <c r="GL28" s="19"/>
      <c r="GM28" s="326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44"/>
      <c r="HY28" s="29"/>
      <c r="HZ28" s="27"/>
      <c r="IA28" s="244"/>
      <c r="IB28" s="32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9"/>
      <c r="IM28" s="47"/>
      <c r="IN28" s="19"/>
      <c r="IO28" s="244"/>
      <c r="IP28" s="19"/>
      <c r="IQ28" s="20">
        <f t="shared" si="35"/>
        <v>0</v>
      </c>
      <c r="IS28" s="2"/>
      <c r="IT28" s="2"/>
      <c r="IU28" s="18"/>
      <c r="IV28" s="9"/>
      <c r="IW28" s="19"/>
      <c r="IX28" s="20">
        <f t="shared" si="36"/>
        <v>0</v>
      </c>
      <c r="IZ28" s="2"/>
      <c r="JA28" s="2"/>
      <c r="JB28" s="18"/>
      <c r="JC28" s="9"/>
      <c r="JD28" s="19"/>
      <c r="JE28" s="20">
        <f t="shared" si="37"/>
        <v>0</v>
      </c>
      <c r="JG28" s="2"/>
      <c r="JH28" s="2"/>
      <c r="JI28" s="18"/>
      <c r="JJ28" s="9"/>
      <c r="JK28" s="19"/>
      <c r="JL28" s="20">
        <f t="shared" si="38"/>
        <v>0</v>
      </c>
      <c r="JN28" s="244"/>
      <c r="JO28" s="29"/>
      <c r="JP28" s="327"/>
      <c r="JQ28" s="354"/>
      <c r="JR28" s="97"/>
      <c r="JS28" s="350">
        <f t="shared" si="39"/>
        <v>0</v>
      </c>
    </row>
    <row r="29" spans="1:279">
      <c r="A29" s="2"/>
      <c r="B29" s="2"/>
      <c r="C29" s="18"/>
      <c r="D29" s="9"/>
      <c r="E29" s="19"/>
      <c r="F29" s="20">
        <f t="shared" si="0"/>
        <v>0</v>
      </c>
      <c r="H29" s="2"/>
      <c r="I29" s="2"/>
      <c r="J29" s="18"/>
      <c r="K29" s="9"/>
      <c r="L29" s="19"/>
      <c r="M29" s="20">
        <f t="shared" si="1"/>
        <v>0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0</v>
      </c>
      <c r="AJ29" s="2"/>
      <c r="AK29" s="2"/>
      <c r="AL29" s="18"/>
      <c r="AM29" s="9"/>
      <c r="AN29" s="19"/>
      <c r="AO29" s="20">
        <f t="shared" si="5"/>
        <v>0</v>
      </c>
      <c r="AQ29" s="2"/>
      <c r="AR29" s="2"/>
      <c r="AS29" s="325"/>
      <c r="AT29" s="38"/>
      <c r="AU29" s="19"/>
      <c r="AV29" s="326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0</v>
      </c>
      <c r="BL29" s="2"/>
      <c r="BM29" s="2"/>
      <c r="BN29" s="18"/>
      <c r="BO29" s="9"/>
      <c r="BP29" s="19"/>
      <c r="BQ29" s="20">
        <f t="shared" si="9"/>
        <v>0</v>
      </c>
      <c r="BS29" s="2"/>
      <c r="BT29" s="2"/>
      <c r="BU29" s="18"/>
      <c r="BV29" s="9"/>
      <c r="BW29" s="19"/>
      <c r="BX29" s="20">
        <f t="shared" si="10"/>
        <v>0</v>
      </c>
      <c r="BZ29" s="2"/>
      <c r="CA29" s="2"/>
      <c r="CB29" s="18"/>
      <c r="CC29" s="9"/>
      <c r="CD29" s="19"/>
      <c r="CE29" s="20">
        <f t="shared" si="11"/>
        <v>0</v>
      </c>
      <c r="CG29" s="2"/>
      <c r="CH29" s="2"/>
      <c r="CI29" s="18"/>
      <c r="CJ29" s="9"/>
      <c r="CK29" s="19"/>
      <c r="CL29" s="20">
        <f t="shared" si="12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0</v>
      </c>
      <c r="DB29" s="2"/>
      <c r="DC29" s="2"/>
      <c r="DD29" s="18"/>
      <c r="DE29" s="9"/>
      <c r="DF29" s="19"/>
      <c r="DG29" s="20">
        <f t="shared" si="15"/>
        <v>0</v>
      </c>
      <c r="DI29" s="9"/>
      <c r="DJ29" s="42"/>
      <c r="DK29" s="19"/>
      <c r="DL29" s="89"/>
      <c r="DM29" s="19"/>
      <c r="DN29" s="20">
        <f t="shared" si="16"/>
        <v>0</v>
      </c>
      <c r="DP29" s="9"/>
      <c r="DQ29" s="42"/>
      <c r="DR29" s="19"/>
      <c r="DS29" s="89"/>
      <c r="DT29" s="19"/>
      <c r="DU29" s="20">
        <f t="shared" si="17"/>
        <v>0</v>
      </c>
      <c r="DW29" s="9"/>
      <c r="DX29" s="42"/>
      <c r="DY29" s="19"/>
      <c r="DZ29" s="89"/>
      <c r="EA29" s="19"/>
      <c r="EB29" s="20">
        <f t="shared" si="18"/>
        <v>0</v>
      </c>
      <c r="ED29" s="9"/>
      <c r="EE29" s="42"/>
      <c r="EF29" s="19"/>
      <c r="EG29" s="89"/>
      <c r="EH29" s="19"/>
      <c r="EI29" s="20">
        <f t="shared" si="19"/>
        <v>0</v>
      </c>
      <c r="EK29" s="9"/>
      <c r="EL29" s="42"/>
      <c r="EM29" s="19"/>
      <c r="EN29" s="89"/>
      <c r="EO29" s="19"/>
      <c r="EP29" s="20">
        <f t="shared" si="20"/>
        <v>0</v>
      </c>
      <c r="ER29" s="9"/>
      <c r="ES29" s="42"/>
      <c r="ET29" s="19"/>
      <c r="EU29" s="89"/>
      <c r="EV29" s="19"/>
      <c r="EW29" s="20">
        <f t="shared" si="21"/>
        <v>0</v>
      </c>
      <c r="EY29" s="9"/>
      <c r="EZ29" s="42"/>
      <c r="FA29" s="19"/>
      <c r="FB29" s="89"/>
      <c r="FC29" s="19"/>
      <c r="FD29" s="20">
        <f t="shared" si="22"/>
        <v>0</v>
      </c>
      <c r="FF29" s="9"/>
      <c r="FG29" s="42"/>
      <c r="FH29" s="19"/>
      <c r="FI29" s="89"/>
      <c r="FJ29" s="19"/>
      <c r="FK29" s="20">
        <f t="shared" si="23"/>
        <v>0</v>
      </c>
      <c r="FM29" s="9"/>
      <c r="FN29" s="42"/>
      <c r="FO29" s="19"/>
      <c r="FP29" s="89"/>
      <c r="FQ29" s="19"/>
      <c r="FR29" s="20">
        <f t="shared" si="24"/>
        <v>0</v>
      </c>
      <c r="FT29" s="2"/>
      <c r="FU29" s="2"/>
      <c r="FV29" s="18"/>
      <c r="FW29" s="9"/>
      <c r="FX29" s="19"/>
      <c r="FY29" s="20">
        <f t="shared" si="25"/>
        <v>0</v>
      </c>
      <c r="GA29" s="215"/>
      <c r="GB29" s="39"/>
      <c r="GC29" s="327"/>
      <c r="GD29" s="283"/>
      <c r="GE29" s="32"/>
      <c r="GF29" s="326">
        <f t="shared" si="26"/>
        <v>0</v>
      </c>
      <c r="GH29" s="9"/>
      <c r="GI29" s="2"/>
      <c r="GJ29" s="325"/>
      <c r="GK29" s="348"/>
      <c r="GL29" s="19"/>
      <c r="GM29" s="326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44"/>
      <c r="HY29" s="29"/>
      <c r="HZ29" s="27"/>
      <c r="IA29" s="244"/>
      <c r="IB29" s="32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9"/>
      <c r="IM29" s="47"/>
      <c r="IN29" s="19"/>
      <c r="IO29" s="9"/>
      <c r="IP29" s="19"/>
      <c r="IQ29" s="20">
        <f t="shared" si="35"/>
        <v>0</v>
      </c>
      <c r="IS29" s="2"/>
      <c r="IT29" s="2"/>
      <c r="IU29" s="18"/>
      <c r="IV29" s="9"/>
      <c r="IW29" s="19"/>
      <c r="IX29" s="20">
        <f t="shared" si="36"/>
        <v>0</v>
      </c>
      <c r="IZ29" s="2"/>
      <c r="JA29" s="2"/>
      <c r="JB29" s="18"/>
      <c r="JC29" s="9"/>
      <c r="JD29" s="19"/>
      <c r="JE29" s="20">
        <f t="shared" si="37"/>
        <v>0</v>
      </c>
      <c r="JG29" s="2"/>
      <c r="JH29" s="2"/>
      <c r="JI29" s="18"/>
      <c r="JJ29" s="9"/>
      <c r="JK29" s="19"/>
      <c r="JL29" s="20">
        <f t="shared" si="38"/>
        <v>0</v>
      </c>
      <c r="JN29" s="244"/>
      <c r="JO29" s="29"/>
      <c r="JP29" s="327"/>
      <c r="JQ29" s="354"/>
      <c r="JR29" s="97"/>
      <c r="JS29" s="350">
        <f t="shared" si="39"/>
        <v>0</v>
      </c>
    </row>
    <row r="30" spans="1:279">
      <c r="A30" s="2"/>
      <c r="B30" s="2"/>
      <c r="C30" s="18"/>
      <c r="D30" s="9"/>
      <c r="E30" s="19"/>
      <c r="F30" s="20">
        <f t="shared" si="0"/>
        <v>0</v>
      </c>
      <c r="H30" s="2"/>
      <c r="I30" s="2"/>
      <c r="J30" s="18"/>
      <c r="K30" s="9"/>
      <c r="L30" s="19"/>
      <c r="M30" s="20">
        <f t="shared" si="1"/>
        <v>0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0</v>
      </c>
      <c r="AJ30" s="2"/>
      <c r="AK30" s="2"/>
      <c r="AL30" s="18"/>
      <c r="AM30" s="9"/>
      <c r="AN30" s="19"/>
      <c r="AO30" s="20">
        <f t="shared" si="5"/>
        <v>0</v>
      </c>
      <c r="AQ30" s="2"/>
      <c r="AR30" s="2"/>
      <c r="AS30" s="325"/>
      <c r="AT30" s="38"/>
      <c r="AU30" s="19"/>
      <c r="AV30" s="326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0</v>
      </c>
      <c r="BL30" s="2"/>
      <c r="BM30" s="2"/>
      <c r="BN30" s="18"/>
      <c r="BO30" s="9"/>
      <c r="BP30" s="19"/>
      <c r="BQ30" s="20">
        <f t="shared" si="9"/>
        <v>0</v>
      </c>
      <c r="BS30" s="2"/>
      <c r="BT30" s="2"/>
      <c r="BU30" s="18"/>
      <c r="BV30" s="9"/>
      <c r="BW30" s="19"/>
      <c r="BX30" s="20">
        <f t="shared" si="10"/>
        <v>0</v>
      </c>
      <c r="BZ30" s="2"/>
      <c r="CA30" s="2"/>
      <c r="CB30" s="18"/>
      <c r="CC30" s="9"/>
      <c r="CD30" s="19"/>
      <c r="CE30" s="20">
        <f t="shared" si="11"/>
        <v>0</v>
      </c>
      <c r="CG30" s="2"/>
      <c r="CH30" s="2"/>
      <c r="CI30" s="18"/>
      <c r="CJ30" s="9"/>
      <c r="CK30" s="19"/>
      <c r="CL30" s="20">
        <f t="shared" si="12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0</v>
      </c>
      <c r="DB30" s="2"/>
      <c r="DC30" s="2"/>
      <c r="DD30" s="18"/>
      <c r="DE30" s="9"/>
      <c r="DF30" s="19"/>
      <c r="DG30" s="20">
        <f t="shared" si="15"/>
        <v>0</v>
      </c>
      <c r="DI30" s="9"/>
      <c r="DJ30" s="2"/>
      <c r="DK30" s="18"/>
      <c r="DL30" s="89"/>
      <c r="DM30" s="19"/>
      <c r="DN30" s="20">
        <f t="shared" si="16"/>
        <v>0</v>
      </c>
      <c r="DP30" s="9"/>
      <c r="DQ30" s="2"/>
      <c r="DR30" s="18"/>
      <c r="DS30" s="89"/>
      <c r="DT30" s="19"/>
      <c r="DU30" s="20">
        <f t="shared" si="17"/>
        <v>0</v>
      </c>
      <c r="DW30" s="9"/>
      <c r="DX30" s="2"/>
      <c r="DY30" s="18"/>
      <c r="DZ30" s="89"/>
      <c r="EA30" s="19"/>
      <c r="EB30" s="20">
        <f t="shared" si="18"/>
        <v>0</v>
      </c>
      <c r="ED30" s="9"/>
      <c r="EE30" s="2"/>
      <c r="EF30" s="18"/>
      <c r="EG30" s="89"/>
      <c r="EH30" s="19"/>
      <c r="EI30" s="20">
        <f t="shared" si="19"/>
        <v>0</v>
      </c>
      <c r="EK30" s="9"/>
      <c r="EL30" s="2"/>
      <c r="EM30" s="18"/>
      <c r="EN30" s="89"/>
      <c r="EO30" s="19"/>
      <c r="EP30" s="20">
        <f t="shared" si="20"/>
        <v>0</v>
      </c>
      <c r="ER30" s="9"/>
      <c r="ES30" s="2"/>
      <c r="ET30" s="18"/>
      <c r="EU30" s="89"/>
      <c r="EV30" s="19"/>
      <c r="EW30" s="20">
        <f t="shared" si="21"/>
        <v>0</v>
      </c>
      <c r="EY30" s="9"/>
      <c r="EZ30" s="2"/>
      <c r="FA30" s="18"/>
      <c r="FB30" s="89"/>
      <c r="FC30" s="19"/>
      <c r="FD30" s="20">
        <f t="shared" si="22"/>
        <v>0</v>
      </c>
      <c r="FF30" s="9"/>
      <c r="FG30" s="2"/>
      <c r="FH30" s="18"/>
      <c r="FI30" s="89"/>
      <c r="FJ30" s="19"/>
      <c r="FK30" s="20">
        <f t="shared" si="23"/>
        <v>0</v>
      </c>
      <c r="FM30" s="9"/>
      <c r="FN30" s="2"/>
      <c r="FO30" s="18"/>
      <c r="FP30" s="89"/>
      <c r="FQ30" s="19"/>
      <c r="FR30" s="20">
        <f t="shared" si="24"/>
        <v>0</v>
      </c>
      <c r="FT30" s="2"/>
      <c r="FU30" s="2"/>
      <c r="FV30" s="18"/>
      <c r="FW30" s="9"/>
      <c r="FX30" s="19"/>
      <c r="FY30" s="20">
        <f t="shared" si="25"/>
        <v>0</v>
      </c>
      <c r="GA30" s="215"/>
      <c r="GB30" s="39"/>
      <c r="GC30" s="327"/>
      <c r="GD30" s="283"/>
      <c r="GE30" s="32"/>
      <c r="GF30" s="326">
        <f t="shared" si="26"/>
        <v>0</v>
      </c>
      <c r="GH30" s="9"/>
      <c r="GI30" s="2"/>
      <c r="GJ30" s="325"/>
      <c r="GK30" s="348"/>
      <c r="GL30" s="19"/>
      <c r="GM30" s="326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44"/>
      <c r="HY30" s="29"/>
      <c r="HZ30" s="27"/>
      <c r="IA30" s="244"/>
      <c r="IB30" s="32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9"/>
      <c r="IM30" s="47"/>
      <c r="IN30" s="19"/>
      <c r="IO30" s="9"/>
      <c r="IP30" s="19"/>
      <c r="IQ30" s="20">
        <f t="shared" si="35"/>
        <v>0</v>
      </c>
      <c r="IS30" s="2"/>
      <c r="IT30" s="2"/>
      <c r="IU30" s="18"/>
      <c r="IV30" s="9"/>
      <c r="IW30" s="19"/>
      <c r="IX30" s="20">
        <f t="shared" si="36"/>
        <v>0</v>
      </c>
      <c r="IZ30" s="2"/>
      <c r="JA30" s="2"/>
      <c r="JB30" s="18"/>
      <c r="JC30" s="9"/>
      <c r="JD30" s="19"/>
      <c r="JE30" s="20">
        <f t="shared" si="37"/>
        <v>0</v>
      </c>
      <c r="JG30" s="2"/>
      <c r="JH30" s="2"/>
      <c r="JI30" s="18"/>
      <c r="JJ30" s="9"/>
      <c r="JK30" s="19"/>
      <c r="JL30" s="20">
        <f t="shared" si="38"/>
        <v>0</v>
      </c>
      <c r="JN30" s="244"/>
      <c r="JO30" s="29"/>
      <c r="JP30" s="327"/>
      <c r="JQ30" s="354"/>
      <c r="JR30" s="97"/>
      <c r="JS30" s="350">
        <f t="shared" si="39"/>
        <v>0</v>
      </c>
    </row>
    <row r="31" spans="1:279">
      <c r="A31" s="2"/>
      <c r="B31" s="2"/>
      <c r="C31" s="18"/>
      <c r="D31" s="9"/>
      <c r="E31" s="19"/>
      <c r="F31" s="20">
        <f t="shared" si="0"/>
        <v>0</v>
      </c>
      <c r="H31" s="2"/>
      <c r="I31" s="2"/>
      <c r="J31" s="18"/>
      <c r="K31" s="9"/>
      <c r="L31" s="19"/>
      <c r="M31" s="20">
        <f t="shared" si="1"/>
        <v>0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0</v>
      </c>
      <c r="AJ31" s="2"/>
      <c r="AK31" s="2"/>
      <c r="AL31" s="18"/>
      <c r="AM31" s="9"/>
      <c r="AN31" s="19"/>
      <c r="AO31" s="20">
        <f t="shared" si="5"/>
        <v>0</v>
      </c>
      <c r="AQ31" s="2"/>
      <c r="AR31" s="2"/>
      <c r="AS31" s="325"/>
      <c r="AT31" s="38"/>
      <c r="AU31" s="19"/>
      <c r="AV31" s="326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0</v>
      </c>
      <c r="BL31" s="2"/>
      <c r="BM31" s="2"/>
      <c r="BN31" s="18"/>
      <c r="BO31" s="9"/>
      <c r="BP31" s="19"/>
      <c r="BQ31" s="20">
        <f t="shared" si="9"/>
        <v>0</v>
      </c>
      <c r="BS31" s="2"/>
      <c r="BT31" s="2"/>
      <c r="BU31" s="18"/>
      <c r="BV31" s="9"/>
      <c r="BW31" s="19"/>
      <c r="BX31" s="20">
        <f t="shared" si="10"/>
        <v>0</v>
      </c>
      <c r="BZ31" s="2"/>
      <c r="CA31" s="2"/>
      <c r="CB31" s="18"/>
      <c r="CC31" s="9"/>
      <c r="CD31" s="19"/>
      <c r="CE31" s="20">
        <f t="shared" si="11"/>
        <v>0</v>
      </c>
      <c r="CG31" s="2"/>
      <c r="CH31" s="2"/>
      <c r="CI31" s="18"/>
      <c r="CJ31" s="9"/>
      <c r="CK31" s="19"/>
      <c r="CL31" s="20">
        <f t="shared" si="12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0</v>
      </c>
      <c r="DB31" s="2"/>
      <c r="DC31" s="2"/>
      <c r="DD31" s="18"/>
      <c r="DE31" s="9"/>
      <c r="DF31" s="19"/>
      <c r="DG31" s="20">
        <f t="shared" si="15"/>
        <v>0</v>
      </c>
      <c r="DI31" s="9"/>
      <c r="DJ31" s="2"/>
      <c r="DK31" s="18"/>
      <c r="DL31" s="89"/>
      <c r="DM31" s="19"/>
      <c r="DN31" s="20">
        <f t="shared" si="16"/>
        <v>0</v>
      </c>
      <c r="DP31" s="9"/>
      <c r="DQ31" s="2"/>
      <c r="DR31" s="18"/>
      <c r="DS31" s="89"/>
      <c r="DT31" s="19"/>
      <c r="DU31" s="20">
        <f t="shared" si="17"/>
        <v>0</v>
      </c>
      <c r="DW31" s="9"/>
      <c r="DX31" s="2"/>
      <c r="DY31" s="18"/>
      <c r="DZ31" s="89"/>
      <c r="EA31" s="19"/>
      <c r="EB31" s="20">
        <f t="shared" si="18"/>
        <v>0</v>
      </c>
      <c r="ED31" s="9"/>
      <c r="EE31" s="2"/>
      <c r="EF31" s="18"/>
      <c r="EG31" s="89"/>
      <c r="EH31" s="19"/>
      <c r="EI31" s="20">
        <f t="shared" si="19"/>
        <v>0</v>
      </c>
      <c r="EK31" s="9"/>
      <c r="EL31" s="2"/>
      <c r="EM31" s="18"/>
      <c r="EN31" s="89"/>
      <c r="EO31" s="19"/>
      <c r="EP31" s="20">
        <f t="shared" si="20"/>
        <v>0</v>
      </c>
      <c r="ER31" s="9"/>
      <c r="ES31" s="2"/>
      <c r="ET31" s="18"/>
      <c r="EU31" s="89"/>
      <c r="EV31" s="19"/>
      <c r="EW31" s="20">
        <f t="shared" si="21"/>
        <v>0</v>
      </c>
      <c r="EY31" s="9"/>
      <c r="EZ31" s="2"/>
      <c r="FA31" s="18"/>
      <c r="FB31" s="89"/>
      <c r="FC31" s="19"/>
      <c r="FD31" s="20">
        <f t="shared" si="22"/>
        <v>0</v>
      </c>
      <c r="FF31" s="9"/>
      <c r="FG31" s="2"/>
      <c r="FH31" s="18"/>
      <c r="FI31" s="89"/>
      <c r="FJ31" s="19"/>
      <c r="FK31" s="20">
        <f t="shared" si="23"/>
        <v>0</v>
      </c>
      <c r="FM31" s="9"/>
      <c r="FN31" s="2"/>
      <c r="FO31" s="18"/>
      <c r="FP31" s="89"/>
      <c r="FQ31" s="19"/>
      <c r="FR31" s="20">
        <f t="shared" si="24"/>
        <v>0</v>
      </c>
      <c r="FT31" s="2"/>
      <c r="FU31" s="2"/>
      <c r="FV31" s="18"/>
      <c r="FW31" s="9"/>
      <c r="FX31" s="19"/>
      <c r="FY31" s="20">
        <f t="shared" si="25"/>
        <v>0</v>
      </c>
      <c r="GA31" s="215"/>
      <c r="GB31" s="39"/>
      <c r="GC31" s="327"/>
      <c r="GD31" s="166"/>
      <c r="GE31" s="32"/>
      <c r="GF31" s="326">
        <f t="shared" si="26"/>
        <v>0</v>
      </c>
      <c r="GH31" s="9"/>
      <c r="GI31" s="2"/>
      <c r="GJ31" s="327"/>
      <c r="GK31" s="348"/>
      <c r="GL31" s="19"/>
      <c r="GM31" s="326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44"/>
      <c r="HY31" s="29"/>
      <c r="HZ31" s="27"/>
      <c r="IA31" s="244"/>
      <c r="IB31" s="32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9"/>
      <c r="IM31" s="2"/>
      <c r="IN31" s="18"/>
      <c r="IO31" s="9"/>
      <c r="IP31" s="19"/>
      <c r="IQ31" s="20">
        <f t="shared" si="35"/>
        <v>0</v>
      </c>
      <c r="IS31" s="2"/>
      <c r="IT31" s="2"/>
      <c r="IU31" s="18"/>
      <c r="IV31" s="9"/>
      <c r="IW31" s="19"/>
      <c r="IX31" s="20">
        <f t="shared" si="36"/>
        <v>0</v>
      </c>
      <c r="IZ31" s="2"/>
      <c r="JA31" s="2"/>
      <c r="JB31" s="18"/>
      <c r="JC31" s="9"/>
      <c r="JD31" s="19"/>
      <c r="JE31" s="20">
        <f t="shared" si="37"/>
        <v>0</v>
      </c>
      <c r="JG31" s="2"/>
      <c r="JH31" s="2"/>
      <c r="JI31" s="18"/>
      <c r="JJ31" s="9"/>
      <c r="JK31" s="19"/>
      <c r="JL31" s="20">
        <f t="shared" si="38"/>
        <v>0</v>
      </c>
      <c r="JN31" s="244"/>
      <c r="JO31" s="29"/>
      <c r="JP31" s="327"/>
      <c r="JQ31" s="354"/>
      <c r="JR31" s="97"/>
      <c r="JS31" s="350">
        <f t="shared" si="39"/>
        <v>0</v>
      </c>
    </row>
    <row r="32" spans="1:279">
      <c r="A32" s="2"/>
      <c r="B32" s="2"/>
      <c r="C32" s="18"/>
      <c r="D32" s="9"/>
      <c r="E32" s="19"/>
      <c r="F32" s="20">
        <f t="shared" si="0"/>
        <v>0</v>
      </c>
      <c r="H32" s="2"/>
      <c r="I32" s="2"/>
      <c r="J32" s="18"/>
      <c r="K32" s="9"/>
      <c r="L32" s="19"/>
      <c r="M32" s="20">
        <f t="shared" si="1"/>
        <v>0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0</v>
      </c>
      <c r="AJ32" s="2"/>
      <c r="AK32" s="2"/>
      <c r="AL32" s="18"/>
      <c r="AM32" s="9"/>
      <c r="AN32" s="19"/>
      <c r="AO32" s="20">
        <f t="shared" si="5"/>
        <v>0</v>
      </c>
      <c r="AQ32" s="2"/>
      <c r="AR32" s="2"/>
      <c r="AS32" s="325"/>
      <c r="AT32" s="38"/>
      <c r="AU32" s="19"/>
      <c r="AV32" s="326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0</v>
      </c>
      <c r="BL32" s="2"/>
      <c r="BM32" s="2"/>
      <c r="BN32" s="18"/>
      <c r="BO32" s="9"/>
      <c r="BP32" s="19"/>
      <c r="BQ32" s="20">
        <f t="shared" si="9"/>
        <v>0</v>
      </c>
      <c r="BS32" s="2"/>
      <c r="BT32" s="2"/>
      <c r="BU32" s="18"/>
      <c r="BV32" s="9"/>
      <c r="BW32" s="19"/>
      <c r="BX32" s="20">
        <f t="shared" si="10"/>
        <v>0</v>
      </c>
      <c r="BZ32" s="2"/>
      <c r="CA32" s="2"/>
      <c r="CB32" s="18"/>
      <c r="CC32" s="9"/>
      <c r="CD32" s="19"/>
      <c r="CE32" s="20">
        <f t="shared" si="11"/>
        <v>0</v>
      </c>
      <c r="CG32" s="2"/>
      <c r="CH32" s="2"/>
      <c r="CI32" s="18"/>
      <c r="CJ32" s="9"/>
      <c r="CK32" s="19"/>
      <c r="CL32" s="20">
        <f t="shared" si="12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0</v>
      </c>
      <c r="DB32" s="2"/>
      <c r="DC32" s="2"/>
      <c r="DD32" s="18"/>
      <c r="DE32" s="9"/>
      <c r="DF32" s="19"/>
      <c r="DG32" s="20">
        <f t="shared" si="15"/>
        <v>0</v>
      </c>
      <c r="DI32" s="9"/>
      <c r="DJ32" s="2"/>
      <c r="DK32" s="18"/>
      <c r="DL32" s="89"/>
      <c r="DM32" s="19"/>
      <c r="DN32" s="20">
        <f t="shared" si="16"/>
        <v>0</v>
      </c>
      <c r="DP32" s="9"/>
      <c r="DQ32" s="2"/>
      <c r="DR32" s="18"/>
      <c r="DS32" s="89"/>
      <c r="DT32" s="19"/>
      <c r="DU32" s="20">
        <f t="shared" si="17"/>
        <v>0</v>
      </c>
      <c r="DW32" s="9"/>
      <c r="DX32" s="2"/>
      <c r="DY32" s="18"/>
      <c r="DZ32" s="89"/>
      <c r="EA32" s="19"/>
      <c r="EB32" s="20">
        <f t="shared" si="18"/>
        <v>0</v>
      </c>
      <c r="ED32" s="9"/>
      <c r="EE32" s="2"/>
      <c r="EF32" s="18"/>
      <c r="EG32" s="89"/>
      <c r="EH32" s="19"/>
      <c r="EI32" s="20">
        <f t="shared" si="19"/>
        <v>0</v>
      </c>
      <c r="EK32" s="9"/>
      <c r="EL32" s="2"/>
      <c r="EM32" s="18"/>
      <c r="EN32" s="89"/>
      <c r="EO32" s="19"/>
      <c r="EP32" s="20">
        <f t="shared" si="20"/>
        <v>0</v>
      </c>
      <c r="ER32" s="9"/>
      <c r="ES32" s="2"/>
      <c r="ET32" s="18"/>
      <c r="EU32" s="89"/>
      <c r="EV32" s="19"/>
      <c r="EW32" s="20">
        <f t="shared" si="21"/>
        <v>0</v>
      </c>
      <c r="EY32" s="9"/>
      <c r="EZ32" s="2"/>
      <c r="FA32" s="18"/>
      <c r="FB32" s="89"/>
      <c r="FC32" s="19"/>
      <c r="FD32" s="20">
        <f t="shared" si="22"/>
        <v>0</v>
      </c>
      <c r="FF32" s="9"/>
      <c r="FG32" s="2"/>
      <c r="FH32" s="18"/>
      <c r="FI32" s="89"/>
      <c r="FJ32" s="19"/>
      <c r="FK32" s="20">
        <f t="shared" si="23"/>
        <v>0</v>
      </c>
      <c r="FM32" s="9"/>
      <c r="FN32" s="2"/>
      <c r="FO32" s="18"/>
      <c r="FP32" s="89"/>
      <c r="FQ32" s="19"/>
      <c r="FR32" s="20">
        <f t="shared" si="24"/>
        <v>0</v>
      </c>
      <c r="FT32" s="2"/>
      <c r="FU32" s="2"/>
      <c r="FV32" s="18"/>
      <c r="FW32" s="9"/>
      <c r="FX32" s="19"/>
      <c r="FY32" s="20">
        <f t="shared" si="25"/>
        <v>0</v>
      </c>
      <c r="GA32" s="215"/>
      <c r="GB32" s="39"/>
      <c r="GC32" s="327"/>
      <c r="GD32" s="166"/>
      <c r="GE32" s="32"/>
      <c r="GF32" s="326">
        <f t="shared" si="26"/>
        <v>0</v>
      </c>
      <c r="GH32" s="9"/>
      <c r="GI32" s="2"/>
      <c r="GJ32" s="327"/>
      <c r="GK32" s="348"/>
      <c r="GL32" s="19"/>
      <c r="GM32" s="326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44"/>
      <c r="HY32" s="29"/>
      <c r="HZ32" s="27"/>
      <c r="IA32" s="244"/>
      <c r="IB32" s="32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9"/>
      <c r="IM32" s="2"/>
      <c r="IN32" s="18"/>
      <c r="IO32" s="9"/>
      <c r="IP32" s="19"/>
      <c r="IQ32" s="20">
        <f t="shared" si="35"/>
        <v>0</v>
      </c>
      <c r="IS32" s="2"/>
      <c r="IT32" s="2"/>
      <c r="IU32" s="18"/>
      <c r="IV32" s="9"/>
      <c r="IW32" s="19"/>
      <c r="IX32" s="20">
        <f t="shared" si="36"/>
        <v>0</v>
      </c>
      <c r="IZ32" s="2"/>
      <c r="JA32" s="2"/>
      <c r="JB32" s="18"/>
      <c r="JC32" s="9"/>
      <c r="JD32" s="19"/>
      <c r="JE32" s="20">
        <f t="shared" si="37"/>
        <v>0</v>
      </c>
      <c r="JG32" s="2"/>
      <c r="JH32" s="2"/>
      <c r="JI32" s="18"/>
      <c r="JJ32" s="9"/>
      <c r="JK32" s="19"/>
      <c r="JL32" s="20">
        <f t="shared" si="38"/>
        <v>0</v>
      </c>
      <c r="JN32" s="244"/>
      <c r="JO32" s="29"/>
      <c r="JP32" s="327"/>
      <c r="JQ32" s="354"/>
      <c r="JR32" s="97"/>
      <c r="JS32" s="350">
        <f t="shared" si="39"/>
        <v>0</v>
      </c>
    </row>
    <row r="33" spans="1:279">
      <c r="A33" s="2"/>
      <c r="B33" s="2"/>
      <c r="C33" s="18"/>
      <c r="D33" s="9"/>
      <c r="E33" s="19"/>
      <c r="F33" s="20">
        <f t="shared" si="0"/>
        <v>0</v>
      </c>
      <c r="H33" s="2"/>
      <c r="I33" s="2"/>
      <c r="J33" s="18"/>
      <c r="K33" s="9"/>
      <c r="L33" s="19"/>
      <c r="M33" s="20">
        <f t="shared" si="1"/>
        <v>0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0</v>
      </c>
      <c r="AJ33" s="2"/>
      <c r="AK33" s="2"/>
      <c r="AL33" s="18"/>
      <c r="AM33" s="9"/>
      <c r="AN33" s="19"/>
      <c r="AO33" s="20">
        <f t="shared" si="5"/>
        <v>0</v>
      </c>
      <c r="AQ33" s="2"/>
      <c r="AR33" s="2"/>
      <c r="AS33" s="325"/>
      <c r="AT33" s="38"/>
      <c r="AU33" s="19"/>
      <c r="AV33" s="326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0</v>
      </c>
      <c r="BL33" s="2"/>
      <c r="BM33" s="2"/>
      <c r="BN33" s="18"/>
      <c r="BO33" s="9"/>
      <c r="BP33" s="19"/>
      <c r="BQ33" s="20">
        <f t="shared" si="9"/>
        <v>0</v>
      </c>
      <c r="BS33" s="2"/>
      <c r="BT33" s="2"/>
      <c r="BU33" s="18"/>
      <c r="BV33" s="9"/>
      <c r="BW33" s="19"/>
      <c r="BX33" s="20">
        <f t="shared" si="10"/>
        <v>0</v>
      </c>
      <c r="BZ33" s="2"/>
      <c r="CA33" s="2"/>
      <c r="CB33" s="18"/>
      <c r="CC33" s="9"/>
      <c r="CD33" s="19"/>
      <c r="CE33" s="20">
        <f t="shared" si="11"/>
        <v>0</v>
      </c>
      <c r="CG33" s="2"/>
      <c r="CH33" s="2"/>
      <c r="CI33" s="18"/>
      <c r="CJ33" s="9"/>
      <c r="CK33" s="19"/>
      <c r="CL33" s="20">
        <f t="shared" si="12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0</v>
      </c>
      <c r="DB33" s="2"/>
      <c r="DC33" s="2"/>
      <c r="DD33" s="18"/>
      <c r="DE33" s="9"/>
      <c r="DF33" s="19"/>
      <c r="DG33" s="20">
        <f t="shared" si="15"/>
        <v>0</v>
      </c>
      <c r="DI33" s="9"/>
      <c r="DJ33" s="2"/>
      <c r="DK33" s="18"/>
      <c r="DL33" s="89"/>
      <c r="DM33" s="19"/>
      <c r="DN33" s="20">
        <f t="shared" si="16"/>
        <v>0</v>
      </c>
      <c r="DP33" s="9"/>
      <c r="DQ33" s="2"/>
      <c r="DR33" s="18"/>
      <c r="DS33" s="89"/>
      <c r="DT33" s="19"/>
      <c r="DU33" s="20">
        <f t="shared" si="17"/>
        <v>0</v>
      </c>
      <c r="DW33" s="9"/>
      <c r="DX33" s="2"/>
      <c r="DY33" s="18"/>
      <c r="DZ33" s="89"/>
      <c r="EA33" s="19"/>
      <c r="EB33" s="20">
        <f t="shared" si="18"/>
        <v>0</v>
      </c>
      <c r="ED33" s="9"/>
      <c r="EE33" s="2"/>
      <c r="EF33" s="18"/>
      <c r="EG33" s="89"/>
      <c r="EH33" s="19"/>
      <c r="EI33" s="20">
        <f t="shared" si="19"/>
        <v>0</v>
      </c>
      <c r="EK33" s="9"/>
      <c r="EL33" s="2"/>
      <c r="EM33" s="18"/>
      <c r="EN33" s="89"/>
      <c r="EO33" s="19"/>
      <c r="EP33" s="20">
        <f t="shared" si="20"/>
        <v>0</v>
      </c>
      <c r="ER33" s="9"/>
      <c r="ES33" s="2"/>
      <c r="ET33" s="18"/>
      <c r="EU33" s="89"/>
      <c r="EV33" s="19"/>
      <c r="EW33" s="20">
        <f t="shared" si="21"/>
        <v>0</v>
      </c>
      <c r="EY33" s="9"/>
      <c r="EZ33" s="2"/>
      <c r="FA33" s="18"/>
      <c r="FB33" s="89"/>
      <c r="FC33" s="19"/>
      <c r="FD33" s="20">
        <f t="shared" si="22"/>
        <v>0</v>
      </c>
      <c r="FF33" s="9"/>
      <c r="FG33" s="2"/>
      <c r="FH33" s="18"/>
      <c r="FI33" s="89"/>
      <c r="FJ33" s="19"/>
      <c r="FK33" s="20">
        <f t="shared" si="23"/>
        <v>0</v>
      </c>
      <c r="FM33" s="9"/>
      <c r="FN33" s="2"/>
      <c r="FO33" s="18"/>
      <c r="FP33" s="89"/>
      <c r="FQ33" s="19"/>
      <c r="FR33" s="20">
        <f t="shared" si="24"/>
        <v>0</v>
      </c>
      <c r="FT33" s="2"/>
      <c r="FU33" s="2"/>
      <c r="FV33" s="18"/>
      <c r="FW33" s="9"/>
      <c r="FX33" s="19"/>
      <c r="FY33" s="20">
        <f t="shared" si="25"/>
        <v>0</v>
      </c>
      <c r="GA33" s="215"/>
      <c r="GB33" s="39"/>
      <c r="GC33" s="327"/>
      <c r="GD33" s="166"/>
      <c r="GE33" s="32"/>
      <c r="GF33" s="326">
        <f t="shared" si="26"/>
        <v>0</v>
      </c>
      <c r="GH33" s="9"/>
      <c r="GI33" s="39"/>
      <c r="GJ33" s="327"/>
      <c r="GK33" s="348"/>
      <c r="GL33" s="19"/>
      <c r="GM33" s="326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44"/>
      <c r="HY33" s="29"/>
      <c r="HZ33" s="27"/>
      <c r="IA33" s="244"/>
      <c r="IB33" s="32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2"/>
      <c r="IT33" s="2"/>
      <c r="IU33" s="18"/>
      <c r="IV33" s="9"/>
      <c r="IW33" s="19"/>
      <c r="IX33" s="20">
        <f t="shared" si="36"/>
        <v>0</v>
      </c>
      <c r="IZ33" s="2"/>
      <c r="JA33" s="2"/>
      <c r="JB33" s="18"/>
      <c r="JC33" s="9"/>
      <c r="JD33" s="19"/>
      <c r="JE33" s="20">
        <f t="shared" si="37"/>
        <v>0</v>
      </c>
      <c r="JG33" s="2"/>
      <c r="JH33" s="2"/>
      <c r="JI33" s="18"/>
      <c r="JJ33" s="9"/>
      <c r="JK33" s="19"/>
      <c r="JL33" s="20">
        <f t="shared" si="38"/>
        <v>0</v>
      </c>
      <c r="JN33" s="244"/>
      <c r="JO33" s="39"/>
      <c r="JP33" s="327"/>
      <c r="JQ33" s="354"/>
      <c r="JR33" s="97"/>
      <c r="JS33" s="350">
        <f t="shared" si="39"/>
        <v>0</v>
      </c>
    </row>
    <row r="34" spans="1:279">
      <c r="A34" s="2"/>
      <c r="B34" s="2"/>
      <c r="C34" s="18"/>
      <c r="D34" s="9"/>
      <c r="E34" s="19"/>
      <c r="F34" s="20">
        <f t="shared" si="0"/>
        <v>0</v>
      </c>
      <c r="H34" s="2"/>
      <c r="I34" s="2"/>
      <c r="J34" s="18"/>
      <c r="K34" s="9"/>
      <c r="L34" s="19"/>
      <c r="M34" s="20">
        <f t="shared" si="1"/>
        <v>0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0</v>
      </c>
      <c r="AJ34" s="2"/>
      <c r="AK34" s="2"/>
      <c r="AL34" s="18"/>
      <c r="AM34" s="9"/>
      <c r="AN34" s="19"/>
      <c r="AO34" s="20">
        <f t="shared" si="5"/>
        <v>0</v>
      </c>
      <c r="AQ34" s="2"/>
      <c r="AR34" s="2"/>
      <c r="AS34" s="325"/>
      <c r="AT34" s="38"/>
      <c r="AU34" s="19"/>
      <c r="AV34" s="326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0</v>
      </c>
      <c r="BL34" s="2"/>
      <c r="BM34" s="2"/>
      <c r="BN34" s="18"/>
      <c r="BO34" s="9"/>
      <c r="BP34" s="19"/>
      <c r="BQ34" s="20">
        <f t="shared" si="9"/>
        <v>0</v>
      </c>
      <c r="BS34" s="2"/>
      <c r="BT34" s="2"/>
      <c r="BU34" s="18"/>
      <c r="BV34" s="9"/>
      <c r="BW34" s="19"/>
      <c r="BX34" s="20">
        <f t="shared" si="10"/>
        <v>0</v>
      </c>
      <c r="BZ34" s="2"/>
      <c r="CA34" s="2"/>
      <c r="CB34" s="18"/>
      <c r="CC34" s="9"/>
      <c r="CD34" s="19"/>
      <c r="CE34" s="20">
        <f t="shared" si="11"/>
        <v>0</v>
      </c>
      <c r="CG34" s="2"/>
      <c r="CH34" s="2"/>
      <c r="CI34" s="18"/>
      <c r="CJ34" s="9"/>
      <c r="CK34" s="19"/>
      <c r="CL34" s="20">
        <f t="shared" si="12"/>
        <v>0</v>
      </c>
      <c r="CN34" s="2"/>
      <c r="CO34" s="2"/>
      <c r="CP34" s="18"/>
      <c r="CQ34" s="9"/>
      <c r="CR34" s="19"/>
      <c r="CS34" s="20">
        <f t="shared" si="13"/>
        <v>0</v>
      </c>
      <c r="CU34" s="2"/>
      <c r="CV34" s="2"/>
      <c r="CW34" s="18"/>
      <c r="CX34" s="9"/>
      <c r="CY34" s="19"/>
      <c r="CZ34" s="20">
        <f t="shared" si="14"/>
        <v>0</v>
      </c>
      <c r="DB34" s="2"/>
      <c r="DC34" s="2"/>
      <c r="DD34" s="18"/>
      <c r="DE34" s="9"/>
      <c r="DF34" s="19"/>
      <c r="DG34" s="20">
        <f t="shared" si="15"/>
        <v>0</v>
      </c>
      <c r="DI34" s="89"/>
      <c r="DJ34" s="2"/>
      <c r="DK34" s="18"/>
      <c r="DL34" s="9"/>
      <c r="DM34" s="19"/>
      <c r="DN34" s="20">
        <f t="shared" si="16"/>
        <v>0</v>
      </c>
      <c r="DP34" s="89"/>
      <c r="DQ34" s="2"/>
      <c r="DR34" s="18"/>
      <c r="DS34" s="9"/>
      <c r="DT34" s="19"/>
      <c r="DU34" s="20">
        <f t="shared" si="17"/>
        <v>0</v>
      </c>
      <c r="DW34" s="89"/>
      <c r="DX34" s="2"/>
      <c r="DY34" s="18"/>
      <c r="DZ34" s="9"/>
      <c r="EA34" s="19"/>
      <c r="EB34" s="20">
        <f t="shared" si="18"/>
        <v>0</v>
      </c>
      <c r="ED34" s="89"/>
      <c r="EE34" s="2"/>
      <c r="EF34" s="18"/>
      <c r="EG34" s="9"/>
      <c r="EH34" s="19"/>
      <c r="EI34" s="20">
        <f t="shared" si="19"/>
        <v>0</v>
      </c>
      <c r="EK34" s="89"/>
      <c r="EL34" s="2"/>
      <c r="EM34" s="18"/>
      <c r="EN34" s="9"/>
      <c r="EO34" s="19"/>
      <c r="EP34" s="20">
        <f t="shared" si="20"/>
        <v>0</v>
      </c>
      <c r="ER34" s="89"/>
      <c r="ES34" s="2"/>
      <c r="ET34" s="18"/>
      <c r="EU34" s="9"/>
      <c r="EV34" s="19"/>
      <c r="EW34" s="20">
        <f t="shared" si="21"/>
        <v>0</v>
      </c>
      <c r="EY34" s="89"/>
      <c r="EZ34" s="2"/>
      <c r="FA34" s="18"/>
      <c r="FB34" s="9"/>
      <c r="FC34" s="19"/>
      <c r="FD34" s="20">
        <f t="shared" si="22"/>
        <v>0</v>
      </c>
      <c r="FF34" s="89"/>
      <c r="FG34" s="2"/>
      <c r="FH34" s="18"/>
      <c r="FI34" s="9"/>
      <c r="FJ34" s="19"/>
      <c r="FK34" s="20">
        <f t="shared" si="23"/>
        <v>0</v>
      </c>
      <c r="FM34" s="89"/>
      <c r="FN34" s="2"/>
      <c r="FO34" s="18"/>
      <c r="FP34" s="9"/>
      <c r="FQ34" s="19"/>
      <c r="FR34" s="20">
        <f t="shared" si="24"/>
        <v>0</v>
      </c>
      <c r="FT34" s="2"/>
      <c r="FU34" s="2"/>
      <c r="FV34" s="18"/>
      <c r="FW34" s="9"/>
      <c r="FX34" s="19"/>
      <c r="FY34" s="20">
        <f t="shared" si="25"/>
        <v>0</v>
      </c>
      <c r="GA34" s="215"/>
      <c r="GB34" s="39"/>
      <c r="GC34" s="327"/>
      <c r="GD34" s="166"/>
      <c r="GE34" s="32"/>
      <c r="GF34" s="326">
        <f t="shared" si="26"/>
        <v>0</v>
      </c>
      <c r="GH34" s="9"/>
      <c r="GI34" s="39"/>
      <c r="GJ34" s="327"/>
      <c r="GK34" s="348"/>
      <c r="GL34" s="19"/>
      <c r="GM34" s="326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44"/>
      <c r="HY34" s="29"/>
      <c r="HZ34" s="27"/>
      <c r="IA34" s="244"/>
      <c r="IB34" s="32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2"/>
      <c r="IT34" s="2"/>
      <c r="IU34" s="18"/>
      <c r="IV34" s="9"/>
      <c r="IW34" s="19"/>
      <c r="IX34" s="20">
        <f t="shared" si="36"/>
        <v>0</v>
      </c>
      <c r="IZ34" s="2"/>
      <c r="JA34" s="2"/>
      <c r="JB34" s="18"/>
      <c r="JC34" s="9"/>
      <c r="JD34" s="19"/>
      <c r="JE34" s="20">
        <f t="shared" si="37"/>
        <v>0</v>
      </c>
      <c r="JG34" s="2"/>
      <c r="JH34" s="2"/>
      <c r="JI34" s="18"/>
      <c r="JJ34" s="9"/>
      <c r="JK34" s="19"/>
      <c r="JL34" s="20">
        <f t="shared" si="38"/>
        <v>0</v>
      </c>
      <c r="JN34" s="244"/>
      <c r="JO34" s="39"/>
      <c r="JP34" s="327"/>
      <c r="JQ34" s="354"/>
      <c r="JR34" s="97"/>
      <c r="JS34" s="350">
        <f t="shared" si="39"/>
        <v>0</v>
      </c>
    </row>
    <row r="35" spans="1:279">
      <c r="A35" s="2"/>
      <c r="B35" s="2"/>
      <c r="C35" s="18"/>
      <c r="D35" s="9"/>
      <c r="E35" s="19"/>
      <c r="F35" s="20">
        <f t="shared" si="0"/>
        <v>0</v>
      </c>
      <c r="H35" s="2"/>
      <c r="I35" s="2"/>
      <c r="J35" s="18"/>
      <c r="K35" s="9"/>
      <c r="L35" s="19"/>
      <c r="M35" s="20">
        <f t="shared" si="1"/>
        <v>0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0</v>
      </c>
      <c r="AJ35" s="2"/>
      <c r="AK35" s="2"/>
      <c r="AL35" s="18"/>
      <c r="AM35" s="9"/>
      <c r="AN35" s="19"/>
      <c r="AO35" s="20">
        <f t="shared" si="5"/>
        <v>0</v>
      </c>
      <c r="AQ35" s="2"/>
      <c r="AR35" s="2"/>
      <c r="AS35" s="325"/>
      <c r="AT35" s="38"/>
      <c r="AU35" s="19"/>
      <c r="AV35" s="326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0</v>
      </c>
      <c r="BL35" s="2"/>
      <c r="BM35" s="2"/>
      <c r="BN35" s="18"/>
      <c r="BO35" s="9"/>
      <c r="BP35" s="19"/>
      <c r="BQ35" s="20">
        <f t="shared" si="9"/>
        <v>0</v>
      </c>
      <c r="BS35" s="2"/>
      <c r="BT35" s="2"/>
      <c r="BU35" s="18"/>
      <c r="BV35" s="9"/>
      <c r="BW35" s="19"/>
      <c r="BX35" s="20">
        <f t="shared" si="10"/>
        <v>0</v>
      </c>
      <c r="BZ35" s="2"/>
      <c r="CA35" s="2"/>
      <c r="CB35" s="18"/>
      <c r="CC35" s="9"/>
      <c r="CD35" s="19"/>
      <c r="CE35" s="20">
        <f t="shared" si="11"/>
        <v>0</v>
      </c>
      <c r="CG35" s="2"/>
      <c r="CH35" s="2"/>
      <c r="CI35" s="18"/>
      <c r="CJ35" s="9"/>
      <c r="CK35" s="19"/>
      <c r="CL35" s="20">
        <f t="shared" si="12"/>
        <v>0</v>
      </c>
      <c r="CN35" s="2"/>
      <c r="CO35" s="2"/>
      <c r="CP35" s="18"/>
      <c r="CQ35" s="9"/>
      <c r="CR35" s="19"/>
      <c r="CS35" s="20">
        <f t="shared" si="13"/>
        <v>0</v>
      </c>
      <c r="CU35" s="2"/>
      <c r="CV35" s="2"/>
      <c r="CW35" s="18"/>
      <c r="CX35" s="9"/>
      <c r="CY35" s="19"/>
      <c r="CZ35" s="20">
        <f t="shared" si="14"/>
        <v>0</v>
      </c>
      <c r="DB35" s="2"/>
      <c r="DC35" s="2"/>
      <c r="DD35" s="18"/>
      <c r="DE35" s="9"/>
      <c r="DF35" s="19"/>
      <c r="DG35" s="20">
        <f t="shared" si="15"/>
        <v>0</v>
      </c>
      <c r="DI35" s="89"/>
      <c r="DJ35" s="2"/>
      <c r="DK35" s="18"/>
      <c r="DL35" s="9"/>
      <c r="DM35" s="19"/>
      <c r="DN35" s="20">
        <f t="shared" si="16"/>
        <v>0</v>
      </c>
      <c r="DP35" s="89"/>
      <c r="DQ35" s="2"/>
      <c r="DR35" s="18"/>
      <c r="DS35" s="9"/>
      <c r="DT35" s="19"/>
      <c r="DU35" s="20">
        <f t="shared" si="17"/>
        <v>0</v>
      </c>
      <c r="DW35" s="89"/>
      <c r="DX35" s="2"/>
      <c r="DY35" s="18"/>
      <c r="DZ35" s="9"/>
      <c r="EA35" s="19"/>
      <c r="EB35" s="20">
        <f t="shared" si="18"/>
        <v>0</v>
      </c>
      <c r="ED35" s="89"/>
      <c r="EE35" s="2"/>
      <c r="EF35" s="18"/>
      <c r="EG35" s="9"/>
      <c r="EH35" s="19"/>
      <c r="EI35" s="20">
        <f t="shared" si="19"/>
        <v>0</v>
      </c>
      <c r="EK35" s="89"/>
      <c r="EL35" s="2"/>
      <c r="EM35" s="18"/>
      <c r="EN35" s="9"/>
      <c r="EO35" s="19"/>
      <c r="EP35" s="20">
        <f t="shared" si="20"/>
        <v>0</v>
      </c>
      <c r="ER35" s="89"/>
      <c r="ES35" s="2"/>
      <c r="ET35" s="18"/>
      <c r="EU35" s="9"/>
      <c r="EV35" s="19"/>
      <c r="EW35" s="20">
        <f t="shared" si="21"/>
        <v>0</v>
      </c>
      <c r="EY35" s="89"/>
      <c r="EZ35" s="2"/>
      <c r="FA35" s="18"/>
      <c r="FB35" s="9"/>
      <c r="FC35" s="19"/>
      <c r="FD35" s="20">
        <f t="shared" si="22"/>
        <v>0</v>
      </c>
      <c r="FF35" s="89"/>
      <c r="FG35" s="2"/>
      <c r="FH35" s="18"/>
      <c r="FI35" s="9"/>
      <c r="FJ35" s="19"/>
      <c r="FK35" s="20">
        <f t="shared" si="23"/>
        <v>0</v>
      </c>
      <c r="FM35" s="89"/>
      <c r="FN35" s="2"/>
      <c r="FO35" s="18"/>
      <c r="FP35" s="9"/>
      <c r="FQ35" s="19"/>
      <c r="FR35" s="20">
        <f t="shared" si="24"/>
        <v>0</v>
      </c>
      <c r="FT35" s="2"/>
      <c r="FU35" s="2"/>
      <c r="FV35" s="18"/>
      <c r="FW35" s="9"/>
      <c r="FX35" s="19"/>
      <c r="FY35" s="20">
        <f t="shared" si="25"/>
        <v>0</v>
      </c>
      <c r="GA35" s="215"/>
      <c r="GB35" s="39"/>
      <c r="GC35" s="327"/>
      <c r="GD35" s="166"/>
      <c r="GE35" s="32"/>
      <c r="GF35" s="326">
        <f t="shared" si="26"/>
        <v>0</v>
      </c>
      <c r="GH35" s="9"/>
      <c r="GI35" s="39"/>
      <c r="GJ35" s="327"/>
      <c r="GK35" s="348"/>
      <c r="GL35" s="19"/>
      <c r="GM35" s="326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44"/>
      <c r="HY35" s="29"/>
      <c r="HZ35" s="27"/>
      <c r="IA35" s="244"/>
      <c r="IB35" s="32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2"/>
      <c r="IT35" s="2"/>
      <c r="IU35" s="18"/>
      <c r="IV35" s="9"/>
      <c r="IW35" s="19"/>
      <c r="IX35" s="20">
        <f t="shared" si="36"/>
        <v>0</v>
      </c>
      <c r="IZ35" s="2"/>
      <c r="JA35" s="2"/>
      <c r="JB35" s="18"/>
      <c r="JC35" s="9"/>
      <c r="JD35" s="19"/>
      <c r="JE35" s="20">
        <f t="shared" si="37"/>
        <v>0</v>
      </c>
      <c r="JG35" s="2"/>
      <c r="JH35" s="2"/>
      <c r="JI35" s="18"/>
      <c r="JJ35" s="9"/>
      <c r="JK35" s="19"/>
      <c r="JL35" s="20">
        <f t="shared" si="38"/>
        <v>0</v>
      </c>
      <c r="JN35" s="244"/>
      <c r="JO35" s="39"/>
      <c r="JP35" s="327"/>
      <c r="JQ35" s="354"/>
      <c r="JR35" s="97"/>
      <c r="JS35" s="350">
        <f t="shared" si="39"/>
        <v>0</v>
      </c>
    </row>
    <row r="36" spans="1:279">
      <c r="A36" s="2"/>
      <c r="B36" s="2"/>
      <c r="C36" s="18"/>
      <c r="D36" s="9"/>
      <c r="E36" s="19"/>
      <c r="F36" s="20">
        <f t="shared" si="0"/>
        <v>0</v>
      </c>
      <c r="H36" s="2"/>
      <c r="I36" s="2"/>
      <c r="J36" s="18"/>
      <c r="K36" s="9"/>
      <c r="L36" s="19"/>
      <c r="M36" s="20">
        <f t="shared" si="1"/>
        <v>0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0</v>
      </c>
      <c r="AJ36" s="2"/>
      <c r="AK36" s="2"/>
      <c r="AL36" s="18"/>
      <c r="AM36" s="9"/>
      <c r="AN36" s="19"/>
      <c r="AO36" s="20">
        <f t="shared" si="5"/>
        <v>0</v>
      </c>
      <c r="AQ36" s="2"/>
      <c r="AR36" s="2"/>
      <c r="AS36" s="325"/>
      <c r="AT36" s="38"/>
      <c r="AU36" s="19"/>
      <c r="AV36" s="326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0</v>
      </c>
      <c r="BL36" s="2"/>
      <c r="BM36" s="2"/>
      <c r="BN36" s="18"/>
      <c r="BO36" s="9"/>
      <c r="BP36" s="19"/>
      <c r="BQ36" s="20">
        <f t="shared" si="9"/>
        <v>0</v>
      </c>
      <c r="BS36" s="2"/>
      <c r="BT36" s="2"/>
      <c r="BU36" s="18"/>
      <c r="BV36" s="9"/>
      <c r="BW36" s="19"/>
      <c r="BX36" s="20">
        <f t="shared" si="10"/>
        <v>0</v>
      </c>
      <c r="BZ36" s="2"/>
      <c r="CA36" s="2"/>
      <c r="CB36" s="18"/>
      <c r="CC36" s="9"/>
      <c r="CD36" s="19"/>
      <c r="CE36" s="20">
        <f t="shared" si="11"/>
        <v>0</v>
      </c>
      <c r="CG36" s="2"/>
      <c r="CH36" s="2"/>
      <c r="CI36" s="18"/>
      <c r="CJ36" s="9"/>
      <c r="CK36" s="19"/>
      <c r="CL36" s="20">
        <f t="shared" si="12"/>
        <v>0</v>
      </c>
      <c r="CN36" s="2"/>
      <c r="CO36" s="2"/>
      <c r="CP36" s="18"/>
      <c r="CQ36" s="9"/>
      <c r="CR36" s="19"/>
      <c r="CS36" s="20">
        <f t="shared" si="13"/>
        <v>0</v>
      </c>
      <c r="CU36" s="2"/>
      <c r="CV36" s="2"/>
      <c r="CW36" s="18"/>
      <c r="CX36" s="9"/>
      <c r="CY36" s="19"/>
      <c r="CZ36" s="20">
        <f t="shared" si="14"/>
        <v>0</v>
      </c>
      <c r="DB36" s="2"/>
      <c r="DC36" s="2"/>
      <c r="DD36" s="18"/>
      <c r="DE36" s="9"/>
      <c r="DF36" s="19"/>
      <c r="DG36" s="20">
        <f t="shared" si="15"/>
        <v>0</v>
      </c>
      <c r="DI36" s="9"/>
      <c r="DJ36" s="2"/>
      <c r="DK36" s="18"/>
      <c r="DL36" s="9"/>
      <c r="DM36" s="19"/>
      <c r="DN36" s="20">
        <f t="shared" si="16"/>
        <v>0</v>
      </c>
      <c r="DP36" s="9"/>
      <c r="DQ36" s="2"/>
      <c r="DR36" s="18"/>
      <c r="DS36" s="9"/>
      <c r="DT36" s="19"/>
      <c r="DU36" s="20">
        <f t="shared" si="17"/>
        <v>0</v>
      </c>
      <c r="DW36" s="9"/>
      <c r="DX36" s="2"/>
      <c r="DY36" s="18"/>
      <c r="DZ36" s="9"/>
      <c r="EA36" s="19"/>
      <c r="EB36" s="20">
        <f t="shared" si="18"/>
        <v>0</v>
      </c>
      <c r="ED36" s="9"/>
      <c r="EE36" s="2"/>
      <c r="EF36" s="18"/>
      <c r="EG36" s="9"/>
      <c r="EH36" s="19"/>
      <c r="EI36" s="20">
        <f t="shared" si="19"/>
        <v>0</v>
      </c>
      <c r="EK36" s="9"/>
      <c r="EL36" s="2"/>
      <c r="EM36" s="18"/>
      <c r="EN36" s="9"/>
      <c r="EO36" s="19"/>
      <c r="EP36" s="20">
        <f t="shared" si="20"/>
        <v>0</v>
      </c>
      <c r="ER36" s="9"/>
      <c r="ES36" s="2"/>
      <c r="ET36" s="18"/>
      <c r="EU36" s="9"/>
      <c r="EV36" s="19"/>
      <c r="EW36" s="20">
        <f t="shared" si="21"/>
        <v>0</v>
      </c>
      <c r="EY36" s="9"/>
      <c r="EZ36" s="2"/>
      <c r="FA36" s="18"/>
      <c r="FB36" s="9"/>
      <c r="FC36" s="19"/>
      <c r="FD36" s="20">
        <f t="shared" si="22"/>
        <v>0</v>
      </c>
      <c r="FF36" s="9"/>
      <c r="FG36" s="2"/>
      <c r="FH36" s="18"/>
      <c r="FI36" s="9"/>
      <c r="FJ36" s="19"/>
      <c r="FK36" s="20">
        <f t="shared" si="23"/>
        <v>0</v>
      </c>
      <c r="FM36" s="9"/>
      <c r="FN36" s="2"/>
      <c r="FO36" s="18"/>
      <c r="FP36" s="9"/>
      <c r="FQ36" s="19"/>
      <c r="FR36" s="20">
        <f t="shared" si="24"/>
        <v>0</v>
      </c>
      <c r="FT36" s="2"/>
      <c r="FU36" s="2"/>
      <c r="FV36" s="18"/>
      <c r="FW36" s="9"/>
      <c r="FX36" s="19"/>
      <c r="FY36" s="20">
        <f t="shared" si="25"/>
        <v>0</v>
      </c>
      <c r="GA36" s="215"/>
      <c r="GB36" s="39"/>
      <c r="GC36" s="327"/>
      <c r="GD36" s="166"/>
      <c r="GE36" s="32"/>
      <c r="GF36" s="326">
        <f t="shared" si="26"/>
        <v>0</v>
      </c>
      <c r="GH36" s="9"/>
      <c r="GI36" s="39"/>
      <c r="GJ36" s="327"/>
      <c r="GK36" s="348"/>
      <c r="GL36" s="19"/>
      <c r="GM36" s="326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9"/>
      <c r="HY36" s="29"/>
      <c r="HZ36" s="27"/>
      <c r="IA36" s="244"/>
      <c r="IB36" s="32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2"/>
      <c r="IT36" s="2"/>
      <c r="IU36" s="18"/>
      <c r="IV36" s="9"/>
      <c r="IW36" s="19"/>
      <c r="IX36" s="20">
        <f t="shared" si="36"/>
        <v>0</v>
      </c>
      <c r="IZ36" s="2"/>
      <c r="JA36" s="2"/>
      <c r="JB36" s="18"/>
      <c r="JC36" s="9"/>
      <c r="JD36" s="19"/>
      <c r="JE36" s="20">
        <f t="shared" si="37"/>
        <v>0</v>
      </c>
      <c r="JG36" s="2"/>
      <c r="JH36" s="2"/>
      <c r="JI36" s="18"/>
      <c r="JJ36" s="9"/>
      <c r="JK36" s="19"/>
      <c r="JL36" s="20">
        <f t="shared" si="38"/>
        <v>0</v>
      </c>
      <c r="JN36" s="244"/>
      <c r="JO36" s="39"/>
      <c r="JP36" s="327"/>
      <c r="JQ36" s="354"/>
      <c r="JR36" s="97"/>
      <c r="JS36" s="350">
        <f t="shared" si="39"/>
        <v>0</v>
      </c>
    </row>
    <row r="37" spans="1:279">
      <c r="A37" s="2"/>
      <c r="B37" s="2"/>
      <c r="C37" s="18"/>
      <c r="D37" s="9"/>
      <c r="E37" s="19"/>
      <c r="F37" s="20">
        <f t="shared" si="0"/>
        <v>0</v>
      </c>
      <c r="H37" s="2"/>
      <c r="I37" s="2"/>
      <c r="J37" s="18"/>
      <c r="K37" s="9"/>
      <c r="L37" s="19"/>
      <c r="M37" s="20">
        <f t="shared" si="1"/>
        <v>0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0</v>
      </c>
      <c r="AJ37" s="2"/>
      <c r="AK37" s="2"/>
      <c r="AL37" s="18"/>
      <c r="AM37" s="9"/>
      <c r="AN37" s="19"/>
      <c r="AO37" s="20">
        <f t="shared" si="5"/>
        <v>0</v>
      </c>
      <c r="AQ37" s="2"/>
      <c r="AR37" s="2"/>
      <c r="AS37" s="325"/>
      <c r="AT37" s="38"/>
      <c r="AU37" s="19"/>
      <c r="AV37" s="326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0</v>
      </c>
      <c r="BL37" s="2"/>
      <c r="BM37" s="2"/>
      <c r="BN37" s="18"/>
      <c r="BO37" s="9"/>
      <c r="BP37" s="19"/>
      <c r="BQ37" s="20">
        <f t="shared" si="9"/>
        <v>0</v>
      </c>
      <c r="BS37" s="2"/>
      <c r="BT37" s="2"/>
      <c r="BU37" s="18"/>
      <c r="BV37" s="9"/>
      <c r="BW37" s="19"/>
      <c r="BX37" s="20">
        <f t="shared" si="10"/>
        <v>0</v>
      </c>
      <c r="BZ37" s="2"/>
      <c r="CA37" s="2"/>
      <c r="CB37" s="18"/>
      <c r="CC37" s="9"/>
      <c r="CD37" s="19"/>
      <c r="CE37" s="20">
        <f t="shared" si="11"/>
        <v>0</v>
      </c>
      <c r="CG37" s="2"/>
      <c r="CH37" s="2"/>
      <c r="CI37" s="18"/>
      <c r="CJ37" s="9"/>
      <c r="CK37" s="19"/>
      <c r="CL37" s="20">
        <f t="shared" si="12"/>
        <v>0</v>
      </c>
      <c r="CN37" s="2"/>
      <c r="CO37" s="2"/>
      <c r="CP37" s="18"/>
      <c r="CQ37" s="9"/>
      <c r="CR37" s="19"/>
      <c r="CS37" s="20">
        <f t="shared" si="13"/>
        <v>0</v>
      </c>
      <c r="CU37" s="2"/>
      <c r="CV37" s="2"/>
      <c r="CW37" s="18"/>
      <c r="CX37" s="9"/>
      <c r="CY37" s="19"/>
      <c r="CZ37" s="20">
        <f t="shared" si="14"/>
        <v>0</v>
      </c>
      <c r="DB37" s="2"/>
      <c r="DC37" s="2"/>
      <c r="DD37" s="18"/>
      <c r="DE37" s="9"/>
      <c r="DF37" s="19"/>
      <c r="DG37" s="20">
        <f t="shared" si="15"/>
        <v>0</v>
      </c>
      <c r="DI37" s="9"/>
      <c r="DJ37" s="2"/>
      <c r="DK37" s="18"/>
      <c r="DL37" s="9"/>
      <c r="DM37" s="19"/>
      <c r="DN37" s="20">
        <f t="shared" si="16"/>
        <v>0</v>
      </c>
      <c r="DP37" s="9"/>
      <c r="DQ37" s="2"/>
      <c r="DR37" s="18"/>
      <c r="DS37" s="9"/>
      <c r="DT37" s="19"/>
      <c r="DU37" s="20">
        <f t="shared" si="17"/>
        <v>0</v>
      </c>
      <c r="DW37" s="9"/>
      <c r="DX37" s="2"/>
      <c r="DY37" s="18"/>
      <c r="DZ37" s="9"/>
      <c r="EA37" s="19"/>
      <c r="EB37" s="20">
        <f t="shared" si="18"/>
        <v>0</v>
      </c>
      <c r="ED37" s="9"/>
      <c r="EE37" s="2"/>
      <c r="EF37" s="18"/>
      <c r="EG37" s="9"/>
      <c r="EH37" s="19"/>
      <c r="EI37" s="20">
        <f t="shared" si="19"/>
        <v>0</v>
      </c>
      <c r="EK37" s="9"/>
      <c r="EL37" s="2"/>
      <c r="EM37" s="18"/>
      <c r="EN37" s="9"/>
      <c r="EO37" s="19"/>
      <c r="EP37" s="20">
        <f t="shared" si="20"/>
        <v>0</v>
      </c>
      <c r="ER37" s="9"/>
      <c r="ES37" s="2"/>
      <c r="ET37" s="18"/>
      <c r="EU37" s="9"/>
      <c r="EV37" s="19"/>
      <c r="EW37" s="20">
        <f t="shared" si="21"/>
        <v>0</v>
      </c>
      <c r="EY37" s="9"/>
      <c r="EZ37" s="2"/>
      <c r="FA37" s="18"/>
      <c r="FB37" s="9"/>
      <c r="FC37" s="19"/>
      <c r="FD37" s="20">
        <f t="shared" si="22"/>
        <v>0</v>
      </c>
      <c r="FF37" s="9"/>
      <c r="FG37" s="2"/>
      <c r="FH37" s="18"/>
      <c r="FI37" s="9"/>
      <c r="FJ37" s="19"/>
      <c r="FK37" s="20">
        <f t="shared" si="23"/>
        <v>0</v>
      </c>
      <c r="FM37" s="9"/>
      <c r="FN37" s="2"/>
      <c r="FO37" s="18"/>
      <c r="FP37" s="9"/>
      <c r="FQ37" s="19"/>
      <c r="FR37" s="20">
        <f t="shared" si="24"/>
        <v>0</v>
      </c>
      <c r="FT37" s="2"/>
      <c r="FU37" s="2"/>
      <c r="FV37" s="18"/>
      <c r="FW37" s="9"/>
      <c r="FX37" s="19"/>
      <c r="FY37" s="20">
        <f t="shared" si="25"/>
        <v>0</v>
      </c>
      <c r="GA37" s="215"/>
      <c r="GB37" s="39"/>
      <c r="GC37" s="327"/>
      <c r="GD37" s="166"/>
      <c r="GE37" s="32"/>
      <c r="GF37" s="326">
        <f t="shared" si="26"/>
        <v>0</v>
      </c>
      <c r="GH37" s="9"/>
      <c r="GI37" s="39"/>
      <c r="GJ37" s="327"/>
      <c r="GK37" s="348"/>
      <c r="GL37" s="19"/>
      <c r="GM37" s="326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9"/>
      <c r="HY37" s="29"/>
      <c r="HZ37" s="27"/>
      <c r="IA37" s="244"/>
      <c r="IB37" s="32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2"/>
      <c r="IT37" s="2"/>
      <c r="IU37" s="18"/>
      <c r="IV37" s="9"/>
      <c r="IW37" s="19"/>
      <c r="IX37" s="20">
        <f t="shared" si="36"/>
        <v>0</v>
      </c>
      <c r="IZ37" s="2"/>
      <c r="JA37" s="2"/>
      <c r="JB37" s="18"/>
      <c r="JC37" s="9"/>
      <c r="JD37" s="19"/>
      <c r="JE37" s="20">
        <f t="shared" si="37"/>
        <v>0</v>
      </c>
      <c r="JG37" s="2"/>
      <c r="JH37" s="2"/>
      <c r="JI37" s="18"/>
      <c r="JJ37" s="9"/>
      <c r="JK37" s="19"/>
      <c r="JL37" s="20">
        <f t="shared" si="38"/>
        <v>0</v>
      </c>
      <c r="JN37" s="244"/>
      <c r="JO37" s="39"/>
      <c r="JP37" s="327"/>
      <c r="JQ37" s="354"/>
      <c r="JR37" s="97"/>
      <c r="JS37" s="350">
        <f t="shared" si="39"/>
        <v>0</v>
      </c>
    </row>
    <row r="38" spans="1:279">
      <c r="A38" s="2"/>
      <c r="B38" s="2"/>
      <c r="C38" s="18"/>
      <c r="D38" s="9"/>
      <c r="E38" s="19"/>
      <c r="F38" s="20">
        <f t="shared" si="0"/>
        <v>0</v>
      </c>
      <c r="H38" s="2"/>
      <c r="I38" s="2"/>
      <c r="J38" s="18"/>
      <c r="K38" s="9"/>
      <c r="L38" s="19"/>
      <c r="M38" s="20">
        <f t="shared" si="1"/>
        <v>0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0</v>
      </c>
      <c r="AJ38" s="2"/>
      <c r="AK38" s="2"/>
      <c r="AL38" s="18"/>
      <c r="AM38" s="9"/>
      <c r="AN38" s="19"/>
      <c r="AO38" s="20">
        <f t="shared" si="5"/>
        <v>0</v>
      </c>
      <c r="AQ38" s="2"/>
      <c r="AR38" s="2"/>
      <c r="AS38" s="325"/>
      <c r="AT38" s="38"/>
      <c r="AU38" s="19"/>
      <c r="AV38" s="326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0</v>
      </c>
      <c r="BL38" s="2"/>
      <c r="BM38" s="2"/>
      <c r="BN38" s="18"/>
      <c r="BO38" s="9"/>
      <c r="BP38" s="19"/>
      <c r="BQ38" s="20">
        <f t="shared" si="9"/>
        <v>0</v>
      </c>
      <c r="BS38" s="2"/>
      <c r="BT38" s="2"/>
      <c r="BU38" s="18"/>
      <c r="BV38" s="9"/>
      <c r="BW38" s="19"/>
      <c r="BX38" s="20">
        <f t="shared" si="10"/>
        <v>0</v>
      </c>
      <c r="BZ38" s="2"/>
      <c r="CA38" s="2"/>
      <c r="CB38" s="18"/>
      <c r="CC38" s="9"/>
      <c r="CD38" s="19"/>
      <c r="CE38" s="20">
        <f t="shared" si="11"/>
        <v>0</v>
      </c>
      <c r="CG38" s="2"/>
      <c r="CH38" s="2"/>
      <c r="CI38" s="18"/>
      <c r="CJ38" s="9"/>
      <c r="CK38" s="19"/>
      <c r="CL38" s="20">
        <f t="shared" si="12"/>
        <v>0</v>
      </c>
      <c r="CN38" s="2"/>
      <c r="CO38" s="2"/>
      <c r="CP38" s="18"/>
      <c r="CQ38" s="9"/>
      <c r="CR38" s="19"/>
      <c r="CS38" s="20">
        <f t="shared" si="13"/>
        <v>0</v>
      </c>
      <c r="CU38" s="2"/>
      <c r="CV38" s="2"/>
      <c r="CW38" s="18"/>
      <c r="CX38" s="9"/>
      <c r="CY38" s="19"/>
      <c r="CZ38" s="20">
        <f t="shared" si="14"/>
        <v>0</v>
      </c>
      <c r="DB38" s="2"/>
      <c r="DC38" s="2"/>
      <c r="DD38" s="18"/>
      <c r="DE38" s="9"/>
      <c r="DF38" s="19"/>
      <c r="DG38" s="20">
        <f t="shared" si="15"/>
        <v>0</v>
      </c>
      <c r="DI38" s="9"/>
      <c r="DJ38" s="2"/>
      <c r="DK38" s="27"/>
      <c r="DL38" s="9"/>
      <c r="DM38" s="19"/>
      <c r="DN38" s="20">
        <f t="shared" si="16"/>
        <v>0</v>
      </c>
      <c r="DP38" s="9"/>
      <c r="DQ38" s="2"/>
      <c r="DR38" s="27"/>
      <c r="DS38" s="9"/>
      <c r="DT38" s="19"/>
      <c r="DU38" s="20">
        <f t="shared" si="17"/>
        <v>0</v>
      </c>
      <c r="DW38" s="9"/>
      <c r="DX38" s="2"/>
      <c r="DY38" s="27"/>
      <c r="DZ38" s="9"/>
      <c r="EA38" s="19"/>
      <c r="EB38" s="20">
        <f t="shared" si="18"/>
        <v>0</v>
      </c>
      <c r="ED38" s="9"/>
      <c r="EE38" s="2"/>
      <c r="EF38" s="27"/>
      <c r="EG38" s="9"/>
      <c r="EH38" s="19"/>
      <c r="EI38" s="20">
        <f t="shared" si="19"/>
        <v>0</v>
      </c>
      <c r="EK38" s="9"/>
      <c r="EL38" s="2"/>
      <c r="EM38" s="27"/>
      <c r="EN38" s="9"/>
      <c r="EO38" s="19"/>
      <c r="EP38" s="20">
        <f t="shared" si="20"/>
        <v>0</v>
      </c>
      <c r="ER38" s="9"/>
      <c r="ES38" s="2"/>
      <c r="ET38" s="27"/>
      <c r="EU38" s="38"/>
      <c r="EV38" s="19"/>
      <c r="EW38" s="20">
        <f t="shared" si="21"/>
        <v>0</v>
      </c>
      <c r="EY38" s="9"/>
      <c r="EZ38" s="2"/>
      <c r="FA38" s="27"/>
      <c r="FB38" s="38"/>
      <c r="FC38" s="19"/>
      <c r="FD38" s="20">
        <f t="shared" si="22"/>
        <v>0</v>
      </c>
      <c r="FF38" s="9"/>
      <c r="FG38" s="2"/>
      <c r="FH38" s="27"/>
      <c r="FI38" s="9"/>
      <c r="FJ38" s="19"/>
      <c r="FK38" s="20">
        <f t="shared" si="23"/>
        <v>0</v>
      </c>
      <c r="FM38" s="9"/>
      <c r="FN38" s="2"/>
      <c r="FO38" s="27"/>
      <c r="FP38" s="9"/>
      <c r="FQ38" s="19"/>
      <c r="FR38" s="20">
        <f t="shared" si="24"/>
        <v>0</v>
      </c>
      <c r="FT38" s="2"/>
      <c r="FU38" s="2"/>
      <c r="FV38" s="18"/>
      <c r="FW38" s="9"/>
      <c r="FX38" s="19"/>
      <c r="FY38" s="20">
        <f t="shared" si="25"/>
        <v>0</v>
      </c>
      <c r="GA38" s="215"/>
      <c r="GB38" s="39"/>
      <c r="GC38" s="327"/>
      <c r="GD38" s="166"/>
      <c r="GE38" s="32"/>
      <c r="GF38" s="326">
        <f t="shared" si="26"/>
        <v>0</v>
      </c>
      <c r="GH38" s="9"/>
      <c r="GI38" s="39"/>
      <c r="GJ38" s="327"/>
      <c r="GK38" s="348"/>
      <c r="GL38" s="19"/>
      <c r="GM38" s="326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9"/>
      <c r="HY38" s="29"/>
      <c r="HZ38" s="27"/>
      <c r="IA38" s="244"/>
      <c r="IB38" s="32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2"/>
      <c r="IT38" s="2"/>
      <c r="IU38" s="18"/>
      <c r="IV38" s="9"/>
      <c r="IW38" s="19"/>
      <c r="IX38" s="20">
        <f t="shared" si="36"/>
        <v>0</v>
      </c>
      <c r="IZ38" s="2"/>
      <c r="JA38" s="2"/>
      <c r="JB38" s="18"/>
      <c r="JC38" s="9"/>
      <c r="JD38" s="19"/>
      <c r="JE38" s="20">
        <f t="shared" si="37"/>
        <v>0</v>
      </c>
      <c r="JG38" s="2"/>
      <c r="JH38" s="2"/>
      <c r="JI38" s="18"/>
      <c r="JJ38" s="9"/>
      <c r="JK38" s="19"/>
      <c r="JL38" s="20">
        <f t="shared" si="38"/>
        <v>0</v>
      </c>
      <c r="JN38" s="244"/>
      <c r="JO38" s="39"/>
      <c r="JP38" s="327"/>
      <c r="JQ38" s="355"/>
      <c r="JR38" s="97"/>
      <c r="JS38" s="350">
        <f t="shared" si="39"/>
        <v>0</v>
      </c>
    </row>
    <row r="39" spans="1:279">
      <c r="A39" s="2"/>
      <c r="B39" s="2"/>
      <c r="C39" s="18"/>
      <c r="D39" s="9"/>
      <c r="E39" s="19"/>
      <c r="F39" s="20">
        <f t="shared" si="0"/>
        <v>0</v>
      </c>
      <c r="H39" s="2"/>
      <c r="I39" s="2"/>
      <c r="J39" s="18"/>
      <c r="K39" s="9"/>
      <c r="L39" s="19"/>
      <c r="M39" s="20">
        <f t="shared" si="1"/>
        <v>0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L39" s="18"/>
      <c r="AM39" s="9"/>
      <c r="AN39" s="19"/>
      <c r="AO39" s="20">
        <f t="shared" si="5"/>
        <v>0</v>
      </c>
      <c r="AQ39" s="2"/>
      <c r="AR39" s="2"/>
      <c r="AS39" s="325"/>
      <c r="AT39" s="38"/>
      <c r="AU39" s="19"/>
      <c r="AV39" s="326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18"/>
      <c r="BO39" s="9"/>
      <c r="BP39" s="19"/>
      <c r="BQ39" s="20">
        <f t="shared" si="9"/>
        <v>0</v>
      </c>
      <c r="BS39" s="2"/>
      <c r="BT39" s="2"/>
      <c r="BU39" s="18"/>
      <c r="BV39" s="9"/>
      <c r="BW39" s="19"/>
      <c r="BX39" s="20">
        <f t="shared" si="10"/>
        <v>0</v>
      </c>
      <c r="BZ39" s="2"/>
      <c r="CA39" s="2"/>
      <c r="CB39" s="18"/>
      <c r="CC39" s="9"/>
      <c r="CD39" s="19"/>
      <c r="CE39" s="20">
        <f t="shared" si="11"/>
        <v>0</v>
      </c>
      <c r="CG39" s="2"/>
      <c r="CH39" s="2"/>
      <c r="CI39" s="18"/>
      <c r="CJ39" s="9"/>
      <c r="CK39" s="19"/>
      <c r="CL39" s="20">
        <f t="shared" si="12"/>
        <v>0</v>
      </c>
      <c r="CN39" s="2"/>
      <c r="CO39" s="2"/>
      <c r="CP39" s="18"/>
      <c r="CQ39" s="9"/>
      <c r="CR39" s="19"/>
      <c r="CS39" s="20">
        <f t="shared" si="13"/>
        <v>0</v>
      </c>
      <c r="CU39" s="2"/>
      <c r="CV39" s="2"/>
      <c r="CW39" s="18"/>
      <c r="CX39" s="9"/>
      <c r="CY39" s="19"/>
      <c r="CZ39" s="20">
        <f t="shared" si="14"/>
        <v>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331"/>
      <c r="DL39" s="38"/>
      <c r="DM39" s="19"/>
      <c r="DN39" s="20">
        <f t="shared" si="16"/>
        <v>0</v>
      </c>
      <c r="DP39" s="2"/>
      <c r="DQ39" s="2"/>
      <c r="DR39" s="331"/>
      <c r="DS39" s="38"/>
      <c r="DT39" s="19"/>
      <c r="DU39" s="20">
        <f t="shared" si="17"/>
        <v>0</v>
      </c>
      <c r="DW39" s="2"/>
      <c r="DX39" s="2"/>
      <c r="DY39" s="331"/>
      <c r="DZ39" s="38"/>
      <c r="EA39" s="19"/>
      <c r="EB39" s="20">
        <f t="shared" si="18"/>
        <v>0</v>
      </c>
      <c r="ED39" s="2"/>
      <c r="EE39" s="2"/>
      <c r="EF39" s="331"/>
      <c r="EG39" s="38"/>
      <c r="EH39" s="19"/>
      <c r="EI39" s="20">
        <f t="shared" si="19"/>
        <v>0</v>
      </c>
      <c r="EK39" s="2"/>
      <c r="EL39" s="2"/>
      <c r="EM39" s="331"/>
      <c r="EN39" s="38"/>
      <c r="EO39" s="19"/>
      <c r="EP39" s="20">
        <f t="shared" si="20"/>
        <v>0</v>
      </c>
      <c r="ER39" s="2"/>
      <c r="ES39" s="2"/>
      <c r="ET39" s="331"/>
      <c r="EU39" s="38"/>
      <c r="EV39" s="19"/>
      <c r="EW39" s="20">
        <f t="shared" si="21"/>
        <v>0</v>
      </c>
      <c r="EY39" s="2"/>
      <c r="EZ39" s="2"/>
      <c r="FA39" s="331"/>
      <c r="FB39" s="38"/>
      <c r="FC39" s="19"/>
      <c r="FD39" s="20">
        <f t="shared" si="22"/>
        <v>0</v>
      </c>
      <c r="FF39" s="2"/>
      <c r="FG39" s="2"/>
      <c r="FH39" s="331"/>
      <c r="FI39" s="38"/>
      <c r="FJ39" s="19"/>
      <c r="FK39" s="20">
        <f t="shared" si="23"/>
        <v>0</v>
      </c>
      <c r="FM39" s="2"/>
      <c r="FN39" s="2"/>
      <c r="FO39" s="331"/>
      <c r="FP39" s="38"/>
      <c r="FQ39" s="19"/>
      <c r="FR39" s="20">
        <f t="shared" si="24"/>
        <v>0</v>
      </c>
      <c r="FT39" s="2"/>
      <c r="FU39" s="2"/>
      <c r="FV39" s="18"/>
      <c r="FW39" s="9"/>
      <c r="FX39" s="19"/>
      <c r="FY39" s="20">
        <f t="shared" si="25"/>
        <v>0</v>
      </c>
      <c r="GA39" s="215"/>
      <c r="GB39" s="39"/>
      <c r="GC39" s="327"/>
      <c r="GD39" s="166"/>
      <c r="GE39" s="32"/>
      <c r="GF39" s="326">
        <f t="shared" si="26"/>
        <v>0</v>
      </c>
      <c r="GH39" s="9"/>
      <c r="GI39" s="39"/>
      <c r="GJ39" s="327"/>
      <c r="GK39" s="348"/>
      <c r="GL39" s="19"/>
      <c r="GM39" s="326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9"/>
      <c r="HY39" s="29"/>
      <c r="HZ39" s="27"/>
      <c r="IA39" s="244"/>
      <c r="IB39" s="32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18"/>
      <c r="IV39" s="9"/>
      <c r="IW39" s="19"/>
      <c r="IX39" s="20">
        <f t="shared" si="36"/>
        <v>0</v>
      </c>
      <c r="IZ39" s="2"/>
      <c r="JA39" s="2"/>
      <c r="JB39" s="18"/>
      <c r="JC39" s="9"/>
      <c r="JD39" s="19"/>
      <c r="JE39" s="20">
        <f t="shared" si="37"/>
        <v>0</v>
      </c>
      <c r="JG39" s="2"/>
      <c r="JH39" s="2"/>
      <c r="JI39" s="18"/>
      <c r="JJ39" s="9"/>
      <c r="JK39" s="19"/>
      <c r="JL39" s="20">
        <f t="shared" si="38"/>
        <v>0</v>
      </c>
      <c r="JN39" s="244"/>
      <c r="JO39" s="39"/>
      <c r="JP39" s="327"/>
      <c r="JQ39" s="355"/>
      <c r="JR39" s="97"/>
      <c r="JS39" s="350">
        <f t="shared" si="39"/>
        <v>0</v>
      </c>
    </row>
    <row r="40" spans="1:279">
      <c r="A40" s="2"/>
      <c r="B40" s="2"/>
      <c r="C40" s="18"/>
      <c r="D40" s="9"/>
      <c r="E40" s="19"/>
      <c r="F40" s="20">
        <f t="shared" si="0"/>
        <v>0</v>
      </c>
      <c r="H40" s="2"/>
      <c r="I40" s="2"/>
      <c r="J40" s="18"/>
      <c r="K40" s="9"/>
      <c r="L40" s="19"/>
      <c r="M40" s="20">
        <f t="shared" si="1"/>
        <v>0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0</v>
      </c>
      <c r="AJ40" s="2"/>
      <c r="AK40" s="2"/>
      <c r="AL40" s="18"/>
      <c r="AM40" s="9"/>
      <c r="AN40" s="19"/>
      <c r="AO40" s="20">
        <f t="shared" si="5"/>
        <v>0</v>
      </c>
      <c r="AQ40" s="2"/>
      <c r="AR40" s="2"/>
      <c r="AS40" s="325"/>
      <c r="AT40" s="38"/>
      <c r="AU40" s="19"/>
      <c r="AV40" s="326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18"/>
      <c r="BO40" s="9"/>
      <c r="BP40" s="19"/>
      <c r="BQ40" s="20">
        <f t="shared" si="9"/>
        <v>0</v>
      </c>
      <c r="BS40" s="2"/>
      <c r="BT40" s="2"/>
      <c r="BU40" s="18"/>
      <c r="BV40" s="9"/>
      <c r="BW40" s="19"/>
      <c r="BX40" s="20">
        <f t="shared" si="10"/>
        <v>0</v>
      </c>
      <c r="BZ40" s="2"/>
      <c r="CA40" s="2"/>
      <c r="CB40" s="18"/>
      <c r="CC40" s="9"/>
      <c r="CD40" s="19"/>
      <c r="CE40" s="20">
        <f t="shared" si="11"/>
        <v>0</v>
      </c>
      <c r="CG40" s="2"/>
      <c r="CH40" s="2"/>
      <c r="CI40" s="18"/>
      <c r="CJ40" s="9"/>
      <c r="CK40" s="19"/>
      <c r="CL40" s="20">
        <f t="shared" si="12"/>
        <v>0</v>
      </c>
      <c r="CN40" s="2"/>
      <c r="CO40" s="2"/>
      <c r="CP40" s="18"/>
      <c r="CQ40" s="9"/>
      <c r="CR40" s="19"/>
      <c r="CS40" s="20">
        <f t="shared" si="13"/>
        <v>0</v>
      </c>
      <c r="CU40" s="2"/>
      <c r="CV40" s="2"/>
      <c r="CW40" s="18"/>
      <c r="CX40" s="9"/>
      <c r="CY40" s="19"/>
      <c r="CZ40" s="20">
        <f t="shared" si="14"/>
        <v>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331"/>
      <c r="DL40" s="38"/>
      <c r="DM40" s="19"/>
      <c r="DN40" s="20">
        <f t="shared" si="16"/>
        <v>0</v>
      </c>
      <c r="DP40" s="2"/>
      <c r="DQ40" s="2"/>
      <c r="DR40" s="331"/>
      <c r="DS40" s="38"/>
      <c r="DT40" s="19"/>
      <c r="DU40" s="20">
        <f t="shared" si="17"/>
        <v>0</v>
      </c>
      <c r="DW40" s="2"/>
      <c r="DX40" s="2"/>
      <c r="DY40" s="331"/>
      <c r="DZ40" s="38"/>
      <c r="EA40" s="19"/>
      <c r="EB40" s="20">
        <f t="shared" si="18"/>
        <v>0</v>
      </c>
      <c r="ED40" s="2"/>
      <c r="EE40" s="2"/>
      <c r="EF40" s="331"/>
      <c r="EG40" s="38"/>
      <c r="EH40" s="19"/>
      <c r="EI40" s="20">
        <f t="shared" si="19"/>
        <v>0</v>
      </c>
      <c r="EK40" s="2"/>
      <c r="EL40" s="2"/>
      <c r="EM40" s="331"/>
      <c r="EN40" s="38"/>
      <c r="EO40" s="19"/>
      <c r="EP40" s="20">
        <f t="shared" si="20"/>
        <v>0</v>
      </c>
      <c r="ER40" s="2"/>
      <c r="ES40" s="2"/>
      <c r="ET40" s="331"/>
      <c r="EU40" s="38"/>
      <c r="EV40" s="19"/>
      <c r="EW40" s="20">
        <f t="shared" si="21"/>
        <v>0</v>
      </c>
      <c r="EY40" s="2"/>
      <c r="EZ40" s="2"/>
      <c r="FA40" s="331"/>
      <c r="FB40" s="38"/>
      <c r="FC40" s="19"/>
      <c r="FD40" s="20">
        <f t="shared" si="22"/>
        <v>0</v>
      </c>
      <c r="FF40" s="2"/>
      <c r="FG40" s="2"/>
      <c r="FH40" s="331"/>
      <c r="FI40" s="38"/>
      <c r="FJ40" s="19"/>
      <c r="FK40" s="20">
        <f t="shared" si="23"/>
        <v>0</v>
      </c>
      <c r="FM40" s="2"/>
      <c r="FN40" s="2"/>
      <c r="FO40" s="331"/>
      <c r="FP40" s="38"/>
      <c r="FQ40" s="19"/>
      <c r="FR40" s="20">
        <f t="shared" si="24"/>
        <v>0</v>
      </c>
      <c r="FT40" s="2"/>
      <c r="FU40" s="2"/>
      <c r="FV40" s="18"/>
      <c r="FW40" s="9"/>
      <c r="FX40" s="19"/>
      <c r="FY40" s="20">
        <f t="shared" si="25"/>
        <v>0</v>
      </c>
      <c r="GA40" s="215"/>
      <c r="GB40" s="39"/>
      <c r="GC40" s="327"/>
      <c r="GD40" s="166"/>
      <c r="GE40" s="32"/>
      <c r="GF40" s="326">
        <f t="shared" si="26"/>
        <v>0</v>
      </c>
      <c r="GH40" s="9"/>
      <c r="GI40" s="39"/>
      <c r="GJ40" s="327"/>
      <c r="GK40" s="348"/>
      <c r="GL40" s="19"/>
      <c r="GM40" s="326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9"/>
      <c r="HY40" s="29"/>
      <c r="HZ40" s="27"/>
      <c r="IA40" s="244"/>
      <c r="IB40" s="32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18"/>
      <c r="IV40" s="9"/>
      <c r="IW40" s="19"/>
      <c r="IX40" s="20">
        <f t="shared" si="36"/>
        <v>0</v>
      </c>
      <c r="IZ40" s="2"/>
      <c r="JA40" s="2"/>
      <c r="JB40" s="18"/>
      <c r="JC40" s="9"/>
      <c r="JD40" s="19"/>
      <c r="JE40" s="20">
        <f t="shared" si="37"/>
        <v>0</v>
      </c>
      <c r="JG40" s="2"/>
      <c r="JH40" s="2"/>
      <c r="JI40" s="18"/>
      <c r="JJ40" s="9"/>
      <c r="JK40" s="19"/>
      <c r="JL40" s="20">
        <f t="shared" si="38"/>
        <v>0</v>
      </c>
      <c r="JN40" s="244"/>
      <c r="JO40" s="39"/>
      <c r="JP40" s="327"/>
      <c r="JQ40" s="355"/>
      <c r="JR40" s="97"/>
      <c r="JS40" s="350">
        <f t="shared" si="39"/>
        <v>0</v>
      </c>
    </row>
    <row r="41" spans="1:279">
      <c r="A41" s="2"/>
      <c r="B41" s="2"/>
      <c r="C41" s="18"/>
      <c r="D41" s="9"/>
      <c r="E41" s="19"/>
      <c r="F41" s="20">
        <f t="shared" si="0"/>
        <v>0</v>
      </c>
      <c r="H41" s="2"/>
      <c r="I41" s="2"/>
      <c r="J41" s="18"/>
      <c r="K41" s="9"/>
      <c r="L41" s="19"/>
      <c r="M41" s="20">
        <f t="shared" si="1"/>
        <v>0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0</v>
      </c>
      <c r="AJ41" s="2"/>
      <c r="AK41" s="2"/>
      <c r="AL41" s="18"/>
      <c r="AM41" s="9"/>
      <c r="AN41" s="19"/>
      <c r="AO41" s="20">
        <f t="shared" si="5"/>
        <v>0</v>
      </c>
      <c r="AQ41" s="2"/>
      <c r="AR41" s="2"/>
      <c r="AS41" s="325"/>
      <c r="AT41" s="38"/>
      <c r="AU41" s="19"/>
      <c r="AV41" s="326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18"/>
      <c r="BO41" s="9"/>
      <c r="BP41" s="19"/>
      <c r="BQ41" s="20">
        <f t="shared" si="9"/>
        <v>0</v>
      </c>
      <c r="BS41" s="2"/>
      <c r="BT41" s="2"/>
      <c r="BU41" s="18"/>
      <c r="BV41" s="9"/>
      <c r="BW41" s="19"/>
      <c r="BX41" s="20">
        <f t="shared" si="10"/>
        <v>0</v>
      </c>
      <c r="BZ41" s="2"/>
      <c r="CA41" s="2"/>
      <c r="CB41" s="18"/>
      <c r="CC41" s="9"/>
      <c r="CD41" s="19"/>
      <c r="CE41" s="20">
        <f t="shared" si="11"/>
        <v>0</v>
      </c>
      <c r="CG41" s="2"/>
      <c r="CH41" s="2"/>
      <c r="CI41" s="18"/>
      <c r="CJ41" s="9"/>
      <c r="CK41" s="19"/>
      <c r="CL41" s="20">
        <f t="shared" si="12"/>
        <v>0</v>
      </c>
      <c r="CN41" s="2"/>
      <c r="CO41" s="2"/>
      <c r="CP41" s="18"/>
      <c r="CQ41" s="9"/>
      <c r="CR41" s="19"/>
      <c r="CS41" s="20">
        <f t="shared" si="13"/>
        <v>0</v>
      </c>
      <c r="CU41" s="2"/>
      <c r="CV41" s="2"/>
      <c r="CW41" s="18"/>
      <c r="CX41" s="9"/>
      <c r="CY41" s="19"/>
      <c r="CZ41" s="20">
        <f t="shared" si="14"/>
        <v>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331"/>
      <c r="DL41" s="38"/>
      <c r="DM41" s="19"/>
      <c r="DN41" s="20">
        <f t="shared" si="16"/>
        <v>0</v>
      </c>
      <c r="DP41" s="2"/>
      <c r="DQ41" s="2"/>
      <c r="DR41" s="331"/>
      <c r="DS41" s="38"/>
      <c r="DT41" s="19"/>
      <c r="DU41" s="20">
        <f t="shared" si="17"/>
        <v>0</v>
      </c>
      <c r="DW41" s="2"/>
      <c r="DX41" s="2"/>
      <c r="DY41" s="331"/>
      <c r="DZ41" s="38"/>
      <c r="EA41" s="19"/>
      <c r="EB41" s="20">
        <f t="shared" si="18"/>
        <v>0</v>
      </c>
      <c r="ED41" s="2"/>
      <c r="EE41" s="2"/>
      <c r="EF41" s="331"/>
      <c r="EG41" s="38"/>
      <c r="EH41" s="19"/>
      <c r="EI41" s="20">
        <f t="shared" si="19"/>
        <v>0</v>
      </c>
      <c r="EK41" s="2"/>
      <c r="EL41" s="2"/>
      <c r="EM41" s="331"/>
      <c r="EN41" s="38"/>
      <c r="EO41" s="19"/>
      <c r="EP41" s="20">
        <f t="shared" si="20"/>
        <v>0</v>
      </c>
      <c r="ER41" s="2"/>
      <c r="ES41" s="2"/>
      <c r="ET41" s="331"/>
      <c r="EU41" s="38"/>
      <c r="EV41" s="19"/>
      <c r="EW41" s="20">
        <f t="shared" si="21"/>
        <v>0</v>
      </c>
      <c r="EY41" s="2"/>
      <c r="EZ41" s="2"/>
      <c r="FA41" s="331"/>
      <c r="FB41" s="38"/>
      <c r="FC41" s="19"/>
      <c r="FD41" s="20">
        <f t="shared" si="22"/>
        <v>0</v>
      </c>
      <c r="FF41" s="2"/>
      <c r="FG41" s="2"/>
      <c r="FH41" s="331"/>
      <c r="FI41" s="38"/>
      <c r="FJ41" s="19"/>
      <c r="FK41" s="20">
        <f t="shared" si="23"/>
        <v>0</v>
      </c>
      <c r="FM41" s="2"/>
      <c r="FN41" s="2"/>
      <c r="FO41" s="331"/>
      <c r="FP41" s="38"/>
      <c r="FQ41" s="19"/>
      <c r="FR41" s="20">
        <f t="shared" si="24"/>
        <v>0</v>
      </c>
      <c r="FT41" s="2"/>
      <c r="FU41" s="2"/>
      <c r="FV41" s="18"/>
      <c r="FW41" s="9"/>
      <c r="FX41" s="19"/>
      <c r="FY41" s="20">
        <f t="shared" si="25"/>
        <v>0</v>
      </c>
      <c r="GA41" s="215"/>
      <c r="GB41" s="39"/>
      <c r="GC41" s="327"/>
      <c r="GD41" s="166"/>
      <c r="GE41" s="32"/>
      <c r="GF41" s="326">
        <f t="shared" si="26"/>
        <v>0</v>
      </c>
      <c r="GH41" s="9"/>
      <c r="GI41" s="39"/>
      <c r="GJ41" s="327"/>
      <c r="GK41" s="348"/>
      <c r="GL41" s="19"/>
      <c r="GM41" s="326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9"/>
      <c r="HY41" s="29"/>
      <c r="HZ41" s="27"/>
      <c r="IA41" s="244"/>
      <c r="IB41" s="32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18"/>
      <c r="IV41" s="9"/>
      <c r="IW41" s="19"/>
      <c r="IX41" s="20">
        <f t="shared" si="36"/>
        <v>0</v>
      </c>
      <c r="IZ41" s="2"/>
      <c r="JA41" s="2"/>
      <c r="JB41" s="18"/>
      <c r="JC41" s="9"/>
      <c r="JD41" s="19"/>
      <c r="JE41" s="20">
        <f t="shared" si="37"/>
        <v>0</v>
      </c>
      <c r="JG41" s="2"/>
      <c r="JH41" s="2"/>
      <c r="JI41" s="18"/>
      <c r="JJ41" s="9"/>
      <c r="JK41" s="19"/>
      <c r="JL41" s="20">
        <f t="shared" si="38"/>
        <v>0</v>
      </c>
      <c r="JN41" s="244"/>
      <c r="JO41" s="39"/>
      <c r="JP41" s="327"/>
      <c r="JQ41" s="355"/>
      <c r="JR41" s="97"/>
      <c r="JS41" s="350">
        <f t="shared" si="39"/>
        <v>0</v>
      </c>
    </row>
    <row r="42" spans="1:279">
      <c r="A42" s="2"/>
      <c r="B42" s="2"/>
      <c r="C42" s="18"/>
      <c r="D42" s="9"/>
      <c r="E42" s="19"/>
      <c r="F42" s="20">
        <f t="shared" si="0"/>
        <v>0</v>
      </c>
      <c r="H42" s="2"/>
      <c r="I42" s="2"/>
      <c r="J42" s="18"/>
      <c r="K42" s="9"/>
      <c r="L42" s="19"/>
      <c r="M42" s="20">
        <f t="shared" si="1"/>
        <v>0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0</v>
      </c>
      <c r="AJ42" s="2"/>
      <c r="AK42" s="2"/>
      <c r="AL42" s="18"/>
      <c r="AM42" s="9"/>
      <c r="AN42" s="19"/>
      <c r="AO42" s="20">
        <f t="shared" si="5"/>
        <v>0</v>
      </c>
      <c r="AQ42" s="2"/>
      <c r="AR42" s="2"/>
      <c r="AS42" s="325"/>
      <c r="AT42" s="38"/>
      <c r="AU42" s="19"/>
      <c r="AV42" s="326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18"/>
      <c r="BO42" s="9"/>
      <c r="BP42" s="19"/>
      <c r="BQ42" s="20">
        <f t="shared" si="9"/>
        <v>0</v>
      </c>
      <c r="BS42" s="2"/>
      <c r="BT42" s="2"/>
      <c r="BU42" s="18"/>
      <c r="BV42" s="9"/>
      <c r="BW42" s="19"/>
      <c r="BX42" s="20">
        <f t="shared" si="10"/>
        <v>0</v>
      </c>
      <c r="BZ42" s="2"/>
      <c r="CA42" s="2"/>
      <c r="CB42" s="18"/>
      <c r="CC42" s="9"/>
      <c r="CD42" s="19"/>
      <c r="CE42" s="20">
        <f t="shared" si="11"/>
        <v>0</v>
      </c>
      <c r="CG42" s="2"/>
      <c r="CH42" s="2"/>
      <c r="CI42" s="18"/>
      <c r="CJ42" s="9"/>
      <c r="CK42" s="19"/>
      <c r="CL42" s="20">
        <f t="shared" si="12"/>
        <v>0</v>
      </c>
      <c r="CN42" s="2"/>
      <c r="CO42" s="2"/>
      <c r="CP42" s="18"/>
      <c r="CQ42" s="9"/>
      <c r="CR42" s="19"/>
      <c r="CS42" s="20">
        <f t="shared" si="13"/>
        <v>0</v>
      </c>
      <c r="CU42" s="2"/>
      <c r="CV42" s="2"/>
      <c r="CW42" s="18"/>
      <c r="CX42" s="9"/>
      <c r="CY42" s="19"/>
      <c r="CZ42" s="20">
        <f t="shared" si="14"/>
        <v>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331"/>
      <c r="DL42" s="38"/>
      <c r="DM42" s="19"/>
      <c r="DN42" s="20">
        <f t="shared" si="16"/>
        <v>0</v>
      </c>
      <c r="DP42" s="2"/>
      <c r="DQ42" s="2"/>
      <c r="DR42" s="331"/>
      <c r="DS42" s="38"/>
      <c r="DT42" s="19"/>
      <c r="DU42" s="20">
        <f t="shared" si="17"/>
        <v>0</v>
      </c>
      <c r="DW42" s="2"/>
      <c r="DX42" s="2"/>
      <c r="DY42" s="331"/>
      <c r="DZ42" s="38"/>
      <c r="EA42" s="19"/>
      <c r="EB42" s="20">
        <f t="shared" si="18"/>
        <v>0</v>
      </c>
      <c r="ED42" s="2"/>
      <c r="EE42" s="2"/>
      <c r="EF42" s="331"/>
      <c r="EG42" s="38"/>
      <c r="EH42" s="19"/>
      <c r="EI42" s="20">
        <f t="shared" si="19"/>
        <v>0</v>
      </c>
      <c r="EK42" s="2"/>
      <c r="EL42" s="2"/>
      <c r="EM42" s="331"/>
      <c r="EN42" s="38"/>
      <c r="EO42" s="19"/>
      <c r="EP42" s="20">
        <f t="shared" si="20"/>
        <v>0</v>
      </c>
      <c r="ER42" s="2"/>
      <c r="ES42" s="2"/>
      <c r="ET42" s="331"/>
      <c r="EU42" s="38"/>
      <c r="EV42" s="19"/>
      <c r="EW42" s="20">
        <f t="shared" si="21"/>
        <v>0</v>
      </c>
      <c r="EY42" s="2"/>
      <c r="EZ42" s="2"/>
      <c r="FA42" s="331"/>
      <c r="FB42" s="38"/>
      <c r="FC42" s="19"/>
      <c r="FD42" s="20">
        <f t="shared" si="22"/>
        <v>0</v>
      </c>
      <c r="FF42" s="2"/>
      <c r="FG42" s="2"/>
      <c r="FH42" s="331"/>
      <c r="FI42" s="38"/>
      <c r="FJ42" s="19"/>
      <c r="FK42" s="20">
        <f t="shared" si="23"/>
        <v>0</v>
      </c>
      <c r="FM42" s="2"/>
      <c r="FN42" s="2"/>
      <c r="FO42" s="331"/>
      <c r="FP42" s="38"/>
      <c r="FQ42" s="19"/>
      <c r="FR42" s="20">
        <f t="shared" si="24"/>
        <v>0</v>
      </c>
      <c r="FT42" s="2"/>
      <c r="FU42" s="2"/>
      <c r="FV42" s="18"/>
      <c r="FW42" s="9"/>
      <c r="FX42" s="19"/>
      <c r="FY42" s="20">
        <f t="shared" si="25"/>
        <v>0</v>
      </c>
      <c r="GA42" s="215"/>
      <c r="GB42" s="39"/>
      <c r="GC42" s="327"/>
      <c r="GD42" s="166"/>
      <c r="GE42" s="32"/>
      <c r="GF42" s="326">
        <f t="shared" si="26"/>
        <v>0</v>
      </c>
      <c r="GH42" s="9"/>
      <c r="GI42" s="39"/>
      <c r="GJ42" s="327"/>
      <c r="GK42" s="348"/>
      <c r="GL42" s="19"/>
      <c r="GM42" s="326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18"/>
      <c r="IV42" s="9"/>
      <c r="IW42" s="19"/>
      <c r="IX42" s="20">
        <f t="shared" si="36"/>
        <v>0</v>
      </c>
      <c r="IZ42" s="2"/>
      <c r="JA42" s="2"/>
      <c r="JB42" s="18"/>
      <c r="JC42" s="9"/>
      <c r="JD42" s="19"/>
      <c r="JE42" s="20">
        <f t="shared" si="37"/>
        <v>0</v>
      </c>
      <c r="JG42" s="2"/>
      <c r="JH42" s="2"/>
      <c r="JI42" s="18"/>
      <c r="JJ42" s="9"/>
      <c r="JK42" s="19"/>
      <c r="JL42" s="20">
        <f t="shared" si="38"/>
        <v>0</v>
      </c>
      <c r="JN42" s="244"/>
      <c r="JO42" s="39"/>
      <c r="JP42" s="327"/>
      <c r="JQ42" s="355"/>
      <c r="JR42" s="97"/>
      <c r="JS42" s="350">
        <f t="shared" si="39"/>
        <v>0</v>
      </c>
    </row>
    <row r="43" spans="1:279">
      <c r="A43" s="2"/>
      <c r="B43" s="2"/>
      <c r="C43" s="18"/>
      <c r="D43" s="9"/>
      <c r="E43" s="19"/>
      <c r="F43" s="20">
        <f t="shared" si="0"/>
        <v>0</v>
      </c>
      <c r="H43" s="2"/>
      <c r="I43" s="2"/>
      <c r="J43" s="18"/>
      <c r="K43" s="9"/>
      <c r="L43" s="19"/>
      <c r="M43" s="20">
        <f t="shared" si="1"/>
        <v>0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0</v>
      </c>
      <c r="AJ43" s="2"/>
      <c r="AK43" s="2"/>
      <c r="AL43" s="18"/>
      <c r="AM43" s="9"/>
      <c r="AN43" s="19"/>
      <c r="AO43" s="20">
        <f t="shared" si="5"/>
        <v>0</v>
      </c>
      <c r="AQ43" s="2"/>
      <c r="AR43" s="2"/>
      <c r="AS43" s="325"/>
      <c r="AT43" s="38"/>
      <c r="AU43" s="19"/>
      <c r="AV43" s="326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0</v>
      </c>
      <c r="BL43" s="2"/>
      <c r="BM43" s="2"/>
      <c r="BN43" s="18"/>
      <c r="BO43" s="9"/>
      <c r="BP43" s="19"/>
      <c r="BQ43" s="20">
        <f t="shared" si="9"/>
        <v>0</v>
      </c>
      <c r="BS43" s="2"/>
      <c r="BT43" s="2"/>
      <c r="BU43" s="18"/>
      <c r="BV43" s="9"/>
      <c r="BW43" s="19"/>
      <c r="BX43" s="20">
        <f t="shared" si="10"/>
        <v>0</v>
      </c>
      <c r="BZ43" s="2"/>
      <c r="CA43" s="2"/>
      <c r="CB43" s="18"/>
      <c r="CC43" s="9"/>
      <c r="CD43" s="19"/>
      <c r="CE43" s="20">
        <f t="shared" si="11"/>
        <v>0</v>
      </c>
      <c r="CG43" s="2"/>
      <c r="CH43" s="2"/>
      <c r="CI43" s="18"/>
      <c r="CJ43" s="9"/>
      <c r="CK43" s="19"/>
      <c r="CL43" s="20">
        <f t="shared" si="12"/>
        <v>0</v>
      </c>
      <c r="CN43" s="2"/>
      <c r="CO43" s="2"/>
      <c r="CP43" s="18"/>
      <c r="CQ43" s="9"/>
      <c r="CR43" s="19"/>
      <c r="CS43" s="20">
        <f t="shared" si="13"/>
        <v>0</v>
      </c>
      <c r="CU43" s="2"/>
      <c r="CV43" s="2"/>
      <c r="CW43" s="18"/>
      <c r="CX43" s="9"/>
      <c r="CY43" s="19"/>
      <c r="CZ43" s="20">
        <f t="shared" si="14"/>
        <v>0</v>
      </c>
      <c r="DB43" s="2"/>
      <c r="DC43" s="2"/>
      <c r="DD43" s="18"/>
      <c r="DE43" s="9"/>
      <c r="DF43" s="19"/>
      <c r="DG43" s="20">
        <f t="shared" si="15"/>
        <v>0</v>
      </c>
      <c r="DI43" s="9"/>
      <c r="DJ43" s="2"/>
      <c r="DK43" s="18"/>
      <c r="DL43" s="38"/>
      <c r="DM43" s="19"/>
      <c r="DN43" s="20">
        <f t="shared" si="16"/>
        <v>0</v>
      </c>
      <c r="DP43" s="9"/>
      <c r="DQ43" s="2"/>
      <c r="DR43" s="18"/>
      <c r="DS43" s="38"/>
      <c r="DT43" s="19"/>
      <c r="DU43" s="20">
        <f t="shared" si="17"/>
        <v>0</v>
      </c>
      <c r="DW43" s="9"/>
      <c r="DX43" s="2"/>
      <c r="DY43" s="18"/>
      <c r="DZ43" s="38"/>
      <c r="EA43" s="19"/>
      <c r="EB43" s="20">
        <f t="shared" si="18"/>
        <v>0</v>
      </c>
      <c r="ED43" s="9"/>
      <c r="EE43" s="2"/>
      <c r="EF43" s="18"/>
      <c r="EG43" s="38"/>
      <c r="EH43" s="19"/>
      <c r="EI43" s="20">
        <f t="shared" si="19"/>
        <v>0</v>
      </c>
      <c r="EK43" s="9"/>
      <c r="EL43" s="2"/>
      <c r="EM43" s="18"/>
      <c r="EN43" s="38"/>
      <c r="EO43" s="19"/>
      <c r="EP43" s="20">
        <f t="shared" si="20"/>
        <v>0</v>
      </c>
      <c r="ER43" s="9"/>
      <c r="ES43" s="2"/>
      <c r="ET43" s="18"/>
      <c r="EU43" s="38"/>
      <c r="EV43" s="19"/>
      <c r="EW43" s="20">
        <f t="shared" si="21"/>
        <v>0</v>
      </c>
      <c r="EY43" s="9"/>
      <c r="EZ43" s="2"/>
      <c r="FA43" s="18"/>
      <c r="FB43" s="38"/>
      <c r="FC43" s="19"/>
      <c r="FD43" s="20">
        <f t="shared" si="22"/>
        <v>0</v>
      </c>
      <c r="FF43" s="9"/>
      <c r="FG43" s="2"/>
      <c r="FH43" s="18"/>
      <c r="FI43" s="38"/>
      <c r="FJ43" s="19"/>
      <c r="FK43" s="20">
        <f t="shared" si="23"/>
        <v>0</v>
      </c>
      <c r="FM43" s="9"/>
      <c r="FN43" s="2"/>
      <c r="FO43" s="18"/>
      <c r="FP43" s="38"/>
      <c r="FQ43" s="19"/>
      <c r="FR43" s="20">
        <f t="shared" si="24"/>
        <v>0</v>
      </c>
      <c r="FT43" s="2"/>
      <c r="FU43" s="2"/>
      <c r="FV43" s="18"/>
      <c r="FW43" s="9"/>
      <c r="FX43" s="19"/>
      <c r="FY43" s="20">
        <f t="shared" si="25"/>
        <v>0</v>
      </c>
      <c r="GA43" s="215"/>
      <c r="GB43" s="39"/>
      <c r="GC43" s="327"/>
      <c r="GD43" s="166"/>
      <c r="GE43" s="32"/>
      <c r="GF43" s="326">
        <f t="shared" si="26"/>
        <v>0</v>
      </c>
      <c r="GH43" s="9"/>
      <c r="GI43" s="39"/>
      <c r="GJ43" s="327"/>
      <c r="GK43" s="348"/>
      <c r="GL43" s="19"/>
      <c r="GM43" s="326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2"/>
      <c r="IT43" s="2"/>
      <c r="IU43" s="18"/>
      <c r="IV43" s="9"/>
      <c r="IW43" s="19"/>
      <c r="IX43" s="20">
        <f t="shared" si="36"/>
        <v>0</v>
      </c>
      <c r="IZ43" s="2"/>
      <c r="JA43" s="2"/>
      <c r="JB43" s="18"/>
      <c r="JC43" s="9"/>
      <c r="JD43" s="19"/>
      <c r="JE43" s="20">
        <f t="shared" si="37"/>
        <v>0</v>
      </c>
      <c r="JG43" s="2"/>
      <c r="JH43" s="2"/>
      <c r="JI43" s="18"/>
      <c r="JJ43" s="9"/>
      <c r="JK43" s="19"/>
      <c r="JL43" s="20">
        <f t="shared" si="38"/>
        <v>0</v>
      </c>
      <c r="JN43" s="244"/>
      <c r="JO43" s="39"/>
      <c r="JP43" s="327"/>
      <c r="JQ43" s="355"/>
      <c r="JR43" s="97"/>
      <c r="JS43" s="350">
        <f t="shared" si="39"/>
        <v>0</v>
      </c>
    </row>
    <row r="44" spans="1:279" ht="15.75" thickBot="1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328"/>
      <c r="AT44" s="329"/>
      <c r="AU44" s="329"/>
      <c r="AV44" s="330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332"/>
      <c r="DL44" s="333"/>
      <c r="DM44" s="333"/>
      <c r="DN44" s="334"/>
      <c r="DP44" s="2"/>
      <c r="DQ44" s="2"/>
      <c r="DR44" s="332"/>
      <c r="DS44" s="333"/>
      <c r="DT44" s="333"/>
      <c r="DU44" s="334"/>
      <c r="DW44" s="2"/>
      <c r="DX44" s="2"/>
      <c r="DY44" s="332"/>
      <c r="DZ44" s="333"/>
      <c r="EA44" s="333"/>
      <c r="EB44" s="334"/>
      <c r="ED44" s="2"/>
      <c r="EE44" s="2"/>
      <c r="EF44" s="332"/>
      <c r="EG44" s="333"/>
      <c r="EH44" s="333"/>
      <c r="EI44" s="334"/>
      <c r="EK44" s="2"/>
      <c r="EL44" s="2"/>
      <c r="EM44" s="332"/>
      <c r="EN44" s="333"/>
      <c r="EO44" s="333"/>
      <c r="EP44" s="334"/>
      <c r="ER44" s="2"/>
      <c r="ES44" s="2"/>
      <c r="ET44" s="332"/>
      <c r="EU44" s="333"/>
      <c r="EV44" s="333"/>
      <c r="EW44" s="334"/>
      <c r="EY44" s="2"/>
      <c r="EZ44" s="2"/>
      <c r="FA44" s="332"/>
      <c r="FB44" s="333"/>
      <c r="FC44" s="333"/>
      <c r="FD44" s="334"/>
      <c r="FF44" s="2"/>
      <c r="FG44" s="2"/>
      <c r="FH44" s="332"/>
      <c r="FI44" s="333"/>
      <c r="FJ44" s="333"/>
      <c r="FK44" s="334"/>
      <c r="FM44" s="2"/>
      <c r="FN44" s="2"/>
      <c r="FO44" s="332"/>
      <c r="FP44" s="333"/>
      <c r="FQ44" s="333"/>
      <c r="FR44" s="334"/>
      <c r="FT44" s="2"/>
      <c r="FU44" s="2"/>
      <c r="FV44" s="21"/>
      <c r="FW44" s="22"/>
      <c r="FX44" s="22"/>
      <c r="FY44" s="23"/>
      <c r="GA44" s="343"/>
      <c r="GB44" s="344"/>
      <c r="GC44" s="340"/>
      <c r="GD44" s="341"/>
      <c r="GE44" s="342"/>
      <c r="GF44" s="330"/>
      <c r="GH44" s="9"/>
      <c r="GI44" s="39"/>
      <c r="GJ44" s="340"/>
      <c r="GK44" s="349"/>
      <c r="GL44" s="329"/>
      <c r="GM44" s="330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2"/>
      <c r="JH44" s="2"/>
      <c r="JI44" s="21"/>
      <c r="JJ44" s="22"/>
      <c r="JK44" s="22"/>
      <c r="JL44" s="23"/>
      <c r="JN44" s="29"/>
      <c r="JO44" s="43"/>
      <c r="JP44" s="351"/>
      <c r="JQ44" s="356"/>
      <c r="JR44" s="352"/>
      <c r="JS44" s="353"/>
    </row>
    <row r="45" spans="1:279" ht="15.75" thickTop="1">
      <c r="A45" s="2"/>
      <c r="B45" s="2"/>
      <c r="H45" s="2"/>
      <c r="I45" s="2"/>
      <c r="O45" s="2"/>
      <c r="P45" s="2"/>
      <c r="V45" s="2"/>
      <c r="W45" s="2"/>
      <c r="AC45" s="2"/>
      <c r="AD45" s="2"/>
      <c r="AJ45" s="2"/>
      <c r="AK45" s="2"/>
      <c r="BE45" s="2"/>
      <c r="BF45" s="2"/>
      <c r="BL45" s="2"/>
      <c r="BM45" s="2"/>
      <c r="BS45" s="2"/>
      <c r="BT45" s="2"/>
      <c r="BZ45" s="2"/>
      <c r="CA45" s="2"/>
      <c r="CG45" s="2"/>
      <c r="CH45" s="2"/>
      <c r="CN45" s="2"/>
      <c r="CO45" s="2"/>
      <c r="CU45" s="2"/>
      <c r="CV45" s="2"/>
      <c r="DB45" s="2"/>
      <c r="DC45" s="2"/>
      <c r="DI45" s="9"/>
      <c r="DJ45" s="2"/>
      <c r="DK45" s="32"/>
      <c r="DL45" s="95"/>
      <c r="DM45" s="3"/>
      <c r="DN45" s="335"/>
      <c r="DP45" s="9"/>
      <c r="DQ45" s="2"/>
      <c r="DR45" s="32"/>
      <c r="DS45" s="95"/>
      <c r="DT45" s="3"/>
      <c r="DU45" s="335"/>
      <c r="DW45" s="9"/>
      <c r="DX45" s="2"/>
      <c r="DY45" s="32"/>
      <c r="DZ45" s="95"/>
      <c r="EA45" s="3"/>
      <c r="EB45" s="335"/>
      <c r="ED45" s="9"/>
      <c r="EE45" s="2"/>
      <c r="EF45" s="32"/>
      <c r="EG45" s="95"/>
      <c r="EH45" s="3"/>
      <c r="EI45" s="335"/>
      <c r="EK45" s="9"/>
      <c r="EL45" s="2"/>
      <c r="EM45" s="32"/>
      <c r="EN45" s="95"/>
      <c r="EO45" s="3"/>
      <c r="EP45" s="335"/>
      <c r="ER45" s="9"/>
      <c r="ES45" s="2"/>
      <c r="ET45" s="32"/>
      <c r="EU45" s="95"/>
      <c r="EV45" s="3"/>
      <c r="EW45" s="19"/>
      <c r="EY45" s="9"/>
      <c r="EZ45" s="2"/>
      <c r="FA45" s="32"/>
      <c r="FB45" s="95"/>
      <c r="FC45" s="3"/>
      <c r="FD45" s="19"/>
      <c r="FF45" s="9"/>
      <c r="FG45" s="2"/>
      <c r="FH45" s="32"/>
      <c r="FI45" s="95"/>
      <c r="FJ45" s="3"/>
      <c r="FK45" s="19"/>
      <c r="FM45" s="9"/>
      <c r="FN45" s="2"/>
      <c r="FO45" s="32"/>
      <c r="FP45" s="95"/>
      <c r="FQ45" s="3"/>
      <c r="FR45" s="19"/>
      <c r="FT45" s="2"/>
      <c r="FU45" s="2"/>
      <c r="GA45" s="39"/>
      <c r="GB45" s="284"/>
      <c r="GC45" s="32"/>
      <c r="GD45" s="32"/>
      <c r="GE45" s="32"/>
      <c r="GF45" s="19"/>
      <c r="GH45" s="9"/>
      <c r="GI45" s="39"/>
      <c r="GJ45" s="32"/>
      <c r="GM45" s="19"/>
      <c r="GO45" s="2"/>
      <c r="GP45" s="2"/>
      <c r="GV45" s="2"/>
      <c r="GW45" s="2"/>
      <c r="HC45" s="2"/>
      <c r="HD45" s="2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"/>
      <c r="JH45" s="2"/>
      <c r="JN45" s="29"/>
      <c r="JO45" s="43"/>
      <c r="JP45" s="49"/>
      <c r="JQ45" s="43"/>
      <c r="JS45" s="32"/>
    </row>
    <row r="46" spans="1:279">
      <c r="BE46" s="2"/>
      <c r="BF46" s="2"/>
      <c r="BL46" s="2"/>
      <c r="BM46" s="2"/>
      <c r="BS46" s="2"/>
      <c r="BT46" s="2"/>
      <c r="BZ46" s="2"/>
      <c r="CA46" s="2"/>
      <c r="DI46" s="2"/>
      <c r="DJ46" s="2"/>
      <c r="DM46" s="3"/>
      <c r="DN46" s="19"/>
      <c r="DP46" s="2"/>
      <c r="DQ46" s="2"/>
      <c r="DT46" s="3"/>
      <c r="DU46" s="19"/>
      <c r="DW46" s="2"/>
      <c r="DX46" s="2"/>
      <c r="EA46" s="3"/>
      <c r="EB46" s="19"/>
      <c r="ED46" s="2"/>
      <c r="EE46" s="2"/>
      <c r="EH46" s="3"/>
      <c r="EI46" s="19"/>
      <c r="EK46" s="2"/>
      <c r="EL46" s="2"/>
      <c r="EO46" s="3"/>
      <c r="EP46" s="19"/>
      <c r="ER46" s="2"/>
      <c r="ES46" s="2"/>
      <c r="EV46" s="3"/>
      <c r="EW46" s="19"/>
      <c r="EY46" s="2"/>
      <c r="EZ46" s="2"/>
      <c r="FC46" s="3"/>
      <c r="FD46" s="19"/>
      <c r="FF46" s="2"/>
      <c r="FG46" s="2"/>
      <c r="FJ46" s="3"/>
      <c r="FK46" s="19"/>
      <c r="FM46" s="2"/>
      <c r="FN46" s="2"/>
      <c r="FQ46" s="3"/>
      <c r="FR46" s="19"/>
      <c r="GA46" s="166"/>
      <c r="GB46" s="39"/>
      <c r="GC46" s="32"/>
      <c r="GD46" s="285"/>
      <c r="GE46" s="284"/>
      <c r="GF46" s="19"/>
      <c r="GH46" s="9"/>
      <c r="GI46" s="39"/>
      <c r="GJ46" s="32"/>
      <c r="GM46" s="19"/>
      <c r="GO46" s="2"/>
      <c r="GP46" s="2"/>
      <c r="GV46" s="2"/>
      <c r="GW46" s="2"/>
      <c r="HX46" s="2"/>
      <c r="HY46" s="2"/>
      <c r="JN46" s="2"/>
      <c r="JQ46" s="146"/>
      <c r="JR46" s="146"/>
      <c r="JS46" s="32"/>
    </row>
    <row r="47" spans="1:279">
      <c r="DI47" s="9"/>
      <c r="DJ47" s="39"/>
      <c r="DK47" s="32"/>
      <c r="DL47" s="1"/>
      <c r="DM47" s="3"/>
      <c r="DN47" s="19"/>
      <c r="DP47" s="9"/>
      <c r="DQ47" s="39"/>
      <c r="DR47" s="32"/>
      <c r="DS47" s="1"/>
      <c r="DT47" s="3"/>
      <c r="DU47" s="19"/>
      <c r="ER47" s="9"/>
      <c r="ES47" s="39"/>
      <c r="ET47" s="32"/>
      <c r="EU47" s="1"/>
      <c r="EV47" s="3"/>
      <c r="EW47" s="19"/>
      <c r="FF47" s="9"/>
      <c r="FG47" s="39"/>
      <c r="FH47" s="32"/>
      <c r="FI47" s="1"/>
      <c r="FJ47" s="3"/>
      <c r="FK47" s="19"/>
      <c r="GA47" s="166"/>
      <c r="GB47" s="39"/>
      <c r="GC47" s="32"/>
      <c r="GD47" s="285"/>
      <c r="GE47" s="284"/>
      <c r="GF47" s="19"/>
      <c r="GM47" s="19"/>
      <c r="JN47" s="2"/>
      <c r="JQ47" s="146"/>
      <c r="JR47" s="146"/>
      <c r="JS47" s="32"/>
    </row>
    <row r="48" spans="1:279">
      <c r="DI48" s="2"/>
      <c r="DJ48" s="2"/>
      <c r="DM48" s="3"/>
      <c r="DN48" s="19"/>
      <c r="DP48" s="2"/>
      <c r="DQ48" s="2"/>
      <c r="DT48" s="3"/>
      <c r="DU48" s="19"/>
      <c r="ER48" s="2"/>
      <c r="ES48" s="2"/>
      <c r="EV48" s="3"/>
      <c r="EW48" s="19"/>
      <c r="FF48" s="2"/>
      <c r="FG48" s="2"/>
      <c r="FJ48" s="3"/>
      <c r="FK48" s="19"/>
      <c r="GA48" s="166"/>
      <c r="GB48" s="39"/>
      <c r="GC48" s="32"/>
      <c r="GD48" s="285"/>
      <c r="GE48" s="284"/>
      <c r="GF48" s="19"/>
      <c r="GM48" s="19"/>
      <c r="JN48" s="2"/>
      <c r="JQ48" s="146"/>
      <c r="JR48" s="146"/>
      <c r="JS48" s="32"/>
    </row>
    <row r="49" spans="113:279">
      <c r="DI49" s="2"/>
      <c r="DJ49" s="2"/>
      <c r="DM49" s="3"/>
      <c r="DN49" s="19"/>
      <c r="DP49" s="2"/>
      <c r="DQ49" s="2"/>
      <c r="DT49" s="3"/>
      <c r="DU49" s="19"/>
      <c r="ER49" s="2"/>
      <c r="ES49" s="2"/>
      <c r="EV49" s="3"/>
      <c r="EW49" s="19"/>
      <c r="FF49" s="2"/>
      <c r="FG49" s="2"/>
      <c r="FJ49" s="3"/>
      <c r="FK49" s="19"/>
      <c r="GA49" s="166"/>
      <c r="GB49" s="39"/>
      <c r="GC49" s="32"/>
      <c r="GD49" s="285"/>
      <c r="GE49" s="284"/>
      <c r="GF49" s="19"/>
      <c r="GM49" s="19"/>
      <c r="JN49" s="2"/>
      <c r="JQ49" s="144"/>
      <c r="JR49" s="147"/>
      <c r="JS49" s="32"/>
    </row>
    <row r="50" spans="113:279">
      <c r="DI50" s="2"/>
      <c r="DJ50" s="2"/>
      <c r="DM50" s="3"/>
      <c r="DN50" s="19"/>
      <c r="DP50" s="2"/>
      <c r="DQ50" s="2"/>
      <c r="DT50" s="3"/>
      <c r="DU50" s="19"/>
      <c r="ER50" s="2"/>
      <c r="ES50" s="2"/>
      <c r="EV50" s="3"/>
      <c r="EW50" s="19"/>
      <c r="FF50" s="2"/>
      <c r="FG50" s="2"/>
      <c r="FJ50" s="3"/>
      <c r="FK50" s="19"/>
      <c r="GA50" s="166"/>
      <c r="GB50" s="39"/>
      <c r="GC50" s="32"/>
      <c r="GD50" s="285"/>
      <c r="GE50" s="284"/>
      <c r="GF50" s="19"/>
      <c r="GM50" s="19"/>
      <c r="JN50" s="2"/>
      <c r="JQ50" s="146"/>
      <c r="JR50" s="146"/>
      <c r="JS50" s="32"/>
    </row>
    <row r="51" spans="113:279">
      <c r="DI51" s="2"/>
      <c r="DJ51" s="2"/>
      <c r="DM51" s="3"/>
      <c r="DN51" s="19"/>
      <c r="DP51" s="2"/>
      <c r="DQ51" s="2"/>
      <c r="DT51" s="3"/>
      <c r="DU51" s="19"/>
      <c r="ER51" s="2"/>
      <c r="ES51" s="2"/>
      <c r="EV51" s="3"/>
      <c r="EW51" s="19"/>
      <c r="FF51" s="2"/>
      <c r="FG51" s="2"/>
      <c r="FJ51" s="3"/>
      <c r="FK51" s="19"/>
      <c r="GA51" s="166"/>
      <c r="GB51" s="39"/>
      <c r="GC51" s="32"/>
      <c r="GD51" s="285"/>
      <c r="GE51" s="284"/>
      <c r="GF51" s="19"/>
      <c r="GM51" s="19"/>
      <c r="JN51" s="2"/>
      <c r="JS51" s="32"/>
    </row>
    <row r="52" spans="113:279">
      <c r="DI52" s="2"/>
      <c r="DJ52" s="2"/>
      <c r="DM52" s="3"/>
      <c r="DN52" s="19"/>
      <c r="DP52" s="2"/>
      <c r="DQ52" s="2"/>
      <c r="DT52" s="3"/>
      <c r="DU52" s="19"/>
      <c r="ER52" s="2"/>
      <c r="ES52" s="2"/>
      <c r="EV52" s="3"/>
      <c r="EW52" s="19"/>
      <c r="FF52" s="2"/>
      <c r="FG52" s="2"/>
      <c r="FJ52" s="3"/>
      <c r="FK52" s="19"/>
      <c r="GA52" s="166"/>
      <c r="GB52" s="39"/>
      <c r="GC52" s="32"/>
      <c r="GD52" s="285"/>
      <c r="GE52" s="284"/>
      <c r="GF52" s="19"/>
      <c r="GM52" s="19"/>
      <c r="JN52" s="2"/>
      <c r="JQ52" s="144"/>
      <c r="JR52" s="147"/>
      <c r="JS52" s="32"/>
    </row>
    <row r="53" spans="113:279">
      <c r="DI53" s="2"/>
      <c r="DJ53" s="2"/>
      <c r="DM53" s="3"/>
      <c r="DN53" s="19"/>
      <c r="DP53" s="2"/>
      <c r="DQ53" s="2"/>
      <c r="DT53" s="3"/>
      <c r="DU53" s="19"/>
      <c r="ER53" s="2"/>
      <c r="ES53" s="2"/>
      <c r="EV53" s="3"/>
      <c r="EW53" s="19"/>
      <c r="FF53" s="2"/>
      <c r="FG53" s="2"/>
      <c r="FJ53" s="3"/>
      <c r="FK53" s="19"/>
      <c r="GA53" s="166"/>
      <c r="GB53" s="39"/>
      <c r="GC53" s="32"/>
      <c r="GD53" s="285"/>
      <c r="GE53" s="284"/>
      <c r="GF53" s="19"/>
      <c r="GM53" s="19"/>
      <c r="JN53" s="2"/>
      <c r="JS53" s="32"/>
    </row>
    <row r="54" spans="113:279">
      <c r="DI54" s="2"/>
      <c r="DJ54" s="2"/>
      <c r="DM54" s="3"/>
      <c r="DN54" s="19"/>
      <c r="DP54" s="2"/>
      <c r="DQ54" s="2"/>
      <c r="DT54" s="3"/>
      <c r="DU54" s="19"/>
      <c r="ER54" s="2"/>
      <c r="ES54" s="2"/>
      <c r="EV54" s="3"/>
      <c r="EW54" s="19"/>
      <c r="FF54" s="2"/>
      <c r="FG54" s="2"/>
      <c r="FJ54" s="3"/>
      <c r="FK54" s="19"/>
      <c r="GA54" s="166"/>
      <c r="GB54" s="39"/>
      <c r="GC54" s="32"/>
      <c r="GD54" s="285"/>
      <c r="GE54" s="284"/>
      <c r="GF54" s="19"/>
      <c r="GM54" s="19"/>
      <c r="JN54" s="2"/>
      <c r="JS54" s="32"/>
    </row>
    <row r="55" spans="113:279">
      <c r="DI55" s="2"/>
      <c r="DJ55" s="2"/>
      <c r="DM55" s="3"/>
      <c r="DN55" s="19"/>
      <c r="DP55" s="2"/>
      <c r="DQ55" s="2"/>
      <c r="DT55" s="3"/>
      <c r="DU55" s="19"/>
      <c r="ER55" s="2"/>
      <c r="ES55" s="2"/>
      <c r="EV55" s="3"/>
      <c r="EW55" s="19"/>
      <c r="FF55" s="2"/>
      <c r="FG55" s="2"/>
      <c r="FJ55" s="3"/>
      <c r="FK55" s="19"/>
      <c r="GA55" s="166"/>
      <c r="GB55" s="39"/>
      <c r="GC55" s="32"/>
      <c r="GD55" s="285"/>
      <c r="GE55" s="284"/>
      <c r="GF55" s="19"/>
      <c r="GM55" s="19"/>
      <c r="JN55" s="2"/>
      <c r="JS55" s="32"/>
    </row>
    <row r="56" spans="113:279">
      <c r="DI56" s="2"/>
      <c r="DJ56" s="2"/>
      <c r="DM56" s="3"/>
      <c r="DN56" s="19"/>
      <c r="DP56" s="2"/>
      <c r="DQ56" s="2"/>
      <c r="DT56" s="3"/>
      <c r="DU56" s="19"/>
      <c r="ER56" s="2"/>
      <c r="ES56" s="2"/>
      <c r="EV56" s="3"/>
      <c r="EW56" s="19"/>
      <c r="FF56" s="2"/>
      <c r="FG56" s="2"/>
      <c r="FJ56" s="3"/>
      <c r="FK56" s="19"/>
      <c r="GA56" s="166"/>
      <c r="GB56" s="39"/>
      <c r="GC56" s="32"/>
      <c r="GD56" s="285"/>
      <c r="GE56" s="284"/>
      <c r="GF56" s="19"/>
      <c r="GM56" s="19"/>
      <c r="JN56" s="2"/>
      <c r="JS56" s="32"/>
    </row>
    <row r="57" spans="113:279">
      <c r="DI57" s="2"/>
      <c r="DJ57" s="2"/>
      <c r="DM57" s="3"/>
      <c r="DN57" s="19"/>
      <c r="ER57" s="2"/>
      <c r="ES57" s="2"/>
      <c r="EV57" s="3"/>
      <c r="EW57" s="19"/>
      <c r="FF57" s="2"/>
      <c r="FG57" s="2"/>
      <c r="FJ57" s="3"/>
      <c r="FK57" s="19"/>
      <c r="GA57" s="166"/>
      <c r="GB57" s="39"/>
      <c r="GC57" s="32"/>
      <c r="GD57" s="285"/>
      <c r="GE57" s="284"/>
      <c r="GF57" s="19"/>
      <c r="GM57" s="19"/>
      <c r="JN57" s="2"/>
      <c r="JS57" s="32"/>
    </row>
    <row r="58" spans="113:279">
      <c r="DI58" s="2"/>
      <c r="DJ58" s="2"/>
      <c r="DM58" s="3"/>
      <c r="DN58" s="19"/>
      <c r="ER58" s="2"/>
      <c r="ES58" s="2"/>
      <c r="EV58" s="3"/>
      <c r="EW58" s="19"/>
      <c r="FF58" s="2"/>
      <c r="FG58" s="2"/>
      <c r="FJ58" s="3"/>
      <c r="FK58" s="19"/>
      <c r="GA58" s="166"/>
      <c r="GB58" s="39"/>
      <c r="GC58" s="32"/>
      <c r="GD58" s="285"/>
      <c r="GE58" s="284"/>
      <c r="GF58" s="19"/>
      <c r="GM58" s="19"/>
      <c r="JN58" s="2"/>
      <c r="JS58" s="32"/>
    </row>
    <row r="59" spans="113:279">
      <c r="DI59" s="2"/>
      <c r="DJ59" s="2"/>
      <c r="DM59" s="3"/>
      <c r="DN59" s="19"/>
      <c r="ER59" s="2"/>
      <c r="ES59" s="2"/>
      <c r="EV59" s="3"/>
      <c r="EW59" s="19"/>
      <c r="FF59" s="2"/>
      <c r="FG59" s="2"/>
      <c r="FJ59" s="3"/>
      <c r="FK59" s="19"/>
      <c r="GA59" s="166"/>
      <c r="GB59" s="39"/>
      <c r="GC59" s="32"/>
      <c r="GD59" s="285"/>
      <c r="GE59" s="284"/>
      <c r="GF59" s="19"/>
      <c r="GM59" s="19"/>
      <c r="JN59" s="2"/>
      <c r="JS59" s="32"/>
    </row>
    <row r="60" spans="113:279">
      <c r="DI60" s="2"/>
      <c r="DJ60" s="2"/>
      <c r="DM60" s="3"/>
      <c r="DN60" s="19"/>
      <c r="ER60" s="2"/>
      <c r="ES60" s="2"/>
      <c r="EV60" s="3"/>
      <c r="EW60" s="19"/>
      <c r="FF60" s="2"/>
      <c r="FG60" s="2"/>
      <c r="FJ60" s="3"/>
      <c r="FK60" s="19"/>
      <c r="GA60" s="166"/>
      <c r="GB60" s="39"/>
      <c r="GC60" s="32"/>
      <c r="GD60" s="285"/>
      <c r="GE60" s="284"/>
      <c r="GF60" s="19"/>
      <c r="GM60" s="19"/>
      <c r="JN60" s="2"/>
      <c r="JS60" s="32"/>
    </row>
    <row r="61" spans="113:279">
      <c r="DI61" s="2"/>
      <c r="DJ61" s="2"/>
      <c r="DM61" s="3"/>
      <c r="DN61" s="19"/>
      <c r="ER61" s="2"/>
      <c r="ES61" s="2"/>
      <c r="EV61" s="3"/>
      <c r="EW61" s="19"/>
      <c r="FF61" s="2"/>
      <c r="FG61" s="2"/>
      <c r="FJ61" s="3"/>
      <c r="FK61" s="19"/>
      <c r="GA61" s="166"/>
      <c r="GB61" s="39"/>
      <c r="GC61" s="32"/>
      <c r="GD61" s="285"/>
      <c r="GE61" s="284"/>
      <c r="GF61" s="19"/>
      <c r="GH61" s="2"/>
      <c r="GM61" s="19"/>
      <c r="JN61" s="2"/>
      <c r="JQ61" s="9"/>
      <c r="JR61" s="19"/>
      <c r="JS61" s="32"/>
    </row>
    <row r="62" spans="113:279">
      <c r="DI62" s="2"/>
      <c r="DJ62" s="2"/>
      <c r="DM62" s="3"/>
      <c r="DN62" s="19"/>
      <c r="ER62" s="2"/>
      <c r="ES62" s="2"/>
      <c r="EV62" s="3"/>
      <c r="EW62" s="19"/>
      <c r="FF62" s="2"/>
      <c r="FG62" s="2"/>
      <c r="FJ62" s="3"/>
      <c r="FK62" s="19"/>
      <c r="GA62" s="166"/>
      <c r="GB62" s="39"/>
      <c r="GC62" s="32"/>
      <c r="GD62" s="32"/>
      <c r="GE62" s="284"/>
      <c r="GF62" s="19"/>
      <c r="GH62" s="2"/>
      <c r="GM62" s="19"/>
      <c r="JN62" s="2"/>
      <c r="JS62" s="32"/>
    </row>
    <row r="63" spans="113:279">
      <c r="DI63" s="2"/>
      <c r="DJ63" s="2"/>
      <c r="DM63" s="3"/>
      <c r="DN63" s="19"/>
      <c r="ER63" s="2"/>
      <c r="ES63" s="2"/>
      <c r="EV63" s="3"/>
      <c r="EW63" s="19"/>
      <c r="FF63" s="2"/>
      <c r="FG63" s="2"/>
      <c r="FJ63" s="3"/>
      <c r="FK63" s="19"/>
      <c r="GA63" s="166"/>
      <c r="GB63" s="39"/>
      <c r="GC63" s="32"/>
      <c r="GD63" s="284"/>
      <c r="GE63" s="284"/>
      <c r="GF63" s="19"/>
      <c r="GM63" s="19"/>
      <c r="JN63" s="2"/>
      <c r="JS63" s="32"/>
    </row>
    <row r="64" spans="113:279">
      <c r="DI64" s="2"/>
      <c r="DJ64" s="2"/>
      <c r="DM64" s="3"/>
      <c r="DN64" s="19"/>
      <c r="ER64" s="2"/>
      <c r="ES64" s="2"/>
      <c r="EV64" s="3"/>
      <c r="EW64" s="19"/>
      <c r="FF64" s="2"/>
      <c r="FG64" s="2"/>
      <c r="FJ64" s="3"/>
      <c r="FK64" s="19"/>
      <c r="GA64" s="166"/>
      <c r="GB64" s="39"/>
      <c r="GC64" s="32"/>
      <c r="GD64" s="284"/>
      <c r="GE64" s="284"/>
      <c r="GF64" s="19"/>
      <c r="GM64" s="19"/>
      <c r="JN64" s="2"/>
      <c r="JO64" s="116"/>
      <c r="JP64" s="116"/>
      <c r="JS64" s="32"/>
    </row>
    <row r="65" spans="1:279" ht="18.75">
      <c r="F65" s="1118">
        <f>F43+AV43+BC43+BJ43+DN43+EW43+FK43+FY43+GF43+GM43+GT43+HA43+HH43+HO43+HV43+IC43+IJ43+IQ43+IX43+JS43+CL43+AO43+EB43+AH43+AA43+T43+BQ43+BX43+CS43+CE43+DU43+EP43+EI43+FR433+CZ43+FD43+JL43+JE43</f>
        <v>0</v>
      </c>
      <c r="G65" s="1118"/>
      <c r="H65" s="638"/>
      <c r="I65" s="638"/>
      <c r="J65" s="638"/>
      <c r="K65" s="638"/>
      <c r="L65" s="638"/>
      <c r="M65" s="638"/>
      <c r="N65" s="638"/>
      <c r="O65" s="633"/>
      <c r="P65" s="633"/>
      <c r="Q65" s="633"/>
      <c r="R65" s="633"/>
      <c r="S65" s="633"/>
      <c r="T65" s="633"/>
      <c r="U65" s="633"/>
      <c r="V65" s="633"/>
      <c r="W65" s="633"/>
      <c r="X65" s="633"/>
      <c r="Y65" s="633"/>
      <c r="Z65" s="633"/>
      <c r="AA65" s="633"/>
      <c r="AB65" s="633"/>
      <c r="AC65" s="633"/>
      <c r="AD65" s="633"/>
      <c r="AE65" s="633"/>
      <c r="AF65" s="633"/>
      <c r="AG65" s="633"/>
      <c r="AH65" s="633"/>
      <c r="AI65" s="633"/>
      <c r="AJ65" s="633"/>
      <c r="AK65" s="633"/>
      <c r="AL65" s="633"/>
      <c r="AM65" s="633"/>
      <c r="AN65" s="633"/>
      <c r="AO65" s="633"/>
      <c r="AP65" s="63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DI65" s="2"/>
      <c r="DJ65" s="2"/>
      <c r="DM65" s="3"/>
      <c r="DN65" s="19"/>
      <c r="ER65" s="2"/>
      <c r="ES65" s="2"/>
      <c r="EV65" s="3"/>
      <c r="EW65" s="19"/>
      <c r="FF65" s="2"/>
      <c r="FG65" s="2"/>
      <c r="FJ65" s="3"/>
      <c r="FK65" s="19"/>
      <c r="GA65" s="166"/>
      <c r="GB65" s="39"/>
      <c r="GC65" s="32"/>
      <c r="GD65" s="284"/>
      <c r="GE65" s="284"/>
      <c r="GF65" s="19"/>
      <c r="GM65" s="19"/>
      <c r="JN65" s="2"/>
      <c r="JO65" s="169"/>
      <c r="JP65" s="32"/>
      <c r="JS65" s="19"/>
    </row>
    <row r="66" spans="1:279">
      <c r="DI66" s="2"/>
      <c r="DJ66" s="2"/>
      <c r="DM66" s="3"/>
      <c r="DN66" s="19"/>
      <c r="ER66" s="2"/>
      <c r="ES66" s="2"/>
      <c r="EV66" s="3"/>
      <c r="EW66" s="19"/>
      <c r="FF66" s="2"/>
      <c r="FG66" s="2"/>
      <c r="FJ66" s="3"/>
      <c r="FK66" s="19"/>
      <c r="GA66" s="166"/>
      <c r="GB66" s="39"/>
      <c r="GC66" s="32"/>
      <c r="GD66" s="284"/>
      <c r="GE66" s="284"/>
      <c r="GF66" s="19"/>
      <c r="GM66" s="19"/>
      <c r="JN66" s="2"/>
      <c r="JO66" s="169"/>
      <c r="JP66" s="19"/>
      <c r="JS66" s="19"/>
    </row>
    <row r="67" spans="1:279">
      <c r="DI67" s="2"/>
      <c r="DJ67" s="2"/>
      <c r="DM67" s="3"/>
      <c r="DN67" s="19"/>
      <c r="ER67" s="2"/>
      <c r="ES67" s="2"/>
      <c r="EV67" s="3"/>
      <c r="EW67" s="19"/>
      <c r="FF67" s="2"/>
      <c r="FG67" s="2"/>
      <c r="FJ67" s="3"/>
      <c r="FK67" s="19"/>
      <c r="GA67" s="166"/>
      <c r="GB67" s="39"/>
      <c r="GC67" s="32"/>
      <c r="GD67" s="284"/>
      <c r="GE67" s="284"/>
      <c r="GF67" s="19"/>
      <c r="GM67" s="19"/>
      <c r="JN67" s="2"/>
      <c r="JO67" s="169"/>
      <c r="JP67" s="19"/>
      <c r="JS67" s="19"/>
    </row>
    <row r="68" spans="1:279">
      <c r="DI68" s="2"/>
      <c r="DJ68" s="2"/>
      <c r="DM68" s="3"/>
      <c r="DN68" s="19"/>
      <c r="ER68" s="2"/>
      <c r="ES68" s="2"/>
      <c r="EV68" s="3"/>
      <c r="EW68" s="19"/>
      <c r="FF68" s="2"/>
      <c r="FG68" s="2"/>
      <c r="FJ68" s="3"/>
      <c r="FK68" s="19"/>
      <c r="GA68" s="166"/>
      <c r="GB68" s="39"/>
      <c r="GC68" s="32"/>
      <c r="GD68" s="284"/>
      <c r="GE68" s="284"/>
      <c r="GF68" s="19"/>
      <c r="GM68" s="19"/>
      <c r="JO68" s="169"/>
      <c r="JP68" s="19"/>
      <c r="JS68" s="19"/>
    </row>
    <row r="69" spans="1:279">
      <c r="DM69" s="3"/>
      <c r="DN69" s="19"/>
      <c r="EV69" s="3"/>
      <c r="EW69" s="19"/>
      <c r="FJ69" s="3"/>
      <c r="FK69" s="19"/>
      <c r="GA69" s="166"/>
      <c r="GB69" s="39"/>
      <c r="GC69" s="32"/>
      <c r="GD69" s="284"/>
      <c r="GE69" s="284"/>
      <c r="GF69" s="19"/>
      <c r="GM69" s="19"/>
      <c r="JO69" s="169"/>
      <c r="JP69" s="19"/>
      <c r="JS69" s="19"/>
    </row>
    <row r="70" spans="1:279">
      <c r="DN70" s="19"/>
      <c r="EW70" s="19"/>
      <c r="FK70" s="116"/>
      <c r="GA70" s="166"/>
      <c r="GB70" s="39"/>
      <c r="GC70" s="32"/>
      <c r="GD70" s="284"/>
      <c r="GE70" s="284"/>
      <c r="GF70" s="19"/>
      <c r="GM70" s="19"/>
      <c r="JO70" s="169"/>
      <c r="JP70" s="19"/>
      <c r="JS70" s="19"/>
    </row>
    <row r="71" spans="1:279">
      <c r="GA71" s="166"/>
      <c r="GB71" s="39"/>
      <c r="GC71" s="32"/>
      <c r="GD71" s="284"/>
      <c r="GE71" s="284"/>
      <c r="GF71" s="19"/>
      <c r="GM71" s="19"/>
      <c r="JO71" s="169"/>
      <c r="JP71" s="19"/>
      <c r="JS71" s="19"/>
    </row>
    <row r="72" spans="1:279">
      <c r="GA72" s="166"/>
      <c r="GB72" s="39"/>
      <c r="GC72" s="32"/>
      <c r="GD72" s="284"/>
      <c r="GE72" s="284"/>
      <c r="GF72" s="19"/>
      <c r="GM72" s="19"/>
      <c r="JO72" s="169"/>
      <c r="JP72" s="19"/>
      <c r="JS72" s="19"/>
    </row>
    <row r="73" spans="1:279">
      <c r="GA73" s="39"/>
      <c r="GB73" s="284"/>
      <c r="GC73" s="284"/>
      <c r="GD73" s="284"/>
      <c r="GE73" s="284"/>
      <c r="GF73" s="19"/>
      <c r="JO73" s="169"/>
      <c r="JP73" s="19"/>
      <c r="JS73" s="19"/>
    </row>
    <row r="74" spans="1:279" ht="15" customHeight="1">
      <c r="A74" s="298"/>
      <c r="B74" s="298"/>
      <c r="C74" s="298"/>
      <c r="D74" s="298"/>
      <c r="E74" s="298"/>
      <c r="GA74" s="39"/>
      <c r="GB74" s="284"/>
      <c r="GC74" s="284"/>
      <c r="GD74" s="284"/>
      <c r="GE74" s="284"/>
      <c r="JO74" s="169"/>
      <c r="JP74" s="19"/>
      <c r="JS74" s="19"/>
    </row>
    <row r="75" spans="1:279">
      <c r="A75" s="43" t="s">
        <v>119</v>
      </c>
      <c r="GA75" s="39"/>
      <c r="GB75" s="284"/>
      <c r="GC75" s="284"/>
      <c r="GD75" s="284"/>
      <c r="GE75" s="284"/>
      <c r="JO75" s="169"/>
      <c r="JP75" s="19"/>
    </row>
    <row r="76" spans="1:279">
      <c r="A76" s="43" t="s">
        <v>722</v>
      </c>
      <c r="GA76" s="39"/>
      <c r="GB76" s="284"/>
      <c r="GC76" s="284"/>
      <c r="GD76" s="284"/>
      <c r="GE76" s="284"/>
      <c r="JO76" s="169"/>
      <c r="JP76" s="19"/>
    </row>
    <row r="77" spans="1:279">
      <c r="A77" s="43" t="s">
        <v>403</v>
      </c>
      <c r="GA77" s="39"/>
      <c r="GB77" s="284"/>
      <c r="GC77" s="284"/>
      <c r="GD77" s="284"/>
      <c r="GE77" s="284"/>
      <c r="JO77" s="116"/>
      <c r="JP77" s="116"/>
    </row>
    <row r="78" spans="1:279">
      <c r="A78" s="43" t="s">
        <v>727</v>
      </c>
      <c r="GA78" s="39"/>
      <c r="GB78" s="284"/>
      <c r="GC78" s="284"/>
      <c r="GD78" s="284"/>
      <c r="GE78" s="284"/>
    </row>
    <row r="79" spans="1:279">
      <c r="A79" s="43" t="s">
        <v>251</v>
      </c>
      <c r="JO79" s="39"/>
      <c r="JP79" s="32"/>
      <c r="JQ79" s="95"/>
      <c r="JR79" s="122"/>
    </row>
    <row r="80" spans="1:279">
      <c r="A80" s="43" t="s">
        <v>376</v>
      </c>
    </row>
    <row r="81" spans="1:278">
      <c r="A81" s="43" t="s">
        <v>780</v>
      </c>
    </row>
    <row r="82" spans="1:278">
      <c r="A82" s="43" t="s">
        <v>775</v>
      </c>
    </row>
    <row r="83" spans="1:278">
      <c r="A83" s="43" t="s">
        <v>372</v>
      </c>
    </row>
    <row r="84" spans="1:278">
      <c r="A84" s="43" t="s">
        <v>474</v>
      </c>
    </row>
    <row r="85" spans="1:278">
      <c r="A85" s="43" t="s">
        <v>342</v>
      </c>
    </row>
    <row r="86" spans="1:278">
      <c r="A86" s="43" t="s">
        <v>449</v>
      </c>
      <c r="JR86" s="3"/>
    </row>
    <row r="87" spans="1:278">
      <c r="A87" s="43" t="s">
        <v>712</v>
      </c>
    </row>
    <row r="88" spans="1:278">
      <c r="A88" s="43" t="s">
        <v>530</v>
      </c>
      <c r="E88" t="s">
        <v>821</v>
      </c>
    </row>
    <row r="89" spans="1:278">
      <c r="A89" s="43" t="s">
        <v>480</v>
      </c>
    </row>
    <row r="90" spans="1:278">
      <c r="A90" s="43" t="s">
        <v>1072</v>
      </c>
    </row>
    <row r="91" spans="1:278">
      <c r="A91" s="43" t="s">
        <v>298</v>
      </c>
    </row>
    <row r="92" spans="1:278">
      <c r="A92" s="43" t="s">
        <v>236</v>
      </c>
    </row>
    <row r="93" spans="1:278">
      <c r="A93" s="43" t="s">
        <v>697</v>
      </c>
    </row>
    <row r="94" spans="1:278">
      <c r="A94" s="43" t="s">
        <v>482</v>
      </c>
    </row>
    <row r="95" spans="1:278">
      <c r="A95" s="43" t="s">
        <v>417</v>
      </c>
    </row>
    <row r="96" spans="1:278">
      <c r="A96" s="43" t="s">
        <v>485</v>
      </c>
    </row>
    <row r="97" spans="1:1">
      <c r="A97" s="43" t="s">
        <v>320</v>
      </c>
    </row>
    <row r="98" spans="1:1">
      <c r="A98" s="43" t="s">
        <v>900</v>
      </c>
    </row>
    <row r="99" spans="1:1">
      <c r="A99" s="43" t="s">
        <v>1138</v>
      </c>
    </row>
    <row r="100" spans="1:1">
      <c r="A100" s="43" t="s">
        <v>858</v>
      </c>
    </row>
    <row r="101" spans="1:1">
      <c r="A101" s="43" t="s">
        <v>898</v>
      </c>
    </row>
    <row r="102" spans="1:1">
      <c r="A102" s="43" t="s">
        <v>623</v>
      </c>
    </row>
    <row r="103" spans="1:1">
      <c r="A103" s="43" t="s">
        <v>554</v>
      </c>
    </row>
    <row r="104" spans="1:1">
      <c r="A104" s="43" t="s">
        <v>784</v>
      </c>
    </row>
    <row r="105" spans="1:1">
      <c r="A105" s="43" t="s">
        <v>295</v>
      </c>
    </row>
    <row r="106" spans="1:1">
      <c r="A106" s="43" t="s">
        <v>371</v>
      </c>
    </row>
    <row r="107" spans="1:1">
      <c r="A107" s="43" t="s">
        <v>569</v>
      </c>
    </row>
    <row r="108" spans="1:1">
      <c r="A108" s="60" t="s">
        <v>983</v>
      </c>
    </row>
    <row r="109" spans="1:1">
      <c r="A109" s="43" t="s">
        <v>409</v>
      </c>
    </row>
    <row r="110" spans="1:1">
      <c r="A110" s="43" t="s">
        <v>454</v>
      </c>
    </row>
    <row r="111" spans="1:1">
      <c r="A111" s="43" t="s">
        <v>645</v>
      </c>
    </row>
    <row r="112" spans="1:1">
      <c r="A112" s="588" t="s">
        <v>411</v>
      </c>
    </row>
    <row r="113" spans="1:1">
      <c r="A113" s="43" t="s">
        <v>290</v>
      </c>
    </row>
    <row r="114" spans="1:1">
      <c r="A114" s="43" t="s">
        <v>777</v>
      </c>
    </row>
    <row r="115" spans="1:1">
      <c r="A115" s="43" t="s">
        <v>529</v>
      </c>
    </row>
    <row r="116" spans="1:1">
      <c r="A116" s="43" t="s">
        <v>274</v>
      </c>
    </row>
    <row r="117" spans="1:1">
      <c r="A117" s="43" t="s">
        <v>341</v>
      </c>
    </row>
    <row r="118" spans="1:1">
      <c r="A118" s="43" t="s">
        <v>619</v>
      </c>
    </row>
    <row r="119" spans="1:1">
      <c r="A119" s="43" t="s">
        <v>724</v>
      </c>
    </row>
    <row r="120" spans="1:1">
      <c r="A120" s="43" t="s">
        <v>273</v>
      </c>
    </row>
    <row r="121" spans="1:1">
      <c r="A121" s="43" t="s">
        <v>695</v>
      </c>
    </row>
    <row r="122" spans="1:1">
      <c r="A122" s="43" t="s">
        <v>669</v>
      </c>
    </row>
    <row r="123" spans="1:1">
      <c r="A123" s="43" t="s">
        <v>598</v>
      </c>
    </row>
    <row r="124" spans="1:1">
      <c r="A124" s="43" t="s">
        <v>652</v>
      </c>
    </row>
    <row r="125" spans="1:1">
      <c r="A125" s="43" t="s">
        <v>272</v>
      </c>
    </row>
    <row r="126" spans="1:1">
      <c r="A126" s="43" t="s">
        <v>688</v>
      </c>
    </row>
    <row r="127" spans="1:1">
      <c r="A127" s="43" t="s">
        <v>363</v>
      </c>
    </row>
    <row r="128" spans="1:1">
      <c r="A128" s="43" t="s">
        <v>507</v>
      </c>
    </row>
    <row r="129" spans="1:1">
      <c r="A129" s="43" t="s">
        <v>275</v>
      </c>
    </row>
    <row r="130" spans="1:1">
      <c r="A130" s="43" t="s">
        <v>713</v>
      </c>
    </row>
    <row r="131" spans="1:1">
      <c r="A131" s="43" t="s">
        <v>472</v>
      </c>
    </row>
    <row r="132" spans="1:1">
      <c r="A132" s="43" t="s">
        <v>279</v>
      </c>
    </row>
    <row r="133" spans="1:1">
      <c r="A133" s="43" t="s">
        <v>901</v>
      </c>
    </row>
    <row r="134" spans="1:1">
      <c r="A134" s="43" t="s">
        <v>414</v>
      </c>
    </row>
    <row r="135" spans="1:1">
      <c r="A135" s="43" t="s">
        <v>711</v>
      </c>
    </row>
    <row r="136" spans="1:1">
      <c r="A136" s="43" t="s">
        <v>14</v>
      </c>
    </row>
    <row r="137" spans="1:1">
      <c r="A137" s="43" t="s">
        <v>525</v>
      </c>
    </row>
    <row r="138" spans="1:1">
      <c r="A138" s="43" t="s">
        <v>278</v>
      </c>
    </row>
    <row r="139" spans="1:1">
      <c r="A139" s="43" t="s">
        <v>761</v>
      </c>
    </row>
    <row r="140" spans="1:1">
      <c r="A140" s="43" t="s">
        <v>731</v>
      </c>
    </row>
    <row r="141" spans="1:1">
      <c r="A141" s="43" t="s">
        <v>252</v>
      </c>
    </row>
    <row r="142" spans="1:1">
      <c r="A142" s="60" t="s">
        <v>343</v>
      </c>
    </row>
  </sheetData>
  <sortState ref="A78:B142">
    <sortCondition ref="A142"/>
  </sortState>
  <mergeCells count="123">
    <mergeCell ref="IA11:IA12"/>
    <mergeCell ref="IZ1:JE1"/>
    <mergeCell ref="IZ2:JE2"/>
    <mergeCell ref="JB3:JE3"/>
    <mergeCell ref="ED1:EI1"/>
    <mergeCell ref="DP1:DU1"/>
    <mergeCell ref="BE1:BJ1"/>
    <mergeCell ref="BS1:BX1"/>
    <mergeCell ref="BN4:BO4"/>
    <mergeCell ref="DR3:DU3"/>
    <mergeCell ref="BS2:BW2"/>
    <mergeCell ref="BZ2:CD2"/>
    <mergeCell ref="FF1:FK1"/>
    <mergeCell ref="ER1:EW1"/>
    <mergeCell ref="ES2:EW2"/>
    <mergeCell ref="FG2:FK2"/>
    <mergeCell ref="GW2:HA2"/>
    <mergeCell ref="DX2:EB2"/>
    <mergeCell ref="EK1:EP1"/>
    <mergeCell ref="DI1:DN1"/>
    <mergeCell ref="DW1:EB1"/>
    <mergeCell ref="FM1:FR1"/>
    <mergeCell ref="EL2:EP2"/>
    <mergeCell ref="EE2:EI2"/>
    <mergeCell ref="F65:G65"/>
    <mergeCell ref="DJ2:DN2"/>
    <mergeCell ref="BE2:BI2"/>
    <mergeCell ref="CI3:CL3"/>
    <mergeCell ref="C3:F3"/>
    <mergeCell ref="AS3:AV3"/>
    <mergeCell ref="DK3:DN3"/>
    <mergeCell ref="AJ2:AN2"/>
    <mergeCell ref="V2:Z2"/>
    <mergeCell ref="X3:AA3"/>
    <mergeCell ref="AE3:AH3"/>
    <mergeCell ref="O2:S2"/>
    <mergeCell ref="AC2:AG2"/>
    <mergeCell ref="BL2:BP2"/>
    <mergeCell ref="DB2:DF2"/>
    <mergeCell ref="CP3:CS3"/>
    <mergeCell ref="A2:E2"/>
    <mergeCell ref="Q3:T3"/>
    <mergeCell ref="AQ2:AU2"/>
    <mergeCell ref="CW3:CZ3"/>
    <mergeCell ref="AL3:AO3"/>
    <mergeCell ref="CB3:CE3"/>
    <mergeCell ref="BU3:BX3"/>
    <mergeCell ref="AX2:BB2"/>
    <mergeCell ref="A1:F1"/>
    <mergeCell ref="CU1:CZ1"/>
    <mergeCell ref="BZ1:CE1"/>
    <mergeCell ref="BL1:BQ1"/>
    <mergeCell ref="DB1:DG1"/>
    <mergeCell ref="O1:T1"/>
    <mergeCell ref="V1:AA1"/>
    <mergeCell ref="AJ1:AO1"/>
    <mergeCell ref="AC1:AH1"/>
    <mergeCell ref="AX1:BC1"/>
    <mergeCell ref="AQ1:AV1"/>
    <mergeCell ref="CG1:CL1"/>
    <mergeCell ref="CN1:CS1"/>
    <mergeCell ref="CG2:CK2"/>
    <mergeCell ref="GV1:HA1"/>
    <mergeCell ref="GA1:GF1"/>
    <mergeCell ref="GH1:GM1"/>
    <mergeCell ref="EZ2:FD2"/>
    <mergeCell ref="GO1:GT1"/>
    <mergeCell ref="FT1:FY1"/>
    <mergeCell ref="FA3:FD3"/>
    <mergeCell ref="AZ3:BC3"/>
    <mergeCell ref="BG3:BJ3"/>
    <mergeCell ref="BN3:BQ3"/>
    <mergeCell ref="DD3:DG3"/>
    <mergeCell ref="CN2:CR2"/>
    <mergeCell ref="CU2:CY2"/>
    <mergeCell ref="IN3:IQ3"/>
    <mergeCell ref="HJ1:HO1"/>
    <mergeCell ref="HK2:HO2"/>
    <mergeCell ref="HS3:HV3"/>
    <mergeCell ref="HL3:HO3"/>
    <mergeCell ref="EF3:EI3"/>
    <mergeCell ref="DQ2:DU2"/>
    <mergeCell ref="FU2:FY2"/>
    <mergeCell ref="GB2:GF2"/>
    <mergeCell ref="HE3:HH3"/>
    <mergeCell ref="EM3:EP3"/>
    <mergeCell ref="FV3:FY3"/>
    <mergeCell ref="GC3:GF3"/>
    <mergeCell ref="DY3:EB3"/>
    <mergeCell ref="GX3:HA3"/>
    <mergeCell ref="FH3:FK3"/>
    <mergeCell ref="ET3:EW3"/>
    <mergeCell ref="HD2:HH2"/>
    <mergeCell ref="GJ3:GM3"/>
    <mergeCell ref="GQ3:GT3"/>
    <mergeCell ref="FN2:FR2"/>
    <mergeCell ref="FO3:FR3"/>
    <mergeCell ref="HC1:HH1"/>
    <mergeCell ref="EY1:FD1"/>
    <mergeCell ref="JG1:JL1"/>
    <mergeCell ref="JG2:JL2"/>
    <mergeCell ref="JI3:JL3"/>
    <mergeCell ref="H1:M1"/>
    <mergeCell ref="H2:L2"/>
    <mergeCell ref="J3:M3"/>
    <mergeCell ref="JN1:JS1"/>
    <mergeCell ref="GI2:GM2"/>
    <mergeCell ref="GP2:GT2"/>
    <mergeCell ref="HQ1:HV1"/>
    <mergeCell ref="IU3:IX3"/>
    <mergeCell ref="JP3:JS3"/>
    <mergeCell ref="IS2:IX2"/>
    <mergeCell ref="JN2:JS2"/>
    <mergeCell ref="HQ2:HV2"/>
    <mergeCell ref="HX2:IC2"/>
    <mergeCell ref="IE2:IJ2"/>
    <mergeCell ref="IL2:IQ2"/>
    <mergeCell ref="HX1:IC1"/>
    <mergeCell ref="IE1:IJ1"/>
    <mergeCell ref="IL1:IQ1"/>
    <mergeCell ref="IS1:IX1"/>
    <mergeCell ref="HZ3:IC3"/>
    <mergeCell ref="IG3:IJ3"/>
  </mergeCell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1"/>
  <sheetViews>
    <sheetView workbookViewId="0">
      <selection activeCell="B12" sqref="B12"/>
    </sheetView>
  </sheetViews>
  <sheetFormatPr baseColWidth="10" defaultRowHeight="15"/>
  <cols>
    <col min="1" max="1" width="7.5703125" customWidth="1"/>
    <col min="2" max="2" width="34.85546875" customWidth="1"/>
    <col min="3" max="3" width="9.140625" customWidth="1"/>
    <col min="4" max="4" width="16.85546875" customWidth="1"/>
    <col min="5" max="5" width="9.7109375" customWidth="1"/>
  </cols>
  <sheetData>
    <row r="1" spans="1:6" ht="18.75">
      <c r="A1" s="71"/>
      <c r="B1" s="205" t="s">
        <v>127</v>
      </c>
      <c r="C1" s="71"/>
      <c r="D1" s="72"/>
      <c r="E1" s="206"/>
      <c r="F1" s="252" t="s">
        <v>936</v>
      </c>
    </row>
    <row r="2" spans="1:6" ht="19.5" thickBot="1">
      <c r="A2" s="71"/>
      <c r="B2" s="370" t="s">
        <v>131</v>
      </c>
      <c r="C2" s="1181" t="s">
        <v>282</v>
      </c>
      <c r="D2" s="1181"/>
      <c r="E2" s="370"/>
      <c r="F2" s="239"/>
    </row>
    <row r="3" spans="1:6">
      <c r="A3" s="134"/>
      <c r="B3" s="138"/>
      <c r="C3" s="136"/>
      <c r="D3" s="131"/>
      <c r="E3" s="132"/>
      <c r="F3" s="171"/>
    </row>
    <row r="4" spans="1:6" ht="19.5" thickBot="1">
      <c r="A4" s="135" t="s">
        <v>1</v>
      </c>
      <c r="B4" s="139" t="s">
        <v>129</v>
      </c>
      <c r="C4" s="137"/>
      <c r="D4" s="140" t="s">
        <v>2</v>
      </c>
      <c r="E4" s="133"/>
      <c r="F4" s="171"/>
    </row>
    <row r="5" spans="1:6" ht="30.75" customHeight="1" thickTop="1" thickBot="1">
      <c r="A5" s="277">
        <v>1</v>
      </c>
      <c r="B5" s="645"/>
      <c r="C5" s="648"/>
      <c r="D5" s="649">
        <v>0</v>
      </c>
      <c r="E5" s="172"/>
      <c r="F5" s="172"/>
    </row>
    <row r="6" spans="1:6" ht="15.75">
      <c r="A6" s="277">
        <v>2</v>
      </c>
      <c r="B6" s="777" t="s">
        <v>912</v>
      </c>
      <c r="C6" s="646"/>
      <c r="D6" s="647">
        <v>57904.5</v>
      </c>
      <c r="E6" s="172"/>
      <c r="F6" s="172"/>
    </row>
    <row r="7" spans="1:6" ht="15.75">
      <c r="A7" s="277">
        <v>3</v>
      </c>
      <c r="C7" s="170"/>
      <c r="D7" s="204"/>
      <c r="E7" s="172"/>
      <c r="F7" s="172"/>
    </row>
    <row r="8" spans="1:6" ht="15.75">
      <c r="A8" s="277">
        <v>4</v>
      </c>
      <c r="C8" s="170"/>
      <c r="D8" s="204"/>
      <c r="E8" s="172"/>
      <c r="F8" s="172"/>
    </row>
    <row r="9" spans="1:6" ht="15.75">
      <c r="A9" s="277">
        <v>5</v>
      </c>
      <c r="B9" s="43"/>
      <c r="C9" s="170"/>
      <c r="D9" s="204"/>
      <c r="E9" s="172"/>
      <c r="F9" s="172"/>
    </row>
    <row r="10" spans="1:6" ht="15.75">
      <c r="A10" s="277"/>
      <c r="B10" s="43"/>
      <c r="C10" s="170"/>
      <c r="D10" s="204"/>
      <c r="E10" s="172"/>
      <c r="F10" s="172"/>
    </row>
    <row r="11" spans="1:6" ht="15.75">
      <c r="A11" s="277"/>
      <c r="B11" s="306"/>
      <c r="C11" s="170"/>
      <c r="D11" s="204"/>
      <c r="E11" s="172"/>
      <c r="F11" s="172"/>
    </row>
    <row r="12" spans="1:6" ht="15.75">
      <c r="A12" s="277"/>
      <c r="B12" s="43"/>
      <c r="C12" s="170"/>
      <c r="D12" s="204"/>
      <c r="E12" s="172"/>
      <c r="F12" s="172"/>
    </row>
    <row r="13" spans="1:6" ht="15.75">
      <c r="A13" s="277"/>
      <c r="B13" s="43"/>
      <c r="C13" s="170"/>
      <c r="D13" s="204"/>
      <c r="E13" s="172"/>
      <c r="F13" s="172"/>
    </row>
    <row r="14" spans="1:6" ht="15.75">
      <c r="A14" s="277"/>
      <c r="B14" s="43"/>
      <c r="C14" s="170"/>
      <c r="D14" s="204"/>
      <c r="E14" s="172"/>
      <c r="F14" s="172"/>
    </row>
    <row r="15" spans="1:6" ht="15.75">
      <c r="A15" s="277"/>
      <c r="B15" s="43"/>
      <c r="C15" s="170"/>
      <c r="D15" s="204"/>
      <c r="E15" s="172"/>
      <c r="F15" s="172"/>
    </row>
    <row r="16" spans="1:6" ht="15.75">
      <c r="A16" s="277"/>
      <c r="B16" s="43"/>
      <c r="C16" s="170"/>
      <c r="D16" s="204"/>
      <c r="E16" s="172"/>
      <c r="F16" s="172"/>
    </row>
    <row r="17" spans="1:6" ht="15.75">
      <c r="A17" s="277"/>
      <c r="B17" s="43"/>
      <c r="C17" s="170"/>
      <c r="D17" s="204"/>
      <c r="E17" s="172"/>
      <c r="F17" s="172"/>
    </row>
    <row r="18" spans="1:6" ht="15.75">
      <c r="A18" s="277"/>
      <c r="B18" s="43"/>
      <c r="C18" s="170"/>
      <c r="D18" s="204"/>
      <c r="E18" s="172"/>
      <c r="F18" s="172"/>
    </row>
    <row r="19" spans="1:6" ht="15.75">
      <c r="A19" s="277"/>
      <c r="B19" s="170"/>
      <c r="C19" s="170"/>
      <c r="D19" s="204"/>
      <c r="E19" s="172"/>
      <c r="F19" s="172"/>
    </row>
    <row r="20" spans="1:6" ht="15.75">
      <c r="A20" s="277"/>
      <c r="B20" s="170"/>
      <c r="C20" s="170"/>
      <c r="D20" s="204"/>
      <c r="E20" s="172"/>
      <c r="F20" s="172"/>
    </row>
    <row r="21" spans="1:6" ht="15.75">
      <c r="A21" s="277"/>
      <c r="B21" s="170"/>
      <c r="C21" s="170"/>
      <c r="D21" s="204"/>
      <c r="E21" s="172"/>
      <c r="F21" s="172"/>
    </row>
    <row r="22" spans="1:6" ht="15.75">
      <c r="A22" s="277"/>
      <c r="B22" s="170"/>
      <c r="C22" s="170"/>
      <c r="D22" s="204"/>
      <c r="E22" s="172"/>
      <c r="F22" s="172"/>
    </row>
    <row r="23" spans="1:6" ht="15.75">
      <c r="A23" s="277"/>
      <c r="B23" s="170"/>
      <c r="C23" s="170"/>
      <c r="D23" s="204"/>
      <c r="E23" s="172"/>
      <c r="F23" s="172"/>
    </row>
    <row r="24" spans="1:6" ht="15.75">
      <c r="A24" s="277"/>
      <c r="B24" s="170"/>
      <c r="C24" s="170"/>
      <c r="D24" s="204"/>
      <c r="E24" s="172"/>
      <c r="F24" s="172"/>
    </row>
    <row r="25" spans="1:6" ht="15.75">
      <c r="A25" s="277"/>
      <c r="B25" s="170"/>
      <c r="C25" s="170"/>
      <c r="D25" s="204"/>
      <c r="E25" s="172"/>
      <c r="F25" s="172"/>
    </row>
    <row r="26" spans="1:6" ht="15.75">
      <c r="A26" s="169"/>
      <c r="B26" s="170"/>
      <c r="C26" s="170"/>
      <c r="D26" s="204"/>
      <c r="E26" s="172"/>
      <c r="F26" s="172"/>
    </row>
    <row r="27" spans="1:6" ht="15.75">
      <c r="A27" s="169"/>
      <c r="B27" s="170"/>
      <c r="C27" s="170"/>
      <c r="D27" s="204"/>
      <c r="E27" s="172"/>
      <c r="F27" s="172"/>
    </row>
    <row r="28" spans="1:6" ht="15.75">
      <c r="A28" s="169"/>
      <c r="B28" s="170"/>
      <c r="C28" s="170"/>
      <c r="D28" s="204"/>
      <c r="E28" s="172"/>
      <c r="F28" s="172"/>
    </row>
    <row r="29" spans="1:6" ht="15.75">
      <c r="A29" s="169"/>
      <c r="B29" s="170"/>
      <c r="C29" s="170"/>
      <c r="D29" s="204"/>
      <c r="E29" s="172"/>
      <c r="F29" s="172"/>
    </row>
    <row r="30" spans="1:6" ht="15.75">
      <c r="A30" s="169"/>
      <c r="B30" s="170"/>
      <c r="C30" s="170"/>
      <c r="D30" s="204"/>
      <c r="E30" s="172"/>
      <c r="F30" s="172"/>
    </row>
    <row r="31" spans="1:6" ht="15.75">
      <c r="A31" s="169"/>
      <c r="B31" s="170"/>
      <c r="C31" s="170"/>
      <c r="D31" s="204"/>
      <c r="E31" s="172"/>
      <c r="F31" s="172"/>
    </row>
    <row r="32" spans="1:6" ht="15.75">
      <c r="A32" s="169"/>
      <c r="B32" s="170"/>
      <c r="C32" s="170"/>
      <c r="D32" s="204"/>
      <c r="E32" s="172"/>
      <c r="F32" s="172"/>
    </row>
    <row r="33" spans="1:6" ht="15.75">
      <c r="A33" s="169"/>
      <c r="B33" s="170"/>
      <c r="C33" s="170"/>
      <c r="D33" s="204"/>
      <c r="E33" s="172"/>
      <c r="F33" s="172"/>
    </row>
    <row r="34" spans="1:6" ht="15.75">
      <c r="A34" s="169"/>
      <c r="B34" s="170"/>
      <c r="C34" s="170"/>
      <c r="D34" s="204"/>
      <c r="E34" s="172"/>
      <c r="F34" s="172"/>
    </row>
    <row r="35" spans="1:6" ht="15.75">
      <c r="A35" s="169"/>
      <c r="B35" s="170"/>
      <c r="C35" s="170"/>
      <c r="D35" s="204">
        <v>0</v>
      </c>
      <c r="E35" s="172"/>
      <c r="F35" s="172"/>
    </row>
    <row r="36" spans="1:6" ht="19.5" thickBot="1">
      <c r="A36" s="2"/>
      <c r="B36" s="1182" t="s">
        <v>141</v>
      </c>
      <c r="C36" s="1183"/>
      <c r="D36" s="126">
        <f>SUM(D5:D35)</f>
        <v>57904.5</v>
      </c>
      <c r="E36" s="172"/>
      <c r="F36" s="172"/>
    </row>
    <row r="37" spans="1:6">
      <c r="A37" s="71"/>
      <c r="B37" s="71"/>
      <c r="C37" s="71"/>
      <c r="D37" s="72"/>
      <c r="E37" s="71"/>
      <c r="F37" s="71"/>
    </row>
    <row r="38" spans="1:6">
      <c r="A38" s="71"/>
      <c r="B38" s="71"/>
      <c r="C38" s="71"/>
      <c r="D38" s="72"/>
      <c r="E38" s="71"/>
      <c r="F38" s="71"/>
    </row>
    <row r="39" spans="1:6">
      <c r="A39" s="71"/>
      <c r="B39" s="71"/>
      <c r="C39" s="71"/>
      <c r="D39" s="72"/>
      <c r="E39" s="71"/>
      <c r="F39" s="71"/>
    </row>
    <row r="40" spans="1:6" ht="15.75">
      <c r="A40" s="266" t="s">
        <v>937</v>
      </c>
      <c r="B40" s="71"/>
      <c r="C40" s="71"/>
      <c r="D40" s="72"/>
      <c r="E40" s="71"/>
      <c r="F40" s="71"/>
    </row>
    <row r="41" spans="1:6">
      <c r="A41" s="71" t="s">
        <v>306</v>
      </c>
      <c r="B41" s="71"/>
      <c r="C41" s="71"/>
      <c r="D41" s="72"/>
      <c r="E41" s="71"/>
      <c r="F41" s="71"/>
    </row>
  </sheetData>
  <mergeCells count="2">
    <mergeCell ref="C2:D2"/>
    <mergeCell ref="B36:C36"/>
  </mergeCells>
  <printOptions gridLines="1"/>
  <pageMargins left="0.70866141732283472" right="0.70866141732283472" top="0.74803149606299213" bottom="0.74803149606299213" header="0.31496062992125984" footer="0.31496062992125984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70C0"/>
  </sheetPr>
  <dimension ref="A1:G621"/>
  <sheetViews>
    <sheetView topLeftCell="A394" workbookViewId="0">
      <selection activeCell="C399" sqref="C399"/>
    </sheetView>
  </sheetViews>
  <sheetFormatPr baseColWidth="10" defaultRowHeight="15"/>
  <cols>
    <col min="1" max="1" width="11.28515625" style="885" customWidth="1"/>
    <col min="2" max="2" width="9.28515625" customWidth="1"/>
    <col min="3" max="3" width="27.7109375" customWidth="1"/>
    <col min="4" max="4" width="14.85546875" customWidth="1"/>
    <col min="5" max="5" width="26" customWidth="1"/>
    <col min="6" max="6" width="12.7109375" bestFit="1" customWidth="1"/>
    <col min="7" max="7" width="13.5703125" customWidth="1"/>
  </cols>
  <sheetData>
    <row r="1" spans="1:7" ht="18.75">
      <c r="A1" s="1184" t="s">
        <v>1479</v>
      </c>
      <c r="B1" s="1184"/>
      <c r="C1" s="1184"/>
      <c r="D1" s="1184"/>
      <c r="E1" s="1184"/>
      <c r="F1" s="872"/>
      <c r="G1" s="71"/>
    </row>
    <row r="2" spans="1:7" ht="15.75">
      <c r="A2" s="884"/>
      <c r="B2" s="1100"/>
      <c r="C2" s="1100"/>
      <c r="D2" s="74"/>
      <c r="E2" s="75"/>
      <c r="F2" s="74"/>
      <c r="G2" s="75"/>
    </row>
    <row r="3" spans="1:7" ht="35.25" thickBot="1">
      <c r="A3" s="878" t="s">
        <v>0</v>
      </c>
      <c r="B3" s="4" t="s">
        <v>1</v>
      </c>
      <c r="C3" s="625" t="s">
        <v>995</v>
      </c>
      <c r="D3" s="5" t="s">
        <v>2</v>
      </c>
      <c r="E3" s="6" t="s">
        <v>9</v>
      </c>
      <c r="F3" s="8" t="s">
        <v>10</v>
      </c>
      <c r="G3" s="7" t="s">
        <v>11</v>
      </c>
    </row>
    <row r="4" spans="1:7" ht="15.75" thickTop="1">
      <c r="A4" s="880">
        <v>40360</v>
      </c>
      <c r="B4" s="678" t="s">
        <v>1494</v>
      </c>
      <c r="C4" s="56" t="s">
        <v>1125</v>
      </c>
      <c r="D4" s="57">
        <v>17091</v>
      </c>
      <c r="E4" s="94">
        <v>40360</v>
      </c>
      <c r="F4" s="57">
        <v>17091</v>
      </c>
      <c r="G4" s="3">
        <f>D4-F4</f>
        <v>0</v>
      </c>
    </row>
    <row r="5" spans="1:7">
      <c r="A5" s="880"/>
      <c r="B5" s="678" t="s">
        <v>1495</v>
      </c>
      <c r="C5" s="43" t="s">
        <v>1557</v>
      </c>
      <c r="D5" s="57">
        <v>3247</v>
      </c>
      <c r="E5" s="55">
        <v>40360</v>
      </c>
      <c r="F5" s="57">
        <v>3247</v>
      </c>
      <c r="G5" s="3">
        <f t="shared" ref="G5:G67" si="0">D5-F5</f>
        <v>0</v>
      </c>
    </row>
    <row r="6" spans="1:7">
      <c r="A6" s="880"/>
      <c r="B6" s="678" t="s">
        <v>1496</v>
      </c>
      <c r="C6" s="43" t="s">
        <v>3</v>
      </c>
      <c r="D6" s="57">
        <v>4183</v>
      </c>
      <c r="E6" s="652">
        <v>40361</v>
      </c>
      <c r="F6" s="57">
        <v>4183</v>
      </c>
      <c r="G6" s="3">
        <f t="shared" si="0"/>
        <v>0</v>
      </c>
    </row>
    <row r="7" spans="1:7">
      <c r="A7" s="880"/>
      <c r="B7" s="678" t="s">
        <v>1497</v>
      </c>
      <c r="C7" s="43" t="s">
        <v>109</v>
      </c>
      <c r="D7" s="49">
        <v>7032.5</v>
      </c>
      <c r="E7" s="45">
        <v>40360</v>
      </c>
      <c r="F7" s="57">
        <v>7032.5</v>
      </c>
      <c r="G7" s="3">
        <f t="shared" si="0"/>
        <v>0</v>
      </c>
    </row>
    <row r="8" spans="1:7">
      <c r="A8" s="880"/>
      <c r="B8" s="678" t="s">
        <v>1498</v>
      </c>
      <c r="C8" s="43" t="s">
        <v>1196</v>
      </c>
      <c r="D8" s="57">
        <v>1638.5</v>
      </c>
      <c r="E8" s="94">
        <v>40360</v>
      </c>
      <c r="F8" s="57">
        <v>1638.5</v>
      </c>
      <c r="G8" s="3">
        <f t="shared" si="0"/>
        <v>0</v>
      </c>
    </row>
    <row r="9" spans="1:7">
      <c r="A9" s="880"/>
      <c r="B9" s="29" t="s">
        <v>1499</v>
      </c>
      <c r="C9" s="43" t="s">
        <v>1029</v>
      </c>
      <c r="D9" s="57">
        <v>3768.5</v>
      </c>
      <c r="E9" s="94">
        <v>40360</v>
      </c>
      <c r="F9" s="57">
        <v>3768.5</v>
      </c>
      <c r="G9" s="3">
        <f t="shared" si="0"/>
        <v>0</v>
      </c>
    </row>
    <row r="10" spans="1:7">
      <c r="A10" s="880"/>
      <c r="B10" s="29" t="s">
        <v>1500</v>
      </c>
      <c r="C10" s="43" t="s">
        <v>1558</v>
      </c>
      <c r="D10" s="57">
        <v>7308</v>
      </c>
      <c r="E10" s="94">
        <v>40373</v>
      </c>
      <c r="F10" s="57">
        <v>7308</v>
      </c>
      <c r="G10" s="3">
        <f t="shared" si="0"/>
        <v>0</v>
      </c>
    </row>
    <row r="11" spans="1:7">
      <c r="A11" s="880"/>
      <c r="B11" s="29" t="s">
        <v>1501</v>
      </c>
      <c r="C11" s="43" t="s">
        <v>1149</v>
      </c>
      <c r="D11" s="57">
        <v>3726</v>
      </c>
      <c r="E11" s="55">
        <v>40360</v>
      </c>
      <c r="F11" s="57">
        <v>3726</v>
      </c>
      <c r="G11" s="3">
        <f t="shared" si="0"/>
        <v>0</v>
      </c>
    </row>
    <row r="12" spans="1:7">
      <c r="A12" s="880"/>
      <c r="B12" s="29" t="s">
        <v>1502</v>
      </c>
      <c r="C12" s="43" t="s">
        <v>1047</v>
      </c>
      <c r="D12" s="57">
        <v>5066</v>
      </c>
      <c r="E12" s="55">
        <v>40365</v>
      </c>
      <c r="F12" s="57">
        <v>5066</v>
      </c>
      <c r="G12" s="3">
        <f t="shared" si="0"/>
        <v>0</v>
      </c>
    </row>
    <row r="13" spans="1:7">
      <c r="A13" s="880"/>
      <c r="B13" s="29" t="s">
        <v>1503</v>
      </c>
      <c r="C13" s="43" t="s">
        <v>1047</v>
      </c>
      <c r="D13" s="57">
        <v>1352.5</v>
      </c>
      <c r="E13" s="55">
        <v>40365</v>
      </c>
      <c r="F13" s="57">
        <v>1352.5</v>
      </c>
      <c r="G13" s="3">
        <f t="shared" si="0"/>
        <v>0</v>
      </c>
    </row>
    <row r="14" spans="1:7">
      <c r="A14" s="880"/>
      <c r="B14" s="29" t="s">
        <v>1504</v>
      </c>
      <c r="C14" s="43" t="s">
        <v>1167</v>
      </c>
      <c r="D14" s="57">
        <v>1116</v>
      </c>
      <c r="E14" s="94">
        <v>40360</v>
      </c>
      <c r="F14" s="57">
        <v>1116</v>
      </c>
      <c r="G14" s="3">
        <f t="shared" si="0"/>
        <v>0</v>
      </c>
    </row>
    <row r="15" spans="1:7">
      <c r="A15" s="880"/>
      <c r="B15" s="29" t="s">
        <v>1505</v>
      </c>
      <c r="C15" s="43" t="s">
        <v>55</v>
      </c>
      <c r="D15" s="57">
        <v>5494</v>
      </c>
      <c r="E15" s="55">
        <v>40361</v>
      </c>
      <c r="F15" s="57">
        <v>5494</v>
      </c>
      <c r="G15" s="3">
        <f t="shared" si="0"/>
        <v>0</v>
      </c>
    </row>
    <row r="16" spans="1:7">
      <c r="A16" s="880"/>
      <c r="B16" s="29" t="s">
        <v>1506</v>
      </c>
      <c r="C16" s="43" t="s">
        <v>1334</v>
      </c>
      <c r="D16" s="57">
        <v>3452</v>
      </c>
      <c r="E16" s="211">
        <v>40361</v>
      </c>
      <c r="F16" s="57">
        <v>3452</v>
      </c>
      <c r="G16" s="3">
        <f t="shared" si="0"/>
        <v>0</v>
      </c>
    </row>
    <row r="17" spans="1:7">
      <c r="A17" s="880">
        <v>40361</v>
      </c>
      <c r="B17" s="29" t="s">
        <v>1507</v>
      </c>
      <c r="C17" s="43" t="s">
        <v>1558</v>
      </c>
      <c r="D17" s="57">
        <v>7308</v>
      </c>
      <c r="E17" s="229">
        <v>40373</v>
      </c>
      <c r="F17" s="57">
        <v>7308</v>
      </c>
      <c r="G17" s="3">
        <f t="shared" si="0"/>
        <v>0</v>
      </c>
    </row>
    <row r="18" spans="1:7">
      <c r="A18" s="880"/>
      <c r="B18" s="29" t="s">
        <v>1508</v>
      </c>
      <c r="C18" s="43" t="s">
        <v>1125</v>
      </c>
      <c r="D18" s="57">
        <v>24260.6</v>
      </c>
      <c r="E18" s="94">
        <v>40361</v>
      </c>
      <c r="F18" s="57">
        <v>24260.6</v>
      </c>
      <c r="G18" s="3">
        <f t="shared" si="0"/>
        <v>0</v>
      </c>
    </row>
    <row r="19" spans="1:7">
      <c r="A19" s="880"/>
      <c r="B19" s="29" t="s">
        <v>1509</v>
      </c>
      <c r="C19" s="43" t="s">
        <v>1315</v>
      </c>
      <c r="D19" s="57">
        <v>5172</v>
      </c>
      <c r="E19" s="94">
        <v>40366</v>
      </c>
      <c r="F19" s="57">
        <v>5172</v>
      </c>
      <c r="G19" s="3">
        <f t="shared" si="0"/>
        <v>0</v>
      </c>
    </row>
    <row r="20" spans="1:7">
      <c r="A20" s="880"/>
      <c r="B20" s="29" t="s">
        <v>1510</v>
      </c>
      <c r="C20" s="43" t="s">
        <v>1149</v>
      </c>
      <c r="D20" s="57">
        <v>4428</v>
      </c>
      <c r="E20" s="55">
        <v>40361</v>
      </c>
      <c r="F20" s="57">
        <v>4428</v>
      </c>
      <c r="G20" s="3">
        <f t="shared" si="0"/>
        <v>0</v>
      </c>
    </row>
    <row r="21" spans="1:7">
      <c r="A21" s="880"/>
      <c r="B21" s="29" t="s">
        <v>1511</v>
      </c>
      <c r="C21" s="43" t="s">
        <v>1603</v>
      </c>
      <c r="D21" s="57">
        <v>2120</v>
      </c>
      <c r="E21" s="94">
        <v>40368</v>
      </c>
      <c r="F21" s="57">
        <v>2120</v>
      </c>
      <c r="G21" s="3">
        <f t="shared" si="0"/>
        <v>0</v>
      </c>
    </row>
    <row r="22" spans="1:7">
      <c r="A22" s="880"/>
      <c r="B22" s="29" t="s">
        <v>1512</v>
      </c>
      <c r="C22" s="43" t="s">
        <v>1323</v>
      </c>
      <c r="D22" s="57">
        <v>1225</v>
      </c>
      <c r="E22" s="55">
        <v>40361</v>
      </c>
      <c r="F22" s="57">
        <v>1225</v>
      </c>
      <c r="G22" s="3">
        <f t="shared" si="0"/>
        <v>0</v>
      </c>
    </row>
    <row r="23" spans="1:7">
      <c r="A23" s="880"/>
      <c r="B23" s="29" t="s">
        <v>1513</v>
      </c>
      <c r="C23" s="43" t="s">
        <v>1039</v>
      </c>
      <c r="D23" s="57">
        <v>18328.5</v>
      </c>
      <c r="E23" s="55">
        <v>40366</v>
      </c>
      <c r="F23" s="57">
        <v>18328.5</v>
      </c>
      <c r="G23" s="3">
        <f t="shared" si="0"/>
        <v>0</v>
      </c>
    </row>
    <row r="24" spans="1:7">
      <c r="A24" s="880"/>
      <c r="B24" s="29" t="s">
        <v>1514</v>
      </c>
      <c r="C24" s="43" t="s">
        <v>80</v>
      </c>
      <c r="D24" s="57">
        <v>4236</v>
      </c>
      <c r="E24" s="94">
        <v>40369</v>
      </c>
      <c r="F24" s="57">
        <v>4236</v>
      </c>
      <c r="G24" s="3">
        <f t="shared" si="0"/>
        <v>0</v>
      </c>
    </row>
    <row r="25" spans="1:7">
      <c r="A25" s="880"/>
      <c r="B25" s="29" t="s">
        <v>1515</v>
      </c>
      <c r="C25" s="43" t="s">
        <v>80</v>
      </c>
      <c r="D25" s="57">
        <v>2717</v>
      </c>
      <c r="E25" s="55">
        <v>40361</v>
      </c>
      <c r="F25" s="57">
        <v>2717</v>
      </c>
      <c r="G25" s="3">
        <f t="shared" si="0"/>
        <v>0</v>
      </c>
    </row>
    <row r="26" spans="1:7">
      <c r="A26" s="880"/>
      <c r="B26" s="29" t="s">
        <v>1516</v>
      </c>
      <c r="C26" s="43" t="s">
        <v>3</v>
      </c>
      <c r="D26" s="57">
        <v>4018.5</v>
      </c>
      <c r="E26" s="55">
        <v>40362</v>
      </c>
      <c r="F26" s="57">
        <v>4018.5</v>
      </c>
      <c r="G26" s="3">
        <f t="shared" si="0"/>
        <v>0</v>
      </c>
    </row>
    <row r="27" spans="1:7">
      <c r="A27" s="880"/>
      <c r="B27" s="29" t="s">
        <v>1517</v>
      </c>
      <c r="C27" s="60" t="s">
        <v>1011</v>
      </c>
      <c r="D27" s="57">
        <v>1780</v>
      </c>
      <c r="E27" s="94">
        <v>40361</v>
      </c>
      <c r="F27" s="57">
        <v>1780</v>
      </c>
      <c r="G27" s="3">
        <f t="shared" si="0"/>
        <v>0</v>
      </c>
    </row>
    <row r="28" spans="1:7">
      <c r="A28" s="880"/>
      <c r="B28" s="29" t="s">
        <v>1518</v>
      </c>
      <c r="C28" s="60" t="s">
        <v>1604</v>
      </c>
      <c r="D28" s="57">
        <v>4977</v>
      </c>
      <c r="E28" s="55">
        <v>40361</v>
      </c>
      <c r="F28" s="57">
        <v>4977</v>
      </c>
      <c r="G28" s="3">
        <f t="shared" si="0"/>
        <v>0</v>
      </c>
    </row>
    <row r="29" spans="1:7">
      <c r="A29" s="880"/>
      <c r="B29" s="29" t="s">
        <v>1519</v>
      </c>
      <c r="C29" s="60" t="s">
        <v>1029</v>
      </c>
      <c r="D29" s="57">
        <v>3605</v>
      </c>
      <c r="E29" s="55">
        <v>40362</v>
      </c>
      <c r="F29" s="57">
        <v>3605</v>
      </c>
      <c r="G29" s="3">
        <f t="shared" si="0"/>
        <v>0</v>
      </c>
    </row>
    <row r="30" spans="1:7">
      <c r="A30" s="880"/>
      <c r="B30" s="29" t="s">
        <v>1520</v>
      </c>
      <c r="C30" s="43" t="s">
        <v>1605</v>
      </c>
      <c r="D30" s="57">
        <v>4223</v>
      </c>
      <c r="E30" s="94">
        <v>40371</v>
      </c>
      <c r="F30" s="57">
        <v>4223</v>
      </c>
      <c r="G30" s="3">
        <f t="shared" si="0"/>
        <v>0</v>
      </c>
    </row>
    <row r="31" spans="1:7">
      <c r="A31" s="880"/>
      <c r="B31" s="29" t="s">
        <v>1521</v>
      </c>
      <c r="C31" s="60" t="s">
        <v>7</v>
      </c>
      <c r="D31" s="57">
        <v>3632.5</v>
      </c>
      <c r="E31" s="55">
        <v>40362</v>
      </c>
      <c r="F31" s="57">
        <v>3632.5</v>
      </c>
      <c r="G31" s="3">
        <f t="shared" si="0"/>
        <v>0</v>
      </c>
    </row>
    <row r="32" spans="1:7">
      <c r="A32" s="880"/>
      <c r="B32" s="29" t="s">
        <v>1522</v>
      </c>
      <c r="C32" s="60" t="s">
        <v>1606</v>
      </c>
      <c r="D32" s="57">
        <v>1587.5</v>
      </c>
      <c r="E32" s="55">
        <v>40362</v>
      </c>
      <c r="F32" s="57">
        <v>1587.5</v>
      </c>
      <c r="G32" s="3">
        <f t="shared" si="0"/>
        <v>0</v>
      </c>
    </row>
    <row r="33" spans="1:7">
      <c r="A33" s="880"/>
      <c r="B33" s="29" t="s">
        <v>1523</v>
      </c>
      <c r="C33" s="60" t="s">
        <v>73</v>
      </c>
      <c r="D33" s="57">
        <v>12304</v>
      </c>
      <c r="E33" s="94">
        <v>40361</v>
      </c>
      <c r="F33" s="57">
        <v>12304</v>
      </c>
      <c r="G33" s="3">
        <f t="shared" si="0"/>
        <v>0</v>
      </c>
    </row>
    <row r="34" spans="1:7">
      <c r="A34" s="880"/>
      <c r="B34" s="29" t="s">
        <v>1524</v>
      </c>
      <c r="C34" s="60" t="s">
        <v>1386</v>
      </c>
      <c r="D34" s="57">
        <v>5309.5</v>
      </c>
      <c r="E34" s="55">
        <v>40361</v>
      </c>
      <c r="F34" s="57">
        <v>5309.5</v>
      </c>
      <c r="G34" s="3">
        <f t="shared" si="0"/>
        <v>0</v>
      </c>
    </row>
    <row r="35" spans="1:7">
      <c r="A35" s="880"/>
      <c r="B35" s="29" t="s">
        <v>1525</v>
      </c>
      <c r="C35" s="60" t="s">
        <v>1255</v>
      </c>
      <c r="D35" s="57">
        <v>96051</v>
      </c>
      <c r="E35" s="55">
        <v>40365</v>
      </c>
      <c r="F35" s="57">
        <v>96051</v>
      </c>
      <c r="G35" s="3">
        <f t="shared" si="0"/>
        <v>0</v>
      </c>
    </row>
    <row r="36" spans="1:7">
      <c r="A36" s="880"/>
      <c r="B36" s="29" t="s">
        <v>1526</v>
      </c>
      <c r="C36" s="60" t="s">
        <v>15</v>
      </c>
      <c r="D36" s="57">
        <v>8504</v>
      </c>
      <c r="E36" s="94">
        <v>40369</v>
      </c>
      <c r="F36" s="57">
        <v>8504</v>
      </c>
      <c r="G36" s="3">
        <f t="shared" si="0"/>
        <v>0</v>
      </c>
    </row>
    <row r="37" spans="1:7">
      <c r="A37" s="880"/>
      <c r="B37" s="29" t="s">
        <v>1527</v>
      </c>
      <c r="C37" s="60" t="s">
        <v>1334</v>
      </c>
      <c r="D37" s="57">
        <v>9232</v>
      </c>
      <c r="E37" s="55">
        <v>40362</v>
      </c>
      <c r="F37" s="57">
        <v>9232</v>
      </c>
      <c r="G37" s="3">
        <f t="shared" si="0"/>
        <v>0</v>
      </c>
    </row>
    <row r="38" spans="1:7">
      <c r="A38" s="880"/>
      <c r="B38" s="29" t="s">
        <v>1528</v>
      </c>
      <c r="C38" s="60" t="s">
        <v>1607</v>
      </c>
      <c r="D38" s="57">
        <v>5310</v>
      </c>
      <c r="E38" s="94">
        <v>40368</v>
      </c>
      <c r="F38" s="57">
        <v>5310</v>
      </c>
      <c r="G38" s="3">
        <f t="shared" si="0"/>
        <v>0</v>
      </c>
    </row>
    <row r="39" spans="1:7">
      <c r="A39" s="880">
        <v>40362</v>
      </c>
      <c r="B39" s="29" t="s">
        <v>1529</v>
      </c>
      <c r="C39" s="60" t="s">
        <v>1154</v>
      </c>
      <c r="D39" s="57">
        <v>13099</v>
      </c>
      <c r="E39" s="94">
        <v>40362</v>
      </c>
      <c r="F39" s="49">
        <v>13099</v>
      </c>
      <c r="G39" s="3">
        <f t="shared" si="0"/>
        <v>0</v>
      </c>
    </row>
    <row r="40" spans="1:7">
      <c r="A40" s="880"/>
      <c r="B40" s="29" t="s">
        <v>1530</v>
      </c>
      <c r="C40" s="60" t="s">
        <v>1154</v>
      </c>
      <c r="D40" s="57">
        <v>1319.5</v>
      </c>
      <c r="E40" s="55">
        <v>40362</v>
      </c>
      <c r="F40" s="57">
        <v>1319.5</v>
      </c>
      <c r="G40" s="3">
        <f t="shared" si="0"/>
        <v>0</v>
      </c>
    </row>
    <row r="41" spans="1:7">
      <c r="A41" s="880"/>
      <c r="B41" s="29" t="s">
        <v>1531</v>
      </c>
      <c r="C41" s="60" t="s">
        <v>1125</v>
      </c>
      <c r="D41" s="57">
        <v>25861</v>
      </c>
      <c r="E41" s="229">
        <v>40362</v>
      </c>
      <c r="F41" s="57">
        <v>25861</v>
      </c>
      <c r="G41" s="3">
        <f t="shared" si="0"/>
        <v>0</v>
      </c>
    </row>
    <row r="42" spans="1:7">
      <c r="A42" s="880"/>
      <c r="B42" s="29" t="s">
        <v>1532</v>
      </c>
      <c r="C42" s="588" t="s">
        <v>1149</v>
      </c>
      <c r="D42" s="57">
        <v>9036</v>
      </c>
      <c r="E42" s="55">
        <v>40371</v>
      </c>
      <c r="F42" s="57">
        <v>9036</v>
      </c>
      <c r="G42" s="3">
        <f t="shared" si="0"/>
        <v>0</v>
      </c>
    </row>
    <row r="43" spans="1:7">
      <c r="A43" s="880"/>
      <c r="B43" s="29" t="s">
        <v>1533</v>
      </c>
      <c r="C43" s="60" t="s">
        <v>3</v>
      </c>
      <c r="D43" s="57">
        <v>6213</v>
      </c>
      <c r="E43" s="55">
        <v>40362</v>
      </c>
      <c r="F43" s="57">
        <v>6213</v>
      </c>
      <c r="G43" s="3">
        <f t="shared" si="0"/>
        <v>0</v>
      </c>
    </row>
    <row r="44" spans="1:7">
      <c r="A44" s="880"/>
      <c r="B44" s="29" t="s">
        <v>1534</v>
      </c>
      <c r="C44" s="60" t="s">
        <v>1558</v>
      </c>
      <c r="D44" s="57">
        <v>14634</v>
      </c>
      <c r="E44" s="55">
        <v>40373</v>
      </c>
      <c r="F44" s="57">
        <v>14634</v>
      </c>
      <c r="G44" s="3">
        <f t="shared" si="0"/>
        <v>0</v>
      </c>
    </row>
    <row r="45" spans="1:7">
      <c r="A45" s="880"/>
      <c r="B45" s="29" t="s">
        <v>1535</v>
      </c>
      <c r="C45" s="60" t="s">
        <v>49</v>
      </c>
      <c r="D45" s="57">
        <v>8988</v>
      </c>
      <c r="E45" s="45" t="s">
        <v>1624</v>
      </c>
      <c r="F45" s="57">
        <v>8988</v>
      </c>
      <c r="G45" s="3">
        <f t="shared" si="0"/>
        <v>0</v>
      </c>
    </row>
    <row r="46" spans="1:7">
      <c r="A46" s="880"/>
      <c r="B46" s="29" t="s">
        <v>1536</v>
      </c>
      <c r="C46" s="60" t="s">
        <v>55</v>
      </c>
      <c r="D46" s="57">
        <v>6355</v>
      </c>
      <c r="E46" s="104">
        <v>40362</v>
      </c>
      <c r="F46" s="57">
        <v>6355</v>
      </c>
      <c r="G46" s="49">
        <f>D46-F46</f>
        <v>0</v>
      </c>
    </row>
    <row r="47" spans="1:7">
      <c r="A47" s="880"/>
      <c r="B47" s="29" t="s">
        <v>1537</v>
      </c>
      <c r="C47" s="60" t="s">
        <v>1334</v>
      </c>
      <c r="D47" s="57">
        <v>9674</v>
      </c>
      <c r="E47" s="55">
        <v>40362</v>
      </c>
      <c r="F47" s="57">
        <v>9674</v>
      </c>
      <c r="G47" s="3">
        <f t="shared" si="0"/>
        <v>0</v>
      </c>
    </row>
    <row r="48" spans="1:7">
      <c r="A48" s="880"/>
      <c r="B48" s="29" t="s">
        <v>1538</v>
      </c>
      <c r="C48" s="60" t="s">
        <v>735</v>
      </c>
      <c r="D48" s="57">
        <v>12113</v>
      </c>
      <c r="E48" s="55">
        <v>40362</v>
      </c>
      <c r="F48" s="57">
        <v>12113</v>
      </c>
      <c r="G48" s="3">
        <f t="shared" si="0"/>
        <v>0</v>
      </c>
    </row>
    <row r="49" spans="1:7">
      <c r="A49" s="880"/>
      <c r="B49" s="29" t="s">
        <v>1539</v>
      </c>
      <c r="C49" s="60" t="s">
        <v>1611</v>
      </c>
      <c r="D49" s="57">
        <v>2284</v>
      </c>
      <c r="E49" s="94">
        <v>40362</v>
      </c>
      <c r="F49" s="57">
        <v>2284</v>
      </c>
      <c r="G49" s="3">
        <f t="shared" si="0"/>
        <v>0</v>
      </c>
    </row>
    <row r="50" spans="1:7">
      <c r="A50" s="880"/>
      <c r="B50" s="29" t="s">
        <v>1540</v>
      </c>
      <c r="C50" s="60" t="s">
        <v>1612</v>
      </c>
      <c r="D50" s="57">
        <v>1104.5</v>
      </c>
      <c r="E50" s="94">
        <v>40362</v>
      </c>
      <c r="F50" s="57">
        <v>1104.5</v>
      </c>
      <c r="G50" s="3">
        <f t="shared" si="0"/>
        <v>0</v>
      </c>
    </row>
    <row r="51" spans="1:7">
      <c r="A51" s="880"/>
      <c r="B51" s="29" t="s">
        <v>1541</v>
      </c>
      <c r="C51" s="60" t="s">
        <v>1334</v>
      </c>
      <c r="D51" s="57">
        <v>463</v>
      </c>
      <c r="E51" s="55">
        <v>40362</v>
      </c>
      <c r="F51" s="57">
        <v>463</v>
      </c>
      <c r="G51" s="3">
        <f t="shared" si="0"/>
        <v>0</v>
      </c>
    </row>
    <row r="52" spans="1:7">
      <c r="A52" s="880"/>
      <c r="B52" s="29" t="s">
        <v>1542</v>
      </c>
      <c r="C52" s="60" t="s">
        <v>271</v>
      </c>
      <c r="D52" s="57">
        <v>3502</v>
      </c>
      <c r="E52" s="55">
        <v>40362</v>
      </c>
      <c r="F52" s="57">
        <v>3502</v>
      </c>
      <c r="G52" s="3">
        <f t="shared" si="0"/>
        <v>0</v>
      </c>
    </row>
    <row r="53" spans="1:7">
      <c r="A53" s="880"/>
      <c r="B53" s="29" t="s">
        <v>1543</v>
      </c>
      <c r="C53" s="60" t="s">
        <v>109</v>
      </c>
      <c r="D53" s="57">
        <v>8791</v>
      </c>
      <c r="E53" s="94">
        <v>40362</v>
      </c>
      <c r="F53" s="57">
        <v>8791</v>
      </c>
      <c r="G53" s="3">
        <f t="shared" si="0"/>
        <v>0</v>
      </c>
    </row>
    <row r="54" spans="1:7">
      <c r="A54" s="880"/>
      <c r="B54" s="29" t="s">
        <v>1544</v>
      </c>
      <c r="C54" s="60" t="s">
        <v>7</v>
      </c>
      <c r="D54" s="57">
        <v>3541</v>
      </c>
      <c r="E54" s="94">
        <v>40362</v>
      </c>
      <c r="F54" s="57">
        <v>3541</v>
      </c>
      <c r="G54" s="3">
        <f t="shared" si="0"/>
        <v>0</v>
      </c>
    </row>
    <row r="55" spans="1:7">
      <c r="A55" s="880"/>
      <c r="B55" s="29" t="s">
        <v>1545</v>
      </c>
      <c r="C55" s="43" t="s">
        <v>1029</v>
      </c>
      <c r="D55" s="57">
        <v>6575</v>
      </c>
      <c r="E55" s="55">
        <v>40365</v>
      </c>
      <c r="F55" s="57">
        <v>6575</v>
      </c>
      <c r="G55" s="3">
        <f t="shared" si="0"/>
        <v>0</v>
      </c>
    </row>
    <row r="56" spans="1:7">
      <c r="A56" s="880"/>
      <c r="B56" s="29" t="s">
        <v>1546</v>
      </c>
      <c r="C56" s="60" t="s">
        <v>19</v>
      </c>
      <c r="D56" s="57">
        <v>22743</v>
      </c>
      <c r="E56" s="55"/>
      <c r="F56" s="57"/>
      <c r="G56" s="3">
        <f t="shared" si="0"/>
        <v>22743</v>
      </c>
    </row>
    <row r="57" spans="1:7">
      <c r="A57" s="880"/>
      <c r="B57" s="29" t="s">
        <v>1547</v>
      </c>
      <c r="C57" s="60" t="s">
        <v>15</v>
      </c>
      <c r="D57" s="57">
        <v>8530</v>
      </c>
      <c r="E57" s="55">
        <v>40371</v>
      </c>
      <c r="F57" s="57">
        <v>8530</v>
      </c>
      <c r="G57" s="3">
        <f t="shared" si="0"/>
        <v>0</v>
      </c>
    </row>
    <row r="58" spans="1:7">
      <c r="A58" s="880">
        <v>40364</v>
      </c>
      <c r="B58" s="29" t="s">
        <v>1548</v>
      </c>
      <c r="C58" s="60" t="s">
        <v>49</v>
      </c>
      <c r="D58" s="57">
        <v>6684.5</v>
      </c>
      <c r="E58" s="55">
        <v>40365</v>
      </c>
      <c r="F58" s="57">
        <v>6684.5</v>
      </c>
      <c r="G58" s="3">
        <f t="shared" si="0"/>
        <v>0</v>
      </c>
    </row>
    <row r="59" spans="1:7">
      <c r="A59" s="880"/>
      <c r="B59" s="29" t="s">
        <v>1549</v>
      </c>
      <c r="C59" s="60" t="s">
        <v>1125</v>
      </c>
      <c r="D59" s="57">
        <v>23384.5</v>
      </c>
      <c r="E59" s="957">
        <v>40366</v>
      </c>
      <c r="F59" s="57">
        <v>23384.5</v>
      </c>
      <c r="G59" s="3">
        <f t="shared" si="0"/>
        <v>0</v>
      </c>
    </row>
    <row r="60" spans="1:7">
      <c r="A60" s="880"/>
      <c r="B60" s="29" t="s">
        <v>1550</v>
      </c>
      <c r="C60" s="60" t="s">
        <v>1149</v>
      </c>
      <c r="D60" s="57">
        <v>10746</v>
      </c>
      <c r="E60" s="55">
        <v>40371</v>
      </c>
      <c r="F60" s="57">
        <v>10746</v>
      </c>
      <c r="G60" s="3">
        <f t="shared" si="0"/>
        <v>0</v>
      </c>
    </row>
    <row r="61" spans="1:7">
      <c r="A61" s="880"/>
      <c r="B61" s="29" t="s">
        <v>1551</v>
      </c>
      <c r="C61" s="60" t="s">
        <v>109</v>
      </c>
      <c r="D61" s="57">
        <v>6771.5</v>
      </c>
      <c r="E61" s="165">
        <v>40364</v>
      </c>
      <c r="F61" s="57">
        <v>6771.5</v>
      </c>
      <c r="G61" s="3">
        <f t="shared" si="0"/>
        <v>0</v>
      </c>
    </row>
    <row r="62" spans="1:7">
      <c r="A62" s="880"/>
      <c r="B62" s="29" t="s">
        <v>1552</v>
      </c>
      <c r="C62" s="60" t="s">
        <v>73</v>
      </c>
      <c r="D62" s="57">
        <v>11819.5</v>
      </c>
      <c r="E62" s="55">
        <v>40371</v>
      </c>
      <c r="F62" s="57">
        <v>11819.5</v>
      </c>
      <c r="G62" s="3">
        <f t="shared" si="0"/>
        <v>0</v>
      </c>
    </row>
    <row r="63" spans="1:7">
      <c r="A63" s="880"/>
      <c r="B63" s="29" t="s">
        <v>1553</v>
      </c>
      <c r="C63" s="60" t="s">
        <v>1149</v>
      </c>
      <c r="D63" s="57">
        <v>1148.5</v>
      </c>
      <c r="E63" s="55">
        <v>40365</v>
      </c>
      <c r="F63" s="57">
        <v>1148.5</v>
      </c>
      <c r="G63" s="3">
        <f t="shared" si="0"/>
        <v>0</v>
      </c>
    </row>
    <row r="64" spans="1:7">
      <c r="A64" s="880"/>
      <c r="B64" s="29" t="s">
        <v>1554</v>
      </c>
      <c r="C64" s="60" t="s">
        <v>1558</v>
      </c>
      <c r="D64" s="57">
        <v>7416</v>
      </c>
      <c r="E64" s="94"/>
      <c r="F64" s="57"/>
      <c r="G64" s="3">
        <f t="shared" si="0"/>
        <v>7416</v>
      </c>
    </row>
    <row r="65" spans="1:7">
      <c r="A65" s="880"/>
      <c r="B65" s="29" t="s">
        <v>1555</v>
      </c>
      <c r="C65" s="60" t="s">
        <v>1047</v>
      </c>
      <c r="D65" s="57">
        <v>3818</v>
      </c>
      <c r="E65" s="55">
        <v>40364</v>
      </c>
      <c r="F65" s="57">
        <v>3818</v>
      </c>
      <c r="G65" s="3">
        <f t="shared" si="0"/>
        <v>0</v>
      </c>
    </row>
    <row r="66" spans="1:7">
      <c r="A66" s="880"/>
      <c r="B66" s="29" t="s">
        <v>1556</v>
      </c>
      <c r="C66" s="659" t="s">
        <v>966</v>
      </c>
      <c r="D66" s="660">
        <v>0</v>
      </c>
      <c r="E66" s="45"/>
      <c r="F66" s="49"/>
      <c r="G66" s="3">
        <f t="shared" si="0"/>
        <v>0</v>
      </c>
    </row>
    <row r="67" spans="1:7">
      <c r="A67" s="880"/>
      <c r="B67" s="29"/>
      <c r="C67" s="43"/>
      <c r="D67" s="49"/>
      <c r="E67" s="45"/>
      <c r="F67" s="49"/>
      <c r="G67" s="3">
        <f t="shared" si="0"/>
        <v>0</v>
      </c>
    </row>
    <row r="68" spans="1:7">
      <c r="A68" s="880"/>
      <c r="B68" s="29"/>
      <c r="C68" s="43"/>
      <c r="D68" s="49"/>
      <c r="E68" s="45"/>
      <c r="F68" s="49"/>
      <c r="G68" s="3"/>
    </row>
    <row r="69" spans="1:7">
      <c r="A69" s="880"/>
      <c r="B69" s="29"/>
      <c r="C69" s="43"/>
      <c r="D69" s="49"/>
      <c r="E69" s="45"/>
      <c r="F69" s="49"/>
      <c r="G69" s="3"/>
    </row>
    <row r="70" spans="1:7">
      <c r="A70" s="880"/>
      <c r="B70" s="29"/>
      <c r="C70" s="43"/>
      <c r="D70" s="49"/>
      <c r="E70" s="45"/>
      <c r="F70" s="49"/>
      <c r="G70" s="3"/>
    </row>
    <row r="71" spans="1:7">
      <c r="A71" s="880"/>
      <c r="B71" s="29"/>
      <c r="C71" s="43"/>
      <c r="D71" s="49"/>
      <c r="E71" s="45"/>
      <c r="F71" s="49"/>
      <c r="G71" s="3"/>
    </row>
    <row r="72" spans="1:7">
      <c r="A72" s="880"/>
      <c r="B72" s="29"/>
      <c r="C72" s="43"/>
      <c r="D72" s="49"/>
      <c r="E72" s="45"/>
      <c r="F72" s="49"/>
      <c r="G72" s="3"/>
    </row>
    <row r="73" spans="1:7">
      <c r="A73" s="880"/>
      <c r="B73" s="29"/>
      <c r="C73" s="43"/>
      <c r="D73" s="49"/>
      <c r="E73" s="45"/>
      <c r="F73" s="49"/>
      <c r="G73" s="3"/>
    </row>
    <row r="74" spans="1:7" ht="18.75">
      <c r="A74" s="1158" t="str">
        <f>A1</f>
        <v>REMISIONES DE     J U L I  O              2010</v>
      </c>
      <c r="B74" s="1158"/>
      <c r="C74" s="1158"/>
      <c r="D74" s="1158"/>
      <c r="E74" s="1158"/>
      <c r="F74" s="873"/>
      <c r="G74" s="3"/>
    </row>
    <row r="75" spans="1:7" ht="35.25" thickBot="1">
      <c r="A75" s="878" t="s">
        <v>0</v>
      </c>
      <c r="B75" s="4" t="s">
        <v>1</v>
      </c>
      <c r="C75" s="625" t="s">
        <v>995</v>
      </c>
      <c r="D75" s="5" t="s">
        <v>2</v>
      </c>
      <c r="E75" s="6" t="s">
        <v>9</v>
      </c>
      <c r="F75" s="8" t="s">
        <v>10</v>
      </c>
      <c r="G75" s="7" t="s">
        <v>11</v>
      </c>
    </row>
    <row r="76" spans="1:7" ht="15.75" thickTop="1">
      <c r="A76" s="880">
        <v>40364</v>
      </c>
      <c r="B76" s="678" t="s">
        <v>1614</v>
      </c>
      <c r="C76" s="43" t="s">
        <v>1047</v>
      </c>
      <c r="D76" s="57">
        <v>1955</v>
      </c>
      <c r="E76" s="55">
        <v>40365</v>
      </c>
      <c r="F76" s="57">
        <v>1955</v>
      </c>
      <c r="G76" s="3">
        <f t="shared" ref="G76:G141" si="1">D76-F76</f>
        <v>0</v>
      </c>
    </row>
    <row r="77" spans="1:7">
      <c r="A77" s="880"/>
      <c r="B77" s="678" t="s">
        <v>1615</v>
      </c>
      <c r="C77" s="43" t="s">
        <v>1125</v>
      </c>
      <c r="D77" s="57">
        <v>6979</v>
      </c>
      <c r="E77" s="94">
        <v>40366</v>
      </c>
      <c r="F77" s="57">
        <v>6979</v>
      </c>
      <c r="G77" s="3">
        <f t="shared" si="1"/>
        <v>0</v>
      </c>
    </row>
    <row r="78" spans="1:7">
      <c r="A78" s="880"/>
      <c r="B78" s="678" t="s">
        <v>1616</v>
      </c>
      <c r="C78" s="43" t="s">
        <v>1622</v>
      </c>
      <c r="D78" s="57">
        <v>3860</v>
      </c>
      <c r="E78" s="94">
        <v>40365</v>
      </c>
      <c r="F78" s="57">
        <v>3860</v>
      </c>
      <c r="G78" s="3">
        <f t="shared" si="1"/>
        <v>0</v>
      </c>
    </row>
    <row r="79" spans="1:7">
      <c r="A79" s="880"/>
      <c r="B79" s="678" t="s">
        <v>1617</v>
      </c>
      <c r="C79" s="43" t="s">
        <v>109</v>
      </c>
      <c r="D79" s="57">
        <v>5160</v>
      </c>
      <c r="E79" s="55">
        <v>40364</v>
      </c>
      <c r="F79" s="57">
        <v>5160</v>
      </c>
      <c r="G79" s="3">
        <f t="shared" si="1"/>
        <v>0</v>
      </c>
    </row>
    <row r="80" spans="1:7">
      <c r="A80" s="880"/>
      <c r="B80" s="678" t="s">
        <v>1618</v>
      </c>
      <c r="C80" s="43" t="s">
        <v>1338</v>
      </c>
      <c r="D80" s="57">
        <v>1504</v>
      </c>
      <c r="E80" s="229">
        <v>40364</v>
      </c>
      <c r="F80" s="57">
        <v>1504</v>
      </c>
      <c r="G80" s="3">
        <f t="shared" si="1"/>
        <v>0</v>
      </c>
    </row>
    <row r="81" spans="1:7">
      <c r="A81" s="880"/>
      <c r="B81" s="29" t="s">
        <v>1619</v>
      </c>
      <c r="C81" s="43" t="s">
        <v>49</v>
      </c>
      <c r="D81" s="57">
        <v>5713</v>
      </c>
      <c r="E81" s="55">
        <v>40365</v>
      </c>
      <c r="F81" s="57">
        <v>5713</v>
      </c>
      <c r="G81" s="3">
        <f t="shared" si="1"/>
        <v>0</v>
      </c>
    </row>
    <row r="82" spans="1:7">
      <c r="A82" s="880"/>
      <c r="B82" s="29" t="s">
        <v>1620</v>
      </c>
      <c r="C82" s="43" t="s">
        <v>1194</v>
      </c>
      <c r="D82" s="57">
        <v>335</v>
      </c>
      <c r="E82" s="94">
        <v>40364</v>
      </c>
      <c r="F82" s="57">
        <v>335</v>
      </c>
      <c r="G82" s="3">
        <f t="shared" si="1"/>
        <v>0</v>
      </c>
    </row>
    <row r="83" spans="1:7">
      <c r="A83" s="880"/>
      <c r="B83" s="29" t="s">
        <v>1621</v>
      </c>
      <c r="C83" s="43" t="s">
        <v>109</v>
      </c>
      <c r="D83" s="57">
        <v>6893</v>
      </c>
      <c r="E83" s="55">
        <v>40365</v>
      </c>
      <c r="F83" s="57">
        <v>6893</v>
      </c>
      <c r="G83" s="49">
        <f t="shared" si="1"/>
        <v>0</v>
      </c>
    </row>
    <row r="84" spans="1:7">
      <c r="A84" s="880"/>
      <c r="B84" s="29" t="s">
        <v>1299</v>
      </c>
      <c r="C84" s="43" t="s">
        <v>1194</v>
      </c>
      <c r="D84" s="57">
        <v>509</v>
      </c>
      <c r="E84" s="94">
        <v>40364</v>
      </c>
      <c r="F84" s="57">
        <v>509</v>
      </c>
      <c r="G84" s="3">
        <f t="shared" si="1"/>
        <v>0</v>
      </c>
    </row>
    <row r="85" spans="1:7">
      <c r="A85" s="880"/>
      <c r="B85" s="29" t="s">
        <v>1300</v>
      </c>
      <c r="C85" s="43" t="s">
        <v>1167</v>
      </c>
      <c r="D85" s="57">
        <v>1822.5</v>
      </c>
      <c r="E85" s="94">
        <v>40364</v>
      </c>
      <c r="F85" s="57">
        <v>1822.5</v>
      </c>
      <c r="G85" s="3">
        <f t="shared" si="1"/>
        <v>0</v>
      </c>
    </row>
    <row r="86" spans="1:7">
      <c r="A86" s="880"/>
      <c r="B86" s="29" t="s">
        <v>1301</v>
      </c>
      <c r="C86" s="43" t="s">
        <v>23</v>
      </c>
      <c r="D86" s="57">
        <v>1674</v>
      </c>
      <c r="E86" s="94">
        <v>40364</v>
      </c>
      <c r="F86" s="57">
        <v>1674</v>
      </c>
      <c r="G86" s="3">
        <f t="shared" si="1"/>
        <v>0</v>
      </c>
    </row>
    <row r="87" spans="1:7">
      <c r="A87" s="880"/>
      <c r="B87" s="29" t="s">
        <v>1302</v>
      </c>
      <c r="C87" s="43" t="s">
        <v>1044</v>
      </c>
      <c r="D87" s="57">
        <v>26271</v>
      </c>
      <c r="E87" s="55">
        <v>40379</v>
      </c>
      <c r="F87" s="57">
        <v>26271</v>
      </c>
      <c r="G87" s="3">
        <f t="shared" si="1"/>
        <v>0</v>
      </c>
    </row>
    <row r="88" spans="1:7">
      <c r="A88" s="880"/>
      <c r="B88" s="29" t="s">
        <v>1303</v>
      </c>
      <c r="C88" s="43" t="s">
        <v>7</v>
      </c>
      <c r="D88" s="57">
        <v>3549.5</v>
      </c>
      <c r="E88" s="55">
        <v>40364</v>
      </c>
      <c r="F88" s="57">
        <v>3549.5</v>
      </c>
      <c r="G88" s="3">
        <f t="shared" si="1"/>
        <v>0</v>
      </c>
    </row>
    <row r="89" spans="1:7">
      <c r="A89" s="880"/>
      <c r="B89" s="29" t="s">
        <v>1304</v>
      </c>
      <c r="C89" s="43" t="s">
        <v>109</v>
      </c>
      <c r="D89" s="57">
        <v>1983</v>
      </c>
      <c r="E89" s="94">
        <v>40364</v>
      </c>
      <c r="F89" s="57">
        <v>1983</v>
      </c>
      <c r="G89" s="3">
        <f t="shared" si="1"/>
        <v>0</v>
      </c>
    </row>
    <row r="90" spans="1:7">
      <c r="A90" s="880"/>
      <c r="B90" s="29" t="s">
        <v>1305</v>
      </c>
      <c r="C90" s="43" t="s">
        <v>735</v>
      </c>
      <c r="D90" s="57">
        <v>4200</v>
      </c>
      <c r="E90" s="55">
        <v>40364</v>
      </c>
      <c r="F90" s="57">
        <v>4200</v>
      </c>
      <c r="G90" s="3">
        <f t="shared" si="1"/>
        <v>0</v>
      </c>
    </row>
    <row r="91" spans="1:7">
      <c r="A91" s="880"/>
      <c r="B91" s="29" t="s">
        <v>1306</v>
      </c>
      <c r="C91" s="43" t="s">
        <v>55</v>
      </c>
      <c r="D91" s="57">
        <v>5494</v>
      </c>
      <c r="E91" s="55">
        <v>40364</v>
      </c>
      <c r="F91" s="57">
        <v>5494</v>
      </c>
      <c r="G91" s="3">
        <f t="shared" si="1"/>
        <v>0</v>
      </c>
    </row>
    <row r="92" spans="1:7">
      <c r="A92" s="880"/>
      <c r="B92" s="29" t="s">
        <v>1412</v>
      </c>
      <c r="C92" s="43" t="s">
        <v>15</v>
      </c>
      <c r="D92" s="57">
        <v>19891</v>
      </c>
      <c r="E92" s="55"/>
      <c r="F92" s="57"/>
      <c r="G92" s="3">
        <f t="shared" si="1"/>
        <v>19891</v>
      </c>
    </row>
    <row r="93" spans="1:7">
      <c r="A93" s="880"/>
      <c r="B93" s="29" t="s">
        <v>1413</v>
      </c>
      <c r="C93" s="43" t="s">
        <v>1386</v>
      </c>
      <c r="D93" s="57">
        <v>2094.5</v>
      </c>
      <c r="E93" s="55">
        <v>40364</v>
      </c>
      <c r="F93" s="57">
        <v>2094.5</v>
      </c>
      <c r="G93" s="3">
        <f t="shared" si="1"/>
        <v>0</v>
      </c>
    </row>
    <row r="94" spans="1:7">
      <c r="A94" s="880"/>
      <c r="B94" s="29" t="s">
        <v>1414</v>
      </c>
      <c r="C94" s="43" t="s">
        <v>1154</v>
      </c>
      <c r="D94" s="57">
        <v>8738</v>
      </c>
      <c r="E94" s="55">
        <v>40364</v>
      </c>
      <c r="F94" s="57">
        <v>8738</v>
      </c>
      <c r="G94" s="3">
        <f t="shared" si="1"/>
        <v>0</v>
      </c>
    </row>
    <row r="95" spans="1:7">
      <c r="A95" s="880"/>
      <c r="B95" s="29" t="s">
        <v>1415</v>
      </c>
      <c r="C95" s="43" t="s">
        <v>80</v>
      </c>
      <c r="D95" s="57">
        <v>947</v>
      </c>
      <c r="E95" s="55">
        <v>40364</v>
      </c>
      <c r="F95" s="57">
        <v>947</v>
      </c>
      <c r="G95" s="3">
        <f t="shared" si="1"/>
        <v>0</v>
      </c>
    </row>
    <row r="96" spans="1:7">
      <c r="A96" s="880"/>
      <c r="B96" s="29" t="s">
        <v>1416</v>
      </c>
      <c r="C96" s="43" t="s">
        <v>1338</v>
      </c>
      <c r="D96" s="57">
        <v>535</v>
      </c>
      <c r="E96" s="94">
        <v>40364</v>
      </c>
      <c r="F96" s="57">
        <v>535</v>
      </c>
      <c r="G96" s="3">
        <f t="shared" si="1"/>
        <v>0</v>
      </c>
    </row>
    <row r="97" spans="1:7">
      <c r="A97" s="880">
        <v>40365</v>
      </c>
      <c r="B97" s="29" t="s">
        <v>1360</v>
      </c>
      <c r="C97" s="43" t="s">
        <v>1603</v>
      </c>
      <c r="D97" s="57">
        <v>2069</v>
      </c>
      <c r="E97" s="55">
        <v>40365</v>
      </c>
      <c r="F97" s="57">
        <v>2069</v>
      </c>
      <c r="G97" s="3">
        <f t="shared" si="1"/>
        <v>0</v>
      </c>
    </row>
    <row r="98" spans="1:7" ht="16.5" customHeight="1">
      <c r="A98" s="880"/>
      <c r="B98" s="29" t="s">
        <v>1361</v>
      </c>
      <c r="C98" s="43" t="s">
        <v>1625</v>
      </c>
      <c r="D98" s="57">
        <v>17722.099999999999</v>
      </c>
      <c r="E98" s="94">
        <v>40369</v>
      </c>
      <c r="F98" s="57">
        <v>17722.099999999999</v>
      </c>
      <c r="G98" s="3">
        <f t="shared" si="1"/>
        <v>0</v>
      </c>
    </row>
    <row r="99" spans="1:7">
      <c r="A99" s="880"/>
      <c r="B99" s="29" t="s">
        <v>1362</v>
      </c>
      <c r="C99" s="43" t="s">
        <v>1039</v>
      </c>
      <c r="D99" s="57">
        <v>12570</v>
      </c>
      <c r="E99" s="55">
        <v>40369</v>
      </c>
      <c r="F99" s="57">
        <v>12570</v>
      </c>
      <c r="G99" s="3">
        <f t="shared" si="1"/>
        <v>0</v>
      </c>
    </row>
    <row r="100" spans="1:7">
      <c r="A100" s="880"/>
      <c r="B100" s="29" t="s">
        <v>1363</v>
      </c>
      <c r="C100" s="588" t="s">
        <v>1149</v>
      </c>
      <c r="D100" s="57">
        <v>2184</v>
      </c>
      <c r="E100" s="55">
        <v>40368</v>
      </c>
      <c r="F100" s="57">
        <v>2184</v>
      </c>
      <c r="G100" s="3">
        <f t="shared" si="1"/>
        <v>0</v>
      </c>
    </row>
    <row r="101" spans="1:7">
      <c r="A101" s="880"/>
      <c r="B101" s="29" t="s">
        <v>1364</v>
      </c>
      <c r="C101" s="43" t="s">
        <v>271</v>
      </c>
      <c r="D101" s="57">
        <v>2745</v>
      </c>
      <c r="E101" s="55">
        <v>40365</v>
      </c>
      <c r="F101" s="57">
        <v>2745</v>
      </c>
      <c r="G101" s="3">
        <f t="shared" si="1"/>
        <v>0</v>
      </c>
    </row>
    <row r="102" spans="1:7">
      <c r="A102" s="880"/>
      <c r="B102" s="29" t="s">
        <v>1365</v>
      </c>
      <c r="C102" s="43" t="s">
        <v>1558</v>
      </c>
      <c r="D102" s="57">
        <v>7548</v>
      </c>
      <c r="E102" s="55"/>
      <c r="F102" s="57"/>
      <c r="G102" s="3">
        <f t="shared" si="1"/>
        <v>7548</v>
      </c>
    </row>
    <row r="103" spans="1:7">
      <c r="A103" s="880"/>
      <c r="B103" s="29" t="s">
        <v>1366</v>
      </c>
      <c r="C103" s="311" t="s">
        <v>3</v>
      </c>
      <c r="D103" s="57">
        <v>6898.5</v>
      </c>
      <c r="E103" s="94">
        <v>40365</v>
      </c>
      <c r="F103" s="57">
        <v>6898.5</v>
      </c>
      <c r="G103" s="3">
        <f t="shared" si="1"/>
        <v>0</v>
      </c>
    </row>
    <row r="104" spans="1:7">
      <c r="A104" s="880"/>
      <c r="B104" s="29" t="s">
        <v>1367</v>
      </c>
      <c r="C104" s="43" t="s">
        <v>1047</v>
      </c>
      <c r="D104" s="57">
        <v>4184</v>
      </c>
      <c r="E104" s="94">
        <v>40365</v>
      </c>
      <c r="F104" s="57">
        <v>4184</v>
      </c>
      <c r="G104" s="3">
        <f t="shared" si="1"/>
        <v>0</v>
      </c>
    </row>
    <row r="105" spans="1:7">
      <c r="A105" s="880"/>
      <c r="B105" s="29" t="s">
        <v>1368</v>
      </c>
      <c r="C105" s="43" t="s">
        <v>1047</v>
      </c>
      <c r="D105" s="57">
        <v>2085</v>
      </c>
      <c r="E105" s="55">
        <v>40365</v>
      </c>
      <c r="F105" s="57">
        <v>2085</v>
      </c>
      <c r="G105" s="3">
        <f t="shared" si="1"/>
        <v>0</v>
      </c>
    </row>
    <row r="106" spans="1:7">
      <c r="A106" s="880"/>
      <c r="B106" s="29" t="s">
        <v>1369</v>
      </c>
      <c r="C106" s="43" t="s">
        <v>1335</v>
      </c>
      <c r="D106" s="57">
        <v>3115</v>
      </c>
      <c r="E106" s="94">
        <v>40365</v>
      </c>
      <c r="F106" s="57">
        <v>3115</v>
      </c>
      <c r="G106" s="3">
        <f t="shared" si="1"/>
        <v>0</v>
      </c>
    </row>
    <row r="107" spans="1:7">
      <c r="A107" s="880"/>
      <c r="B107" s="29" t="s">
        <v>1370</v>
      </c>
      <c r="C107" s="43" t="s">
        <v>73</v>
      </c>
      <c r="D107" s="57">
        <v>7578</v>
      </c>
      <c r="E107" s="55">
        <v>40365</v>
      </c>
      <c r="F107" s="57">
        <v>7578</v>
      </c>
      <c r="G107" s="3">
        <f t="shared" si="1"/>
        <v>0</v>
      </c>
    </row>
    <row r="108" spans="1:7">
      <c r="A108" s="880"/>
      <c r="B108" s="29" t="s">
        <v>1371</v>
      </c>
      <c r="C108" s="43" t="s">
        <v>1386</v>
      </c>
      <c r="D108" s="57">
        <v>4383</v>
      </c>
      <c r="E108" s="55">
        <v>40365</v>
      </c>
      <c r="F108" s="57">
        <v>4383</v>
      </c>
      <c r="G108" s="3">
        <f t="shared" si="1"/>
        <v>0</v>
      </c>
    </row>
    <row r="109" spans="1:7">
      <c r="A109" s="880"/>
      <c r="B109" s="29" t="s">
        <v>1372</v>
      </c>
      <c r="C109" s="43" t="s">
        <v>1254</v>
      </c>
      <c r="D109" s="57">
        <v>5526</v>
      </c>
      <c r="E109" s="94">
        <v>40365</v>
      </c>
      <c r="F109" s="57">
        <v>5526</v>
      </c>
      <c r="G109" s="3">
        <f t="shared" si="1"/>
        <v>0</v>
      </c>
    </row>
    <row r="110" spans="1:7">
      <c r="A110" s="880"/>
      <c r="B110" s="29" t="s">
        <v>1373</v>
      </c>
      <c r="C110" s="43" t="s">
        <v>1002</v>
      </c>
      <c r="D110" s="57">
        <v>1142</v>
      </c>
      <c r="E110" s="55">
        <v>40365</v>
      </c>
      <c r="F110" s="57">
        <v>1142</v>
      </c>
      <c r="G110" s="3">
        <f t="shared" si="1"/>
        <v>0</v>
      </c>
    </row>
    <row r="111" spans="1:7">
      <c r="A111" s="880"/>
      <c r="B111" s="29" t="s">
        <v>1374</v>
      </c>
      <c r="C111" s="43" t="s">
        <v>1029</v>
      </c>
      <c r="D111" s="57">
        <v>4504.5</v>
      </c>
      <c r="E111" s="55">
        <v>40274</v>
      </c>
      <c r="F111" s="57">
        <v>4504.5</v>
      </c>
      <c r="G111" s="3">
        <f t="shared" si="1"/>
        <v>0</v>
      </c>
    </row>
    <row r="112" spans="1:7">
      <c r="A112" s="880"/>
      <c r="B112" s="29" t="s">
        <v>1375</v>
      </c>
      <c r="C112" s="43" t="s">
        <v>8</v>
      </c>
      <c r="D112" s="57">
        <v>9116</v>
      </c>
      <c r="E112" s="55">
        <v>40372</v>
      </c>
      <c r="F112" s="57">
        <v>9116</v>
      </c>
      <c r="G112" s="3">
        <f t="shared" si="1"/>
        <v>0</v>
      </c>
    </row>
    <row r="113" spans="1:7">
      <c r="A113" s="880"/>
      <c r="B113" s="29" t="s">
        <v>1376</v>
      </c>
      <c r="C113" s="43" t="s">
        <v>1149</v>
      </c>
      <c r="D113" s="57">
        <v>5420.5</v>
      </c>
      <c r="E113" s="55">
        <v>40367</v>
      </c>
      <c r="F113" s="57">
        <v>5420.5</v>
      </c>
      <c r="G113" s="3">
        <f t="shared" si="1"/>
        <v>0</v>
      </c>
    </row>
    <row r="114" spans="1:7">
      <c r="A114" s="880">
        <v>40366</v>
      </c>
      <c r="B114" s="29" t="s">
        <v>1377</v>
      </c>
      <c r="C114" s="43" t="s">
        <v>1558</v>
      </c>
      <c r="D114" s="49">
        <v>7585</v>
      </c>
      <c r="E114" s="55"/>
      <c r="F114" s="57"/>
      <c r="G114" s="3">
        <f t="shared" si="1"/>
        <v>7585</v>
      </c>
    </row>
    <row r="115" spans="1:7">
      <c r="A115" s="880"/>
      <c r="B115" s="29" t="s">
        <v>1378</v>
      </c>
      <c r="C115" s="43" t="s">
        <v>1852</v>
      </c>
      <c r="D115" s="57">
        <v>5238.5</v>
      </c>
      <c r="E115" s="55">
        <v>40373</v>
      </c>
      <c r="F115" s="57">
        <v>5238.5</v>
      </c>
      <c r="G115" s="3">
        <f t="shared" si="1"/>
        <v>0</v>
      </c>
    </row>
    <row r="116" spans="1:7">
      <c r="A116" s="880"/>
      <c r="B116" s="29" t="s">
        <v>1417</v>
      </c>
      <c r="C116" s="43" t="s">
        <v>8</v>
      </c>
      <c r="D116" s="57">
        <v>4160</v>
      </c>
      <c r="E116" s="55">
        <v>40368</v>
      </c>
      <c r="F116" s="57">
        <v>4160</v>
      </c>
      <c r="G116" s="3">
        <f t="shared" si="1"/>
        <v>0</v>
      </c>
    </row>
    <row r="117" spans="1:7">
      <c r="A117" s="880"/>
      <c r="B117" s="29" t="s">
        <v>1418</v>
      </c>
      <c r="C117" s="43" t="s">
        <v>3</v>
      </c>
      <c r="D117" s="57">
        <v>4554.5</v>
      </c>
      <c r="E117" s="94">
        <v>40366</v>
      </c>
      <c r="F117" s="57">
        <v>4554.5</v>
      </c>
      <c r="G117" s="3">
        <f t="shared" si="1"/>
        <v>0</v>
      </c>
    </row>
    <row r="118" spans="1:7">
      <c r="A118" s="880"/>
      <c r="B118" s="29" t="s">
        <v>1419</v>
      </c>
      <c r="C118" s="43" t="s">
        <v>55</v>
      </c>
      <c r="D118" s="57">
        <v>6433</v>
      </c>
      <c r="E118" s="94">
        <v>40366</v>
      </c>
      <c r="F118" s="57">
        <v>6433</v>
      </c>
      <c r="G118" s="3">
        <f t="shared" si="1"/>
        <v>0</v>
      </c>
    </row>
    <row r="119" spans="1:7">
      <c r="A119" s="880"/>
      <c r="B119" s="29" t="s">
        <v>1420</v>
      </c>
      <c r="C119" s="43" t="s">
        <v>1627</v>
      </c>
      <c r="D119" s="57">
        <v>3325</v>
      </c>
      <c r="E119" s="55">
        <v>40366</v>
      </c>
      <c r="F119" s="57">
        <v>3325</v>
      </c>
      <c r="G119" s="3">
        <f t="shared" si="1"/>
        <v>0</v>
      </c>
    </row>
    <row r="120" spans="1:7">
      <c r="A120" s="880"/>
      <c r="B120" s="29" t="s">
        <v>1421</v>
      </c>
      <c r="C120" s="43" t="s">
        <v>1044</v>
      </c>
      <c r="D120" s="57">
        <v>11099</v>
      </c>
      <c r="E120" s="55"/>
      <c r="F120" s="57"/>
      <c r="G120" s="3">
        <f t="shared" si="1"/>
        <v>11099</v>
      </c>
    </row>
    <row r="121" spans="1:7">
      <c r="A121" s="880"/>
      <c r="B121" s="29" t="s">
        <v>1422</v>
      </c>
      <c r="C121" s="43" t="s">
        <v>8</v>
      </c>
      <c r="D121" s="57">
        <v>10965</v>
      </c>
      <c r="E121" s="55">
        <v>40376</v>
      </c>
      <c r="F121" s="57">
        <v>5400</v>
      </c>
      <c r="G121" s="3">
        <f t="shared" si="1"/>
        <v>5565</v>
      </c>
    </row>
    <row r="122" spans="1:7">
      <c r="A122" s="880"/>
      <c r="B122" s="29" t="s">
        <v>1423</v>
      </c>
      <c r="C122" s="43" t="s">
        <v>7</v>
      </c>
      <c r="D122" s="57">
        <v>3737</v>
      </c>
      <c r="E122" s="1">
        <v>40366</v>
      </c>
      <c r="F122" s="57">
        <v>3737</v>
      </c>
      <c r="G122" s="3">
        <f t="shared" si="1"/>
        <v>0</v>
      </c>
    </row>
    <row r="123" spans="1:7">
      <c r="A123" s="880">
        <v>40367</v>
      </c>
      <c r="B123" s="29" t="s">
        <v>1424</v>
      </c>
      <c r="C123" s="874" t="s">
        <v>1777</v>
      </c>
      <c r="D123" s="57">
        <v>17004</v>
      </c>
      <c r="E123" s="94">
        <v>40367</v>
      </c>
      <c r="F123" s="57">
        <v>17004</v>
      </c>
      <c r="G123" s="3">
        <f t="shared" si="1"/>
        <v>0</v>
      </c>
    </row>
    <row r="124" spans="1:7">
      <c r="A124" s="880"/>
      <c r="B124" s="29" t="s">
        <v>1425</v>
      </c>
      <c r="C124" s="45" t="s">
        <v>1149</v>
      </c>
      <c r="D124" s="57">
        <v>3917</v>
      </c>
      <c r="E124" s="55">
        <v>40367</v>
      </c>
      <c r="F124" s="57">
        <v>3917</v>
      </c>
      <c r="G124" s="3">
        <f t="shared" si="1"/>
        <v>0</v>
      </c>
    </row>
    <row r="125" spans="1:7">
      <c r="A125" s="880"/>
      <c r="B125" s="29" t="s">
        <v>1426</v>
      </c>
      <c r="C125" s="45" t="s">
        <v>1029</v>
      </c>
      <c r="D125" s="57">
        <v>5186.5</v>
      </c>
      <c r="E125" s="94">
        <v>40368</v>
      </c>
      <c r="F125" s="57">
        <v>5186.5</v>
      </c>
      <c r="G125" s="3">
        <f t="shared" si="1"/>
        <v>0</v>
      </c>
    </row>
    <row r="126" spans="1:7">
      <c r="A126" s="880"/>
      <c r="B126" s="29" t="s">
        <v>1427</v>
      </c>
      <c r="C126" s="45" t="s">
        <v>1557</v>
      </c>
      <c r="D126" s="57">
        <v>1968</v>
      </c>
      <c r="E126" s="55">
        <v>40367</v>
      </c>
      <c r="F126" s="57">
        <v>1968</v>
      </c>
      <c r="G126" s="3">
        <f t="shared" si="1"/>
        <v>0</v>
      </c>
    </row>
    <row r="127" spans="1:7">
      <c r="A127" s="880"/>
      <c r="B127" s="29" t="s">
        <v>1428</v>
      </c>
      <c r="C127" s="45" t="s">
        <v>1125</v>
      </c>
      <c r="D127" s="57">
        <v>35369</v>
      </c>
      <c r="E127" s="441" t="s">
        <v>1913</v>
      </c>
      <c r="F127" s="57">
        <v>35369</v>
      </c>
      <c r="G127" s="3">
        <f t="shared" si="1"/>
        <v>0</v>
      </c>
    </row>
    <row r="128" spans="1:7">
      <c r="A128" s="880"/>
      <c r="B128" s="29" t="s">
        <v>1429</v>
      </c>
      <c r="C128" s="45" t="s">
        <v>1011</v>
      </c>
      <c r="D128" s="57">
        <v>3008</v>
      </c>
      <c r="E128" s="94">
        <v>40367</v>
      </c>
      <c r="F128" s="57">
        <v>3008</v>
      </c>
      <c r="G128" s="3">
        <f t="shared" si="1"/>
        <v>0</v>
      </c>
    </row>
    <row r="129" spans="1:7">
      <c r="A129" s="880"/>
      <c r="B129" s="29" t="s">
        <v>1430</v>
      </c>
      <c r="C129" s="45" t="s">
        <v>1558</v>
      </c>
      <c r="D129" s="57">
        <v>7459</v>
      </c>
      <c r="E129" s="94"/>
      <c r="F129" s="57"/>
      <c r="G129" s="3">
        <f t="shared" si="1"/>
        <v>7459</v>
      </c>
    </row>
    <row r="130" spans="1:7">
      <c r="A130" s="880"/>
      <c r="B130" s="29" t="s">
        <v>1431</v>
      </c>
      <c r="C130" s="45" t="s">
        <v>1839</v>
      </c>
      <c r="D130" s="57">
        <v>7458</v>
      </c>
      <c r="E130" s="55">
        <v>40367</v>
      </c>
      <c r="F130" s="57">
        <v>7458</v>
      </c>
      <c r="G130" s="3">
        <f t="shared" si="1"/>
        <v>0</v>
      </c>
    </row>
    <row r="131" spans="1:7">
      <c r="A131" s="880"/>
      <c r="B131" s="29" t="s">
        <v>1432</v>
      </c>
      <c r="C131" s="45" t="s">
        <v>1840</v>
      </c>
      <c r="D131" s="57">
        <v>528</v>
      </c>
      <c r="E131" s="55">
        <v>40367</v>
      </c>
      <c r="F131" s="57">
        <v>528</v>
      </c>
      <c r="G131" s="3">
        <f t="shared" si="1"/>
        <v>0</v>
      </c>
    </row>
    <row r="132" spans="1:7">
      <c r="A132" s="880"/>
      <c r="B132" s="29" t="s">
        <v>1433</v>
      </c>
      <c r="C132" s="45" t="s">
        <v>1002</v>
      </c>
      <c r="D132" s="57">
        <v>1373.5</v>
      </c>
      <c r="E132" s="94">
        <v>40367</v>
      </c>
      <c r="F132" s="57">
        <v>1373.5</v>
      </c>
      <c r="G132" s="3">
        <f t="shared" si="1"/>
        <v>0</v>
      </c>
    </row>
    <row r="133" spans="1:7">
      <c r="A133" s="880"/>
      <c r="B133" s="29" t="s">
        <v>1434</v>
      </c>
      <c r="C133" s="45" t="s">
        <v>73</v>
      </c>
      <c r="D133" s="57">
        <v>10611</v>
      </c>
      <c r="E133" s="55">
        <v>40374</v>
      </c>
      <c r="F133" s="57">
        <v>10611</v>
      </c>
      <c r="G133" s="3">
        <f t="shared" si="1"/>
        <v>0</v>
      </c>
    </row>
    <row r="134" spans="1:7">
      <c r="A134" s="880"/>
      <c r="B134" s="29" t="s">
        <v>1435</v>
      </c>
      <c r="C134" s="45" t="s">
        <v>8</v>
      </c>
      <c r="D134" s="57">
        <v>10582.5</v>
      </c>
      <c r="E134" s="55"/>
      <c r="F134" s="57"/>
      <c r="G134" s="3">
        <f t="shared" si="1"/>
        <v>10582.5</v>
      </c>
    </row>
    <row r="135" spans="1:7">
      <c r="A135" s="880"/>
      <c r="B135" s="29" t="s">
        <v>1436</v>
      </c>
      <c r="C135" s="45" t="s">
        <v>1255</v>
      </c>
      <c r="D135" s="57">
        <v>25663.86</v>
      </c>
      <c r="E135" s="94">
        <v>40375</v>
      </c>
      <c r="F135" s="57">
        <v>25663.86</v>
      </c>
      <c r="G135" s="3">
        <f t="shared" si="1"/>
        <v>0</v>
      </c>
    </row>
    <row r="136" spans="1:7">
      <c r="A136" s="880"/>
      <c r="B136" s="29" t="s">
        <v>1437</v>
      </c>
      <c r="C136" s="45" t="s">
        <v>1606</v>
      </c>
      <c r="D136" s="57">
        <v>618</v>
      </c>
      <c r="E136" s="55">
        <v>40367</v>
      </c>
      <c r="F136" s="57">
        <v>618</v>
      </c>
      <c r="G136" s="3">
        <f t="shared" si="1"/>
        <v>0</v>
      </c>
    </row>
    <row r="137" spans="1:7">
      <c r="A137" s="880"/>
      <c r="B137" s="29" t="s">
        <v>1445</v>
      </c>
      <c r="C137" s="43" t="s">
        <v>23</v>
      </c>
      <c r="D137" s="57">
        <v>632</v>
      </c>
      <c r="E137" s="55">
        <v>40367</v>
      </c>
      <c r="F137" s="57">
        <v>632</v>
      </c>
      <c r="G137" s="3">
        <f t="shared" si="1"/>
        <v>0</v>
      </c>
    </row>
    <row r="138" spans="1:7">
      <c r="A138" s="880"/>
      <c r="B138" s="29" t="s">
        <v>1446</v>
      </c>
      <c r="C138" s="685" t="s">
        <v>1846</v>
      </c>
      <c r="D138" s="761">
        <v>7097</v>
      </c>
      <c r="E138" s="94">
        <v>40367</v>
      </c>
      <c r="F138" s="57">
        <v>7097</v>
      </c>
      <c r="G138" s="3">
        <f t="shared" si="1"/>
        <v>0</v>
      </c>
    </row>
    <row r="139" spans="1:7">
      <c r="A139" s="880"/>
      <c r="B139" s="29" t="s">
        <v>1447</v>
      </c>
      <c r="C139" s="43" t="s">
        <v>7</v>
      </c>
      <c r="D139" s="57">
        <v>3746</v>
      </c>
      <c r="E139" s="55">
        <v>40368</v>
      </c>
      <c r="F139" s="57">
        <v>3746</v>
      </c>
      <c r="G139" s="3">
        <f t="shared" si="1"/>
        <v>0</v>
      </c>
    </row>
    <row r="140" spans="1:7">
      <c r="A140" s="880"/>
      <c r="B140" s="29"/>
      <c r="C140" s="43"/>
      <c r="D140" s="49"/>
      <c r="E140" s="55"/>
      <c r="F140" s="49"/>
      <c r="G140" s="3">
        <f t="shared" si="1"/>
        <v>0</v>
      </c>
    </row>
    <row r="141" spans="1:7">
      <c r="A141" s="880"/>
      <c r="B141" s="29"/>
      <c r="C141" s="43"/>
      <c r="D141" s="49"/>
      <c r="E141" s="55"/>
      <c r="F141" s="49"/>
      <c r="G141" s="3">
        <f t="shared" si="1"/>
        <v>0</v>
      </c>
    </row>
    <row r="142" spans="1:7">
      <c r="A142" s="880"/>
      <c r="B142" s="29"/>
      <c r="C142" s="43"/>
      <c r="D142" s="49"/>
      <c r="E142" s="55"/>
      <c r="F142" s="49"/>
      <c r="G142" s="3"/>
    </row>
    <row r="143" spans="1:7">
      <c r="A143" s="880"/>
      <c r="B143" s="29"/>
      <c r="C143" s="43"/>
      <c r="D143" s="49"/>
      <c r="E143" s="55"/>
      <c r="F143" s="49"/>
      <c r="G143" s="3"/>
    </row>
    <row r="144" spans="1:7">
      <c r="A144" s="880"/>
      <c r="B144" s="29"/>
      <c r="C144" s="43"/>
      <c r="D144" s="49"/>
      <c r="E144" s="55"/>
      <c r="F144" s="49"/>
      <c r="G144" s="3"/>
    </row>
    <row r="145" spans="1:7">
      <c r="A145" s="880"/>
      <c r="B145" s="29"/>
      <c r="C145" s="43"/>
      <c r="D145" s="49"/>
      <c r="E145" s="55"/>
      <c r="F145" s="49"/>
      <c r="G145" s="3"/>
    </row>
    <row r="146" spans="1:7">
      <c r="A146" s="880"/>
      <c r="B146" s="29"/>
      <c r="C146" s="43"/>
      <c r="D146" s="49"/>
      <c r="E146" s="55"/>
      <c r="F146" s="49"/>
      <c r="G146" s="3"/>
    </row>
    <row r="147" spans="1:7" ht="18.75">
      <c r="A147" s="1107" t="str">
        <f>A74</f>
        <v>REMISIONES DE     J U L I  O              2010</v>
      </c>
      <c r="B147" s="1107"/>
      <c r="C147" s="1107"/>
      <c r="D147" s="1107"/>
      <c r="E147" s="1107"/>
      <c r="F147" s="109"/>
    </row>
    <row r="148" spans="1:7" ht="36.75" customHeight="1" thickBot="1">
      <c r="A148" s="878" t="s">
        <v>0</v>
      </c>
      <c r="B148" s="4" t="s">
        <v>1</v>
      </c>
      <c r="C148" s="625" t="s">
        <v>996</v>
      </c>
      <c r="D148" s="5" t="s">
        <v>2</v>
      </c>
      <c r="E148" s="6" t="s">
        <v>9</v>
      </c>
      <c r="F148" s="8" t="s">
        <v>10</v>
      </c>
      <c r="G148" s="7" t="s">
        <v>11</v>
      </c>
    </row>
    <row r="149" spans="1:7" ht="15.75" thickTop="1">
      <c r="A149" s="880"/>
      <c r="B149" s="679" t="s">
        <v>1448</v>
      </c>
      <c r="C149" s="43" t="s">
        <v>1603</v>
      </c>
      <c r="D149" s="57">
        <v>2474</v>
      </c>
      <c r="E149" s="94">
        <v>40368</v>
      </c>
      <c r="F149" s="57">
        <v>2474</v>
      </c>
      <c r="G149" s="3">
        <f>D149-F149</f>
        <v>0</v>
      </c>
    </row>
    <row r="150" spans="1:7">
      <c r="A150" s="880"/>
      <c r="B150" s="679" t="s">
        <v>1449</v>
      </c>
      <c r="C150" s="43" t="s">
        <v>1154</v>
      </c>
      <c r="D150" s="57">
        <v>8449</v>
      </c>
      <c r="E150" s="94">
        <v>40367</v>
      </c>
      <c r="F150" s="57">
        <v>8449</v>
      </c>
      <c r="G150" s="3">
        <f t="shared" ref="G150:G213" si="2">D150-F150</f>
        <v>0</v>
      </c>
    </row>
    <row r="151" spans="1:7">
      <c r="A151" s="880"/>
      <c r="B151" s="29" t="s">
        <v>1450</v>
      </c>
      <c r="C151" s="43" t="s">
        <v>1039</v>
      </c>
      <c r="D151" s="57">
        <v>7735</v>
      </c>
      <c r="E151" s="94">
        <v>40371</v>
      </c>
      <c r="F151" s="57">
        <v>7735</v>
      </c>
      <c r="G151" s="3">
        <f t="shared" si="2"/>
        <v>0</v>
      </c>
    </row>
    <row r="152" spans="1:7">
      <c r="A152" s="880"/>
      <c r="B152" s="29" t="s">
        <v>1451</v>
      </c>
      <c r="C152" s="43" t="s">
        <v>90</v>
      </c>
      <c r="D152" s="57">
        <v>30310</v>
      </c>
      <c r="E152" s="55"/>
      <c r="F152" s="57"/>
      <c r="G152" s="3">
        <f t="shared" si="2"/>
        <v>30310</v>
      </c>
    </row>
    <row r="153" spans="1:7">
      <c r="A153" s="880"/>
      <c r="B153" s="29" t="s">
        <v>1452</v>
      </c>
      <c r="C153" s="43" t="s">
        <v>1625</v>
      </c>
      <c r="D153" s="57">
        <v>26726</v>
      </c>
      <c r="E153" s="55">
        <v>40376</v>
      </c>
      <c r="F153" s="57">
        <v>26726</v>
      </c>
      <c r="G153" s="3">
        <f t="shared" si="2"/>
        <v>0</v>
      </c>
    </row>
    <row r="154" spans="1:7">
      <c r="A154" s="880"/>
      <c r="B154" s="29" t="s">
        <v>1453</v>
      </c>
      <c r="C154" s="43" t="s">
        <v>1625</v>
      </c>
      <c r="D154" s="57">
        <v>54308.5</v>
      </c>
      <c r="E154" s="55">
        <v>40369</v>
      </c>
      <c r="F154" s="57">
        <v>54308.5</v>
      </c>
      <c r="G154" s="3">
        <f t="shared" si="2"/>
        <v>0</v>
      </c>
    </row>
    <row r="155" spans="1:7">
      <c r="A155" s="880">
        <v>40368</v>
      </c>
      <c r="B155" s="29" t="s">
        <v>1454</v>
      </c>
      <c r="C155" s="43" t="s">
        <v>1149</v>
      </c>
      <c r="D155" s="57">
        <v>5069</v>
      </c>
      <c r="E155" s="94">
        <v>40369</v>
      </c>
      <c r="F155" s="57">
        <v>5069</v>
      </c>
      <c r="G155" s="3">
        <f t="shared" si="2"/>
        <v>0</v>
      </c>
    </row>
    <row r="156" spans="1:7">
      <c r="A156" s="880"/>
      <c r="B156" s="29" t="s">
        <v>1455</v>
      </c>
      <c r="C156" s="43" t="s">
        <v>1047</v>
      </c>
      <c r="D156" s="57">
        <v>1515</v>
      </c>
      <c r="E156" s="94">
        <v>40369</v>
      </c>
      <c r="F156" s="57">
        <v>1515</v>
      </c>
      <c r="G156" s="3">
        <f t="shared" si="2"/>
        <v>0</v>
      </c>
    </row>
    <row r="157" spans="1:7">
      <c r="A157" s="880"/>
      <c r="B157" s="29" t="s">
        <v>1456</v>
      </c>
      <c r="C157" s="43" t="s">
        <v>1047</v>
      </c>
      <c r="D157" s="57">
        <v>5661</v>
      </c>
      <c r="E157" s="55">
        <v>40369</v>
      </c>
      <c r="F157" s="57">
        <v>5661</v>
      </c>
      <c r="G157" s="3">
        <f t="shared" si="2"/>
        <v>0</v>
      </c>
    </row>
    <row r="158" spans="1:7">
      <c r="A158" s="880"/>
      <c r="B158" s="29" t="s">
        <v>1457</v>
      </c>
      <c r="C158" s="60" t="s">
        <v>1042</v>
      </c>
      <c r="D158" s="57">
        <v>7574</v>
      </c>
      <c r="E158" s="94"/>
      <c r="F158" s="57"/>
      <c r="G158" s="3">
        <f t="shared" si="2"/>
        <v>7574</v>
      </c>
    </row>
    <row r="159" spans="1:7">
      <c r="A159" s="880"/>
      <c r="B159" s="29" t="s">
        <v>1458</v>
      </c>
      <c r="C159" s="60" t="s">
        <v>1606</v>
      </c>
      <c r="D159" s="57">
        <v>4137</v>
      </c>
      <c r="E159" s="94">
        <v>40369</v>
      </c>
      <c r="F159" s="57">
        <v>4137</v>
      </c>
      <c r="G159" s="3">
        <f t="shared" si="2"/>
        <v>0</v>
      </c>
    </row>
    <row r="160" spans="1:7">
      <c r="A160" s="880"/>
      <c r="B160" s="29" t="s">
        <v>1459</v>
      </c>
      <c r="C160" s="60" t="s">
        <v>3</v>
      </c>
      <c r="D160" s="57">
        <v>6857</v>
      </c>
      <c r="E160" s="55">
        <v>40369</v>
      </c>
      <c r="F160" s="57">
        <v>6857</v>
      </c>
      <c r="G160" s="3">
        <f t="shared" si="2"/>
        <v>0</v>
      </c>
    </row>
    <row r="161" spans="1:7">
      <c r="A161" s="880"/>
      <c r="B161" s="29" t="s">
        <v>1460</v>
      </c>
      <c r="C161" s="60" t="s">
        <v>3</v>
      </c>
      <c r="D161" s="57">
        <v>1089</v>
      </c>
      <c r="E161" s="94">
        <v>40369</v>
      </c>
      <c r="F161" s="57">
        <v>1089</v>
      </c>
      <c r="G161" s="3">
        <f t="shared" si="2"/>
        <v>0</v>
      </c>
    </row>
    <row r="162" spans="1:7">
      <c r="A162" s="880"/>
      <c r="B162" s="29" t="s">
        <v>1461</v>
      </c>
      <c r="C162" s="60" t="s">
        <v>1029</v>
      </c>
      <c r="D162" s="57">
        <v>7587</v>
      </c>
      <c r="E162" s="55">
        <v>40371</v>
      </c>
      <c r="F162" s="57">
        <v>7587</v>
      </c>
      <c r="G162" s="3">
        <f t="shared" si="2"/>
        <v>0</v>
      </c>
    </row>
    <row r="163" spans="1:7">
      <c r="A163" s="880"/>
      <c r="B163" s="29" t="s">
        <v>1462</v>
      </c>
      <c r="C163" s="60" t="s">
        <v>1777</v>
      </c>
      <c r="D163" s="57">
        <v>9285</v>
      </c>
      <c r="E163" s="55">
        <v>40368</v>
      </c>
      <c r="F163" s="57">
        <v>9285</v>
      </c>
      <c r="G163" s="3">
        <f t="shared" si="2"/>
        <v>0</v>
      </c>
    </row>
    <row r="164" spans="1:7">
      <c r="A164" s="880"/>
      <c r="B164" s="29" t="s">
        <v>1463</v>
      </c>
      <c r="C164" s="60" t="s">
        <v>565</v>
      </c>
      <c r="D164" s="57">
        <v>14144</v>
      </c>
      <c r="E164" s="55">
        <v>40368</v>
      </c>
      <c r="F164" s="57">
        <v>14144</v>
      </c>
      <c r="G164" s="3">
        <f t="shared" si="2"/>
        <v>0</v>
      </c>
    </row>
    <row r="165" spans="1:7">
      <c r="A165" s="880"/>
      <c r="B165" s="29" t="s">
        <v>1464</v>
      </c>
      <c r="C165" s="60" t="s">
        <v>1125</v>
      </c>
      <c r="D165" s="57">
        <v>448.5</v>
      </c>
      <c r="E165" s="55">
        <v>40368</v>
      </c>
      <c r="F165" s="57">
        <v>448.5</v>
      </c>
      <c r="G165" s="3">
        <f t="shared" si="2"/>
        <v>0</v>
      </c>
    </row>
    <row r="166" spans="1:7">
      <c r="A166" s="880"/>
      <c r="B166" s="29" t="s">
        <v>1465</v>
      </c>
      <c r="C166" s="60" t="s">
        <v>1386</v>
      </c>
      <c r="D166" s="57">
        <v>4957</v>
      </c>
      <c r="E166" s="94">
        <v>40368</v>
      </c>
      <c r="F166" s="57">
        <v>4957</v>
      </c>
      <c r="G166" s="3">
        <f t="shared" si="2"/>
        <v>0</v>
      </c>
    </row>
    <row r="167" spans="1:7">
      <c r="A167" s="880"/>
      <c r="B167" s="29" t="s">
        <v>1466</v>
      </c>
      <c r="C167" s="43" t="s">
        <v>1907</v>
      </c>
      <c r="D167" s="57">
        <v>3270</v>
      </c>
      <c r="E167" s="55"/>
      <c r="F167" s="57"/>
      <c r="G167" s="3">
        <f t="shared" si="2"/>
        <v>3270</v>
      </c>
    </row>
    <row r="168" spans="1:7">
      <c r="A168" s="880"/>
      <c r="B168" s="29" t="s">
        <v>1467</v>
      </c>
      <c r="C168" s="60" t="s">
        <v>55</v>
      </c>
      <c r="D168" s="57">
        <v>7139</v>
      </c>
      <c r="E168" s="55">
        <v>40369</v>
      </c>
      <c r="F168" s="57">
        <v>7139</v>
      </c>
      <c r="G168" s="3">
        <f t="shared" si="2"/>
        <v>0</v>
      </c>
    </row>
    <row r="169" spans="1:7">
      <c r="A169" s="880"/>
      <c r="B169" s="29" t="s">
        <v>1468</v>
      </c>
      <c r="C169" s="60" t="s">
        <v>1334</v>
      </c>
      <c r="D169" s="57">
        <v>10893</v>
      </c>
      <c r="E169" s="55">
        <v>40369</v>
      </c>
      <c r="F169" s="57">
        <v>10893</v>
      </c>
      <c r="G169" s="3">
        <f t="shared" si="2"/>
        <v>0</v>
      </c>
    </row>
    <row r="170" spans="1:7">
      <c r="A170" s="880"/>
      <c r="B170" s="29" t="s">
        <v>1469</v>
      </c>
      <c r="C170" s="60" t="s">
        <v>80</v>
      </c>
      <c r="D170" s="57">
        <v>3442</v>
      </c>
      <c r="E170" s="55">
        <v>40375</v>
      </c>
      <c r="F170" s="57">
        <v>3442</v>
      </c>
      <c r="G170" s="3">
        <f t="shared" si="2"/>
        <v>0</v>
      </c>
    </row>
    <row r="171" spans="1:7">
      <c r="A171" s="880"/>
      <c r="B171" s="29" t="s">
        <v>1470</v>
      </c>
      <c r="C171" s="60" t="s">
        <v>1042</v>
      </c>
      <c r="D171" s="57">
        <v>7640</v>
      </c>
      <c r="E171" s="55"/>
      <c r="F171" s="57"/>
      <c r="G171" s="3">
        <f t="shared" si="2"/>
        <v>7640</v>
      </c>
    </row>
    <row r="172" spans="1:7">
      <c r="A172" s="880"/>
      <c r="B172" s="29" t="s">
        <v>1471</v>
      </c>
      <c r="C172" s="877" t="s">
        <v>1149</v>
      </c>
      <c r="D172" s="57">
        <v>9361</v>
      </c>
      <c r="E172" s="104">
        <v>40380</v>
      </c>
      <c r="F172" s="57">
        <v>9361</v>
      </c>
      <c r="G172" s="3">
        <f t="shared" si="2"/>
        <v>0</v>
      </c>
    </row>
    <row r="173" spans="1:7">
      <c r="A173" s="880"/>
      <c r="B173" s="29" t="s">
        <v>1472</v>
      </c>
      <c r="C173" s="60" t="s">
        <v>100</v>
      </c>
      <c r="D173" s="57">
        <v>2725</v>
      </c>
      <c r="E173" s="55">
        <v>40372</v>
      </c>
      <c r="F173" s="57">
        <v>2725</v>
      </c>
      <c r="G173" s="3">
        <f t="shared" si="2"/>
        <v>0</v>
      </c>
    </row>
    <row r="174" spans="1:7">
      <c r="A174" s="880"/>
      <c r="B174" s="29" t="s">
        <v>1473</v>
      </c>
      <c r="C174" s="60" t="s">
        <v>1902</v>
      </c>
      <c r="D174" s="57">
        <v>543.5</v>
      </c>
      <c r="E174" s="55">
        <v>40368</v>
      </c>
      <c r="F174" s="57">
        <v>543.5</v>
      </c>
      <c r="G174" s="3">
        <f t="shared" si="2"/>
        <v>0</v>
      </c>
    </row>
    <row r="175" spans="1:7" ht="15.75" customHeight="1">
      <c r="A175" s="879">
        <v>40369</v>
      </c>
      <c r="B175" s="29" t="s">
        <v>1474</v>
      </c>
      <c r="C175" s="60" t="s">
        <v>565</v>
      </c>
      <c r="D175" s="57">
        <v>12019</v>
      </c>
      <c r="E175" s="55">
        <v>40369</v>
      </c>
      <c r="F175" s="115">
        <v>12019</v>
      </c>
      <c r="G175" s="3">
        <f t="shared" si="2"/>
        <v>0</v>
      </c>
    </row>
    <row r="176" spans="1:7" s="43" customFormat="1">
      <c r="A176" s="880"/>
      <c r="B176" s="29" t="s">
        <v>1475</v>
      </c>
      <c r="C176" s="60" t="s">
        <v>1125</v>
      </c>
      <c r="D176" s="57">
        <v>36769</v>
      </c>
      <c r="E176" s="94">
        <v>40369</v>
      </c>
      <c r="F176" s="57">
        <v>36769</v>
      </c>
      <c r="G176" s="3">
        <f t="shared" si="2"/>
        <v>0</v>
      </c>
    </row>
    <row r="177" spans="1:7" s="43" customFormat="1" ht="15" customHeight="1">
      <c r="A177" s="880"/>
      <c r="B177" s="29" t="s">
        <v>1476</v>
      </c>
      <c r="C177" s="908" t="s">
        <v>3</v>
      </c>
      <c r="D177" s="115">
        <v>6684.5</v>
      </c>
      <c r="E177" s="55">
        <v>40369</v>
      </c>
      <c r="F177" s="57">
        <v>6684.5</v>
      </c>
      <c r="G177" s="3">
        <f t="shared" si="2"/>
        <v>0</v>
      </c>
    </row>
    <row r="178" spans="1:7" s="43" customFormat="1" ht="15" customHeight="1">
      <c r="A178" s="880"/>
      <c r="B178" s="29" t="s">
        <v>1477</v>
      </c>
      <c r="C178" s="60" t="s">
        <v>1042</v>
      </c>
      <c r="D178" s="57">
        <v>7585</v>
      </c>
      <c r="E178" s="45"/>
      <c r="F178" s="57"/>
      <c r="G178" s="3">
        <f t="shared" si="2"/>
        <v>7585</v>
      </c>
    </row>
    <row r="179" spans="1:7" s="43" customFormat="1">
      <c r="A179" s="880"/>
      <c r="B179" s="29" t="s">
        <v>1841</v>
      </c>
      <c r="C179" s="60" t="s">
        <v>15</v>
      </c>
      <c r="D179" s="57">
        <v>6120</v>
      </c>
      <c r="E179" s="55">
        <v>40371</v>
      </c>
      <c r="F179" s="57">
        <v>6120</v>
      </c>
      <c r="G179" s="3">
        <f t="shared" si="2"/>
        <v>0</v>
      </c>
    </row>
    <row r="180" spans="1:7" s="43" customFormat="1" ht="15" customHeight="1">
      <c r="A180" s="880"/>
      <c r="B180" s="29" t="s">
        <v>1842</v>
      </c>
      <c r="C180" s="60" t="s">
        <v>1047</v>
      </c>
      <c r="D180" s="57">
        <v>3730</v>
      </c>
      <c r="E180" s="55">
        <v>40371</v>
      </c>
      <c r="F180" s="57">
        <v>3730</v>
      </c>
      <c r="G180" s="3">
        <f t="shared" si="2"/>
        <v>0</v>
      </c>
    </row>
    <row r="181" spans="1:7" s="43" customFormat="1">
      <c r="A181" s="880"/>
      <c r="B181" s="29" t="s">
        <v>1843</v>
      </c>
      <c r="C181" s="60" t="s">
        <v>1029</v>
      </c>
      <c r="D181" s="57">
        <v>5642</v>
      </c>
      <c r="E181" s="94">
        <v>40369</v>
      </c>
      <c r="F181" s="57">
        <v>5642</v>
      </c>
      <c r="G181" s="3">
        <f t="shared" si="2"/>
        <v>0</v>
      </c>
    </row>
    <row r="182" spans="1:7" s="43" customFormat="1" ht="15" customHeight="1">
      <c r="A182" s="880"/>
      <c r="B182" s="29" t="s">
        <v>1844</v>
      </c>
      <c r="C182" s="60" t="s">
        <v>1777</v>
      </c>
      <c r="D182" s="57">
        <v>8795</v>
      </c>
      <c r="E182" s="55">
        <v>40369</v>
      </c>
      <c r="F182" s="57">
        <v>8795</v>
      </c>
      <c r="G182" s="3">
        <f t="shared" si="2"/>
        <v>0</v>
      </c>
    </row>
    <row r="183" spans="1:7" s="43" customFormat="1">
      <c r="A183" s="880"/>
      <c r="B183" s="29" t="s">
        <v>1845</v>
      </c>
      <c r="C183" s="60" t="s">
        <v>1777</v>
      </c>
      <c r="D183" s="57">
        <v>5678</v>
      </c>
      <c r="E183" s="94">
        <v>40369</v>
      </c>
      <c r="F183" s="57">
        <v>5678</v>
      </c>
      <c r="G183" s="3">
        <f t="shared" si="2"/>
        <v>0</v>
      </c>
    </row>
    <row r="184" spans="1:7" s="43" customFormat="1" ht="15" customHeight="1">
      <c r="A184" s="880"/>
      <c r="B184" s="29" t="s">
        <v>1684</v>
      </c>
      <c r="C184" s="60" t="s">
        <v>565</v>
      </c>
      <c r="D184" s="57">
        <v>12394</v>
      </c>
      <c r="E184" s="55">
        <v>40369</v>
      </c>
      <c r="F184" s="49">
        <v>12394</v>
      </c>
      <c r="G184" s="3">
        <f t="shared" si="2"/>
        <v>0</v>
      </c>
    </row>
    <row r="185" spans="1:7" s="43" customFormat="1">
      <c r="A185" s="880"/>
      <c r="B185" s="29" t="s">
        <v>1685</v>
      </c>
      <c r="C185" s="56" t="s">
        <v>73</v>
      </c>
      <c r="D185" s="57">
        <v>5792.5</v>
      </c>
      <c r="E185" s="55">
        <v>40371</v>
      </c>
      <c r="F185" s="57">
        <v>5792.5</v>
      </c>
      <c r="G185" s="3">
        <f t="shared" si="2"/>
        <v>0</v>
      </c>
    </row>
    <row r="186" spans="1:7" s="43" customFormat="1" ht="15" customHeight="1">
      <c r="A186" s="880"/>
      <c r="B186" s="29" t="s">
        <v>1686</v>
      </c>
      <c r="C186" s="60" t="s">
        <v>1044</v>
      </c>
      <c r="D186" s="57">
        <v>14308</v>
      </c>
      <c r="E186" s="55"/>
      <c r="F186" s="57"/>
      <c r="G186" s="3">
        <f t="shared" si="2"/>
        <v>14308</v>
      </c>
    </row>
    <row r="187" spans="1:7">
      <c r="A187" s="880"/>
      <c r="B187" s="29" t="s">
        <v>1687</v>
      </c>
      <c r="C187" s="60" t="s">
        <v>1612</v>
      </c>
      <c r="D187" s="57">
        <v>1574</v>
      </c>
      <c r="E187" s="55">
        <v>40369</v>
      </c>
      <c r="F187" s="57">
        <v>1574</v>
      </c>
      <c r="G187" s="3">
        <f t="shared" si="2"/>
        <v>0</v>
      </c>
    </row>
    <row r="188" spans="1:7">
      <c r="A188" s="880"/>
      <c r="B188" s="29" t="s">
        <v>1688</v>
      </c>
      <c r="C188" s="60" t="s">
        <v>1907</v>
      </c>
      <c r="D188" s="57">
        <v>2516.5</v>
      </c>
      <c r="E188" s="94"/>
      <c r="F188" s="57"/>
      <c r="G188" s="3">
        <f t="shared" si="2"/>
        <v>2516.5</v>
      </c>
    </row>
    <row r="189" spans="1:7">
      <c r="A189" s="880"/>
      <c r="B189" s="29" t="s">
        <v>1689</v>
      </c>
      <c r="C189" s="60" t="s">
        <v>7</v>
      </c>
      <c r="D189" s="57">
        <v>3681.5</v>
      </c>
      <c r="E189" s="94">
        <v>40371</v>
      </c>
      <c r="F189" s="57">
        <v>3681.5</v>
      </c>
      <c r="G189" s="3">
        <f t="shared" si="2"/>
        <v>0</v>
      </c>
    </row>
    <row r="190" spans="1:7">
      <c r="A190" s="880"/>
      <c r="B190" s="29" t="s">
        <v>1690</v>
      </c>
      <c r="C190" s="60" t="s">
        <v>1606</v>
      </c>
      <c r="D190" s="57">
        <v>366</v>
      </c>
      <c r="E190" s="55">
        <v>40371</v>
      </c>
      <c r="F190" s="57">
        <v>366</v>
      </c>
      <c r="G190" s="3">
        <f t="shared" si="2"/>
        <v>0</v>
      </c>
    </row>
    <row r="191" spans="1:7">
      <c r="A191" s="880"/>
      <c r="B191" s="29" t="s">
        <v>1691</v>
      </c>
      <c r="C191" s="60" t="s">
        <v>1149</v>
      </c>
      <c r="D191" s="57">
        <v>7400</v>
      </c>
      <c r="E191" s="55">
        <v>40380</v>
      </c>
      <c r="F191" s="57">
        <v>7400</v>
      </c>
      <c r="G191" s="3">
        <f t="shared" si="2"/>
        <v>0</v>
      </c>
    </row>
    <row r="192" spans="1:7">
      <c r="A192" s="880"/>
      <c r="B192" s="29" t="s">
        <v>1692</v>
      </c>
      <c r="C192" s="60" t="s">
        <v>639</v>
      </c>
      <c r="D192" s="57">
        <v>4240</v>
      </c>
      <c r="E192" s="55"/>
      <c r="F192" s="57"/>
      <c r="G192" s="3">
        <f t="shared" si="2"/>
        <v>4240</v>
      </c>
    </row>
    <row r="193" spans="1:7">
      <c r="A193" s="880"/>
      <c r="B193" s="29" t="s">
        <v>1693</v>
      </c>
      <c r="C193" s="60" t="s">
        <v>80</v>
      </c>
      <c r="D193" s="57">
        <v>3937.5</v>
      </c>
      <c r="E193" s="94">
        <v>40376</v>
      </c>
      <c r="F193" s="57">
        <v>3937.5</v>
      </c>
      <c r="G193" s="3">
        <f t="shared" si="2"/>
        <v>0</v>
      </c>
    </row>
    <row r="194" spans="1:7">
      <c r="A194" s="880"/>
      <c r="B194" s="29" t="s">
        <v>1694</v>
      </c>
      <c r="C194" s="60" t="s">
        <v>1125</v>
      </c>
      <c r="D194" s="57">
        <v>14588</v>
      </c>
      <c r="E194" s="55">
        <v>40369</v>
      </c>
      <c r="F194" s="57">
        <v>14588</v>
      </c>
      <c r="G194" s="3">
        <f t="shared" si="2"/>
        <v>0</v>
      </c>
    </row>
    <row r="195" spans="1:7">
      <c r="A195" s="880"/>
      <c r="B195" s="29" t="s">
        <v>1695</v>
      </c>
      <c r="C195" s="60" t="s">
        <v>19</v>
      </c>
      <c r="D195" s="57">
        <v>18597</v>
      </c>
      <c r="E195" s="55">
        <v>40376</v>
      </c>
      <c r="F195" s="57">
        <v>18597</v>
      </c>
      <c r="G195" s="3">
        <f t="shared" si="2"/>
        <v>0</v>
      </c>
    </row>
    <row r="196" spans="1:7">
      <c r="A196" s="880"/>
      <c r="B196" s="29" t="s">
        <v>1696</v>
      </c>
      <c r="C196" s="60" t="s">
        <v>1149</v>
      </c>
      <c r="D196" s="57">
        <v>1982.5</v>
      </c>
      <c r="E196" s="55">
        <v>40371</v>
      </c>
      <c r="F196" s="57">
        <v>1982.5</v>
      </c>
      <c r="G196" s="3">
        <f t="shared" si="2"/>
        <v>0</v>
      </c>
    </row>
    <row r="197" spans="1:7">
      <c r="A197" s="880"/>
      <c r="B197" s="29" t="s">
        <v>1697</v>
      </c>
      <c r="C197" s="60" t="s">
        <v>55</v>
      </c>
      <c r="D197" s="57">
        <v>4452</v>
      </c>
      <c r="E197" s="55">
        <v>40371</v>
      </c>
      <c r="F197" s="57">
        <v>4452</v>
      </c>
      <c r="G197" s="3">
        <f t="shared" si="2"/>
        <v>0</v>
      </c>
    </row>
    <row r="198" spans="1:7">
      <c r="A198" s="880"/>
      <c r="B198" s="29" t="s">
        <v>1698</v>
      </c>
      <c r="C198" s="60" t="s">
        <v>1908</v>
      </c>
      <c r="D198" s="57">
        <v>3797.5</v>
      </c>
      <c r="E198" s="55">
        <v>40371</v>
      </c>
      <c r="F198" s="57">
        <v>3797.5</v>
      </c>
      <c r="G198" s="3">
        <f t="shared" si="2"/>
        <v>0</v>
      </c>
    </row>
    <row r="199" spans="1:7">
      <c r="A199" s="880"/>
      <c r="B199" s="29" t="s">
        <v>1699</v>
      </c>
      <c r="C199" s="60" t="s">
        <v>1909</v>
      </c>
      <c r="D199" s="57">
        <v>7455</v>
      </c>
      <c r="E199" s="55">
        <v>40371</v>
      </c>
      <c r="F199" s="57">
        <v>7455</v>
      </c>
      <c r="G199" s="3">
        <f t="shared" si="2"/>
        <v>0</v>
      </c>
    </row>
    <row r="200" spans="1:7">
      <c r="A200" s="880"/>
      <c r="B200" s="29" t="s">
        <v>1700</v>
      </c>
      <c r="C200" s="60" t="s">
        <v>73</v>
      </c>
      <c r="D200" s="57">
        <v>15412</v>
      </c>
      <c r="E200" s="55"/>
      <c r="F200" s="57"/>
      <c r="G200" s="3">
        <f t="shared" si="2"/>
        <v>15412</v>
      </c>
    </row>
    <row r="201" spans="1:7">
      <c r="A201" s="880">
        <v>40371</v>
      </c>
      <c r="B201" s="29" t="s">
        <v>1701</v>
      </c>
      <c r="C201" s="60" t="s">
        <v>1047</v>
      </c>
      <c r="D201" s="57">
        <v>3337.5</v>
      </c>
      <c r="E201" s="55">
        <v>40371</v>
      </c>
      <c r="F201" s="57">
        <v>3337.5</v>
      </c>
      <c r="G201" s="3">
        <f t="shared" si="2"/>
        <v>0</v>
      </c>
    </row>
    <row r="202" spans="1:7">
      <c r="A202" s="880"/>
      <c r="B202" s="29" t="s">
        <v>1702</v>
      </c>
      <c r="C202" s="60" t="s">
        <v>1047</v>
      </c>
      <c r="D202" s="57">
        <v>3507</v>
      </c>
      <c r="E202" s="55">
        <v>40371</v>
      </c>
      <c r="F202" s="57">
        <v>3507</v>
      </c>
      <c r="G202" s="3">
        <f t="shared" si="2"/>
        <v>0</v>
      </c>
    </row>
    <row r="203" spans="1:7">
      <c r="A203" s="880"/>
      <c r="B203" s="29" t="s">
        <v>1703</v>
      </c>
      <c r="C203" s="60" t="s">
        <v>3</v>
      </c>
      <c r="D203" s="57">
        <v>4680.5</v>
      </c>
      <c r="E203" s="94">
        <v>40371</v>
      </c>
      <c r="F203" s="57">
        <v>4680.5</v>
      </c>
      <c r="G203" s="3">
        <f t="shared" si="2"/>
        <v>0</v>
      </c>
    </row>
    <row r="204" spans="1:7">
      <c r="A204" s="880"/>
      <c r="B204" s="29" t="s">
        <v>1704</v>
      </c>
      <c r="C204" s="60" t="s">
        <v>1042</v>
      </c>
      <c r="D204" s="57">
        <v>7659</v>
      </c>
      <c r="E204" s="94"/>
      <c r="F204" s="57"/>
      <c r="G204" s="3">
        <f t="shared" si="2"/>
        <v>7659</v>
      </c>
    </row>
    <row r="205" spans="1:7">
      <c r="A205" s="880"/>
      <c r="B205" s="29" t="s">
        <v>1705</v>
      </c>
      <c r="C205" s="43" t="s">
        <v>2107</v>
      </c>
      <c r="D205" s="57">
        <v>2945</v>
      </c>
      <c r="E205" s="55">
        <v>40371</v>
      </c>
      <c r="F205" s="57">
        <v>2945</v>
      </c>
      <c r="G205" s="3">
        <f t="shared" si="2"/>
        <v>0</v>
      </c>
    </row>
    <row r="206" spans="1:7">
      <c r="A206" s="880"/>
      <c r="B206" s="29" t="s">
        <v>1706</v>
      </c>
      <c r="C206" s="43" t="s">
        <v>1029</v>
      </c>
      <c r="D206" s="57">
        <v>3786</v>
      </c>
      <c r="E206" s="55">
        <v>40371</v>
      </c>
      <c r="F206" s="57">
        <v>3786</v>
      </c>
      <c r="G206" s="3">
        <f t="shared" si="2"/>
        <v>0</v>
      </c>
    </row>
    <row r="207" spans="1:7">
      <c r="A207" s="880"/>
      <c r="B207" s="29" t="s">
        <v>1707</v>
      </c>
      <c r="C207" s="60" t="s">
        <v>1777</v>
      </c>
      <c r="D207" s="57">
        <v>13230.5</v>
      </c>
      <c r="E207" s="94">
        <v>40371</v>
      </c>
      <c r="F207" s="57">
        <v>13230.5</v>
      </c>
      <c r="G207" s="3">
        <f t="shared" si="2"/>
        <v>0</v>
      </c>
    </row>
    <row r="208" spans="1:7">
      <c r="A208" s="880"/>
      <c r="B208" s="29" t="s">
        <v>1708</v>
      </c>
      <c r="C208" s="43" t="s">
        <v>2108</v>
      </c>
      <c r="D208" s="57">
        <v>1938</v>
      </c>
      <c r="E208" s="55">
        <v>40371</v>
      </c>
      <c r="F208" s="57">
        <v>1938</v>
      </c>
      <c r="G208" s="3">
        <f t="shared" si="2"/>
        <v>0</v>
      </c>
    </row>
    <row r="209" spans="1:7">
      <c r="A209" s="880"/>
      <c r="B209" s="29" t="s">
        <v>1709</v>
      </c>
      <c r="C209" s="43" t="s">
        <v>2108</v>
      </c>
      <c r="D209" s="49">
        <v>2137</v>
      </c>
      <c r="E209" s="45">
        <v>40371</v>
      </c>
      <c r="F209" s="49">
        <v>2137</v>
      </c>
      <c r="G209" s="3">
        <f t="shared" si="2"/>
        <v>0</v>
      </c>
    </row>
    <row r="210" spans="1:7">
      <c r="A210" s="880"/>
      <c r="B210" s="29" t="s">
        <v>1710</v>
      </c>
      <c r="C210" s="43" t="s">
        <v>1194</v>
      </c>
      <c r="D210" s="49">
        <v>968</v>
      </c>
      <c r="E210" s="45">
        <v>40371</v>
      </c>
      <c r="F210" s="49">
        <v>968</v>
      </c>
      <c r="G210" s="3">
        <f t="shared" si="2"/>
        <v>0</v>
      </c>
    </row>
    <row r="211" spans="1:7">
      <c r="A211" s="880"/>
      <c r="B211" s="29" t="s">
        <v>1711</v>
      </c>
      <c r="C211" s="43" t="s">
        <v>1386</v>
      </c>
      <c r="D211" s="49">
        <v>5631</v>
      </c>
      <c r="E211" s="45">
        <v>40371</v>
      </c>
      <c r="F211" s="49">
        <v>5631</v>
      </c>
      <c r="G211" s="3">
        <f t="shared" si="2"/>
        <v>0</v>
      </c>
    </row>
    <row r="212" spans="1:7">
      <c r="A212" s="880"/>
      <c r="B212" s="29" t="s">
        <v>1712</v>
      </c>
      <c r="C212" s="43" t="s">
        <v>1334</v>
      </c>
      <c r="D212" s="49">
        <v>10677</v>
      </c>
      <c r="E212" s="45">
        <v>40371</v>
      </c>
      <c r="F212" s="49">
        <v>10677</v>
      </c>
      <c r="G212" s="3">
        <f t="shared" si="2"/>
        <v>0</v>
      </c>
    </row>
    <row r="213" spans="1:7">
      <c r="A213" s="880"/>
      <c r="B213" s="29" t="s">
        <v>1713</v>
      </c>
      <c r="C213" s="43" t="s">
        <v>15</v>
      </c>
      <c r="D213" s="49">
        <v>10228.5</v>
      </c>
      <c r="E213" s="45"/>
      <c r="F213" s="49"/>
      <c r="G213" s="3">
        <f t="shared" si="2"/>
        <v>10228.5</v>
      </c>
    </row>
    <row r="214" spans="1:7">
      <c r="A214" s="880"/>
      <c r="B214" s="29"/>
      <c r="C214" s="60"/>
      <c r="D214" s="49"/>
      <c r="E214" s="45"/>
      <c r="F214" s="49"/>
      <c r="G214" s="3">
        <f t="shared" ref="G214:G215" si="3">D214-F214</f>
        <v>0</v>
      </c>
    </row>
    <row r="215" spans="1:7">
      <c r="A215" s="880"/>
      <c r="B215" s="29"/>
      <c r="C215" s="60"/>
      <c r="D215" s="49"/>
      <c r="E215" s="45"/>
      <c r="F215" s="49"/>
      <c r="G215" s="3">
        <f t="shared" si="3"/>
        <v>0</v>
      </c>
    </row>
    <row r="216" spans="1:7">
      <c r="A216" s="880"/>
      <c r="B216" s="29"/>
      <c r="C216" s="60"/>
      <c r="D216" s="49"/>
      <c r="E216" s="45"/>
      <c r="F216" s="49"/>
      <c r="G216" s="3"/>
    </row>
    <row r="217" spans="1:7">
      <c r="A217" s="880"/>
      <c r="B217" s="29"/>
      <c r="C217" s="60"/>
      <c r="D217" s="49"/>
      <c r="E217" s="45"/>
      <c r="F217" s="49"/>
      <c r="G217" s="3"/>
    </row>
    <row r="218" spans="1:7">
      <c r="A218" s="880"/>
      <c r="B218" s="29"/>
      <c r="C218" s="60"/>
      <c r="D218" s="49"/>
      <c r="E218" s="45"/>
      <c r="F218" s="49"/>
      <c r="G218" s="3"/>
    </row>
    <row r="219" spans="1:7" ht="18.75">
      <c r="A219" s="1158" t="str">
        <f>A147</f>
        <v>REMISIONES DE     J U L I  O              2010</v>
      </c>
      <c r="B219" s="1158"/>
      <c r="C219" s="1158"/>
      <c r="D219" s="1158"/>
      <c r="E219" s="1158"/>
      <c r="F219" s="49"/>
      <c r="G219" s="3"/>
    </row>
    <row r="220" spans="1:7" ht="35.25" thickBot="1">
      <c r="A220" s="878" t="s">
        <v>0</v>
      </c>
      <c r="B220" s="4" t="s">
        <v>1</v>
      </c>
      <c r="C220" s="625" t="s">
        <v>995</v>
      </c>
      <c r="D220" s="5" t="s">
        <v>2</v>
      </c>
      <c r="E220" s="6" t="s">
        <v>9</v>
      </c>
      <c r="F220" s="8" t="s">
        <v>10</v>
      </c>
      <c r="G220" s="7" t="s">
        <v>11</v>
      </c>
    </row>
    <row r="221" spans="1:7" ht="15.75" thickTop="1">
      <c r="A221" s="880">
        <v>40371</v>
      </c>
      <c r="B221" s="678" t="s">
        <v>1714</v>
      </c>
      <c r="C221" s="43" t="s">
        <v>7</v>
      </c>
      <c r="D221" s="57">
        <v>3709.5</v>
      </c>
      <c r="E221" s="104">
        <v>40371</v>
      </c>
      <c r="F221" s="57">
        <v>3709.5</v>
      </c>
      <c r="G221" s="3">
        <f t="shared" ref="G221:G284" si="4">D221-F221</f>
        <v>0</v>
      </c>
    </row>
    <row r="222" spans="1:7">
      <c r="A222" s="880"/>
      <c r="B222" s="678" t="s">
        <v>1715</v>
      </c>
      <c r="C222" s="43" t="s">
        <v>73</v>
      </c>
      <c r="D222" s="57">
        <v>4921</v>
      </c>
      <c r="E222" s="94">
        <v>40380</v>
      </c>
      <c r="F222" s="57">
        <v>4921</v>
      </c>
      <c r="G222" s="3">
        <f t="shared" si="4"/>
        <v>0</v>
      </c>
    </row>
    <row r="223" spans="1:7">
      <c r="A223" s="880"/>
      <c r="B223" s="678" t="s">
        <v>1716</v>
      </c>
      <c r="C223" s="43" t="s">
        <v>1603</v>
      </c>
      <c r="D223" s="57">
        <v>2111</v>
      </c>
      <c r="E223" s="55">
        <v>40371</v>
      </c>
      <c r="F223" s="57">
        <v>2111</v>
      </c>
      <c r="G223" s="3">
        <f t="shared" si="4"/>
        <v>0</v>
      </c>
    </row>
    <row r="224" spans="1:7">
      <c r="A224" s="880">
        <v>40372</v>
      </c>
      <c r="B224" s="678" t="s">
        <v>1717</v>
      </c>
      <c r="C224" s="43" t="s">
        <v>1039</v>
      </c>
      <c r="D224" s="57">
        <v>6987.5</v>
      </c>
      <c r="E224" s="94">
        <v>40376</v>
      </c>
      <c r="F224" s="57">
        <v>6987.5</v>
      </c>
      <c r="G224" s="3">
        <f t="shared" si="4"/>
        <v>0</v>
      </c>
    </row>
    <row r="225" spans="1:7">
      <c r="A225" s="880"/>
      <c r="B225" s="678" t="s">
        <v>1718</v>
      </c>
      <c r="C225" s="43" t="s">
        <v>2159</v>
      </c>
      <c r="D225" s="57">
        <v>12496</v>
      </c>
      <c r="E225" s="55">
        <v>40373</v>
      </c>
      <c r="F225" s="57">
        <v>12496</v>
      </c>
      <c r="G225" s="3">
        <f t="shared" si="4"/>
        <v>0</v>
      </c>
    </row>
    <row r="226" spans="1:7">
      <c r="A226" s="880"/>
      <c r="B226" s="29" t="s">
        <v>1719</v>
      </c>
      <c r="C226" s="43" t="s">
        <v>1149</v>
      </c>
      <c r="D226" s="57">
        <v>2048</v>
      </c>
      <c r="E226" s="55">
        <v>40373</v>
      </c>
      <c r="F226" s="57">
        <v>2048</v>
      </c>
      <c r="G226" s="3">
        <f t="shared" si="4"/>
        <v>0</v>
      </c>
    </row>
    <row r="227" spans="1:7">
      <c r="A227" s="880"/>
      <c r="B227" s="29" t="s">
        <v>1720</v>
      </c>
      <c r="C227" s="43" t="s">
        <v>1627</v>
      </c>
      <c r="D227" s="57">
        <v>4151</v>
      </c>
      <c r="E227" s="55">
        <v>40372</v>
      </c>
      <c r="F227" s="57">
        <v>4151</v>
      </c>
      <c r="G227" s="3">
        <f t="shared" si="4"/>
        <v>0</v>
      </c>
    </row>
    <row r="228" spans="1:7">
      <c r="A228" s="880"/>
      <c r="B228" s="29" t="s">
        <v>1721</v>
      </c>
      <c r="C228" s="60" t="s">
        <v>1047</v>
      </c>
      <c r="D228" s="57">
        <v>1911.5</v>
      </c>
      <c r="E228" s="94">
        <v>40374</v>
      </c>
      <c r="F228" s="57">
        <v>1911.5</v>
      </c>
      <c r="G228" s="3">
        <f t="shared" si="4"/>
        <v>0</v>
      </c>
    </row>
    <row r="229" spans="1:7">
      <c r="A229" s="880"/>
      <c r="B229" s="29" t="s">
        <v>1722</v>
      </c>
      <c r="C229" s="43" t="s">
        <v>1047</v>
      </c>
      <c r="D229" s="57">
        <v>1205</v>
      </c>
      <c r="E229" s="94">
        <v>40374</v>
      </c>
      <c r="F229" s="57">
        <v>1205</v>
      </c>
      <c r="G229" s="49">
        <f t="shared" si="4"/>
        <v>0</v>
      </c>
    </row>
    <row r="230" spans="1:7">
      <c r="A230" s="880"/>
      <c r="B230" s="29" t="s">
        <v>1723</v>
      </c>
      <c r="C230" s="43" t="s">
        <v>2160</v>
      </c>
      <c r="D230" s="57">
        <v>7676</v>
      </c>
      <c r="E230" s="94"/>
      <c r="F230" s="57"/>
      <c r="G230" s="3">
        <f t="shared" si="4"/>
        <v>7676</v>
      </c>
    </row>
    <row r="231" spans="1:7">
      <c r="A231" s="880"/>
      <c r="B231" s="29" t="s">
        <v>1724</v>
      </c>
      <c r="C231" s="43" t="s">
        <v>3</v>
      </c>
      <c r="D231" s="57">
        <v>5368.5</v>
      </c>
      <c r="E231" s="94">
        <v>40372</v>
      </c>
      <c r="F231" s="57">
        <v>5368.5</v>
      </c>
      <c r="G231" s="3">
        <f t="shared" si="4"/>
        <v>0</v>
      </c>
    </row>
    <row r="232" spans="1:7">
      <c r="A232" s="880"/>
      <c r="B232" s="29" t="s">
        <v>1725</v>
      </c>
      <c r="C232" s="43" t="s">
        <v>1606</v>
      </c>
      <c r="D232" s="57">
        <v>551.5</v>
      </c>
      <c r="E232" s="55">
        <v>40372</v>
      </c>
      <c r="F232" s="57">
        <v>551.5</v>
      </c>
      <c r="G232" s="3">
        <f t="shared" si="4"/>
        <v>0</v>
      </c>
    </row>
    <row r="233" spans="1:7">
      <c r="A233" s="880"/>
      <c r="B233" s="29" t="s">
        <v>1726</v>
      </c>
      <c r="C233" s="43" t="s">
        <v>1777</v>
      </c>
      <c r="D233" s="57">
        <v>11701</v>
      </c>
      <c r="E233" s="94">
        <v>40372</v>
      </c>
      <c r="F233" s="57">
        <v>11701</v>
      </c>
      <c r="G233" s="3">
        <f t="shared" si="4"/>
        <v>0</v>
      </c>
    </row>
    <row r="234" spans="1:7">
      <c r="A234" s="880"/>
      <c r="B234" s="29" t="s">
        <v>1727</v>
      </c>
      <c r="C234" s="43" t="s">
        <v>8</v>
      </c>
      <c r="D234" s="57">
        <v>21651</v>
      </c>
      <c r="E234" s="55"/>
      <c r="F234" s="57"/>
      <c r="G234" s="3">
        <f t="shared" si="4"/>
        <v>21651</v>
      </c>
    </row>
    <row r="235" spans="1:7">
      <c r="A235" s="880"/>
      <c r="B235" s="29" t="s">
        <v>1728</v>
      </c>
      <c r="C235" s="43" t="s">
        <v>199</v>
      </c>
      <c r="D235" s="57">
        <v>7600</v>
      </c>
      <c r="E235" s="55">
        <v>40372</v>
      </c>
      <c r="F235" s="57">
        <v>7600</v>
      </c>
      <c r="G235" s="3">
        <f t="shared" si="4"/>
        <v>0</v>
      </c>
    </row>
    <row r="236" spans="1:7">
      <c r="A236" s="880"/>
      <c r="B236" s="29" t="s">
        <v>1729</v>
      </c>
      <c r="C236" s="43" t="s">
        <v>55</v>
      </c>
      <c r="D236" s="57">
        <v>6450</v>
      </c>
      <c r="E236" s="55">
        <v>40372</v>
      </c>
      <c r="F236" s="57">
        <v>6450</v>
      </c>
      <c r="G236" s="49">
        <f t="shared" si="4"/>
        <v>0</v>
      </c>
    </row>
    <row r="237" spans="1:7">
      <c r="A237" s="880"/>
      <c r="B237" s="29" t="s">
        <v>1730</v>
      </c>
      <c r="C237" s="43" t="s">
        <v>2161</v>
      </c>
      <c r="D237" s="57">
        <v>1650</v>
      </c>
      <c r="E237" s="55">
        <v>40372</v>
      </c>
      <c r="F237" s="57">
        <v>1650</v>
      </c>
      <c r="G237" s="3">
        <f t="shared" si="4"/>
        <v>0</v>
      </c>
    </row>
    <row r="238" spans="1:7">
      <c r="A238" s="880"/>
      <c r="B238" s="29" t="s">
        <v>1731</v>
      </c>
      <c r="C238" s="43" t="s">
        <v>2162</v>
      </c>
      <c r="D238" s="57">
        <v>1246</v>
      </c>
      <c r="E238" s="55">
        <v>40372</v>
      </c>
      <c r="F238" s="57">
        <v>1246</v>
      </c>
      <c r="G238" s="3">
        <f t="shared" si="4"/>
        <v>0</v>
      </c>
    </row>
    <row r="239" spans="1:7">
      <c r="A239" s="880"/>
      <c r="B239" s="29" t="s">
        <v>1732</v>
      </c>
      <c r="C239" s="43" t="s">
        <v>2163</v>
      </c>
      <c r="D239" s="57">
        <v>8589</v>
      </c>
      <c r="E239" s="55">
        <v>40372</v>
      </c>
      <c r="F239" s="49">
        <v>8589</v>
      </c>
      <c r="G239" s="3">
        <f t="shared" si="4"/>
        <v>0</v>
      </c>
    </row>
    <row r="240" spans="1:7">
      <c r="A240" s="880">
        <v>40373</v>
      </c>
      <c r="B240" s="29" t="s">
        <v>1733</v>
      </c>
      <c r="C240" s="43" t="s">
        <v>1149</v>
      </c>
      <c r="D240" s="57">
        <v>2406</v>
      </c>
      <c r="E240" s="94">
        <v>40373</v>
      </c>
      <c r="F240" s="57">
        <v>2406</v>
      </c>
      <c r="G240" s="3">
        <f t="shared" si="4"/>
        <v>0</v>
      </c>
    </row>
    <row r="241" spans="1:7">
      <c r="A241" s="880"/>
      <c r="B241" s="29" t="s">
        <v>1734</v>
      </c>
      <c r="C241" s="43" t="s">
        <v>2160</v>
      </c>
      <c r="D241" s="57">
        <v>7809</v>
      </c>
      <c r="E241" s="55"/>
      <c r="F241" s="57"/>
      <c r="G241" s="3">
        <f t="shared" si="4"/>
        <v>7809</v>
      </c>
    </row>
    <row r="242" spans="1:7">
      <c r="A242" s="880"/>
      <c r="B242" s="29" t="s">
        <v>1735</v>
      </c>
      <c r="C242" s="43" t="s">
        <v>1606</v>
      </c>
      <c r="D242" s="57">
        <v>1412</v>
      </c>
      <c r="E242" s="55">
        <v>40374</v>
      </c>
      <c r="F242" s="57">
        <v>1412</v>
      </c>
      <c r="G242" s="3">
        <f t="shared" si="4"/>
        <v>0</v>
      </c>
    </row>
    <row r="243" spans="1:7">
      <c r="A243" s="880"/>
      <c r="B243" s="29" t="s">
        <v>1736</v>
      </c>
      <c r="C243" s="43" t="s">
        <v>1047</v>
      </c>
      <c r="D243" s="57">
        <v>1022</v>
      </c>
      <c r="E243" s="55">
        <v>40374</v>
      </c>
      <c r="F243" s="57">
        <v>1022</v>
      </c>
      <c r="G243" s="3">
        <f t="shared" si="4"/>
        <v>0</v>
      </c>
    </row>
    <row r="244" spans="1:7">
      <c r="A244" s="880"/>
      <c r="B244" s="29" t="s">
        <v>2109</v>
      </c>
      <c r="C244" s="43" t="s">
        <v>1125</v>
      </c>
      <c r="D244" s="57">
        <v>21567.5</v>
      </c>
      <c r="E244" s="94">
        <v>40375</v>
      </c>
      <c r="F244" s="57">
        <v>21567.5</v>
      </c>
      <c r="G244" s="49">
        <f t="shared" si="4"/>
        <v>0</v>
      </c>
    </row>
    <row r="245" spans="1:7">
      <c r="A245" s="880"/>
      <c r="B245" s="29" t="s">
        <v>2110</v>
      </c>
      <c r="C245" s="43" t="s">
        <v>2168</v>
      </c>
      <c r="D245" s="57">
        <v>5169</v>
      </c>
      <c r="E245" s="55">
        <v>40380</v>
      </c>
      <c r="F245" s="57">
        <v>5169</v>
      </c>
      <c r="G245" s="3">
        <f t="shared" si="4"/>
        <v>0</v>
      </c>
    </row>
    <row r="246" spans="1:7">
      <c r="A246" s="880"/>
      <c r="B246" s="29" t="s">
        <v>2111</v>
      </c>
      <c r="C246" s="43" t="s">
        <v>1029</v>
      </c>
      <c r="D246" s="57">
        <v>4822</v>
      </c>
      <c r="E246" s="94">
        <v>40375</v>
      </c>
      <c r="F246" s="57">
        <v>4822</v>
      </c>
      <c r="G246" s="3">
        <f t="shared" si="4"/>
        <v>0</v>
      </c>
    </row>
    <row r="247" spans="1:7">
      <c r="A247" s="880"/>
      <c r="B247" s="29" t="s">
        <v>2112</v>
      </c>
      <c r="C247" s="43" t="s">
        <v>2169</v>
      </c>
      <c r="D247" s="57">
        <v>3561.5</v>
      </c>
      <c r="E247" s="55">
        <v>40373</v>
      </c>
      <c r="F247" s="57">
        <v>3561.5</v>
      </c>
      <c r="G247" s="3">
        <f t="shared" si="4"/>
        <v>0</v>
      </c>
    </row>
    <row r="248" spans="1:7">
      <c r="A248" s="880"/>
      <c r="B248" s="29" t="s">
        <v>1921</v>
      </c>
      <c r="C248" s="43" t="s">
        <v>2113</v>
      </c>
      <c r="D248" s="57">
        <v>5975</v>
      </c>
      <c r="E248" s="55">
        <v>40373</v>
      </c>
      <c r="F248" s="57">
        <v>5975</v>
      </c>
      <c r="G248" s="3">
        <f t="shared" si="4"/>
        <v>0</v>
      </c>
    </row>
    <row r="249" spans="1:7">
      <c r="A249" s="880"/>
      <c r="B249" s="29" t="s">
        <v>1922</v>
      </c>
      <c r="C249" s="43" t="s">
        <v>15</v>
      </c>
      <c r="D249" s="57">
        <v>8150</v>
      </c>
      <c r="E249" s="441" t="s">
        <v>2234</v>
      </c>
      <c r="F249" s="57">
        <v>8150</v>
      </c>
      <c r="G249" s="3">
        <f t="shared" si="4"/>
        <v>0</v>
      </c>
    </row>
    <row r="250" spans="1:7">
      <c r="A250" s="880"/>
      <c r="B250" s="29" t="s">
        <v>1923</v>
      </c>
      <c r="C250" s="43" t="s">
        <v>199</v>
      </c>
      <c r="D250" s="57">
        <v>12187.5</v>
      </c>
      <c r="E250" s="94">
        <v>40373</v>
      </c>
      <c r="F250" s="57">
        <v>12187.5</v>
      </c>
      <c r="G250" s="3">
        <f t="shared" ref="G250:G259" si="5">D250-F250</f>
        <v>0</v>
      </c>
    </row>
    <row r="251" spans="1:7">
      <c r="A251" s="880"/>
      <c r="B251" s="29" t="s">
        <v>1924</v>
      </c>
      <c r="C251" s="43" t="s">
        <v>7</v>
      </c>
      <c r="D251" s="57">
        <v>3754</v>
      </c>
      <c r="E251" s="45">
        <v>40374</v>
      </c>
      <c r="F251" s="57">
        <v>3754</v>
      </c>
      <c r="G251" s="3">
        <f t="shared" si="5"/>
        <v>0</v>
      </c>
    </row>
    <row r="252" spans="1:7">
      <c r="A252" s="880"/>
      <c r="B252" s="29" t="s">
        <v>1925</v>
      </c>
      <c r="C252" s="659" t="s">
        <v>966</v>
      </c>
      <c r="D252" s="660">
        <v>0</v>
      </c>
      <c r="E252" s="94"/>
      <c r="F252" s="57"/>
      <c r="G252" s="3">
        <f t="shared" si="5"/>
        <v>0</v>
      </c>
    </row>
    <row r="253" spans="1:7">
      <c r="A253" s="880"/>
      <c r="B253" s="29" t="s">
        <v>1926</v>
      </c>
      <c r="C253" s="43" t="s">
        <v>718</v>
      </c>
      <c r="D253" s="57">
        <v>4177</v>
      </c>
      <c r="E253" s="55"/>
      <c r="F253" s="57"/>
      <c r="G253" s="3">
        <f t="shared" si="5"/>
        <v>4177</v>
      </c>
    </row>
    <row r="254" spans="1:7">
      <c r="A254" s="880"/>
      <c r="B254" s="29" t="s">
        <v>1927</v>
      </c>
      <c r="C254" s="43" t="s">
        <v>1106</v>
      </c>
      <c r="D254" s="57">
        <v>6320</v>
      </c>
      <c r="E254" s="94">
        <v>40374</v>
      </c>
      <c r="F254" s="57">
        <v>6320</v>
      </c>
      <c r="G254" s="3">
        <f t="shared" si="5"/>
        <v>0</v>
      </c>
    </row>
    <row r="255" spans="1:7">
      <c r="A255" s="880"/>
      <c r="B255" s="29" t="s">
        <v>1928</v>
      </c>
      <c r="C255" s="45" t="s">
        <v>1846</v>
      </c>
      <c r="D255" s="57">
        <v>6062.5</v>
      </c>
      <c r="E255" s="55">
        <v>40373</v>
      </c>
      <c r="F255" s="57">
        <v>6062.5</v>
      </c>
      <c r="G255" s="3">
        <f t="shared" si="5"/>
        <v>0</v>
      </c>
    </row>
    <row r="256" spans="1:7">
      <c r="A256" s="880"/>
      <c r="B256" s="29" t="s">
        <v>1929</v>
      </c>
      <c r="C256" s="43" t="s">
        <v>73</v>
      </c>
      <c r="D256" s="57">
        <v>8313</v>
      </c>
      <c r="E256" s="55"/>
      <c r="F256" s="57"/>
      <c r="G256" s="3">
        <f t="shared" si="5"/>
        <v>8313</v>
      </c>
    </row>
    <row r="257" spans="1:7">
      <c r="A257" s="880"/>
      <c r="B257" s="29" t="s">
        <v>1930</v>
      </c>
      <c r="C257" s="588" t="s">
        <v>2170</v>
      </c>
      <c r="D257" s="629">
        <v>19767</v>
      </c>
      <c r="E257" s="94">
        <v>40374</v>
      </c>
      <c r="F257" s="57">
        <v>19767</v>
      </c>
      <c r="G257" s="3">
        <f t="shared" si="5"/>
        <v>0</v>
      </c>
    </row>
    <row r="258" spans="1:7">
      <c r="A258" s="880">
        <v>40374</v>
      </c>
      <c r="B258" s="29" t="s">
        <v>1931</v>
      </c>
      <c r="C258" s="43" t="s">
        <v>1149</v>
      </c>
      <c r="D258" s="57">
        <v>3591</v>
      </c>
      <c r="E258" s="55">
        <v>40375</v>
      </c>
      <c r="F258" s="57">
        <v>3591</v>
      </c>
      <c r="G258" s="3">
        <f t="shared" si="5"/>
        <v>0</v>
      </c>
    </row>
    <row r="259" spans="1:7">
      <c r="A259" s="880"/>
      <c r="B259" s="29" t="s">
        <v>1932</v>
      </c>
      <c r="C259" s="43" t="s">
        <v>3</v>
      </c>
      <c r="D259" s="57">
        <v>2580.5</v>
      </c>
      <c r="E259" s="94">
        <v>40374</v>
      </c>
      <c r="F259" s="57">
        <v>2580.5</v>
      </c>
      <c r="G259" s="3">
        <f t="shared" si="5"/>
        <v>0</v>
      </c>
    </row>
    <row r="260" spans="1:7">
      <c r="A260" s="880"/>
      <c r="B260" s="29" t="s">
        <v>1933</v>
      </c>
      <c r="C260" s="43" t="s">
        <v>2160</v>
      </c>
      <c r="D260" s="57">
        <v>7604</v>
      </c>
      <c r="E260" s="55"/>
      <c r="F260" s="57"/>
      <c r="G260" s="3">
        <f t="shared" si="4"/>
        <v>7604</v>
      </c>
    </row>
    <row r="261" spans="1:7">
      <c r="A261" s="880"/>
      <c r="B261" s="29" t="s">
        <v>1934</v>
      </c>
      <c r="C261" s="659" t="s">
        <v>966</v>
      </c>
      <c r="D261" s="660">
        <v>0</v>
      </c>
      <c r="E261" s="55"/>
      <c r="F261" s="57"/>
      <c r="G261" s="3">
        <f t="shared" si="4"/>
        <v>0</v>
      </c>
    </row>
    <row r="262" spans="1:7">
      <c r="A262" s="880"/>
      <c r="B262" s="29" t="s">
        <v>1935</v>
      </c>
      <c r="C262" s="43" t="s">
        <v>1047</v>
      </c>
      <c r="D262" s="57">
        <v>2960</v>
      </c>
      <c r="E262" s="55">
        <v>40375</v>
      </c>
      <c r="F262" s="57">
        <v>2960</v>
      </c>
      <c r="G262" s="3">
        <f t="shared" si="4"/>
        <v>0</v>
      </c>
    </row>
    <row r="263" spans="1:7">
      <c r="A263" s="880"/>
      <c r="B263" s="29" t="s">
        <v>1936</v>
      </c>
      <c r="C263" s="43" t="s">
        <v>1047</v>
      </c>
      <c r="D263" s="57">
        <v>1000</v>
      </c>
      <c r="E263" s="45">
        <v>40375</v>
      </c>
      <c r="F263" s="49">
        <v>1000</v>
      </c>
      <c r="G263" s="3">
        <f t="shared" si="4"/>
        <v>0</v>
      </c>
    </row>
    <row r="264" spans="1:7">
      <c r="A264" s="880"/>
      <c r="B264" s="29" t="s">
        <v>1937</v>
      </c>
      <c r="C264" s="43" t="s">
        <v>1606</v>
      </c>
      <c r="D264" s="57">
        <v>4143.5</v>
      </c>
      <c r="E264" s="45">
        <v>40374</v>
      </c>
      <c r="F264" s="49">
        <v>4143.5</v>
      </c>
      <c r="G264" s="3">
        <f t="shared" si="4"/>
        <v>0</v>
      </c>
    </row>
    <row r="265" spans="1:7">
      <c r="A265" s="880"/>
      <c r="B265" s="29" t="s">
        <v>1938</v>
      </c>
      <c r="C265" s="43" t="s">
        <v>1627</v>
      </c>
      <c r="D265" s="49">
        <v>2926</v>
      </c>
      <c r="E265" s="45">
        <v>40374</v>
      </c>
      <c r="F265" s="49">
        <v>2926</v>
      </c>
      <c r="G265" s="3">
        <f t="shared" si="4"/>
        <v>0</v>
      </c>
    </row>
    <row r="266" spans="1:7">
      <c r="A266" s="880"/>
      <c r="B266" s="29" t="s">
        <v>1939</v>
      </c>
      <c r="C266" s="43" t="s">
        <v>1777</v>
      </c>
      <c r="D266" s="49">
        <v>17297.5</v>
      </c>
      <c r="E266" s="45">
        <v>40374</v>
      </c>
      <c r="F266" s="49">
        <v>17297.5</v>
      </c>
      <c r="G266" s="3">
        <f t="shared" si="4"/>
        <v>0</v>
      </c>
    </row>
    <row r="267" spans="1:7">
      <c r="A267" s="880"/>
      <c r="B267" s="29" t="s">
        <v>1940</v>
      </c>
      <c r="C267" s="43" t="s">
        <v>2113</v>
      </c>
      <c r="D267" s="49">
        <v>4500</v>
      </c>
      <c r="E267" s="45">
        <v>40374</v>
      </c>
      <c r="F267" s="49">
        <v>4500</v>
      </c>
      <c r="G267" s="3">
        <f t="shared" si="4"/>
        <v>0</v>
      </c>
    </row>
    <row r="268" spans="1:7">
      <c r="A268" s="880"/>
      <c r="B268" s="29" t="s">
        <v>1941</v>
      </c>
      <c r="C268" s="43" t="s">
        <v>816</v>
      </c>
      <c r="D268" s="49">
        <v>1165.5</v>
      </c>
      <c r="E268" s="45">
        <v>40374</v>
      </c>
      <c r="F268" s="49">
        <v>1165.5</v>
      </c>
      <c r="G268" s="3">
        <f t="shared" si="4"/>
        <v>0</v>
      </c>
    </row>
    <row r="269" spans="1:7">
      <c r="A269" s="880"/>
      <c r="B269" s="29" t="s">
        <v>1942</v>
      </c>
      <c r="C269" s="43" t="s">
        <v>1606</v>
      </c>
      <c r="D269" s="49">
        <v>1636.5</v>
      </c>
      <c r="E269" s="45">
        <v>40374</v>
      </c>
      <c r="F269" s="49">
        <v>1636.5</v>
      </c>
      <c r="G269" s="3">
        <f t="shared" si="4"/>
        <v>0</v>
      </c>
    </row>
    <row r="270" spans="1:7">
      <c r="A270" s="880"/>
      <c r="B270" s="29" t="s">
        <v>1943</v>
      </c>
      <c r="C270" s="43" t="s">
        <v>55</v>
      </c>
      <c r="D270" s="49">
        <v>6450</v>
      </c>
      <c r="E270" s="45">
        <v>40374</v>
      </c>
      <c r="F270" s="49">
        <v>6450</v>
      </c>
      <c r="G270" s="3">
        <f t="shared" si="4"/>
        <v>0</v>
      </c>
    </row>
    <row r="271" spans="1:7">
      <c r="A271" s="880"/>
      <c r="B271" s="29" t="s">
        <v>1944</v>
      </c>
      <c r="C271" s="60" t="s">
        <v>2193</v>
      </c>
      <c r="D271" s="57">
        <v>829</v>
      </c>
      <c r="E271" s="45">
        <v>40374</v>
      </c>
      <c r="F271" s="49">
        <v>829</v>
      </c>
      <c r="G271" s="3">
        <f t="shared" si="4"/>
        <v>0</v>
      </c>
    </row>
    <row r="272" spans="1:7">
      <c r="A272" s="880"/>
      <c r="B272" s="29" t="s">
        <v>1945</v>
      </c>
      <c r="C272" s="43" t="s">
        <v>16</v>
      </c>
      <c r="D272" s="49">
        <v>1117</v>
      </c>
      <c r="E272" s="45"/>
      <c r="F272" s="49"/>
      <c r="G272" s="3">
        <f t="shared" si="4"/>
        <v>1117</v>
      </c>
    </row>
    <row r="273" spans="1:7">
      <c r="A273" s="880"/>
      <c r="B273" s="29" t="s">
        <v>1946</v>
      </c>
      <c r="C273" s="43" t="s">
        <v>1029</v>
      </c>
      <c r="D273" s="49">
        <v>7876</v>
      </c>
      <c r="E273" s="45">
        <v>40380</v>
      </c>
      <c r="F273" s="49">
        <v>7876</v>
      </c>
      <c r="G273" s="3">
        <f t="shared" si="4"/>
        <v>0</v>
      </c>
    </row>
    <row r="274" spans="1:7">
      <c r="A274" s="880"/>
      <c r="B274" s="29" t="s">
        <v>1947</v>
      </c>
      <c r="C274" s="43" t="s">
        <v>7</v>
      </c>
      <c r="D274" s="49">
        <v>3651</v>
      </c>
      <c r="E274" s="45">
        <v>40375</v>
      </c>
      <c r="F274" s="49">
        <v>3651</v>
      </c>
      <c r="G274" s="3">
        <f t="shared" si="4"/>
        <v>0</v>
      </c>
    </row>
    <row r="275" spans="1:7">
      <c r="A275" s="880"/>
      <c r="B275" s="29" t="s">
        <v>1948</v>
      </c>
      <c r="C275" s="43" t="s">
        <v>199</v>
      </c>
      <c r="D275" s="49">
        <v>28799.5</v>
      </c>
      <c r="E275" s="45">
        <v>40378</v>
      </c>
      <c r="F275" s="49">
        <v>28799.5</v>
      </c>
      <c r="G275" s="3">
        <f t="shared" si="4"/>
        <v>0</v>
      </c>
    </row>
    <row r="276" spans="1:7">
      <c r="A276" s="880"/>
      <c r="B276" s="29" t="s">
        <v>1949</v>
      </c>
      <c r="C276" s="43" t="s">
        <v>1149</v>
      </c>
      <c r="D276" s="49">
        <v>5758.5</v>
      </c>
      <c r="E276" s="45">
        <v>40375</v>
      </c>
      <c r="F276" s="49">
        <v>5758.5</v>
      </c>
      <c r="G276" s="3">
        <f t="shared" si="4"/>
        <v>0</v>
      </c>
    </row>
    <row r="277" spans="1:7">
      <c r="A277" s="880">
        <v>40375</v>
      </c>
      <c r="B277" s="29" t="s">
        <v>1950</v>
      </c>
      <c r="C277" s="43" t="s">
        <v>1334</v>
      </c>
      <c r="D277" s="49">
        <v>2533.5</v>
      </c>
      <c r="E277" s="45">
        <v>40375</v>
      </c>
      <c r="F277" s="49">
        <v>2533.5</v>
      </c>
      <c r="G277" s="3">
        <f t="shared" si="4"/>
        <v>0</v>
      </c>
    </row>
    <row r="278" spans="1:7">
      <c r="A278" s="880"/>
      <c r="B278" s="29" t="s">
        <v>1951</v>
      </c>
      <c r="C278" s="43" t="s">
        <v>1603</v>
      </c>
      <c r="D278" s="49">
        <v>2090</v>
      </c>
      <c r="E278" s="45">
        <v>40375</v>
      </c>
      <c r="F278" s="49">
        <v>2090</v>
      </c>
      <c r="G278" s="3">
        <f t="shared" si="4"/>
        <v>0</v>
      </c>
    </row>
    <row r="279" spans="1:7">
      <c r="A279" s="880"/>
      <c r="B279" s="29" t="s">
        <v>1952</v>
      </c>
      <c r="C279" s="43" t="s">
        <v>1039</v>
      </c>
      <c r="D279" s="49">
        <v>8409</v>
      </c>
      <c r="E279" s="45">
        <v>40380</v>
      </c>
      <c r="F279" s="49">
        <v>8409</v>
      </c>
      <c r="G279" s="3">
        <f t="shared" si="4"/>
        <v>0</v>
      </c>
    </row>
    <row r="280" spans="1:7">
      <c r="A280" s="880"/>
      <c r="B280" s="29" t="s">
        <v>1953</v>
      </c>
      <c r="C280" s="43" t="s">
        <v>2159</v>
      </c>
      <c r="D280" s="49">
        <v>28258</v>
      </c>
      <c r="E280" s="45">
        <v>40380</v>
      </c>
      <c r="F280" s="49">
        <v>28258</v>
      </c>
      <c r="G280" s="3">
        <f t="shared" si="4"/>
        <v>0</v>
      </c>
    </row>
    <row r="281" spans="1:7">
      <c r="A281" s="880"/>
      <c r="B281" s="29" t="s">
        <v>1954</v>
      </c>
      <c r="C281" s="43" t="s">
        <v>1557</v>
      </c>
      <c r="D281" s="49">
        <v>2033</v>
      </c>
      <c r="E281" s="45">
        <v>40375</v>
      </c>
      <c r="F281" s="49">
        <v>2033</v>
      </c>
      <c r="G281" s="3">
        <f t="shared" si="4"/>
        <v>0</v>
      </c>
    </row>
    <row r="282" spans="1:7">
      <c r="A282" s="880"/>
      <c r="B282" s="29" t="s">
        <v>1955</v>
      </c>
      <c r="C282" s="60" t="s">
        <v>1255</v>
      </c>
      <c r="D282" s="57">
        <v>52776</v>
      </c>
      <c r="E282" s="45"/>
      <c r="F282" s="49"/>
      <c r="G282" s="3">
        <f t="shared" si="4"/>
        <v>52776</v>
      </c>
    </row>
    <row r="283" spans="1:7">
      <c r="A283" s="880"/>
      <c r="B283" s="29" t="s">
        <v>1956</v>
      </c>
      <c r="C283" s="966" t="s">
        <v>2212</v>
      </c>
      <c r="D283" s="49">
        <v>3287</v>
      </c>
      <c r="E283" s="45">
        <v>40375</v>
      </c>
      <c r="F283" s="49">
        <v>3287</v>
      </c>
      <c r="G283" s="3">
        <f t="shared" si="4"/>
        <v>0</v>
      </c>
    </row>
    <row r="284" spans="1:7">
      <c r="A284" s="880"/>
      <c r="B284" s="29" t="s">
        <v>1957</v>
      </c>
      <c r="C284" s="60" t="s">
        <v>1125</v>
      </c>
      <c r="D284" s="49">
        <v>23418.5</v>
      </c>
      <c r="E284" s="441" t="s">
        <v>2235</v>
      </c>
      <c r="F284" s="49">
        <v>23418.5</v>
      </c>
      <c r="G284" s="3">
        <f t="shared" si="4"/>
        <v>0</v>
      </c>
    </row>
    <row r="285" spans="1:7">
      <c r="A285" s="880"/>
      <c r="B285" s="29" t="s">
        <v>1958</v>
      </c>
      <c r="C285" s="60" t="s">
        <v>2160</v>
      </c>
      <c r="D285" s="49">
        <v>7828</v>
      </c>
      <c r="E285" s="45"/>
      <c r="F285" s="49"/>
      <c r="G285" s="3">
        <f t="shared" ref="G285:G286" si="6">D285-F285</f>
        <v>7828</v>
      </c>
    </row>
    <row r="286" spans="1:7">
      <c r="A286" s="880"/>
      <c r="B286" s="29"/>
      <c r="C286" s="43"/>
      <c r="D286" s="49"/>
      <c r="E286" s="45"/>
      <c r="F286" s="49"/>
      <c r="G286" s="44">
        <f t="shared" si="6"/>
        <v>0</v>
      </c>
    </row>
    <row r="287" spans="1:7">
      <c r="A287" s="880"/>
      <c r="B287" s="29"/>
      <c r="C287" s="43"/>
      <c r="D287" s="49"/>
      <c r="E287" s="45"/>
      <c r="F287" s="49"/>
      <c r="G287" s="44"/>
    </row>
    <row r="288" spans="1:7">
      <c r="A288" s="880"/>
      <c r="B288" s="29"/>
      <c r="C288" s="43"/>
      <c r="D288" s="49"/>
      <c r="E288" s="45"/>
      <c r="F288" s="49"/>
      <c r="G288" s="44"/>
    </row>
    <row r="289" spans="1:7">
      <c r="A289" s="880"/>
      <c r="B289" s="29"/>
      <c r="C289" s="43"/>
      <c r="D289" s="49"/>
      <c r="E289" s="45"/>
      <c r="F289" s="49"/>
      <c r="G289" s="44"/>
    </row>
    <row r="290" spans="1:7">
      <c r="A290" s="880"/>
      <c r="B290" s="29"/>
      <c r="C290" s="43"/>
      <c r="D290" s="49"/>
      <c r="E290" s="45"/>
      <c r="F290" s="49"/>
      <c r="G290" s="44"/>
    </row>
    <row r="291" spans="1:7">
      <c r="A291" s="880"/>
      <c r="B291" s="29"/>
      <c r="C291" s="43"/>
      <c r="D291" s="49"/>
      <c r="E291" s="45"/>
      <c r="F291" s="49"/>
      <c r="G291" s="44"/>
    </row>
    <row r="292" spans="1:7" ht="18.75">
      <c r="A292" s="1107" t="str">
        <f>A219</f>
        <v>REMISIONES DE     J U L I  O              2010</v>
      </c>
      <c r="B292" s="1107"/>
      <c r="C292" s="1107"/>
      <c r="D292" s="1107"/>
      <c r="E292" s="1107"/>
    </row>
    <row r="293" spans="1:7" ht="35.25" thickBot="1">
      <c r="A293" s="878" t="s">
        <v>0</v>
      </c>
      <c r="B293" s="4" t="s">
        <v>1</v>
      </c>
      <c r="C293" s="625" t="s">
        <v>996</v>
      </c>
      <c r="D293" s="5" t="s">
        <v>2</v>
      </c>
      <c r="E293" s="6" t="s">
        <v>9</v>
      </c>
      <c r="F293" s="8" t="s">
        <v>10</v>
      </c>
      <c r="G293" s="7" t="s">
        <v>11</v>
      </c>
    </row>
    <row r="294" spans="1:7" ht="15.75" thickTop="1">
      <c r="A294" s="880">
        <v>40375</v>
      </c>
      <c r="B294" s="678" t="s">
        <v>1959</v>
      </c>
      <c r="C294" s="43" t="s">
        <v>3</v>
      </c>
      <c r="D294" s="57">
        <v>7029.5</v>
      </c>
      <c r="E294" s="219">
        <v>40375</v>
      </c>
      <c r="F294" s="57">
        <v>7029.5</v>
      </c>
      <c r="G294" s="44">
        <f t="shared" ref="G294:G357" si="7">D294-F294</f>
        <v>0</v>
      </c>
    </row>
    <row r="295" spans="1:7">
      <c r="A295" s="880"/>
      <c r="B295" s="678" t="s">
        <v>1960</v>
      </c>
      <c r="C295" s="43" t="s">
        <v>1606</v>
      </c>
      <c r="D295" s="57">
        <v>632.5</v>
      </c>
      <c r="E295" s="178">
        <v>40375</v>
      </c>
      <c r="F295" s="57">
        <v>632.5</v>
      </c>
      <c r="G295" s="44">
        <f t="shared" si="7"/>
        <v>0</v>
      </c>
    </row>
    <row r="296" spans="1:7">
      <c r="A296" s="880"/>
      <c r="B296" s="678" t="s">
        <v>1961</v>
      </c>
      <c r="C296" s="43" t="s">
        <v>1047</v>
      </c>
      <c r="D296" s="57">
        <v>717</v>
      </c>
      <c r="E296" s="94">
        <v>40375</v>
      </c>
      <c r="F296" s="57">
        <v>717</v>
      </c>
      <c r="G296" s="44">
        <f t="shared" si="7"/>
        <v>0</v>
      </c>
    </row>
    <row r="297" spans="1:7">
      <c r="A297" s="880"/>
      <c r="B297" s="678" t="s">
        <v>1962</v>
      </c>
      <c r="C297" s="43" t="s">
        <v>1047</v>
      </c>
      <c r="D297" s="57">
        <v>2670</v>
      </c>
      <c r="E297" s="94">
        <v>40375</v>
      </c>
      <c r="F297" s="57">
        <v>2670</v>
      </c>
      <c r="G297" s="44">
        <f t="shared" si="7"/>
        <v>0</v>
      </c>
    </row>
    <row r="298" spans="1:7">
      <c r="A298" s="880"/>
      <c r="B298" s="678" t="s">
        <v>1963</v>
      </c>
      <c r="C298" s="43" t="s">
        <v>1029</v>
      </c>
      <c r="D298" s="57">
        <v>7651</v>
      </c>
      <c r="E298" s="55">
        <v>40375</v>
      </c>
      <c r="F298" s="57">
        <v>7651</v>
      </c>
      <c r="G298" s="44">
        <f t="shared" si="7"/>
        <v>0</v>
      </c>
    </row>
    <row r="299" spans="1:7">
      <c r="A299" s="880"/>
      <c r="B299" s="678" t="s">
        <v>1964</v>
      </c>
      <c r="C299" s="685" t="s">
        <v>1125</v>
      </c>
      <c r="D299" s="761">
        <v>594.5</v>
      </c>
      <c r="E299" s="55">
        <v>40375</v>
      </c>
      <c r="F299" s="57">
        <v>594.5</v>
      </c>
      <c r="G299" s="44">
        <f t="shared" si="7"/>
        <v>0</v>
      </c>
    </row>
    <row r="300" spans="1:7">
      <c r="A300" s="880"/>
      <c r="B300" s="29" t="s">
        <v>1965</v>
      </c>
      <c r="C300" s="685" t="s">
        <v>2113</v>
      </c>
      <c r="D300" s="761">
        <v>5745</v>
      </c>
      <c r="E300" s="55">
        <v>40376</v>
      </c>
      <c r="F300" s="57">
        <v>5745</v>
      </c>
      <c r="G300" s="44">
        <f t="shared" si="7"/>
        <v>0</v>
      </c>
    </row>
    <row r="301" spans="1:7">
      <c r="A301" s="880"/>
      <c r="B301" s="29" t="s">
        <v>1966</v>
      </c>
      <c r="C301" s="43" t="s">
        <v>2218</v>
      </c>
      <c r="D301" s="57">
        <v>1105</v>
      </c>
      <c r="E301" s="55">
        <v>40375</v>
      </c>
      <c r="F301" s="57">
        <v>1105</v>
      </c>
      <c r="G301" s="44">
        <f t="shared" si="7"/>
        <v>0</v>
      </c>
    </row>
    <row r="302" spans="1:7">
      <c r="A302" s="880"/>
      <c r="B302" s="29" t="s">
        <v>1967</v>
      </c>
      <c r="C302" s="43" t="s">
        <v>80</v>
      </c>
      <c r="D302" s="57">
        <v>3262</v>
      </c>
      <c r="E302" s="55"/>
      <c r="F302" s="57"/>
      <c r="G302" s="44">
        <f t="shared" si="7"/>
        <v>3262</v>
      </c>
    </row>
    <row r="303" spans="1:7">
      <c r="A303" s="880"/>
      <c r="B303" s="29" t="s">
        <v>1968</v>
      </c>
      <c r="C303" s="43" t="s">
        <v>1386</v>
      </c>
      <c r="D303" s="57">
        <v>5480</v>
      </c>
      <c r="E303" s="55">
        <v>40375</v>
      </c>
      <c r="F303" s="57">
        <v>5480</v>
      </c>
      <c r="G303" s="44">
        <f t="shared" si="7"/>
        <v>0</v>
      </c>
    </row>
    <row r="304" spans="1:7">
      <c r="A304" s="880"/>
      <c r="B304" s="29" t="s">
        <v>1969</v>
      </c>
      <c r="C304" s="43" t="s">
        <v>2219</v>
      </c>
      <c r="D304" s="57">
        <v>3689</v>
      </c>
      <c r="E304" s="55">
        <v>40375</v>
      </c>
      <c r="F304" s="839">
        <v>3689</v>
      </c>
      <c r="G304" s="44">
        <f t="shared" si="7"/>
        <v>0</v>
      </c>
    </row>
    <row r="305" spans="1:7">
      <c r="A305" s="880"/>
      <c r="B305" s="29" t="s">
        <v>1970</v>
      </c>
      <c r="C305" s="60" t="s">
        <v>55</v>
      </c>
      <c r="D305" s="57">
        <v>7508</v>
      </c>
      <c r="E305" s="94">
        <v>40376</v>
      </c>
      <c r="F305" s="57">
        <v>7508</v>
      </c>
      <c r="G305" s="44">
        <f t="shared" si="7"/>
        <v>0</v>
      </c>
    </row>
    <row r="306" spans="1:7">
      <c r="A306" s="880"/>
      <c r="B306" s="29" t="s">
        <v>1971</v>
      </c>
      <c r="C306" s="43" t="s">
        <v>7</v>
      </c>
      <c r="D306" s="57">
        <v>3698</v>
      </c>
      <c r="E306" s="55">
        <v>40376</v>
      </c>
      <c r="F306" s="57">
        <v>3698</v>
      </c>
      <c r="G306" s="44">
        <f t="shared" si="7"/>
        <v>0</v>
      </c>
    </row>
    <row r="307" spans="1:7">
      <c r="A307" s="881"/>
      <c r="B307" s="29" t="s">
        <v>1972</v>
      </c>
      <c r="C307" s="43" t="s">
        <v>1149</v>
      </c>
      <c r="D307" s="57">
        <v>9690</v>
      </c>
      <c r="E307" s="55"/>
      <c r="F307" s="57"/>
      <c r="G307" s="44">
        <f t="shared" si="7"/>
        <v>9690</v>
      </c>
    </row>
    <row r="308" spans="1:7">
      <c r="A308" s="880"/>
      <c r="B308" s="29" t="s">
        <v>1973</v>
      </c>
      <c r="C308" s="43" t="s">
        <v>635</v>
      </c>
      <c r="D308" s="49">
        <v>1184</v>
      </c>
      <c r="E308" s="55">
        <v>40375</v>
      </c>
      <c r="F308" s="57">
        <v>1184</v>
      </c>
      <c r="G308" s="44">
        <f t="shared" si="7"/>
        <v>0</v>
      </c>
    </row>
    <row r="309" spans="1:7">
      <c r="A309" s="880"/>
      <c r="B309" s="29" t="s">
        <v>1974</v>
      </c>
      <c r="C309" s="43" t="s">
        <v>73</v>
      </c>
      <c r="D309" s="57">
        <v>8883</v>
      </c>
      <c r="E309" s="94">
        <v>40375</v>
      </c>
      <c r="F309" s="57">
        <v>8883</v>
      </c>
      <c r="G309" s="44">
        <f t="shared" si="7"/>
        <v>0</v>
      </c>
    </row>
    <row r="310" spans="1:7">
      <c r="A310" s="880"/>
      <c r="B310" s="29" t="s">
        <v>1975</v>
      </c>
      <c r="C310" s="43" t="s">
        <v>326</v>
      </c>
      <c r="D310" s="57">
        <v>3256</v>
      </c>
      <c r="E310" s="45">
        <v>40375</v>
      </c>
      <c r="F310" s="57">
        <v>3256</v>
      </c>
      <c r="G310" s="44">
        <f t="shared" si="7"/>
        <v>0</v>
      </c>
    </row>
    <row r="311" spans="1:7">
      <c r="A311" s="880"/>
      <c r="B311" s="29" t="s">
        <v>2213</v>
      </c>
      <c r="C311" s="43" t="s">
        <v>2220</v>
      </c>
      <c r="D311" s="57">
        <v>1048.5</v>
      </c>
      <c r="E311" s="94">
        <v>40375</v>
      </c>
      <c r="F311" s="57">
        <v>1048.5</v>
      </c>
      <c r="G311" s="44">
        <f t="shared" si="7"/>
        <v>0</v>
      </c>
    </row>
    <row r="312" spans="1:7">
      <c r="A312" s="880"/>
      <c r="B312" s="29" t="s">
        <v>2214</v>
      </c>
      <c r="C312" s="43" t="s">
        <v>100</v>
      </c>
      <c r="D312" s="57">
        <v>1925.5</v>
      </c>
      <c r="E312" s="55"/>
      <c r="F312" s="49"/>
      <c r="G312" s="44">
        <f t="shared" si="7"/>
        <v>1925.5</v>
      </c>
    </row>
    <row r="313" spans="1:7">
      <c r="A313" s="880"/>
      <c r="B313" s="29" t="s">
        <v>2215</v>
      </c>
      <c r="C313" s="43" t="s">
        <v>1125</v>
      </c>
      <c r="D313" s="57">
        <v>24614</v>
      </c>
      <c r="E313" s="441" t="s">
        <v>2520</v>
      </c>
      <c r="F313" s="57">
        <v>24614</v>
      </c>
      <c r="G313" s="44">
        <f t="shared" si="7"/>
        <v>0</v>
      </c>
    </row>
    <row r="314" spans="1:7">
      <c r="A314" s="880"/>
      <c r="B314" s="29" t="s">
        <v>2216</v>
      </c>
      <c r="C314" s="43" t="s">
        <v>2221</v>
      </c>
      <c r="D314" s="57">
        <v>371.5</v>
      </c>
      <c r="E314" s="94">
        <v>40375</v>
      </c>
      <c r="F314" s="57">
        <v>371.5</v>
      </c>
      <c r="G314" s="44">
        <f t="shared" si="7"/>
        <v>0</v>
      </c>
    </row>
    <row r="315" spans="1:7">
      <c r="A315" s="880">
        <v>40376</v>
      </c>
      <c r="B315" s="29" t="s">
        <v>2217</v>
      </c>
      <c r="C315" s="43" t="s">
        <v>1039</v>
      </c>
      <c r="D315" s="57">
        <v>29508</v>
      </c>
      <c r="E315" s="55">
        <v>40376</v>
      </c>
      <c r="F315" s="57">
        <v>29508</v>
      </c>
      <c r="G315" s="44">
        <f t="shared" si="7"/>
        <v>0</v>
      </c>
    </row>
    <row r="316" spans="1:7" ht="15.75">
      <c r="A316" s="882"/>
      <c r="B316" s="29" t="s">
        <v>2043</v>
      </c>
      <c r="C316" s="43" t="s">
        <v>1255</v>
      </c>
      <c r="D316" s="57">
        <v>12655.5</v>
      </c>
      <c r="E316" s="55">
        <v>40376</v>
      </c>
      <c r="F316" s="57">
        <v>12655.5</v>
      </c>
      <c r="G316" s="44">
        <f t="shared" si="7"/>
        <v>0</v>
      </c>
    </row>
    <row r="317" spans="1:7" ht="15.75">
      <c r="A317" s="882"/>
      <c r="B317" s="29" t="s">
        <v>2044</v>
      </c>
      <c r="C317" s="43" t="s">
        <v>2160</v>
      </c>
      <c r="D317" s="57">
        <v>11571</v>
      </c>
      <c r="E317" s="94"/>
      <c r="F317" s="57"/>
      <c r="G317" s="44">
        <f t="shared" si="7"/>
        <v>11571</v>
      </c>
    </row>
    <row r="318" spans="1:7" ht="15.75">
      <c r="A318" s="882"/>
      <c r="B318" s="29" t="s">
        <v>2045</v>
      </c>
      <c r="C318" s="43" t="s">
        <v>3</v>
      </c>
      <c r="D318" s="57">
        <v>5016</v>
      </c>
      <c r="E318" s="55">
        <v>40376</v>
      </c>
      <c r="F318" s="57">
        <v>5016</v>
      </c>
      <c r="G318" s="44">
        <f t="shared" si="7"/>
        <v>0</v>
      </c>
    </row>
    <row r="319" spans="1:7" ht="15.75">
      <c r="A319" s="882"/>
      <c r="B319" s="29" t="s">
        <v>2046</v>
      </c>
      <c r="C319" s="43" t="s">
        <v>2113</v>
      </c>
      <c r="D319" s="57">
        <v>4165</v>
      </c>
      <c r="E319" s="55">
        <v>40376</v>
      </c>
      <c r="F319" s="57">
        <v>4165</v>
      </c>
      <c r="G319" s="44">
        <f t="shared" si="7"/>
        <v>0</v>
      </c>
    </row>
    <row r="320" spans="1:7" ht="15.75">
      <c r="A320" s="882"/>
      <c r="B320" s="29" t="s">
        <v>2047</v>
      </c>
      <c r="C320" s="43" t="s">
        <v>1777</v>
      </c>
      <c r="D320" s="57">
        <v>9290</v>
      </c>
      <c r="E320" s="55">
        <v>40376</v>
      </c>
      <c r="F320" s="57">
        <v>9290</v>
      </c>
      <c r="G320" s="44">
        <f t="shared" si="7"/>
        <v>0</v>
      </c>
    </row>
    <row r="321" spans="1:7" ht="15.75">
      <c r="A321" s="882"/>
      <c r="B321" s="29" t="s">
        <v>2048</v>
      </c>
      <c r="C321" s="60" t="s">
        <v>1605</v>
      </c>
      <c r="D321" s="57">
        <v>4315</v>
      </c>
      <c r="E321" s="55"/>
      <c r="F321" s="57"/>
      <c r="G321" s="44">
        <f t="shared" si="7"/>
        <v>4315</v>
      </c>
    </row>
    <row r="322" spans="1:7" ht="15.75">
      <c r="A322" s="882"/>
      <c r="B322" s="29" t="s">
        <v>2049</v>
      </c>
      <c r="C322" s="43" t="s">
        <v>1012</v>
      </c>
      <c r="D322" s="57">
        <v>902</v>
      </c>
      <c r="E322" s="55">
        <v>40376</v>
      </c>
      <c r="F322" s="57">
        <v>902</v>
      </c>
      <c r="G322" s="44">
        <f t="shared" si="7"/>
        <v>0</v>
      </c>
    </row>
    <row r="323" spans="1:7" ht="15.75">
      <c r="A323" s="882"/>
      <c r="B323" s="29" t="s">
        <v>2050</v>
      </c>
      <c r="C323" s="43" t="s">
        <v>1606</v>
      </c>
      <c r="D323" s="57">
        <v>821</v>
      </c>
      <c r="E323" s="55">
        <v>40376</v>
      </c>
      <c r="F323" s="57">
        <v>821</v>
      </c>
      <c r="G323" s="44">
        <f t="shared" si="7"/>
        <v>0</v>
      </c>
    </row>
    <row r="324" spans="1:7" ht="15.75">
      <c r="A324" s="882"/>
      <c r="B324" s="29" t="s">
        <v>2051</v>
      </c>
      <c r="C324" s="43" t="s">
        <v>49</v>
      </c>
      <c r="D324" s="57">
        <v>2033.5</v>
      </c>
      <c r="E324" s="55">
        <v>40376</v>
      </c>
      <c r="F324" s="57">
        <v>2033.5</v>
      </c>
      <c r="G324" s="44">
        <f t="shared" si="7"/>
        <v>0</v>
      </c>
    </row>
    <row r="325" spans="1:7" ht="15.75">
      <c r="A325" s="882"/>
      <c r="B325" s="29" t="s">
        <v>2052</v>
      </c>
      <c r="C325" s="43" t="s">
        <v>1047</v>
      </c>
      <c r="D325" s="57">
        <v>2743</v>
      </c>
      <c r="E325" s="55">
        <v>40376</v>
      </c>
      <c r="F325" s="57">
        <v>2743</v>
      </c>
      <c r="G325" s="44">
        <f t="shared" si="7"/>
        <v>0</v>
      </c>
    </row>
    <row r="326" spans="1:7" ht="15.75">
      <c r="A326" s="882"/>
      <c r="B326" s="29" t="s">
        <v>2053</v>
      </c>
      <c r="C326" s="43" t="s">
        <v>1047</v>
      </c>
      <c r="D326" s="57">
        <v>1749.5</v>
      </c>
      <c r="E326" s="55">
        <v>40379</v>
      </c>
      <c r="F326" s="57">
        <v>1749.5</v>
      </c>
      <c r="G326" s="44">
        <f t="shared" si="7"/>
        <v>0</v>
      </c>
    </row>
    <row r="327" spans="1:7" ht="15.75">
      <c r="A327" s="882"/>
      <c r="B327" s="29" t="s">
        <v>2054</v>
      </c>
      <c r="C327" s="43" t="s">
        <v>1002</v>
      </c>
      <c r="D327" s="57">
        <v>2287</v>
      </c>
      <c r="E327" s="55">
        <v>40376</v>
      </c>
      <c r="F327" s="57">
        <v>2287</v>
      </c>
      <c r="G327" s="44">
        <f t="shared" si="7"/>
        <v>0</v>
      </c>
    </row>
    <row r="328" spans="1:7" ht="15.75">
      <c r="A328" s="882"/>
      <c r="B328" s="29" t="s">
        <v>2055</v>
      </c>
      <c r="C328" s="43" t="s">
        <v>1255</v>
      </c>
      <c r="D328" s="57">
        <v>6479</v>
      </c>
      <c r="E328" s="55"/>
      <c r="F328" s="57"/>
      <c r="G328" s="44">
        <f t="shared" si="7"/>
        <v>6479</v>
      </c>
    </row>
    <row r="329" spans="1:7" ht="15.75">
      <c r="A329" s="882"/>
      <c r="B329" s="29" t="s">
        <v>2056</v>
      </c>
      <c r="C329" s="43" t="s">
        <v>1168</v>
      </c>
      <c r="D329" s="57">
        <v>212.5</v>
      </c>
      <c r="E329" s="55">
        <v>40376</v>
      </c>
      <c r="F329" s="57">
        <v>212.5</v>
      </c>
      <c r="G329" s="44">
        <f t="shared" si="7"/>
        <v>0</v>
      </c>
    </row>
    <row r="330" spans="1:7" ht="15.75">
      <c r="A330" s="882"/>
      <c r="B330" s="29" t="s">
        <v>2057</v>
      </c>
      <c r="C330" s="659" t="s">
        <v>1751</v>
      </c>
      <c r="D330" s="660">
        <v>0</v>
      </c>
      <c r="E330" s="55"/>
      <c r="F330" s="57"/>
      <c r="G330" s="44">
        <f t="shared" si="7"/>
        <v>0</v>
      </c>
    </row>
    <row r="331" spans="1:7">
      <c r="A331" s="880"/>
      <c r="B331" s="29" t="s">
        <v>2058</v>
      </c>
      <c r="C331" s="43" t="s">
        <v>1334</v>
      </c>
      <c r="D331" s="57">
        <v>476</v>
      </c>
      <c r="E331" s="55">
        <v>40376</v>
      </c>
      <c r="F331" s="57">
        <v>476</v>
      </c>
      <c r="G331" s="44">
        <f t="shared" si="7"/>
        <v>0</v>
      </c>
    </row>
    <row r="332" spans="1:7">
      <c r="A332" s="880"/>
      <c r="B332" s="29" t="s">
        <v>2059</v>
      </c>
      <c r="C332" s="43" t="s">
        <v>2228</v>
      </c>
      <c r="D332" s="57">
        <v>28101</v>
      </c>
      <c r="E332" s="94">
        <v>40380</v>
      </c>
      <c r="F332" s="57">
        <v>28101</v>
      </c>
      <c r="G332" s="44">
        <f t="shared" si="7"/>
        <v>0</v>
      </c>
    </row>
    <row r="333" spans="1:7">
      <c r="A333" s="880"/>
      <c r="B333" s="29" t="s">
        <v>2060</v>
      </c>
      <c r="C333" s="43" t="s">
        <v>15</v>
      </c>
      <c r="D333" s="57">
        <v>27049</v>
      </c>
      <c r="E333" s="55"/>
      <c r="F333" s="57"/>
      <c r="G333" s="44">
        <f t="shared" si="7"/>
        <v>27049</v>
      </c>
    </row>
    <row r="334" spans="1:7">
      <c r="A334" s="880"/>
      <c r="B334" s="29" t="s">
        <v>2061</v>
      </c>
      <c r="C334" s="43" t="s">
        <v>1167</v>
      </c>
      <c r="D334" s="57">
        <v>1975</v>
      </c>
      <c r="E334" s="55"/>
      <c r="F334" s="57"/>
      <c r="G334" s="44">
        <f t="shared" si="7"/>
        <v>1975</v>
      </c>
    </row>
    <row r="335" spans="1:7">
      <c r="A335" s="880"/>
      <c r="B335" s="29" t="s">
        <v>2062</v>
      </c>
      <c r="C335" s="685" t="s">
        <v>2219</v>
      </c>
      <c r="D335" s="761">
        <v>1448</v>
      </c>
      <c r="E335" s="55">
        <v>40376</v>
      </c>
      <c r="F335" s="57">
        <v>1448</v>
      </c>
      <c r="G335" s="44">
        <f t="shared" si="7"/>
        <v>0</v>
      </c>
    </row>
    <row r="336" spans="1:7">
      <c r="A336" s="880"/>
      <c r="B336" s="29" t="s">
        <v>2063</v>
      </c>
      <c r="C336" s="43" t="s">
        <v>326</v>
      </c>
      <c r="D336" s="57">
        <v>2805</v>
      </c>
      <c r="E336" s="55">
        <v>40376</v>
      </c>
      <c r="F336" s="57">
        <v>2805</v>
      </c>
      <c r="G336" s="44">
        <f t="shared" si="7"/>
        <v>0</v>
      </c>
    </row>
    <row r="337" spans="1:7">
      <c r="A337" s="880"/>
      <c r="B337" s="29" t="s">
        <v>2064</v>
      </c>
      <c r="C337" s="43" t="s">
        <v>1044</v>
      </c>
      <c r="D337" s="57">
        <v>12101</v>
      </c>
      <c r="E337" s="441"/>
      <c r="F337" s="57"/>
      <c r="G337" s="44">
        <f t="shared" si="7"/>
        <v>12101</v>
      </c>
    </row>
    <row r="338" spans="1:7">
      <c r="A338" s="880"/>
      <c r="B338" s="29" t="s">
        <v>2065</v>
      </c>
      <c r="C338" s="43" t="s">
        <v>1612</v>
      </c>
      <c r="D338" s="57">
        <v>2801</v>
      </c>
      <c r="E338" s="55">
        <v>40376</v>
      </c>
      <c r="F338" s="57">
        <v>2801</v>
      </c>
      <c r="G338" s="86">
        <f t="shared" si="7"/>
        <v>0</v>
      </c>
    </row>
    <row r="339" spans="1:7">
      <c r="A339" s="880"/>
      <c r="B339" s="29" t="s">
        <v>2066</v>
      </c>
      <c r="C339" s="43" t="s">
        <v>1044</v>
      </c>
      <c r="D339" s="57">
        <v>9163</v>
      </c>
      <c r="E339" s="94"/>
      <c r="F339" s="57"/>
      <c r="G339" s="44">
        <f t="shared" si="7"/>
        <v>9163</v>
      </c>
    </row>
    <row r="340" spans="1:7">
      <c r="A340" s="880"/>
      <c r="B340" s="29" t="s">
        <v>2067</v>
      </c>
      <c r="C340" s="43" t="s">
        <v>2229</v>
      </c>
      <c r="D340" s="57">
        <v>1225</v>
      </c>
      <c r="E340" s="55">
        <v>40378</v>
      </c>
      <c r="F340" s="57">
        <v>1225</v>
      </c>
      <c r="G340" s="44">
        <f t="shared" si="7"/>
        <v>0</v>
      </c>
    </row>
    <row r="341" spans="1:7">
      <c r="A341" s="880"/>
      <c r="B341" s="29" t="s">
        <v>2068</v>
      </c>
      <c r="C341" s="43" t="s">
        <v>1029</v>
      </c>
      <c r="D341" s="57">
        <v>4470</v>
      </c>
      <c r="E341" s="55">
        <v>40378</v>
      </c>
      <c r="F341" s="57">
        <v>4470</v>
      </c>
      <c r="G341" s="44">
        <f t="shared" si="7"/>
        <v>0</v>
      </c>
    </row>
    <row r="342" spans="1:7">
      <c r="A342" s="880"/>
      <c r="B342" s="29" t="s">
        <v>2069</v>
      </c>
      <c r="C342" s="43" t="s">
        <v>1149</v>
      </c>
      <c r="D342" s="57">
        <v>9268.5</v>
      </c>
      <c r="E342" s="55"/>
      <c r="F342" s="57"/>
      <c r="G342" s="44">
        <f t="shared" si="7"/>
        <v>9268.5</v>
      </c>
    </row>
    <row r="343" spans="1:7">
      <c r="A343" s="880"/>
      <c r="B343" s="29" t="s">
        <v>2070</v>
      </c>
      <c r="C343" s="43" t="s">
        <v>80</v>
      </c>
      <c r="D343" s="57">
        <v>3492</v>
      </c>
      <c r="E343" s="55"/>
      <c r="F343" s="57"/>
      <c r="G343" s="44">
        <f t="shared" si="7"/>
        <v>3492</v>
      </c>
    </row>
    <row r="344" spans="1:7">
      <c r="A344" s="880"/>
      <c r="B344" s="29" t="s">
        <v>2071</v>
      </c>
      <c r="C344" s="43" t="s">
        <v>19</v>
      </c>
      <c r="D344" s="57">
        <v>18201</v>
      </c>
      <c r="E344" s="874"/>
      <c r="F344" s="57"/>
      <c r="G344" s="44">
        <f t="shared" si="7"/>
        <v>18201</v>
      </c>
    </row>
    <row r="345" spans="1:7">
      <c r="A345" s="880"/>
      <c r="B345" s="29" t="s">
        <v>2072</v>
      </c>
      <c r="C345" s="43" t="s">
        <v>7</v>
      </c>
      <c r="D345" s="57">
        <v>3737</v>
      </c>
      <c r="E345" s="94">
        <v>40378</v>
      </c>
      <c r="F345" s="57">
        <v>3737</v>
      </c>
      <c r="G345" s="44">
        <f t="shared" si="7"/>
        <v>0</v>
      </c>
    </row>
    <row r="346" spans="1:7">
      <c r="A346" s="880"/>
      <c r="B346" s="29" t="s">
        <v>2073</v>
      </c>
      <c r="C346" s="43" t="s">
        <v>1338</v>
      </c>
      <c r="D346" s="57">
        <v>1008.5</v>
      </c>
      <c r="E346" s="55">
        <v>40376</v>
      </c>
      <c r="F346" s="57">
        <v>1008.5</v>
      </c>
      <c r="G346" s="44">
        <f t="shared" si="7"/>
        <v>0</v>
      </c>
    </row>
    <row r="347" spans="1:7">
      <c r="A347" s="880"/>
      <c r="B347" s="29" t="s">
        <v>2074</v>
      </c>
      <c r="C347" s="43" t="s">
        <v>1255</v>
      </c>
      <c r="D347" s="57">
        <v>85749</v>
      </c>
      <c r="E347" s="55"/>
      <c r="F347" s="57"/>
      <c r="G347" s="44">
        <f t="shared" si="7"/>
        <v>85749</v>
      </c>
    </row>
    <row r="348" spans="1:7">
      <c r="A348" s="880"/>
      <c r="B348" s="29" t="s">
        <v>2075</v>
      </c>
      <c r="C348" s="43" t="s">
        <v>565</v>
      </c>
      <c r="D348" s="57">
        <v>23743</v>
      </c>
      <c r="E348" s="94">
        <v>40378</v>
      </c>
      <c r="F348" s="57">
        <v>23743</v>
      </c>
      <c r="G348" s="44">
        <f t="shared" si="7"/>
        <v>0</v>
      </c>
    </row>
    <row r="349" spans="1:7">
      <c r="A349" s="880"/>
      <c r="B349" s="29" t="s">
        <v>2076</v>
      </c>
      <c r="C349" s="43" t="s">
        <v>1125</v>
      </c>
      <c r="D349" s="57">
        <v>54399</v>
      </c>
      <c r="E349" s="55">
        <v>40380</v>
      </c>
      <c r="F349" s="57">
        <v>37386</v>
      </c>
      <c r="G349" s="44">
        <f t="shared" si="7"/>
        <v>17013</v>
      </c>
    </row>
    <row r="350" spans="1:7">
      <c r="A350" s="880"/>
      <c r="B350" s="29" t="s">
        <v>2077</v>
      </c>
      <c r="C350" s="43" t="s">
        <v>1603</v>
      </c>
      <c r="D350" s="57">
        <v>1871</v>
      </c>
      <c r="E350" s="55">
        <v>40378</v>
      </c>
      <c r="F350" s="57">
        <v>1871</v>
      </c>
      <c r="G350" s="44">
        <f t="shared" si="7"/>
        <v>0</v>
      </c>
    </row>
    <row r="351" spans="1:7">
      <c r="A351" s="880"/>
      <c r="B351" s="29" t="s">
        <v>2078</v>
      </c>
      <c r="C351" s="43" t="s">
        <v>1154</v>
      </c>
      <c r="D351" s="57">
        <v>8752.5</v>
      </c>
      <c r="E351" s="55">
        <v>40376</v>
      </c>
      <c r="F351" s="57">
        <v>8752.5</v>
      </c>
      <c r="G351" s="44">
        <f t="shared" si="7"/>
        <v>0</v>
      </c>
    </row>
    <row r="352" spans="1:7">
      <c r="A352" s="880">
        <v>40378</v>
      </c>
      <c r="B352" s="29" t="s">
        <v>2079</v>
      </c>
      <c r="C352" s="43" t="s">
        <v>2219</v>
      </c>
      <c r="D352" s="57">
        <v>2142</v>
      </c>
      <c r="E352" s="55">
        <v>40378</v>
      </c>
      <c r="F352" s="57">
        <v>2142</v>
      </c>
      <c r="G352" s="44">
        <f t="shared" si="7"/>
        <v>0</v>
      </c>
    </row>
    <row r="353" spans="1:7">
      <c r="A353" s="883"/>
      <c r="B353" s="29" t="s">
        <v>2080</v>
      </c>
      <c r="C353" s="43" t="s">
        <v>7</v>
      </c>
      <c r="D353" s="57">
        <v>3517</v>
      </c>
      <c r="E353" s="45">
        <v>40379</v>
      </c>
      <c r="F353" s="49">
        <v>3517</v>
      </c>
      <c r="G353" s="44">
        <f t="shared" si="7"/>
        <v>0</v>
      </c>
    </row>
    <row r="354" spans="1:7">
      <c r="A354" s="883"/>
      <c r="B354" s="29" t="s">
        <v>2081</v>
      </c>
      <c r="C354" s="43" t="s">
        <v>2160</v>
      </c>
      <c r="D354" s="57">
        <v>7695</v>
      </c>
      <c r="E354" s="55"/>
      <c r="F354" s="49"/>
      <c r="G354" s="44">
        <f t="shared" si="7"/>
        <v>7695</v>
      </c>
    </row>
    <row r="355" spans="1:7">
      <c r="A355" s="883"/>
      <c r="B355" s="29" t="s">
        <v>2082</v>
      </c>
      <c r="C355" s="43" t="s">
        <v>3</v>
      </c>
      <c r="D355" s="49">
        <v>3868</v>
      </c>
      <c r="E355" s="45">
        <v>40379</v>
      </c>
      <c r="F355" s="49">
        <v>3868</v>
      </c>
      <c r="G355" s="44">
        <f t="shared" si="7"/>
        <v>0</v>
      </c>
    </row>
    <row r="356" spans="1:7">
      <c r="A356" s="883"/>
      <c r="B356" s="29"/>
      <c r="C356" s="43"/>
      <c r="D356" s="49"/>
      <c r="E356" s="45"/>
      <c r="F356" s="49"/>
      <c r="G356" s="44">
        <f t="shared" si="7"/>
        <v>0</v>
      </c>
    </row>
    <row r="357" spans="1:7">
      <c r="A357" s="883"/>
      <c r="B357" s="29"/>
      <c r="C357" s="659"/>
      <c r="D357" s="660"/>
      <c r="E357" s="45"/>
      <c r="F357" s="49"/>
      <c r="G357" s="44">
        <f t="shared" si="7"/>
        <v>0</v>
      </c>
    </row>
    <row r="358" spans="1:7">
      <c r="A358" s="883"/>
      <c r="B358" s="469"/>
      <c r="C358" s="60"/>
      <c r="D358" s="49"/>
      <c r="E358" s="45"/>
      <c r="F358" s="49"/>
      <c r="G358" s="44">
        <f t="shared" ref="G358:G359" si="8">D358-F358</f>
        <v>0</v>
      </c>
    </row>
    <row r="359" spans="1:7">
      <c r="A359" s="883"/>
      <c r="B359" s="469"/>
      <c r="C359" s="60"/>
      <c r="D359" s="49"/>
      <c r="E359" s="45"/>
      <c r="F359" s="49"/>
      <c r="G359" s="44">
        <f t="shared" si="8"/>
        <v>0</v>
      </c>
    </row>
    <row r="360" spans="1:7">
      <c r="A360" s="883"/>
      <c r="B360" s="469"/>
      <c r="C360" s="60"/>
      <c r="D360" s="49"/>
      <c r="E360" s="45"/>
      <c r="F360" s="49"/>
      <c r="G360" s="44"/>
    </row>
    <row r="361" spans="1:7">
      <c r="A361" s="883"/>
      <c r="B361" s="469"/>
      <c r="C361" s="60"/>
      <c r="D361" s="49"/>
      <c r="E361" s="45"/>
      <c r="F361" s="49"/>
      <c r="G361" s="44"/>
    </row>
    <row r="362" spans="1:7">
      <c r="A362" s="883"/>
      <c r="B362" s="469"/>
      <c r="C362" s="60"/>
      <c r="D362" s="49"/>
      <c r="E362" s="45"/>
      <c r="F362" s="49"/>
      <c r="G362" s="44"/>
    </row>
    <row r="363" spans="1:7">
      <c r="A363" s="883"/>
      <c r="B363" s="469"/>
      <c r="C363" s="60"/>
      <c r="D363" s="49"/>
      <c r="E363" s="45"/>
      <c r="F363" s="49"/>
      <c r="G363" s="44"/>
    </row>
    <row r="364" spans="1:7" ht="18.75">
      <c r="A364" s="1107" t="str">
        <f>A292</f>
        <v>REMISIONES DE     J U L I  O              2010</v>
      </c>
      <c r="B364" s="1107"/>
      <c r="C364" s="1107"/>
      <c r="D364" s="1107"/>
      <c r="E364" s="1107"/>
    </row>
    <row r="365" spans="1:7" ht="35.25" thickBot="1">
      <c r="A365" s="878" t="s">
        <v>0</v>
      </c>
      <c r="B365" s="4" t="s">
        <v>1</v>
      </c>
      <c r="C365" s="625" t="s">
        <v>997</v>
      </c>
      <c r="D365" s="5" t="s">
        <v>2</v>
      </c>
      <c r="E365" s="6" t="s">
        <v>9</v>
      </c>
      <c r="F365" s="8" t="s">
        <v>10</v>
      </c>
      <c r="G365" s="7" t="s">
        <v>11</v>
      </c>
    </row>
    <row r="366" spans="1:7" ht="15.75" thickTop="1">
      <c r="A366" s="880">
        <v>40378</v>
      </c>
      <c r="B366" s="679" t="s">
        <v>2083</v>
      </c>
      <c r="C366" s="659" t="s">
        <v>966</v>
      </c>
      <c r="D366" s="660">
        <v>0</v>
      </c>
      <c r="E366" s="94"/>
      <c r="F366" s="57"/>
      <c r="G366" s="44">
        <f t="shared" ref="G366:G428" si="9">D366-F366</f>
        <v>0</v>
      </c>
    </row>
    <row r="367" spans="1:7">
      <c r="A367" s="880"/>
      <c r="B367" s="679" t="s">
        <v>2084</v>
      </c>
      <c r="C367" s="43" t="s">
        <v>1047</v>
      </c>
      <c r="D367" s="57">
        <v>2233</v>
      </c>
      <c r="E367" s="55"/>
      <c r="F367" s="57"/>
      <c r="G367" s="44">
        <f t="shared" si="9"/>
        <v>2233</v>
      </c>
    </row>
    <row r="368" spans="1:7">
      <c r="A368" s="880"/>
      <c r="B368" s="679" t="s">
        <v>2085</v>
      </c>
      <c r="C368" s="43" t="s">
        <v>1606</v>
      </c>
      <c r="D368" s="57">
        <v>369</v>
      </c>
      <c r="E368" s="55">
        <v>40379</v>
      </c>
      <c r="F368" s="57">
        <v>369</v>
      </c>
      <c r="G368" s="44">
        <f t="shared" si="9"/>
        <v>0</v>
      </c>
    </row>
    <row r="369" spans="1:7">
      <c r="A369" s="880"/>
      <c r="B369" s="679" t="s">
        <v>2086</v>
      </c>
      <c r="C369" s="43" t="s">
        <v>8</v>
      </c>
      <c r="D369" s="57">
        <v>16692.5</v>
      </c>
      <c r="E369" s="55"/>
      <c r="F369" s="57"/>
      <c r="G369" s="44">
        <f t="shared" si="9"/>
        <v>16692.5</v>
      </c>
    </row>
    <row r="370" spans="1:7">
      <c r="A370" s="880"/>
      <c r="B370" s="679" t="s">
        <v>2087</v>
      </c>
      <c r="C370" s="43" t="s">
        <v>49</v>
      </c>
      <c r="D370" s="57">
        <v>866</v>
      </c>
      <c r="E370" s="55">
        <v>40378</v>
      </c>
      <c r="F370" s="57">
        <v>866</v>
      </c>
      <c r="G370" s="44">
        <f t="shared" si="9"/>
        <v>0</v>
      </c>
    </row>
    <row r="371" spans="1:7">
      <c r="A371" s="880"/>
      <c r="B371" s="29" t="s">
        <v>2088</v>
      </c>
      <c r="C371" s="43" t="s">
        <v>606</v>
      </c>
      <c r="D371" s="57">
        <v>3733</v>
      </c>
      <c r="E371" s="55">
        <v>40378</v>
      </c>
      <c r="F371" s="57">
        <v>3733</v>
      </c>
      <c r="G371" s="44">
        <f t="shared" si="9"/>
        <v>0</v>
      </c>
    </row>
    <row r="372" spans="1:7">
      <c r="A372" s="880"/>
      <c r="B372" s="29" t="s">
        <v>2089</v>
      </c>
      <c r="C372" s="43" t="s">
        <v>1002</v>
      </c>
      <c r="D372" s="57">
        <v>1299</v>
      </c>
      <c r="E372" s="55">
        <v>40378</v>
      </c>
      <c r="F372" s="57">
        <v>1299</v>
      </c>
      <c r="G372" s="44">
        <f t="shared" si="9"/>
        <v>0</v>
      </c>
    </row>
    <row r="373" spans="1:7">
      <c r="A373" s="880"/>
      <c r="B373" s="29" t="s">
        <v>2090</v>
      </c>
      <c r="C373" s="43" t="s">
        <v>2281</v>
      </c>
      <c r="D373" s="57">
        <v>2556</v>
      </c>
      <c r="E373" s="55">
        <v>40378</v>
      </c>
      <c r="F373" s="57">
        <v>2556</v>
      </c>
      <c r="G373" s="44">
        <f t="shared" si="9"/>
        <v>0</v>
      </c>
    </row>
    <row r="374" spans="1:7">
      <c r="A374" s="880"/>
      <c r="B374" s="29" t="s">
        <v>2091</v>
      </c>
      <c r="C374" s="43" t="s">
        <v>2282</v>
      </c>
      <c r="D374" s="57">
        <v>2691.5</v>
      </c>
      <c r="E374" s="55">
        <v>40378</v>
      </c>
      <c r="F374" s="57">
        <v>2691.5</v>
      </c>
      <c r="G374" s="44">
        <f t="shared" si="9"/>
        <v>0</v>
      </c>
    </row>
    <row r="375" spans="1:7">
      <c r="A375" s="880"/>
      <c r="B375" s="29" t="s">
        <v>2092</v>
      </c>
      <c r="C375" s="43" t="s">
        <v>2283</v>
      </c>
      <c r="D375" s="57">
        <v>3084</v>
      </c>
      <c r="E375" s="55">
        <v>40378</v>
      </c>
      <c r="F375" s="57">
        <v>3084</v>
      </c>
      <c r="G375" s="44">
        <f t="shared" si="9"/>
        <v>0</v>
      </c>
    </row>
    <row r="376" spans="1:7">
      <c r="A376" s="880"/>
      <c r="B376" s="29" t="s">
        <v>2093</v>
      </c>
      <c r="C376" s="43" t="s">
        <v>1194</v>
      </c>
      <c r="D376" s="57">
        <v>1754</v>
      </c>
      <c r="E376" s="55">
        <v>40378</v>
      </c>
      <c r="F376" s="57">
        <v>1754</v>
      </c>
      <c r="G376" s="44">
        <f t="shared" si="9"/>
        <v>0</v>
      </c>
    </row>
    <row r="377" spans="1:7">
      <c r="A377" s="880"/>
      <c r="B377" s="29" t="s">
        <v>2094</v>
      </c>
      <c r="C377" s="43" t="s">
        <v>2284</v>
      </c>
      <c r="D377" s="57">
        <v>13948.5</v>
      </c>
      <c r="E377" s="55">
        <v>40378</v>
      </c>
      <c r="F377" s="57">
        <v>13948.5</v>
      </c>
      <c r="G377" s="44">
        <f t="shared" si="9"/>
        <v>0</v>
      </c>
    </row>
    <row r="378" spans="1:7">
      <c r="A378" s="880"/>
      <c r="B378" s="29" t="s">
        <v>2095</v>
      </c>
      <c r="C378" s="827" t="s">
        <v>1044</v>
      </c>
      <c r="D378" s="828">
        <v>14448</v>
      </c>
      <c r="E378" s="55"/>
      <c r="F378" s="57"/>
      <c r="G378" s="44">
        <f t="shared" si="9"/>
        <v>14448</v>
      </c>
    </row>
    <row r="379" spans="1:7">
      <c r="A379" s="880"/>
      <c r="B379" s="29" t="s">
        <v>2096</v>
      </c>
      <c r="C379" s="43" t="s">
        <v>2285</v>
      </c>
      <c r="D379" s="57">
        <v>627.5</v>
      </c>
      <c r="E379" s="55">
        <v>40378</v>
      </c>
      <c r="F379" s="57">
        <v>627.5</v>
      </c>
      <c r="G379" s="44">
        <f t="shared" si="9"/>
        <v>0</v>
      </c>
    </row>
    <row r="380" spans="1:7">
      <c r="A380" s="880"/>
      <c r="B380" s="29" t="s">
        <v>2236</v>
      </c>
      <c r="C380" s="659" t="s">
        <v>966</v>
      </c>
      <c r="D380" s="660">
        <v>0</v>
      </c>
      <c r="E380" s="55"/>
      <c r="F380" s="57"/>
      <c r="G380" s="44">
        <f t="shared" si="9"/>
        <v>0</v>
      </c>
    </row>
    <row r="381" spans="1:7">
      <c r="A381" s="880"/>
      <c r="B381" s="29" t="s">
        <v>2237</v>
      </c>
      <c r="C381" s="43" t="s">
        <v>2286</v>
      </c>
      <c r="D381" s="49">
        <v>1592</v>
      </c>
      <c r="E381" s="55">
        <v>40379</v>
      </c>
      <c r="F381" s="57">
        <v>1592</v>
      </c>
      <c r="G381" s="44">
        <f t="shared" si="9"/>
        <v>0</v>
      </c>
    </row>
    <row r="382" spans="1:7">
      <c r="A382" s="880"/>
      <c r="B382" s="29" t="s">
        <v>2238</v>
      </c>
      <c r="C382" s="60" t="s">
        <v>8</v>
      </c>
      <c r="D382" s="57">
        <v>4739</v>
      </c>
      <c r="E382" s="55"/>
      <c r="F382" s="57"/>
      <c r="G382" s="44">
        <f t="shared" si="9"/>
        <v>4739</v>
      </c>
    </row>
    <row r="383" spans="1:7">
      <c r="A383" s="880"/>
      <c r="B383" s="29" t="s">
        <v>2239</v>
      </c>
      <c r="C383" s="60" t="s">
        <v>80</v>
      </c>
      <c r="D383" s="57">
        <v>667</v>
      </c>
      <c r="E383" s="55">
        <v>40378</v>
      </c>
      <c r="F383" s="57">
        <v>667</v>
      </c>
      <c r="G383" s="44">
        <f t="shared" si="9"/>
        <v>0</v>
      </c>
    </row>
    <row r="384" spans="1:7">
      <c r="A384" s="880"/>
      <c r="B384" s="29" t="s">
        <v>2240</v>
      </c>
      <c r="C384" s="60" t="s">
        <v>1334</v>
      </c>
      <c r="D384" s="57">
        <v>6500</v>
      </c>
      <c r="E384" s="55">
        <v>40379</v>
      </c>
      <c r="F384" s="57">
        <v>6500</v>
      </c>
      <c r="G384" s="44">
        <f t="shared" si="9"/>
        <v>0</v>
      </c>
    </row>
    <row r="385" spans="1:7">
      <c r="A385" s="880"/>
      <c r="B385" s="29" t="s">
        <v>2241</v>
      </c>
      <c r="C385" s="827" t="s">
        <v>55</v>
      </c>
      <c r="D385" s="828">
        <v>6103.5</v>
      </c>
      <c r="E385" s="55">
        <v>40379</v>
      </c>
      <c r="F385" s="57">
        <v>6103.5</v>
      </c>
      <c r="G385" s="44">
        <f t="shared" si="9"/>
        <v>0</v>
      </c>
    </row>
    <row r="386" spans="1:7">
      <c r="A386" s="880"/>
      <c r="B386" s="29" t="s">
        <v>2242</v>
      </c>
      <c r="C386" s="60" t="s">
        <v>1002</v>
      </c>
      <c r="D386" s="57">
        <v>588</v>
      </c>
      <c r="E386" s="55">
        <v>40378</v>
      </c>
      <c r="F386" s="57">
        <v>588</v>
      </c>
      <c r="G386" s="44">
        <f t="shared" si="9"/>
        <v>0</v>
      </c>
    </row>
    <row r="387" spans="1:7">
      <c r="A387" s="880">
        <v>40379</v>
      </c>
      <c r="B387" s="29" t="s">
        <v>2243</v>
      </c>
      <c r="C387" s="60" t="s">
        <v>1039</v>
      </c>
      <c r="D387" s="57">
        <v>90592</v>
      </c>
      <c r="E387" s="55">
        <v>40380</v>
      </c>
      <c r="F387" s="57">
        <v>40000</v>
      </c>
      <c r="G387" s="44">
        <f t="shared" si="9"/>
        <v>50592</v>
      </c>
    </row>
    <row r="388" spans="1:7">
      <c r="A388" s="880"/>
      <c r="B388" s="29" t="s">
        <v>2244</v>
      </c>
      <c r="C388" s="60" t="s">
        <v>1625</v>
      </c>
      <c r="D388" s="57">
        <v>22645</v>
      </c>
      <c r="E388" s="55"/>
      <c r="F388" s="57"/>
      <c r="G388" s="44">
        <f t="shared" si="9"/>
        <v>22645</v>
      </c>
    </row>
    <row r="389" spans="1:7">
      <c r="A389" s="880"/>
      <c r="B389" s="29" t="s">
        <v>2245</v>
      </c>
      <c r="C389" s="60" t="s">
        <v>2509</v>
      </c>
      <c r="D389" s="57">
        <v>8525</v>
      </c>
      <c r="E389" s="55">
        <v>40379</v>
      </c>
      <c r="F389" s="57">
        <v>8525</v>
      </c>
      <c r="G389" s="44">
        <f t="shared" si="9"/>
        <v>0</v>
      </c>
    </row>
    <row r="390" spans="1:7">
      <c r="A390" s="880"/>
      <c r="B390" s="29" t="s">
        <v>2246</v>
      </c>
      <c r="C390" s="60" t="s">
        <v>2510</v>
      </c>
      <c r="D390" s="57">
        <v>7828</v>
      </c>
      <c r="E390" s="562"/>
      <c r="F390" s="57"/>
      <c r="G390" s="44">
        <f t="shared" si="9"/>
        <v>7828</v>
      </c>
    </row>
    <row r="391" spans="1:7">
      <c r="A391" s="880"/>
      <c r="B391" s="29" t="s">
        <v>2247</v>
      </c>
      <c r="C391" s="60" t="s">
        <v>1125</v>
      </c>
      <c r="D391" s="57">
        <v>7133</v>
      </c>
      <c r="E391" s="55"/>
      <c r="F391" s="57"/>
      <c r="G391" s="44">
        <f t="shared" si="9"/>
        <v>7133</v>
      </c>
    </row>
    <row r="392" spans="1:7">
      <c r="A392" s="880"/>
      <c r="B392" s="29" t="s">
        <v>2248</v>
      </c>
      <c r="C392" s="60" t="s">
        <v>2511</v>
      </c>
      <c r="D392" s="57">
        <v>2265</v>
      </c>
      <c r="E392" s="55">
        <v>40379</v>
      </c>
      <c r="F392" s="57">
        <v>2265</v>
      </c>
      <c r="G392" s="44">
        <f t="shared" si="9"/>
        <v>0</v>
      </c>
    </row>
    <row r="393" spans="1:7">
      <c r="A393" s="880"/>
      <c r="B393" s="29" t="s">
        <v>2249</v>
      </c>
      <c r="C393" s="60" t="s">
        <v>1908</v>
      </c>
      <c r="D393" s="57">
        <v>918</v>
      </c>
      <c r="E393" s="55">
        <v>40379</v>
      </c>
      <c r="F393" s="57">
        <v>918</v>
      </c>
      <c r="G393" s="44">
        <f t="shared" si="9"/>
        <v>0</v>
      </c>
    </row>
    <row r="394" spans="1:7">
      <c r="A394" s="880"/>
      <c r="B394" s="29" t="s">
        <v>2250</v>
      </c>
      <c r="C394" s="60" t="s">
        <v>2512</v>
      </c>
      <c r="D394" s="57">
        <v>11760</v>
      </c>
      <c r="E394" s="55"/>
      <c r="F394" s="57"/>
      <c r="G394" s="44">
        <f t="shared" si="9"/>
        <v>11760</v>
      </c>
    </row>
    <row r="395" spans="1:7">
      <c r="A395" s="880"/>
      <c r="B395" s="29" t="s">
        <v>2251</v>
      </c>
      <c r="C395" s="60" t="s">
        <v>3</v>
      </c>
      <c r="D395" s="57">
        <v>3321.5</v>
      </c>
      <c r="E395" s="55">
        <v>40379</v>
      </c>
      <c r="F395" s="57">
        <v>3321.5</v>
      </c>
      <c r="G395" s="44">
        <f t="shared" si="9"/>
        <v>0</v>
      </c>
    </row>
    <row r="396" spans="1:7">
      <c r="A396" s="880"/>
      <c r="B396" s="29" t="s">
        <v>2252</v>
      </c>
      <c r="C396" s="60" t="s">
        <v>1047</v>
      </c>
      <c r="D396" s="57">
        <v>2137</v>
      </c>
      <c r="E396" s="55"/>
      <c r="F396" s="57"/>
      <c r="G396" s="44">
        <f t="shared" si="9"/>
        <v>2137</v>
      </c>
    </row>
    <row r="397" spans="1:7">
      <c r="A397" s="880"/>
      <c r="B397" s="29" t="s">
        <v>2253</v>
      </c>
      <c r="C397" s="60" t="s">
        <v>2513</v>
      </c>
      <c r="D397" s="57">
        <v>15958</v>
      </c>
      <c r="E397" s="55">
        <v>40379</v>
      </c>
      <c r="F397" s="57">
        <v>15958</v>
      </c>
      <c r="G397" s="44">
        <f t="shared" si="9"/>
        <v>0</v>
      </c>
    </row>
    <row r="398" spans="1:7">
      <c r="A398" s="880"/>
      <c r="B398" s="29" t="s">
        <v>2254</v>
      </c>
      <c r="C398" s="60" t="s">
        <v>1386</v>
      </c>
      <c r="D398" s="57">
        <v>4348.5</v>
      </c>
      <c r="E398" s="55">
        <v>40379</v>
      </c>
      <c r="F398" s="57">
        <v>4348.5</v>
      </c>
      <c r="G398" s="44">
        <f t="shared" si="9"/>
        <v>0</v>
      </c>
    </row>
    <row r="399" spans="1:7">
      <c r="A399" s="880"/>
      <c r="B399" s="29" t="s">
        <v>2255</v>
      </c>
      <c r="C399" s="60" t="s">
        <v>1168</v>
      </c>
      <c r="D399" s="57">
        <v>10864</v>
      </c>
      <c r="E399" s="55"/>
      <c r="F399" s="57"/>
      <c r="G399" s="44">
        <f t="shared" si="9"/>
        <v>10864</v>
      </c>
    </row>
    <row r="400" spans="1:7">
      <c r="A400" s="880"/>
      <c r="B400" s="29" t="s">
        <v>2256</v>
      </c>
      <c r="C400" s="60" t="s">
        <v>2113</v>
      </c>
      <c r="D400" s="57">
        <v>5510</v>
      </c>
      <c r="E400" s="55">
        <v>40379</v>
      </c>
      <c r="F400" s="57">
        <v>5510</v>
      </c>
      <c r="G400" s="44">
        <f t="shared" si="9"/>
        <v>0</v>
      </c>
    </row>
    <row r="401" spans="1:7">
      <c r="A401" s="880"/>
      <c r="B401" s="29" t="s">
        <v>2257</v>
      </c>
      <c r="C401" s="43" t="s">
        <v>3</v>
      </c>
      <c r="D401" s="57">
        <v>211</v>
      </c>
      <c r="E401" s="55">
        <v>40379</v>
      </c>
      <c r="F401" s="57">
        <v>211</v>
      </c>
      <c r="G401" s="44">
        <f t="shared" si="9"/>
        <v>0</v>
      </c>
    </row>
    <row r="402" spans="1:7">
      <c r="A402" s="880"/>
      <c r="B402" s="29" t="s">
        <v>2258</v>
      </c>
      <c r="C402" s="43" t="s">
        <v>2514</v>
      </c>
      <c r="D402" s="57">
        <v>1785</v>
      </c>
      <c r="E402" s="55">
        <v>40379</v>
      </c>
      <c r="F402" s="57">
        <v>1785</v>
      </c>
      <c r="G402" s="44">
        <f t="shared" si="9"/>
        <v>0</v>
      </c>
    </row>
    <row r="403" spans="1:7">
      <c r="A403" s="880"/>
      <c r="B403" s="29" t="s">
        <v>2259</v>
      </c>
      <c r="C403" s="43" t="s">
        <v>2515</v>
      </c>
      <c r="D403" s="57">
        <v>2058</v>
      </c>
      <c r="E403" s="55">
        <v>40379</v>
      </c>
      <c r="F403" s="57">
        <v>2058</v>
      </c>
      <c r="G403" s="44">
        <f t="shared" si="9"/>
        <v>0</v>
      </c>
    </row>
    <row r="404" spans="1:7">
      <c r="A404" s="880"/>
      <c r="B404" s="29" t="s">
        <v>2260</v>
      </c>
      <c r="C404" s="43" t="s">
        <v>1170</v>
      </c>
      <c r="D404" s="57">
        <v>11730</v>
      </c>
      <c r="E404" s="55">
        <v>40379</v>
      </c>
      <c r="F404" s="57">
        <v>11730</v>
      </c>
      <c r="G404" s="44">
        <f t="shared" si="9"/>
        <v>0</v>
      </c>
    </row>
    <row r="405" spans="1:7">
      <c r="A405" s="880"/>
      <c r="B405" s="29" t="s">
        <v>2261</v>
      </c>
      <c r="C405" s="43" t="s">
        <v>1603</v>
      </c>
      <c r="D405" s="57">
        <v>2665</v>
      </c>
      <c r="E405" s="55">
        <v>40379</v>
      </c>
      <c r="F405" s="57">
        <v>2665</v>
      </c>
      <c r="G405" s="44">
        <f t="shared" si="9"/>
        <v>0</v>
      </c>
    </row>
    <row r="406" spans="1:7">
      <c r="A406" s="880">
        <v>40380</v>
      </c>
      <c r="B406" s="29" t="s">
        <v>2262</v>
      </c>
      <c r="C406" s="43" t="s">
        <v>1149</v>
      </c>
      <c r="D406" s="57">
        <v>1840</v>
      </c>
      <c r="E406" s="55">
        <v>40380</v>
      </c>
      <c r="F406" s="57">
        <v>1840</v>
      </c>
      <c r="G406" s="44">
        <f t="shared" si="9"/>
        <v>0</v>
      </c>
    </row>
    <row r="407" spans="1:7">
      <c r="A407" s="880"/>
      <c r="B407" s="29" t="s">
        <v>2263</v>
      </c>
      <c r="C407" s="43" t="s">
        <v>2510</v>
      </c>
      <c r="D407" s="57">
        <v>7733</v>
      </c>
      <c r="E407" s="55"/>
      <c r="F407" s="57"/>
      <c r="G407" s="44">
        <f t="shared" si="9"/>
        <v>7733</v>
      </c>
    </row>
    <row r="408" spans="1:7">
      <c r="A408" s="880"/>
      <c r="B408" s="29" t="s">
        <v>2264</v>
      </c>
      <c r="C408" s="43" t="s">
        <v>3</v>
      </c>
      <c r="D408" s="57">
        <v>3326</v>
      </c>
      <c r="E408" s="55">
        <v>40380</v>
      </c>
      <c r="F408" s="57">
        <v>3326</v>
      </c>
      <c r="G408" s="44">
        <f t="shared" si="9"/>
        <v>0</v>
      </c>
    </row>
    <row r="409" spans="1:7">
      <c r="A409" s="880"/>
      <c r="B409" s="29" t="s">
        <v>2265</v>
      </c>
      <c r="C409" s="43" t="s">
        <v>1125</v>
      </c>
      <c r="D409" s="57">
        <v>256</v>
      </c>
      <c r="E409" s="55">
        <v>40380</v>
      </c>
      <c r="F409" s="57">
        <v>256</v>
      </c>
      <c r="G409" s="44">
        <f t="shared" si="9"/>
        <v>0</v>
      </c>
    </row>
    <row r="410" spans="1:7">
      <c r="A410" s="880"/>
      <c r="B410" s="29" t="s">
        <v>2266</v>
      </c>
      <c r="C410" s="43" t="s">
        <v>1852</v>
      </c>
      <c r="D410" s="57">
        <v>5744</v>
      </c>
      <c r="E410" s="55"/>
      <c r="F410" s="57"/>
      <c r="G410" s="44">
        <f t="shared" si="9"/>
        <v>5744</v>
      </c>
    </row>
    <row r="411" spans="1:7">
      <c r="A411" s="880"/>
      <c r="B411" s="29" t="s">
        <v>2267</v>
      </c>
      <c r="C411" s="43" t="s">
        <v>7</v>
      </c>
      <c r="D411" s="57">
        <v>3629</v>
      </c>
      <c r="E411" s="55">
        <v>40380</v>
      </c>
      <c r="F411" s="57">
        <v>3629</v>
      </c>
      <c r="G411" s="44">
        <f t="shared" si="9"/>
        <v>0</v>
      </c>
    </row>
    <row r="412" spans="1:7">
      <c r="A412" s="880"/>
      <c r="B412" s="29" t="s">
        <v>2268</v>
      </c>
      <c r="C412" s="43" t="s">
        <v>1029</v>
      </c>
      <c r="D412" s="57">
        <v>5523</v>
      </c>
      <c r="E412" s="55">
        <v>40380</v>
      </c>
      <c r="F412" s="57">
        <v>5523</v>
      </c>
      <c r="G412" s="44">
        <f t="shared" si="9"/>
        <v>0</v>
      </c>
    </row>
    <row r="413" spans="1:7">
      <c r="A413" s="880"/>
      <c r="B413" s="29" t="s">
        <v>2269</v>
      </c>
      <c r="C413" s="43" t="s">
        <v>73</v>
      </c>
      <c r="D413" s="57">
        <v>26819</v>
      </c>
      <c r="E413" s="55"/>
      <c r="F413" s="57"/>
      <c r="G413" s="44">
        <f t="shared" si="9"/>
        <v>26819</v>
      </c>
    </row>
    <row r="414" spans="1:7">
      <c r="A414" s="880"/>
      <c r="B414" s="29" t="s">
        <v>2270</v>
      </c>
      <c r="C414" s="43" t="s">
        <v>55</v>
      </c>
      <c r="D414" s="57">
        <v>6300</v>
      </c>
      <c r="E414" s="55"/>
      <c r="F414" s="57"/>
      <c r="G414" s="44">
        <f t="shared" si="9"/>
        <v>6300</v>
      </c>
    </row>
    <row r="415" spans="1:7">
      <c r="A415" s="880"/>
      <c r="B415" s="29" t="s">
        <v>2271</v>
      </c>
      <c r="C415" s="43" t="s">
        <v>2519</v>
      </c>
      <c r="D415" s="57">
        <v>2696</v>
      </c>
      <c r="E415" s="55"/>
      <c r="F415" s="57"/>
      <c r="G415" s="44">
        <f t="shared" si="9"/>
        <v>2696</v>
      </c>
    </row>
    <row r="416" spans="1:7">
      <c r="A416" s="880"/>
      <c r="B416" s="29" t="s">
        <v>2272</v>
      </c>
      <c r="C416" s="43" t="s">
        <v>1334</v>
      </c>
      <c r="D416" s="57">
        <v>2641.5</v>
      </c>
      <c r="E416" s="55"/>
      <c r="F416" s="57"/>
      <c r="G416" s="44">
        <f t="shared" si="9"/>
        <v>2641.5</v>
      </c>
    </row>
    <row r="417" spans="1:7">
      <c r="A417" s="880"/>
      <c r="B417" s="29" t="s">
        <v>2273</v>
      </c>
      <c r="C417" s="43" t="s">
        <v>2511</v>
      </c>
      <c r="D417" s="57">
        <v>500</v>
      </c>
      <c r="E417" s="55">
        <v>40380</v>
      </c>
      <c r="F417" s="57">
        <v>500</v>
      </c>
      <c r="G417" s="44">
        <f t="shared" si="9"/>
        <v>0</v>
      </c>
    </row>
    <row r="418" spans="1:7">
      <c r="A418" s="880"/>
      <c r="B418" s="29" t="s">
        <v>2274</v>
      </c>
      <c r="C418" s="43" t="s">
        <v>1627</v>
      </c>
      <c r="D418" s="57">
        <v>2268</v>
      </c>
      <c r="E418" s="55">
        <v>40380</v>
      </c>
      <c r="F418" s="57">
        <v>2268</v>
      </c>
      <c r="G418" s="44">
        <f t="shared" si="9"/>
        <v>0</v>
      </c>
    </row>
    <row r="419" spans="1:7">
      <c r="A419" s="880"/>
      <c r="B419" s="29" t="s">
        <v>2275</v>
      </c>
      <c r="C419" s="43" t="s">
        <v>446</v>
      </c>
      <c r="D419" s="57">
        <v>1497.5</v>
      </c>
      <c r="E419" s="55">
        <v>40380</v>
      </c>
      <c r="F419" s="57">
        <v>1497.5</v>
      </c>
      <c r="G419" s="86">
        <f t="shared" si="9"/>
        <v>0</v>
      </c>
    </row>
    <row r="420" spans="1:7">
      <c r="A420" s="880"/>
      <c r="B420" s="29" t="s">
        <v>2276</v>
      </c>
      <c r="C420" s="43" t="s">
        <v>1612</v>
      </c>
      <c r="D420" s="57">
        <v>676</v>
      </c>
      <c r="E420" s="55">
        <v>40380</v>
      </c>
      <c r="F420" s="57">
        <v>676</v>
      </c>
      <c r="G420" s="44">
        <f t="shared" si="9"/>
        <v>0</v>
      </c>
    </row>
    <row r="421" spans="1:7">
      <c r="A421" s="880"/>
      <c r="B421" s="29" t="s">
        <v>2277</v>
      </c>
      <c r="C421" s="43"/>
      <c r="D421" s="57"/>
      <c r="E421" s="55"/>
      <c r="F421" s="57"/>
      <c r="G421" s="44">
        <f t="shared" si="9"/>
        <v>0</v>
      </c>
    </row>
    <row r="422" spans="1:7">
      <c r="A422" s="880"/>
      <c r="B422" s="29" t="s">
        <v>2278</v>
      </c>
      <c r="C422" s="43"/>
      <c r="D422" s="57"/>
      <c r="E422" s="55"/>
      <c r="F422" s="57"/>
      <c r="G422" s="44">
        <f t="shared" si="9"/>
        <v>0</v>
      </c>
    </row>
    <row r="423" spans="1:7">
      <c r="A423" s="880"/>
      <c r="B423" s="29" t="s">
        <v>2279</v>
      </c>
      <c r="C423" s="43"/>
      <c r="D423" s="57"/>
      <c r="E423" s="55"/>
      <c r="F423" s="57"/>
      <c r="G423" s="44">
        <f t="shared" si="9"/>
        <v>0</v>
      </c>
    </row>
    <row r="424" spans="1:7">
      <c r="A424" s="880"/>
      <c r="B424" s="29" t="s">
        <v>2280</v>
      </c>
      <c r="C424" s="60"/>
      <c r="D424" s="57"/>
      <c r="E424" s="55"/>
      <c r="F424" s="57"/>
      <c r="G424" s="44">
        <f t="shared" si="9"/>
        <v>0</v>
      </c>
    </row>
    <row r="425" spans="1:7">
      <c r="A425" s="880"/>
      <c r="B425" s="29"/>
      <c r="C425" s="659"/>
      <c r="D425" s="660"/>
      <c r="E425" s="55"/>
      <c r="F425" s="57"/>
      <c r="G425" s="44">
        <f t="shared" si="9"/>
        <v>0</v>
      </c>
    </row>
    <row r="426" spans="1:7">
      <c r="A426" s="880"/>
      <c r="B426" s="29"/>
      <c r="C426" s="827"/>
      <c r="D426" s="828"/>
      <c r="E426" s="94"/>
      <c r="F426" s="57"/>
      <c r="G426" s="44">
        <f t="shared" si="9"/>
        <v>0</v>
      </c>
    </row>
    <row r="427" spans="1:7">
      <c r="A427" s="880"/>
      <c r="B427" s="29"/>
      <c r="C427" s="60"/>
      <c r="D427" s="49"/>
      <c r="E427" s="55"/>
      <c r="F427" s="49"/>
      <c r="G427" s="44">
        <f t="shared" si="9"/>
        <v>0</v>
      </c>
    </row>
    <row r="428" spans="1:7">
      <c r="A428" s="880"/>
      <c r="B428" s="29"/>
      <c r="C428" s="43"/>
      <c r="D428" s="49"/>
      <c r="E428" s="55"/>
      <c r="F428" s="49"/>
      <c r="G428" s="44">
        <f t="shared" si="9"/>
        <v>0</v>
      </c>
    </row>
    <row r="429" spans="1:7" hidden="1">
      <c r="A429" s="880"/>
      <c r="B429" s="29"/>
      <c r="C429" s="43"/>
      <c r="D429" s="49"/>
      <c r="E429" s="55"/>
      <c r="F429" s="49"/>
      <c r="G429" s="44"/>
    </row>
    <row r="430" spans="1:7">
      <c r="A430" s="880"/>
      <c r="B430" s="29"/>
      <c r="C430" s="43"/>
      <c r="D430" s="49"/>
      <c r="E430" s="55"/>
      <c r="F430" s="49"/>
      <c r="G430" s="44"/>
    </row>
    <row r="431" spans="1:7">
      <c r="A431" s="880"/>
      <c r="B431" s="29"/>
      <c r="C431" s="43"/>
      <c r="D431" s="49"/>
      <c r="E431" s="55"/>
      <c r="F431" s="49"/>
      <c r="G431" s="44"/>
    </row>
    <row r="432" spans="1:7">
      <c r="A432" s="880"/>
      <c r="B432" s="29"/>
      <c r="C432" s="43"/>
      <c r="D432" s="49"/>
      <c r="E432" s="55"/>
      <c r="F432" s="49"/>
      <c r="G432" s="44"/>
    </row>
    <row r="433" spans="1:7">
      <c r="A433" s="880"/>
      <c r="B433" s="29"/>
      <c r="C433" s="43"/>
      <c r="D433" s="49"/>
      <c r="E433" s="55"/>
      <c r="F433" s="49"/>
      <c r="G433" s="44"/>
    </row>
    <row r="434" spans="1:7">
      <c r="A434" s="880"/>
      <c r="B434" s="29"/>
      <c r="C434" s="43"/>
      <c r="D434" s="49"/>
      <c r="E434" s="55"/>
      <c r="F434" s="49"/>
      <c r="G434" s="44"/>
    </row>
    <row r="435" spans="1:7">
      <c r="A435" s="880"/>
      <c r="B435" s="29"/>
      <c r="C435" s="43"/>
      <c r="D435" s="49"/>
      <c r="E435" s="55"/>
      <c r="F435" s="49"/>
      <c r="G435" s="44"/>
    </row>
    <row r="436" spans="1:7">
      <c r="A436" s="880"/>
      <c r="B436" s="29"/>
      <c r="C436" s="43"/>
      <c r="D436" s="49"/>
      <c r="E436" s="55"/>
      <c r="F436" s="49"/>
      <c r="G436" s="44"/>
    </row>
    <row r="437" spans="1:7" ht="18.75">
      <c r="A437" s="1107" t="str">
        <f>A364</f>
        <v>REMISIONES DE     J U L I  O              2010</v>
      </c>
      <c r="B437" s="1107"/>
      <c r="C437" s="1107"/>
      <c r="D437" s="1107"/>
      <c r="E437" s="1107"/>
    </row>
    <row r="438" spans="1:7" ht="35.25" thickBot="1">
      <c r="A438" s="878" t="s">
        <v>0</v>
      </c>
      <c r="B438" s="4" t="s">
        <v>1</v>
      </c>
      <c r="C438" s="625" t="s">
        <v>997</v>
      </c>
      <c r="D438" s="5" t="s">
        <v>2</v>
      </c>
      <c r="E438" s="6" t="s">
        <v>9</v>
      </c>
      <c r="F438" s="8" t="s">
        <v>10</v>
      </c>
      <c r="G438" s="7" t="s">
        <v>11</v>
      </c>
    </row>
    <row r="439" spans="1:7" ht="15.75" thickTop="1">
      <c r="A439" s="880"/>
      <c r="B439" s="678"/>
      <c r="C439" s="43"/>
      <c r="D439" s="57"/>
      <c r="E439" s="55"/>
      <c r="F439" s="57"/>
      <c r="G439" s="44">
        <f t="shared" ref="G439:G559" si="10">D439-F439</f>
        <v>0</v>
      </c>
    </row>
    <row r="440" spans="1:7">
      <c r="A440" s="880"/>
      <c r="B440" s="678"/>
      <c r="C440" s="43"/>
      <c r="D440" s="57"/>
      <c r="E440" s="562"/>
      <c r="F440" s="57"/>
      <c r="G440" s="44">
        <f t="shared" si="10"/>
        <v>0</v>
      </c>
    </row>
    <row r="441" spans="1:7">
      <c r="A441" s="880"/>
      <c r="B441" s="678"/>
      <c r="C441" s="43"/>
      <c r="D441" s="57"/>
      <c r="E441" s="55"/>
      <c r="F441" s="57"/>
      <c r="G441" s="44">
        <f t="shared" si="10"/>
        <v>0</v>
      </c>
    </row>
    <row r="442" spans="1:7">
      <c r="A442" s="880"/>
      <c r="B442" s="678"/>
      <c r="C442" s="43"/>
      <c r="D442" s="57"/>
      <c r="E442" s="55"/>
      <c r="F442" s="57"/>
      <c r="G442" s="44">
        <f t="shared" si="10"/>
        <v>0</v>
      </c>
    </row>
    <row r="443" spans="1:7">
      <c r="A443" s="880"/>
      <c r="B443" s="678"/>
      <c r="C443" s="43"/>
      <c r="D443" s="57"/>
      <c r="E443" s="55"/>
      <c r="F443" s="57"/>
      <c r="G443" s="44">
        <f t="shared" si="10"/>
        <v>0</v>
      </c>
    </row>
    <row r="444" spans="1:7">
      <c r="A444" s="880"/>
      <c r="B444" s="29"/>
      <c r="C444" s="43"/>
      <c r="D444" s="57"/>
      <c r="E444" s="55"/>
      <c r="F444" s="57"/>
      <c r="G444" s="44">
        <f t="shared" si="10"/>
        <v>0</v>
      </c>
    </row>
    <row r="445" spans="1:7">
      <c r="A445" s="880"/>
      <c r="B445" s="29"/>
      <c r="C445" s="43"/>
      <c r="D445" s="57"/>
      <c r="E445" s="55"/>
      <c r="F445" s="57"/>
      <c r="G445" s="44">
        <f t="shared" si="10"/>
        <v>0</v>
      </c>
    </row>
    <row r="446" spans="1:7">
      <c r="A446" s="880"/>
      <c r="B446" s="29"/>
      <c r="C446" s="43"/>
      <c r="D446" s="57"/>
      <c r="E446" s="94"/>
      <c r="F446" s="57"/>
      <c r="G446" s="44">
        <f t="shared" si="10"/>
        <v>0</v>
      </c>
    </row>
    <row r="447" spans="1:7">
      <c r="A447" s="880"/>
      <c r="B447" s="29"/>
      <c r="C447" s="43"/>
      <c r="D447" s="57"/>
      <c r="E447" s="55"/>
      <c r="F447" s="57"/>
      <c r="G447" s="44">
        <f t="shared" si="10"/>
        <v>0</v>
      </c>
    </row>
    <row r="448" spans="1:7">
      <c r="A448" s="880"/>
      <c r="B448" s="29"/>
      <c r="C448" s="43"/>
      <c r="D448" s="57"/>
      <c r="E448" s="55"/>
      <c r="F448" s="57"/>
      <c r="G448" s="44">
        <f t="shared" si="10"/>
        <v>0</v>
      </c>
    </row>
    <row r="449" spans="1:7">
      <c r="A449" s="880"/>
      <c r="B449" s="29"/>
      <c r="C449" s="43"/>
      <c r="D449" s="57"/>
      <c r="E449" s="55"/>
      <c r="F449" s="57"/>
      <c r="G449" s="44">
        <f t="shared" si="10"/>
        <v>0</v>
      </c>
    </row>
    <row r="450" spans="1:7">
      <c r="A450" s="880"/>
      <c r="B450" s="29"/>
      <c r="C450" s="43"/>
      <c r="D450" s="57"/>
      <c r="E450" s="55"/>
      <c r="F450" s="57"/>
      <c r="G450" s="44">
        <f t="shared" si="10"/>
        <v>0</v>
      </c>
    </row>
    <row r="451" spans="1:7">
      <c r="A451" s="880"/>
      <c r="B451" s="29"/>
      <c r="C451" s="659"/>
      <c r="D451" s="660"/>
      <c r="E451" s="55"/>
      <c r="F451" s="57"/>
      <c r="G451" s="44">
        <f t="shared" si="10"/>
        <v>0</v>
      </c>
    </row>
    <row r="452" spans="1:7">
      <c r="A452" s="880"/>
      <c r="B452" s="29"/>
      <c r="C452" s="43"/>
      <c r="D452" s="57"/>
      <c r="E452" s="55"/>
      <c r="F452" s="57"/>
      <c r="G452" s="44">
        <f t="shared" si="10"/>
        <v>0</v>
      </c>
    </row>
    <row r="453" spans="1:7">
      <c r="A453" s="880"/>
      <c r="B453" s="29"/>
      <c r="C453" s="659"/>
      <c r="D453" s="660"/>
      <c r="E453" s="55"/>
      <c r="F453" s="57"/>
      <c r="G453" s="44">
        <f t="shared" si="10"/>
        <v>0</v>
      </c>
    </row>
    <row r="454" spans="1:7">
      <c r="A454" s="880"/>
      <c r="B454" s="29"/>
      <c r="C454" s="43"/>
      <c r="D454" s="57"/>
      <c r="E454" s="55"/>
      <c r="F454" s="57"/>
      <c r="G454" s="44">
        <f t="shared" si="10"/>
        <v>0</v>
      </c>
    </row>
    <row r="455" spans="1:7">
      <c r="A455" s="880"/>
      <c r="B455" s="29"/>
      <c r="C455" s="60"/>
      <c r="D455" s="57"/>
      <c r="E455" s="55"/>
      <c r="F455" s="57"/>
      <c r="G455" s="44">
        <f t="shared" si="10"/>
        <v>0</v>
      </c>
    </row>
    <row r="456" spans="1:7">
      <c r="A456" s="880"/>
      <c r="B456" s="29"/>
      <c r="C456" s="659"/>
      <c r="D456" s="660"/>
      <c r="E456" s="55"/>
      <c r="F456" s="57"/>
      <c r="G456" s="44">
        <f t="shared" si="10"/>
        <v>0</v>
      </c>
    </row>
    <row r="457" spans="1:7">
      <c r="A457" s="880"/>
      <c r="B457" s="29"/>
      <c r="C457" s="60"/>
      <c r="D457" s="57"/>
      <c r="E457" s="55"/>
      <c r="F457" s="57"/>
      <c r="G457" s="44">
        <f t="shared" si="10"/>
        <v>0</v>
      </c>
    </row>
    <row r="458" spans="1:7">
      <c r="A458" s="880"/>
      <c r="B458" s="29"/>
      <c r="C458" s="60"/>
      <c r="D458" s="57"/>
      <c r="E458" s="55"/>
      <c r="F458" s="57"/>
      <c r="G458" s="44">
        <f t="shared" si="10"/>
        <v>0</v>
      </c>
    </row>
    <row r="459" spans="1:7">
      <c r="A459" s="880"/>
      <c r="B459" s="29"/>
      <c r="C459" s="60"/>
      <c r="D459" s="57"/>
      <c r="E459" s="55"/>
      <c r="F459" s="57"/>
      <c r="G459" s="44">
        <f t="shared" si="10"/>
        <v>0</v>
      </c>
    </row>
    <row r="460" spans="1:7">
      <c r="A460" s="880"/>
      <c r="B460" s="29"/>
      <c r="C460" s="60"/>
      <c r="D460" s="57"/>
      <c r="E460" s="55"/>
      <c r="F460" s="57"/>
      <c r="G460" s="44">
        <f t="shared" si="10"/>
        <v>0</v>
      </c>
    </row>
    <row r="461" spans="1:7">
      <c r="A461" s="880"/>
      <c r="B461" s="29"/>
      <c r="C461" s="60"/>
      <c r="D461" s="57"/>
      <c r="E461" s="55"/>
      <c r="F461" s="57"/>
      <c r="G461" s="44">
        <f t="shared" si="10"/>
        <v>0</v>
      </c>
    </row>
    <row r="462" spans="1:7">
      <c r="A462" s="880"/>
      <c r="B462" s="29"/>
      <c r="C462" s="43"/>
      <c r="D462" s="57"/>
      <c r="E462" s="55"/>
      <c r="F462" s="57"/>
      <c r="G462" s="44">
        <f t="shared" si="10"/>
        <v>0</v>
      </c>
    </row>
    <row r="463" spans="1:7">
      <c r="A463" s="880"/>
      <c r="B463" s="29"/>
      <c r="C463" s="43"/>
      <c r="D463" s="57"/>
      <c r="E463" s="55"/>
      <c r="F463" s="57"/>
      <c r="G463" s="44">
        <f t="shared" si="10"/>
        <v>0</v>
      </c>
    </row>
    <row r="464" spans="1:7">
      <c r="A464" s="880"/>
      <c r="B464" s="29"/>
      <c r="C464" s="43"/>
      <c r="D464" s="57"/>
      <c r="E464" s="55"/>
      <c r="F464" s="57"/>
      <c r="G464" s="44">
        <f t="shared" si="10"/>
        <v>0</v>
      </c>
    </row>
    <row r="465" spans="1:7">
      <c r="A465" s="880"/>
      <c r="B465" s="29"/>
      <c r="C465" s="43"/>
      <c r="D465" s="57"/>
      <c r="E465" s="45"/>
      <c r="F465" s="57"/>
      <c r="G465" s="44">
        <f t="shared" si="10"/>
        <v>0</v>
      </c>
    </row>
    <row r="466" spans="1:7">
      <c r="A466" s="880"/>
      <c r="B466" s="29"/>
      <c r="C466" s="43"/>
      <c r="D466" s="57"/>
      <c r="E466" s="55"/>
      <c r="F466" s="57"/>
      <c r="G466" s="44">
        <f t="shared" si="10"/>
        <v>0</v>
      </c>
    </row>
    <row r="467" spans="1:7">
      <c r="A467" s="880"/>
      <c r="B467" s="29"/>
      <c r="C467" s="43"/>
      <c r="D467" s="57"/>
      <c r="E467" s="55"/>
      <c r="F467" s="57"/>
      <c r="G467" s="44">
        <f t="shared" si="10"/>
        <v>0</v>
      </c>
    </row>
    <row r="468" spans="1:7">
      <c r="A468" s="880"/>
      <c r="B468" s="29"/>
      <c r="C468" s="43"/>
      <c r="D468" s="57"/>
      <c r="E468" s="55"/>
      <c r="F468" s="57"/>
      <c r="G468" s="44">
        <f t="shared" si="10"/>
        <v>0</v>
      </c>
    </row>
    <row r="469" spans="1:7">
      <c r="A469" s="880"/>
      <c r="B469" s="29"/>
      <c r="C469" s="43"/>
      <c r="D469" s="57"/>
      <c r="E469" s="45"/>
      <c r="F469" s="57"/>
      <c r="G469" s="44">
        <f t="shared" si="10"/>
        <v>0</v>
      </c>
    </row>
    <row r="470" spans="1:7">
      <c r="A470" s="880"/>
      <c r="B470" s="29"/>
      <c r="C470" s="43"/>
      <c r="D470" s="57"/>
      <c r="E470" s="55"/>
      <c r="F470" s="57"/>
      <c r="G470" s="44">
        <f t="shared" si="10"/>
        <v>0</v>
      </c>
    </row>
    <row r="471" spans="1:7">
      <c r="A471" s="880"/>
      <c r="B471" s="29"/>
      <c r="C471" s="43"/>
      <c r="D471" s="57"/>
      <c r="E471" s="55"/>
      <c r="F471" s="57"/>
      <c r="G471" s="44">
        <f t="shared" si="10"/>
        <v>0</v>
      </c>
    </row>
    <row r="472" spans="1:7">
      <c r="A472" s="880"/>
      <c r="B472" s="29"/>
      <c r="C472" s="43"/>
      <c r="D472" s="57"/>
      <c r="E472" s="55"/>
      <c r="F472" s="57"/>
      <c r="G472" s="44">
        <f t="shared" si="10"/>
        <v>0</v>
      </c>
    </row>
    <row r="473" spans="1:7">
      <c r="A473" s="880"/>
      <c r="B473" s="29"/>
      <c r="C473" s="43"/>
      <c r="D473" s="57"/>
      <c r="E473" s="55"/>
      <c r="F473" s="57"/>
      <c r="G473" s="44">
        <f t="shared" si="10"/>
        <v>0</v>
      </c>
    </row>
    <row r="474" spans="1:7">
      <c r="A474" s="880"/>
      <c r="B474" s="29"/>
      <c r="C474" s="43"/>
      <c r="D474" s="57"/>
      <c r="E474" s="55"/>
      <c r="F474" s="57"/>
      <c r="G474" s="44">
        <f t="shared" si="10"/>
        <v>0</v>
      </c>
    </row>
    <row r="475" spans="1:7">
      <c r="A475" s="880"/>
      <c r="B475" s="29"/>
      <c r="C475" s="43"/>
      <c r="D475" s="57"/>
      <c r="E475" s="45"/>
      <c r="F475" s="57"/>
      <c r="G475" s="44">
        <f t="shared" si="10"/>
        <v>0</v>
      </c>
    </row>
    <row r="476" spans="1:7">
      <c r="A476" s="880"/>
      <c r="B476" s="29"/>
      <c r="C476" s="43"/>
      <c r="D476" s="57"/>
      <c r="E476" s="55"/>
      <c r="F476" s="57"/>
      <c r="G476" s="44">
        <f t="shared" si="10"/>
        <v>0</v>
      </c>
    </row>
    <row r="477" spans="1:7">
      <c r="A477" s="880"/>
      <c r="B477" s="29"/>
      <c r="C477" s="43"/>
      <c r="D477" s="57"/>
      <c r="E477" s="55"/>
      <c r="F477" s="57"/>
      <c r="G477" s="44">
        <f t="shared" si="10"/>
        <v>0</v>
      </c>
    </row>
    <row r="478" spans="1:7">
      <c r="A478" s="880"/>
      <c r="B478" s="29"/>
      <c r="C478" s="43"/>
      <c r="D478" s="57"/>
      <c r="E478" s="55"/>
      <c r="F478" s="57"/>
      <c r="G478" s="44">
        <f t="shared" si="10"/>
        <v>0</v>
      </c>
    </row>
    <row r="479" spans="1:7">
      <c r="A479" s="880"/>
      <c r="B479" s="29"/>
      <c r="C479" s="43"/>
      <c r="D479" s="57"/>
      <c r="E479" s="55"/>
      <c r="F479" s="57"/>
      <c r="G479" s="44">
        <f t="shared" si="10"/>
        <v>0</v>
      </c>
    </row>
    <row r="480" spans="1:7">
      <c r="A480" s="880"/>
      <c r="B480" s="29"/>
      <c r="C480" s="43"/>
      <c r="D480" s="57"/>
      <c r="E480" s="55"/>
      <c r="F480" s="57"/>
      <c r="G480" s="44">
        <f t="shared" si="10"/>
        <v>0</v>
      </c>
    </row>
    <row r="481" spans="1:7">
      <c r="A481" s="880"/>
      <c r="B481" s="29"/>
      <c r="C481" s="659"/>
      <c r="D481" s="660"/>
      <c r="E481" s="55"/>
      <c r="F481" s="57"/>
      <c r="G481" s="44">
        <f t="shared" si="10"/>
        <v>0</v>
      </c>
    </row>
    <row r="482" spans="1:7">
      <c r="A482" s="880"/>
      <c r="B482" s="29"/>
      <c r="C482" s="43"/>
      <c r="D482" s="57"/>
      <c r="E482" s="55"/>
      <c r="F482" s="57"/>
      <c r="G482" s="44">
        <f t="shared" si="10"/>
        <v>0</v>
      </c>
    </row>
    <row r="483" spans="1:7">
      <c r="A483" s="880"/>
      <c r="B483" s="29"/>
      <c r="C483" s="43"/>
      <c r="D483" s="57"/>
      <c r="E483" s="55"/>
      <c r="F483" s="57"/>
      <c r="G483" s="44">
        <f t="shared" si="10"/>
        <v>0</v>
      </c>
    </row>
    <row r="484" spans="1:7">
      <c r="A484" s="880"/>
      <c r="B484" s="29"/>
      <c r="C484" s="43"/>
      <c r="D484" s="57"/>
      <c r="E484" s="55"/>
      <c r="F484" s="57"/>
      <c r="G484" s="44">
        <f t="shared" si="10"/>
        <v>0</v>
      </c>
    </row>
    <row r="485" spans="1:7">
      <c r="A485" s="880"/>
      <c r="B485" s="29"/>
      <c r="C485" s="43"/>
      <c r="D485" s="57"/>
      <c r="E485" s="45"/>
      <c r="F485" s="57"/>
      <c r="G485" s="44">
        <f t="shared" si="10"/>
        <v>0</v>
      </c>
    </row>
    <row r="486" spans="1:7">
      <c r="A486" s="880"/>
      <c r="B486" s="29"/>
      <c r="C486" s="43"/>
      <c r="D486" s="57"/>
      <c r="E486" s="55"/>
      <c r="F486" s="57"/>
      <c r="G486" s="44">
        <f t="shared" si="10"/>
        <v>0</v>
      </c>
    </row>
    <row r="487" spans="1:7">
      <c r="A487" s="880"/>
      <c r="B487" s="29"/>
      <c r="C487" s="43"/>
      <c r="D487" s="57"/>
      <c r="E487" s="55"/>
      <c r="F487" s="57"/>
      <c r="G487" s="44">
        <f t="shared" si="10"/>
        <v>0</v>
      </c>
    </row>
    <row r="488" spans="1:7">
      <c r="A488" s="880"/>
      <c r="B488" s="29"/>
      <c r="C488" s="43"/>
      <c r="D488" s="57"/>
      <c r="E488" s="55"/>
      <c r="F488" s="57"/>
      <c r="G488" s="44">
        <f t="shared" si="10"/>
        <v>0</v>
      </c>
    </row>
    <row r="489" spans="1:7">
      <c r="A489" s="880"/>
      <c r="B489" s="29"/>
      <c r="C489" s="43"/>
      <c r="D489" s="57"/>
      <c r="E489" s="55"/>
      <c r="F489" s="57"/>
      <c r="G489" s="44">
        <f t="shared" si="10"/>
        <v>0</v>
      </c>
    </row>
    <row r="490" spans="1:7">
      <c r="A490" s="880"/>
      <c r="B490" s="29"/>
      <c r="C490" s="43"/>
      <c r="D490" s="57"/>
      <c r="E490" s="55"/>
      <c r="F490" s="57"/>
      <c r="G490" s="44">
        <f t="shared" si="10"/>
        <v>0</v>
      </c>
    </row>
    <row r="491" spans="1:7">
      <c r="A491" s="880"/>
      <c r="B491" s="29"/>
      <c r="C491" s="659"/>
      <c r="D491" s="660"/>
      <c r="E491" s="55"/>
      <c r="F491" s="57"/>
      <c r="G491" s="44">
        <f t="shared" si="10"/>
        <v>0</v>
      </c>
    </row>
    <row r="492" spans="1:7">
      <c r="A492" s="880"/>
      <c r="B492" s="29"/>
      <c r="C492" s="43"/>
      <c r="D492" s="57"/>
      <c r="E492" s="55"/>
      <c r="F492" s="57"/>
      <c r="G492" s="44">
        <f t="shared" si="10"/>
        <v>0</v>
      </c>
    </row>
    <row r="493" spans="1:7">
      <c r="A493" s="880"/>
      <c r="B493" s="29"/>
      <c r="C493" s="43"/>
      <c r="D493" s="57"/>
      <c r="E493" s="55"/>
      <c r="F493" s="57"/>
      <c r="G493" s="44">
        <f t="shared" si="10"/>
        <v>0</v>
      </c>
    </row>
    <row r="494" spans="1:7">
      <c r="A494" s="880"/>
      <c r="B494" s="29"/>
      <c r="C494" s="43"/>
      <c r="D494" s="57"/>
      <c r="E494" s="55"/>
      <c r="F494" s="57"/>
      <c r="G494" s="44">
        <f t="shared" si="10"/>
        <v>0</v>
      </c>
    </row>
    <row r="495" spans="1:7">
      <c r="A495" s="880"/>
      <c r="B495" s="29"/>
      <c r="C495" s="43"/>
      <c r="D495" s="57"/>
      <c r="E495" s="55"/>
      <c r="F495" s="57"/>
      <c r="G495" s="44">
        <f t="shared" si="10"/>
        <v>0</v>
      </c>
    </row>
    <row r="496" spans="1:7">
      <c r="A496" s="880"/>
      <c r="B496" s="29"/>
      <c r="C496" s="43"/>
      <c r="D496" s="57"/>
      <c r="E496" s="55"/>
      <c r="F496" s="57"/>
      <c r="G496" s="44">
        <f t="shared" si="10"/>
        <v>0</v>
      </c>
    </row>
    <row r="497" spans="1:7">
      <c r="A497" s="880"/>
      <c r="B497" s="29"/>
      <c r="C497" s="43"/>
      <c r="D497" s="57"/>
      <c r="E497" s="55"/>
      <c r="F497" s="57"/>
      <c r="G497" s="44">
        <f t="shared" si="10"/>
        <v>0</v>
      </c>
    </row>
    <row r="498" spans="1:7">
      <c r="A498" s="880"/>
      <c r="B498" s="29"/>
      <c r="C498" s="43"/>
      <c r="D498" s="57"/>
      <c r="E498" s="55"/>
      <c r="F498" s="57"/>
      <c r="G498" s="44">
        <f t="shared" si="10"/>
        <v>0</v>
      </c>
    </row>
    <row r="499" spans="1:7">
      <c r="A499" s="880"/>
      <c r="B499" s="29"/>
      <c r="C499" s="43"/>
      <c r="D499" s="49"/>
      <c r="E499" s="55"/>
      <c r="F499" s="49"/>
      <c r="G499" s="44">
        <f t="shared" si="10"/>
        <v>0</v>
      </c>
    </row>
    <row r="500" spans="1:7">
      <c r="A500" s="880"/>
      <c r="B500" s="29"/>
      <c r="C500" s="43"/>
      <c r="D500" s="49"/>
      <c r="E500" s="55"/>
      <c r="F500" s="49"/>
      <c r="G500" s="44">
        <f t="shared" si="10"/>
        <v>0</v>
      </c>
    </row>
    <row r="501" spans="1:7">
      <c r="A501" s="880"/>
      <c r="B501" s="29"/>
      <c r="C501" s="43"/>
      <c r="D501" s="49"/>
      <c r="E501" s="55"/>
      <c r="F501" s="49"/>
      <c r="G501" s="44">
        <f t="shared" si="10"/>
        <v>0</v>
      </c>
    </row>
    <row r="502" spans="1:7">
      <c r="A502" s="880"/>
      <c r="B502" s="29"/>
      <c r="C502" s="60"/>
      <c r="D502" s="49"/>
      <c r="E502" s="55"/>
      <c r="F502" s="49"/>
      <c r="G502" s="44">
        <f t="shared" si="10"/>
        <v>0</v>
      </c>
    </row>
    <row r="503" spans="1:7">
      <c r="A503" s="880"/>
      <c r="B503" s="29"/>
      <c r="C503" s="60"/>
      <c r="D503" s="49"/>
      <c r="E503" s="55"/>
      <c r="F503" s="49"/>
      <c r="G503" s="44">
        <f t="shared" si="10"/>
        <v>0</v>
      </c>
    </row>
    <row r="504" spans="1:7">
      <c r="A504" s="880"/>
      <c r="B504" s="29"/>
      <c r="C504" s="60"/>
      <c r="D504" s="49"/>
      <c r="E504" s="55"/>
      <c r="F504" s="49"/>
      <c r="G504" s="44">
        <f t="shared" si="10"/>
        <v>0</v>
      </c>
    </row>
    <row r="505" spans="1:7">
      <c r="A505" s="880"/>
      <c r="B505" s="29"/>
      <c r="C505" s="60"/>
      <c r="D505" s="49"/>
      <c r="E505" s="55"/>
      <c r="F505" s="49"/>
      <c r="G505" s="44"/>
    </row>
    <row r="506" spans="1:7">
      <c r="A506" s="880"/>
      <c r="B506" s="29"/>
      <c r="C506" s="60"/>
      <c r="D506" s="49"/>
      <c r="E506" s="55"/>
      <c r="F506" s="49"/>
      <c r="G506" s="44"/>
    </row>
    <row r="507" spans="1:7">
      <c r="A507" s="880"/>
      <c r="B507" s="29"/>
      <c r="C507" s="60"/>
      <c r="D507" s="49"/>
      <c r="E507" s="55"/>
      <c r="F507" s="49"/>
      <c r="G507" s="44"/>
    </row>
    <row r="508" spans="1:7">
      <c r="A508" s="880"/>
      <c r="B508" s="29"/>
      <c r="C508" s="60"/>
      <c r="D508" s="49"/>
      <c r="E508" s="55"/>
      <c r="F508" s="49"/>
      <c r="G508" s="44"/>
    </row>
    <row r="509" spans="1:7" ht="18.75">
      <c r="A509" s="1107" t="str">
        <f>A437</f>
        <v>REMISIONES DE     J U L I  O              2010</v>
      </c>
      <c r="B509" s="1107"/>
      <c r="C509" s="1107"/>
      <c r="D509" s="1107"/>
      <c r="E509" s="1107"/>
    </row>
    <row r="510" spans="1:7" ht="35.25" thickBot="1">
      <c r="A510" s="878" t="s">
        <v>0</v>
      </c>
      <c r="B510" s="4" t="s">
        <v>1</v>
      </c>
      <c r="C510" s="625" t="s">
        <v>996</v>
      </c>
      <c r="D510" s="5" t="s">
        <v>2</v>
      </c>
      <c r="E510" s="6" t="s">
        <v>9</v>
      </c>
      <c r="F510" s="8" t="s">
        <v>10</v>
      </c>
      <c r="G510" s="7" t="s">
        <v>11</v>
      </c>
    </row>
    <row r="511" spans="1:7" ht="15.75" thickTop="1">
      <c r="A511" s="880"/>
      <c r="B511" s="679"/>
      <c r="C511" s="43"/>
      <c r="D511" s="49"/>
      <c r="E511" s="55"/>
      <c r="F511" s="49"/>
      <c r="G511" s="44">
        <f t="shared" si="10"/>
        <v>0</v>
      </c>
    </row>
    <row r="512" spans="1:7">
      <c r="A512" s="880"/>
      <c r="B512" s="679"/>
      <c r="C512" s="43"/>
      <c r="D512" s="49"/>
      <c r="E512" s="441"/>
      <c r="F512" s="49"/>
      <c r="G512" s="44">
        <f t="shared" si="10"/>
        <v>0</v>
      </c>
    </row>
    <row r="513" spans="1:7">
      <c r="A513" s="880"/>
      <c r="B513" s="679"/>
      <c r="C513" s="43"/>
      <c r="D513" s="49"/>
      <c r="E513" s="55"/>
      <c r="F513" s="49"/>
      <c r="G513" s="44">
        <f t="shared" si="10"/>
        <v>0</v>
      </c>
    </row>
    <row r="514" spans="1:7">
      <c r="A514" s="880"/>
      <c r="B514" s="679"/>
      <c r="C514" s="43"/>
      <c r="D514" s="49"/>
      <c r="E514" s="55"/>
      <c r="F514" s="49"/>
      <c r="G514" s="44">
        <f t="shared" si="10"/>
        <v>0</v>
      </c>
    </row>
    <row r="515" spans="1:7">
      <c r="A515" s="880"/>
      <c r="B515" s="679"/>
      <c r="C515" s="43"/>
      <c r="D515" s="49"/>
      <c r="E515" s="55"/>
      <c r="F515" s="49"/>
      <c r="G515" s="44">
        <f t="shared" si="10"/>
        <v>0</v>
      </c>
    </row>
    <row r="516" spans="1:7">
      <c r="A516" s="880"/>
      <c r="B516" s="679"/>
      <c r="C516" s="43"/>
      <c r="D516" s="49"/>
      <c r="E516" s="55"/>
      <c r="F516" s="49"/>
      <c r="G516" s="44">
        <f t="shared" si="10"/>
        <v>0</v>
      </c>
    </row>
    <row r="517" spans="1:7">
      <c r="A517" s="880"/>
      <c r="B517" s="679"/>
      <c r="C517" s="43"/>
      <c r="D517" s="49"/>
      <c r="E517" s="55"/>
      <c r="F517" s="49"/>
      <c r="G517" s="44">
        <f t="shared" si="10"/>
        <v>0</v>
      </c>
    </row>
    <row r="518" spans="1:7">
      <c r="A518" s="880"/>
      <c r="B518" s="29"/>
      <c r="C518" s="43"/>
      <c r="D518" s="49"/>
      <c r="E518" s="55"/>
      <c r="F518" s="49"/>
      <c r="G518" s="44">
        <f t="shared" si="10"/>
        <v>0</v>
      </c>
    </row>
    <row r="519" spans="1:7">
      <c r="A519" s="880"/>
      <c r="B519" s="29"/>
      <c r="C519" s="43"/>
      <c r="D519" s="49"/>
      <c r="E519" s="55"/>
      <c r="F519" s="49"/>
      <c r="G519" s="44">
        <f t="shared" si="10"/>
        <v>0</v>
      </c>
    </row>
    <row r="520" spans="1:7">
      <c r="A520" s="880"/>
      <c r="B520" s="29"/>
      <c r="C520" s="43"/>
      <c r="D520" s="49"/>
      <c r="E520" s="55"/>
      <c r="F520" s="49"/>
      <c r="G520" s="44">
        <f t="shared" si="10"/>
        <v>0</v>
      </c>
    </row>
    <row r="521" spans="1:7">
      <c r="A521" s="880"/>
      <c r="B521" s="29"/>
      <c r="C521" s="43"/>
      <c r="D521" s="49"/>
      <c r="E521" s="55"/>
      <c r="F521" s="49"/>
      <c r="G521" s="44">
        <f t="shared" si="10"/>
        <v>0</v>
      </c>
    </row>
    <row r="522" spans="1:7">
      <c r="A522" s="880"/>
      <c r="B522" s="29"/>
      <c r="C522" s="43"/>
      <c r="D522" s="49"/>
      <c r="E522" s="55"/>
      <c r="F522" s="49"/>
      <c r="G522" s="44">
        <f t="shared" si="10"/>
        <v>0</v>
      </c>
    </row>
    <row r="523" spans="1:7">
      <c r="A523" s="880"/>
      <c r="B523" s="29"/>
      <c r="C523" s="43"/>
      <c r="D523" s="49"/>
      <c r="E523" s="55"/>
      <c r="F523" s="49"/>
      <c r="G523" s="44">
        <f t="shared" si="10"/>
        <v>0</v>
      </c>
    </row>
    <row r="524" spans="1:7">
      <c r="A524" s="880"/>
      <c r="B524" s="29"/>
      <c r="C524" s="43"/>
      <c r="D524" s="49"/>
      <c r="E524" s="55"/>
      <c r="F524" s="49"/>
      <c r="G524" s="44">
        <f t="shared" si="10"/>
        <v>0</v>
      </c>
    </row>
    <row r="525" spans="1:7">
      <c r="A525" s="880"/>
      <c r="B525" s="29"/>
      <c r="C525" s="43"/>
      <c r="D525" s="49"/>
      <c r="E525" s="55"/>
      <c r="F525" s="49"/>
      <c r="G525" s="44">
        <f t="shared" si="10"/>
        <v>0</v>
      </c>
    </row>
    <row r="526" spans="1:7">
      <c r="A526" s="880"/>
      <c r="B526" s="29"/>
      <c r="C526" s="43"/>
      <c r="D526" s="49"/>
      <c r="E526" s="55"/>
      <c r="F526" s="49"/>
      <c r="G526" s="44">
        <f t="shared" si="10"/>
        <v>0</v>
      </c>
    </row>
    <row r="527" spans="1:7">
      <c r="A527" s="880"/>
      <c r="B527" s="29"/>
      <c r="C527" s="43"/>
      <c r="D527" s="49"/>
      <c r="E527" s="55"/>
      <c r="F527" s="49"/>
      <c r="G527" s="44">
        <f t="shared" si="10"/>
        <v>0</v>
      </c>
    </row>
    <row r="528" spans="1:7">
      <c r="A528" s="880"/>
      <c r="B528" s="29"/>
      <c r="C528" s="43"/>
      <c r="D528" s="49"/>
      <c r="E528" s="55"/>
      <c r="F528" s="49"/>
      <c r="G528" s="44">
        <f t="shared" si="10"/>
        <v>0</v>
      </c>
    </row>
    <row r="529" spans="1:7">
      <c r="A529" s="880"/>
      <c r="B529" s="29"/>
      <c r="C529" s="43"/>
      <c r="D529" s="49"/>
      <c r="E529" s="55"/>
      <c r="F529" s="49"/>
      <c r="G529" s="44">
        <f t="shared" si="10"/>
        <v>0</v>
      </c>
    </row>
    <row r="530" spans="1:7">
      <c r="A530" s="880"/>
      <c r="B530" s="29"/>
      <c r="C530" s="43"/>
      <c r="D530" s="49"/>
      <c r="E530" s="55"/>
      <c r="F530" s="49"/>
      <c r="G530" s="44">
        <f t="shared" si="10"/>
        <v>0</v>
      </c>
    </row>
    <row r="531" spans="1:7">
      <c r="A531" s="880"/>
      <c r="B531" s="29"/>
      <c r="C531" s="43"/>
      <c r="D531" s="49"/>
      <c r="E531" s="55"/>
      <c r="F531" s="49"/>
      <c r="G531" s="44">
        <f t="shared" si="10"/>
        <v>0</v>
      </c>
    </row>
    <row r="532" spans="1:7">
      <c r="A532" s="880"/>
      <c r="B532" s="29"/>
      <c r="C532" s="43"/>
      <c r="D532" s="49"/>
      <c r="E532" s="55"/>
      <c r="F532" s="49"/>
      <c r="G532" s="44">
        <f t="shared" si="10"/>
        <v>0</v>
      </c>
    </row>
    <row r="533" spans="1:7">
      <c r="A533" s="880"/>
      <c r="B533" s="29"/>
      <c r="C533" s="43"/>
      <c r="D533" s="49"/>
      <c r="E533" s="55"/>
      <c r="F533" s="49"/>
      <c r="G533" s="44">
        <f t="shared" si="10"/>
        <v>0</v>
      </c>
    </row>
    <row r="534" spans="1:7">
      <c r="A534" s="880"/>
      <c r="B534" s="29"/>
      <c r="C534" s="43"/>
      <c r="D534" s="49"/>
      <c r="E534" s="55"/>
      <c r="F534" s="49"/>
      <c r="G534" s="44">
        <f t="shared" si="10"/>
        <v>0</v>
      </c>
    </row>
    <row r="535" spans="1:7">
      <c r="A535" s="880"/>
      <c r="B535" s="29"/>
      <c r="C535" s="43"/>
      <c r="D535" s="49"/>
      <c r="E535" s="55"/>
      <c r="F535" s="49"/>
      <c r="G535" s="44">
        <f t="shared" si="10"/>
        <v>0</v>
      </c>
    </row>
    <row r="536" spans="1:7">
      <c r="A536" s="880"/>
      <c r="B536" s="29"/>
      <c r="C536" s="43"/>
      <c r="D536" s="49"/>
      <c r="E536" s="55"/>
      <c r="F536" s="49"/>
      <c r="G536" s="44">
        <f t="shared" si="10"/>
        <v>0</v>
      </c>
    </row>
    <row r="537" spans="1:7">
      <c r="A537" s="880"/>
      <c r="B537" s="29"/>
      <c r="C537" s="43"/>
      <c r="D537" s="49"/>
      <c r="E537" s="55"/>
      <c r="F537" s="49"/>
      <c r="G537" s="44">
        <f t="shared" si="10"/>
        <v>0</v>
      </c>
    </row>
    <row r="538" spans="1:7">
      <c r="A538" s="880"/>
      <c r="B538" s="29"/>
      <c r="C538" s="43"/>
      <c r="D538" s="49"/>
      <c r="E538" s="45"/>
      <c r="F538" s="49"/>
      <c r="G538" s="44">
        <f t="shared" si="10"/>
        <v>0</v>
      </c>
    </row>
    <row r="539" spans="1:7">
      <c r="A539" s="880"/>
      <c r="B539" s="29"/>
      <c r="C539" s="43"/>
      <c r="D539" s="49"/>
      <c r="E539" s="55"/>
      <c r="F539" s="49"/>
      <c r="G539" s="44">
        <f t="shared" si="10"/>
        <v>0</v>
      </c>
    </row>
    <row r="540" spans="1:7">
      <c r="A540" s="880"/>
      <c r="B540" s="29"/>
      <c r="C540" s="43"/>
      <c r="D540" s="49"/>
      <c r="E540" s="55"/>
      <c r="F540" s="49"/>
      <c r="G540" s="44">
        <f t="shared" si="10"/>
        <v>0</v>
      </c>
    </row>
    <row r="541" spans="1:7">
      <c r="A541" s="880"/>
      <c r="B541" s="29"/>
      <c r="C541" s="43"/>
      <c r="D541" s="49"/>
      <c r="E541" s="55"/>
      <c r="F541" s="49"/>
      <c r="G541" s="44">
        <f t="shared" si="10"/>
        <v>0</v>
      </c>
    </row>
    <row r="542" spans="1:7">
      <c r="A542" s="880"/>
      <c r="B542" s="29"/>
      <c r="C542" s="43"/>
      <c r="D542" s="49"/>
      <c r="E542" s="55"/>
      <c r="F542" s="49"/>
      <c r="G542" s="44">
        <f t="shared" si="10"/>
        <v>0</v>
      </c>
    </row>
    <row r="543" spans="1:7">
      <c r="A543" s="880"/>
      <c r="B543" s="29"/>
      <c r="C543" s="43"/>
      <c r="D543" s="49"/>
      <c r="E543" s="55"/>
      <c r="F543" s="49"/>
      <c r="G543" s="44">
        <f t="shared" si="10"/>
        <v>0</v>
      </c>
    </row>
    <row r="544" spans="1:7">
      <c r="A544" s="880"/>
      <c r="B544" s="29"/>
      <c r="C544" s="43"/>
      <c r="D544" s="49"/>
      <c r="E544" s="55"/>
      <c r="F544" s="49"/>
      <c r="G544" s="44">
        <f t="shared" si="10"/>
        <v>0</v>
      </c>
    </row>
    <row r="545" spans="1:7">
      <c r="A545" s="880"/>
      <c r="B545" s="29"/>
      <c r="C545" s="43"/>
      <c r="D545" s="49"/>
      <c r="E545" s="55"/>
      <c r="F545" s="49"/>
      <c r="G545" s="44">
        <f t="shared" si="10"/>
        <v>0</v>
      </c>
    </row>
    <row r="546" spans="1:7">
      <c r="A546" s="880"/>
      <c r="B546" s="29"/>
      <c r="C546" s="43"/>
      <c r="D546" s="49"/>
      <c r="E546" s="55"/>
      <c r="F546" s="49"/>
      <c r="G546" s="44">
        <f t="shared" si="10"/>
        <v>0</v>
      </c>
    </row>
    <row r="547" spans="1:7">
      <c r="A547" s="880"/>
      <c r="B547" s="29"/>
      <c r="C547" s="43"/>
      <c r="D547" s="49"/>
      <c r="E547" s="55"/>
      <c r="F547" s="49"/>
      <c r="G547" s="44">
        <f t="shared" si="10"/>
        <v>0</v>
      </c>
    </row>
    <row r="548" spans="1:7">
      <c r="A548" s="880"/>
      <c r="B548" s="29"/>
      <c r="C548" s="43"/>
      <c r="D548" s="49"/>
      <c r="E548" s="55"/>
      <c r="F548" s="49"/>
      <c r="G548" s="44">
        <f t="shared" si="10"/>
        <v>0</v>
      </c>
    </row>
    <row r="549" spans="1:7">
      <c r="A549" s="880"/>
      <c r="B549" s="29"/>
      <c r="C549" s="43"/>
      <c r="D549" s="49"/>
      <c r="E549" s="55"/>
      <c r="F549" s="49"/>
      <c r="G549" s="44">
        <f t="shared" si="10"/>
        <v>0</v>
      </c>
    </row>
    <row r="550" spans="1:7">
      <c r="A550" s="880"/>
      <c r="B550" s="29"/>
      <c r="C550" s="43"/>
      <c r="D550" s="49"/>
      <c r="E550" s="55"/>
      <c r="F550" s="49"/>
      <c r="G550" s="44">
        <f t="shared" si="10"/>
        <v>0</v>
      </c>
    </row>
    <row r="551" spans="1:7">
      <c r="A551" s="880"/>
      <c r="B551" s="29"/>
      <c r="C551" s="43"/>
      <c r="D551" s="49"/>
      <c r="E551" s="55"/>
      <c r="F551" s="49"/>
      <c r="G551" s="44">
        <f t="shared" si="10"/>
        <v>0</v>
      </c>
    </row>
    <row r="552" spans="1:7">
      <c r="A552" s="880"/>
      <c r="B552" s="29"/>
      <c r="C552" s="43"/>
      <c r="D552" s="49"/>
      <c r="E552" s="55"/>
      <c r="F552" s="49"/>
      <c r="G552" s="44">
        <f t="shared" si="10"/>
        <v>0</v>
      </c>
    </row>
    <row r="553" spans="1:7">
      <c r="A553" s="880"/>
      <c r="B553" s="29"/>
      <c r="C553" s="43"/>
      <c r="D553" s="49"/>
      <c r="E553" s="55"/>
      <c r="F553" s="49"/>
      <c r="G553" s="44">
        <f t="shared" si="10"/>
        <v>0</v>
      </c>
    </row>
    <row r="554" spans="1:7">
      <c r="A554" s="880"/>
      <c r="B554" s="29"/>
      <c r="C554" s="43"/>
      <c r="D554" s="49"/>
      <c r="E554" s="55"/>
      <c r="F554" s="49"/>
      <c r="G554" s="44">
        <f t="shared" si="10"/>
        <v>0</v>
      </c>
    </row>
    <row r="555" spans="1:7">
      <c r="A555" s="880"/>
      <c r="B555" s="29"/>
      <c r="C555" s="43"/>
      <c r="D555" s="49"/>
      <c r="E555" s="55"/>
      <c r="F555" s="49"/>
      <c r="G555" s="44">
        <f t="shared" si="10"/>
        <v>0</v>
      </c>
    </row>
    <row r="556" spans="1:7">
      <c r="A556" s="880"/>
      <c r="B556" s="29"/>
      <c r="C556" s="43"/>
      <c r="D556" s="49"/>
      <c r="E556" s="55"/>
      <c r="F556" s="49"/>
      <c r="G556" s="44">
        <f t="shared" si="10"/>
        <v>0</v>
      </c>
    </row>
    <row r="557" spans="1:7">
      <c r="A557" s="880"/>
      <c r="B557" s="29"/>
      <c r="C557" s="43"/>
      <c r="D557" s="49"/>
      <c r="E557" s="55"/>
      <c r="F557" s="49"/>
      <c r="G557" s="44">
        <f t="shared" si="10"/>
        <v>0</v>
      </c>
    </row>
    <row r="558" spans="1:7">
      <c r="A558" s="880"/>
      <c r="B558" s="29"/>
      <c r="C558" s="43"/>
      <c r="D558" s="49"/>
      <c r="E558" s="55"/>
      <c r="F558" s="49"/>
      <c r="G558" s="44">
        <f t="shared" si="10"/>
        <v>0</v>
      </c>
    </row>
    <row r="559" spans="1:7">
      <c r="A559" s="880"/>
      <c r="B559" s="29"/>
      <c r="C559" s="43"/>
      <c r="D559" s="49"/>
      <c r="E559" s="55"/>
      <c r="F559" s="49"/>
      <c r="G559" s="44">
        <f t="shared" si="10"/>
        <v>0</v>
      </c>
    </row>
    <row r="560" spans="1:7">
      <c r="A560" s="880"/>
      <c r="B560" s="29"/>
      <c r="C560" s="60"/>
      <c r="D560" s="49"/>
      <c r="E560" s="55"/>
      <c r="F560" s="49"/>
      <c r="G560" s="44"/>
    </row>
    <row r="561" spans="1:7">
      <c r="A561" s="880"/>
      <c r="B561" s="29"/>
      <c r="C561" s="43"/>
      <c r="D561" s="49"/>
      <c r="E561" s="55"/>
      <c r="F561" s="92"/>
      <c r="G561" s="44">
        <f>D561-F561</f>
        <v>0</v>
      </c>
    </row>
    <row r="562" spans="1:7" ht="15.75" thickBot="1">
      <c r="C562" s="76"/>
      <c r="D562" s="76"/>
      <c r="E562" s="76"/>
      <c r="F562" s="76"/>
      <c r="G562" s="77">
        <f>D562-F562</f>
        <v>0</v>
      </c>
    </row>
    <row r="563" spans="1:7" ht="15.75" thickTop="1">
      <c r="A563" s="886"/>
      <c r="B563" s="71"/>
      <c r="C563" s="71"/>
      <c r="D563" s="85">
        <f>SUM(D4:D561)</f>
        <v>2819987.06</v>
      </c>
      <c r="E563" s="72"/>
      <c r="F563" s="85">
        <f>SUM(F4:F562)</f>
        <v>2058450.56</v>
      </c>
      <c r="G563" s="82"/>
    </row>
    <row r="564" spans="1:7">
      <c r="A564" s="886"/>
      <c r="B564" s="71"/>
      <c r="C564" s="71"/>
      <c r="D564" s="85"/>
      <c r="E564" s="72"/>
      <c r="F564" s="85"/>
      <c r="G564" s="82"/>
    </row>
    <row r="565" spans="1:7">
      <c r="A565" s="886"/>
      <c r="B565" s="71"/>
      <c r="C565" s="71"/>
      <c r="D565" s="71"/>
      <c r="E565" s="71"/>
      <c r="F565" s="71"/>
      <c r="G565" s="82"/>
    </row>
    <row r="566" spans="1:7">
      <c r="A566" s="886"/>
      <c r="B566" s="71"/>
      <c r="C566" s="149"/>
      <c r="D566" s="71"/>
      <c r="E566" s="71"/>
      <c r="F566" s="71"/>
      <c r="G566" s="82"/>
    </row>
    <row r="567" spans="1:7">
      <c r="A567" s="886"/>
      <c r="B567" s="71"/>
      <c r="C567" s="71"/>
      <c r="D567" s="71"/>
      <c r="E567" s="71"/>
      <c r="F567" s="71"/>
      <c r="G567" s="82"/>
    </row>
    <row r="568" spans="1:7" ht="30">
      <c r="A568" s="886"/>
      <c r="B568" s="71"/>
      <c r="C568" s="43"/>
      <c r="D568" s="83" t="s">
        <v>92</v>
      </c>
      <c r="E568" s="71"/>
      <c r="F568" s="84" t="s">
        <v>93</v>
      </c>
      <c r="G568" s="82"/>
    </row>
    <row r="569" spans="1:7">
      <c r="A569" s="886"/>
      <c r="B569" s="71"/>
      <c r="C569" s="71"/>
      <c r="D569" s="71"/>
      <c r="E569" s="71"/>
      <c r="F569" s="71"/>
      <c r="G569" s="82"/>
    </row>
    <row r="570" spans="1:7">
      <c r="A570" s="886"/>
      <c r="B570" s="71"/>
      <c r="C570" s="71"/>
      <c r="D570" s="71"/>
      <c r="E570" s="71"/>
      <c r="F570" s="71"/>
      <c r="G570" s="82"/>
    </row>
    <row r="571" spans="1:7">
      <c r="A571" s="886"/>
      <c r="B571" s="71"/>
      <c r="C571" s="71"/>
      <c r="D571" s="71"/>
      <c r="E571" s="71"/>
      <c r="F571" s="71"/>
      <c r="G571" s="82"/>
    </row>
    <row r="572" spans="1:7" ht="21">
      <c r="A572" s="886"/>
      <c r="B572" s="71"/>
      <c r="C572" s="71"/>
      <c r="D572" s="1153">
        <f>D563-F563</f>
        <v>761536.5</v>
      </c>
      <c r="E572" s="1154"/>
      <c r="F572" s="1155"/>
      <c r="G572" s="82"/>
    </row>
    <row r="573" spans="1:7">
      <c r="A573" s="886"/>
      <c r="B573" s="71"/>
      <c r="C573" s="71"/>
      <c r="D573" s="71"/>
      <c r="E573" s="71"/>
      <c r="F573" s="71"/>
      <c r="G573" s="82"/>
    </row>
    <row r="574" spans="1:7" ht="18.75">
      <c r="A574" s="886"/>
      <c r="B574" s="71"/>
      <c r="C574" s="71"/>
      <c r="D574" s="1156" t="s">
        <v>96</v>
      </c>
      <c r="E574" s="1156"/>
      <c r="F574" s="1156"/>
      <c r="G574" s="82"/>
    </row>
    <row r="575" spans="1:7">
      <c r="A575" s="886"/>
      <c r="B575" s="71"/>
      <c r="C575" s="71"/>
      <c r="D575" s="71"/>
      <c r="E575" s="71"/>
      <c r="F575" s="71"/>
      <c r="G575" s="82"/>
    </row>
    <row r="576" spans="1:7">
      <c r="A576" s="886"/>
      <c r="B576" s="71"/>
      <c r="C576" s="71"/>
      <c r="D576" s="71"/>
      <c r="E576" s="71"/>
      <c r="F576" s="71"/>
      <c r="G576" s="82"/>
    </row>
    <row r="577" spans="1:7">
      <c r="A577" s="886"/>
      <c r="B577" s="71"/>
      <c r="C577" s="71"/>
      <c r="D577" s="71"/>
      <c r="E577" s="71"/>
      <c r="F577" s="71"/>
      <c r="G577" s="82"/>
    </row>
    <row r="578" spans="1:7">
      <c r="A578" s="886"/>
      <c r="B578" s="71"/>
      <c r="C578" s="71"/>
      <c r="D578" s="71"/>
      <c r="E578" s="71"/>
      <c r="F578" s="71"/>
      <c r="G578" s="82"/>
    </row>
    <row r="579" spans="1:7">
      <c r="A579" s="880"/>
      <c r="B579" s="43"/>
      <c r="C579" s="43"/>
      <c r="D579" s="43"/>
      <c r="E579" s="43"/>
      <c r="F579" s="43"/>
      <c r="G579" s="86"/>
    </row>
    <row r="580" spans="1:7">
      <c r="A580" s="880"/>
      <c r="B580" s="43"/>
      <c r="C580" s="43"/>
      <c r="D580" s="43"/>
      <c r="E580" s="43"/>
      <c r="F580" s="43"/>
      <c r="G580" s="86"/>
    </row>
    <row r="581" spans="1:7">
      <c r="A581" s="880"/>
      <c r="B581" s="43"/>
      <c r="C581" s="43"/>
      <c r="D581" s="43"/>
      <c r="E581" s="43"/>
      <c r="F581" s="43"/>
      <c r="G581" s="86"/>
    </row>
    <row r="582" spans="1:7">
      <c r="A582" s="880"/>
      <c r="B582" s="43"/>
      <c r="C582" s="43"/>
      <c r="D582" s="43"/>
      <c r="E582" s="43"/>
      <c r="F582" s="43"/>
      <c r="G582" s="86"/>
    </row>
    <row r="583" spans="1:7">
      <c r="A583" s="880"/>
      <c r="B583" s="43"/>
      <c r="C583" s="43"/>
      <c r="D583" s="43"/>
      <c r="E583" s="43"/>
      <c r="F583" s="43"/>
      <c r="G583" s="86"/>
    </row>
    <row r="584" spans="1:7">
      <c r="A584" s="880"/>
      <c r="B584" s="43"/>
      <c r="C584" s="43"/>
      <c r="D584" s="43"/>
      <c r="E584" s="43"/>
      <c r="F584" s="43"/>
      <c r="G584" s="86"/>
    </row>
    <row r="585" spans="1:7">
      <c r="A585" s="880"/>
      <c r="B585" s="43"/>
      <c r="C585" s="43"/>
      <c r="D585" s="43"/>
      <c r="E585" s="43"/>
      <c r="F585" s="43"/>
      <c r="G585" s="86"/>
    </row>
    <row r="586" spans="1:7">
      <c r="A586" s="880"/>
      <c r="B586" s="43"/>
      <c r="C586" s="43"/>
      <c r="D586" s="43"/>
      <c r="E586" s="43"/>
      <c r="F586" s="43"/>
      <c r="G586" s="86"/>
    </row>
    <row r="587" spans="1:7">
      <c r="A587" s="880"/>
      <c r="B587" s="43"/>
      <c r="C587" s="43"/>
      <c r="D587" s="43"/>
      <c r="E587" s="43"/>
      <c r="F587" s="43"/>
      <c r="G587" s="86"/>
    </row>
    <row r="588" spans="1:7">
      <c r="A588" s="880"/>
      <c r="B588" s="43"/>
      <c r="C588" s="43"/>
      <c r="D588" s="43"/>
      <c r="E588" s="43"/>
      <c r="F588" s="43"/>
      <c r="G588" s="86"/>
    </row>
    <row r="589" spans="1:7">
      <c r="A589" s="880"/>
      <c r="B589" s="43"/>
      <c r="C589" s="43"/>
      <c r="D589" s="43"/>
      <c r="E589" s="43"/>
      <c r="F589" s="43"/>
      <c r="G589" s="86"/>
    </row>
    <row r="590" spans="1:7">
      <c r="G590" s="44"/>
    </row>
    <row r="591" spans="1:7">
      <c r="G591" s="44"/>
    </row>
    <row r="592" spans="1:7">
      <c r="G592" s="44"/>
    </row>
    <row r="593" spans="7:7">
      <c r="G593" s="44"/>
    </row>
    <row r="594" spans="7:7">
      <c r="G594" s="44"/>
    </row>
    <row r="595" spans="7:7">
      <c r="G595" s="44"/>
    </row>
    <row r="596" spans="7:7">
      <c r="G596" s="44"/>
    </row>
    <row r="597" spans="7:7">
      <c r="G597" s="44"/>
    </row>
    <row r="598" spans="7:7">
      <c r="G598" s="44"/>
    </row>
    <row r="599" spans="7:7">
      <c r="G599" s="44"/>
    </row>
    <row r="600" spans="7:7">
      <c r="G600" s="44"/>
    </row>
    <row r="601" spans="7:7">
      <c r="G601" s="44"/>
    </row>
    <row r="602" spans="7:7">
      <c r="G602" s="44"/>
    </row>
    <row r="603" spans="7:7">
      <c r="G603" s="44"/>
    </row>
    <row r="604" spans="7:7">
      <c r="G604" s="44"/>
    </row>
    <row r="605" spans="7:7">
      <c r="G605" s="44"/>
    </row>
    <row r="606" spans="7:7">
      <c r="G606" s="44"/>
    </row>
    <row r="607" spans="7:7">
      <c r="G607" s="44"/>
    </row>
    <row r="608" spans="7:7">
      <c r="G608" s="44"/>
    </row>
    <row r="609" spans="7:7">
      <c r="G609" s="44"/>
    </row>
    <row r="610" spans="7:7">
      <c r="G610" s="44"/>
    </row>
    <row r="611" spans="7:7">
      <c r="G611" s="44"/>
    </row>
    <row r="612" spans="7:7">
      <c r="G612" s="44"/>
    </row>
    <row r="613" spans="7:7">
      <c r="G613" s="44"/>
    </row>
    <row r="614" spans="7:7">
      <c r="G614" s="44"/>
    </row>
    <row r="615" spans="7:7">
      <c r="G615" s="44"/>
    </row>
    <row r="616" spans="7:7">
      <c r="G616" s="44"/>
    </row>
    <row r="617" spans="7:7">
      <c r="G617" s="44"/>
    </row>
    <row r="618" spans="7:7">
      <c r="G618" s="44"/>
    </row>
    <row r="619" spans="7:7">
      <c r="G619" s="44"/>
    </row>
    <row r="620" spans="7:7">
      <c r="G620" s="44"/>
    </row>
    <row r="621" spans="7:7">
      <c r="G621" s="44"/>
    </row>
  </sheetData>
  <mergeCells count="11">
    <mergeCell ref="A292:E292"/>
    <mergeCell ref="A1:E1"/>
    <mergeCell ref="B2:C2"/>
    <mergeCell ref="A74:E74"/>
    <mergeCell ref="A147:E147"/>
    <mergeCell ref="A219:E219"/>
    <mergeCell ref="A364:E364"/>
    <mergeCell ref="A437:E437"/>
    <mergeCell ref="A509:E509"/>
    <mergeCell ref="D572:F572"/>
    <mergeCell ref="D574:F574"/>
  </mergeCells>
  <printOptions gridLines="1"/>
  <pageMargins left="0.59055118110236227" right="0.70866141732283472" top="0.38" bottom="0.67" header="0.31496062992125984" footer="0.31496062992125984"/>
  <pageSetup paperSize="9" scale="70" orientation="portrait" verticalDpi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70C0"/>
  </sheetPr>
  <dimension ref="A1:ZJ221"/>
  <sheetViews>
    <sheetView topLeftCell="MS4" workbookViewId="0">
      <selection activeCell="MV3" sqref="MV3:MY3"/>
    </sheetView>
  </sheetViews>
  <sheetFormatPr baseColWidth="10" defaultRowHeight="15"/>
  <cols>
    <col min="7" max="7" width="9.28515625" customWidth="1"/>
    <col min="8" max="13" width="11.42578125" customWidth="1"/>
    <col min="14" max="14" width="9.28515625" customWidth="1"/>
    <col min="15" max="20" width="11.42578125" customWidth="1"/>
    <col min="21" max="21" width="9.28515625" customWidth="1"/>
    <col min="22" max="27" width="11.42578125" customWidth="1"/>
    <col min="28" max="28" width="9.28515625" customWidth="1"/>
    <col min="29" max="34" width="11.42578125" customWidth="1"/>
    <col min="35" max="35" width="9.28515625" customWidth="1"/>
    <col min="36" max="41" width="11.42578125" customWidth="1"/>
    <col min="42" max="42" width="9.28515625" customWidth="1"/>
    <col min="43" max="48" width="11.42578125" customWidth="1"/>
    <col min="49" max="49" width="9.28515625" customWidth="1"/>
    <col min="56" max="56" width="7.4257812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.42578125" customWidth="1"/>
    <col min="77" max="77" width="7.42578125" customWidth="1"/>
    <col min="78" max="83" width="11.42578125" customWidth="1"/>
    <col min="84" max="84" width="7.42578125" customWidth="1"/>
    <col min="85" max="90" width="11.85546875" customWidth="1"/>
    <col min="91" max="91" width="7.42578125" customWidth="1"/>
    <col min="92" max="97" width="11.140625" customWidth="1"/>
    <col min="98" max="98" width="7.42578125" customWidth="1"/>
    <col min="99" max="104" width="12.42578125" customWidth="1"/>
    <col min="105" max="105" width="7.42578125" customWidth="1"/>
    <col min="106" max="111" width="11.42578125" customWidth="1"/>
    <col min="112" max="112" width="7.42578125" customWidth="1"/>
    <col min="113" max="118" width="11.5703125" customWidth="1"/>
    <col min="119" max="119" width="7.42578125" customWidth="1"/>
    <col min="120" max="125" width="11.42578125" customWidth="1"/>
    <col min="126" max="126" width="7.42578125" customWidth="1"/>
    <col min="127" max="132" width="11.42578125" customWidth="1"/>
    <col min="133" max="133" width="7.42578125" customWidth="1"/>
    <col min="134" max="139" width="11.140625" customWidth="1"/>
    <col min="140" max="140" width="7.42578125" customWidth="1"/>
    <col min="141" max="146" width="11.42578125" customWidth="1"/>
    <col min="147" max="147" width="7.42578125" customWidth="1"/>
    <col min="148" max="153" width="11.42578125" customWidth="1"/>
    <col min="154" max="154" width="7.42578125" customWidth="1"/>
    <col min="155" max="160" width="11.42578125" customWidth="1"/>
    <col min="161" max="161" width="7.42578125" customWidth="1"/>
    <col min="162" max="167" width="12" customWidth="1"/>
    <col min="168" max="168" width="7.42578125" customWidth="1"/>
    <col min="169" max="174" width="11.5703125" customWidth="1"/>
    <col min="175" max="175" width="7.42578125" customWidth="1"/>
    <col min="176" max="181" width="11.42578125" customWidth="1"/>
    <col min="182" max="182" width="7.42578125" customWidth="1"/>
    <col min="183" max="188" width="11.42578125" customWidth="1"/>
    <col min="189" max="189" width="7.42578125" customWidth="1"/>
    <col min="190" max="195" width="11.28515625" customWidth="1"/>
    <col min="196" max="196" width="7.42578125" customWidth="1"/>
    <col min="197" max="202" width="11.5703125" customWidth="1"/>
    <col min="203" max="203" width="7.42578125" customWidth="1"/>
    <col min="204" max="209" width="11.42578125" customWidth="1"/>
    <col min="210" max="210" width="7.42578125" customWidth="1"/>
    <col min="211" max="216" width="11.42578125" customWidth="1"/>
    <col min="217" max="217" width="7.42578125" customWidth="1"/>
    <col min="218" max="223" width="11.42578125" customWidth="1"/>
    <col min="224" max="224" width="7.42578125" customWidth="1"/>
    <col min="225" max="230" width="11.42578125" customWidth="1"/>
    <col min="231" max="231" width="7.42578125" customWidth="1"/>
    <col min="232" max="237" width="11.85546875" customWidth="1"/>
    <col min="238" max="238" width="7.42578125" customWidth="1"/>
    <col min="239" max="244" width="11" customWidth="1"/>
    <col min="245" max="245" width="7.42578125" customWidth="1"/>
    <col min="246" max="251" width="11.42578125" customWidth="1"/>
    <col min="252" max="252" width="7.42578125" customWidth="1"/>
    <col min="253" max="258" width="11.42578125" customWidth="1"/>
    <col min="259" max="259" width="7.42578125" customWidth="1"/>
    <col min="260" max="265" width="11.42578125" customWidth="1"/>
    <col min="266" max="266" width="7.42578125" customWidth="1"/>
    <col min="267" max="272" width="11.42578125" customWidth="1"/>
    <col min="273" max="273" width="7.42578125" customWidth="1"/>
    <col min="274" max="279" width="11.42578125" customWidth="1"/>
    <col min="280" max="280" width="7.42578125" customWidth="1"/>
    <col min="287" max="287" width="9" customWidth="1"/>
    <col min="288" max="293" width="11.42578125" customWidth="1"/>
    <col min="294" max="294" width="9" customWidth="1"/>
    <col min="301" max="301" width="7.5703125" customWidth="1"/>
    <col min="308" max="308" width="8.5703125" customWidth="1"/>
    <col min="309" max="314" width="11.42578125" customWidth="1"/>
    <col min="315" max="315" width="8.5703125" customWidth="1"/>
    <col min="316" max="321" width="11.42578125" customWidth="1"/>
    <col min="322" max="322" width="8.5703125" customWidth="1"/>
    <col min="323" max="328" width="11.42578125" customWidth="1"/>
    <col min="329" max="329" width="8.5703125" customWidth="1"/>
    <col min="330" max="335" width="11.42578125" customWidth="1"/>
    <col min="336" max="336" width="8.5703125" customWidth="1"/>
    <col min="337" max="342" width="11.42578125" customWidth="1"/>
    <col min="343" max="343" width="8.5703125" customWidth="1"/>
    <col min="344" max="349" width="11.42578125" customWidth="1"/>
    <col min="350" max="350" width="8.5703125" customWidth="1"/>
    <col min="351" max="356" width="11.5703125" customWidth="1"/>
    <col min="357" max="357" width="8.5703125" customWidth="1"/>
    <col min="358" max="363" width="11.42578125" customWidth="1"/>
    <col min="364" max="364" width="8.5703125" customWidth="1"/>
    <col min="371" max="371" width="7.28515625" customWidth="1"/>
    <col min="372" max="377" width="11.42578125" customWidth="1"/>
    <col min="378" max="378" width="7.28515625" customWidth="1"/>
    <col min="379" max="379" width="11.42578125" customWidth="1"/>
    <col min="380" max="380" width="11.42578125" style="955" customWidth="1"/>
    <col min="381" max="384" width="11.42578125" customWidth="1"/>
    <col min="385" max="385" width="7.28515625" customWidth="1"/>
    <col min="386" max="391" width="11.42578125" customWidth="1"/>
    <col min="392" max="392" width="7.28515625" customWidth="1"/>
    <col min="393" max="398" width="11" customWidth="1"/>
    <col min="399" max="399" width="7.28515625" customWidth="1"/>
    <col min="400" max="405" width="11.42578125" customWidth="1"/>
    <col min="406" max="406" width="7.28515625" customWidth="1"/>
    <col min="413" max="413" width="8.5703125" customWidth="1"/>
    <col min="414" max="419" width="11.42578125" customWidth="1"/>
    <col min="420" max="420" width="8.5703125" customWidth="1"/>
    <col min="421" max="426" width="12.140625" customWidth="1"/>
    <col min="427" max="427" width="8.5703125" customWidth="1"/>
    <col min="428" max="433" width="11.28515625" customWidth="1"/>
    <col min="434" max="434" width="8.5703125" customWidth="1"/>
    <col min="435" max="440" width="11.42578125" customWidth="1"/>
    <col min="441" max="441" width="8.5703125" customWidth="1"/>
    <col min="448" max="448" width="8.28515625" customWidth="1"/>
    <col min="449" max="454" width="11.85546875" customWidth="1"/>
    <col min="455" max="455" width="8.28515625" customWidth="1"/>
    <col min="462" max="462" width="8.42578125" customWidth="1"/>
    <col min="469" max="469" width="8.42578125" customWidth="1"/>
    <col min="476" max="476" width="8.42578125" customWidth="1"/>
    <col min="477" max="482" width="11.42578125" customWidth="1"/>
    <col min="483" max="483" width="8.42578125" customWidth="1"/>
    <col min="490" max="490" width="8.42578125" customWidth="1"/>
    <col min="491" max="491" width="11.42578125" customWidth="1"/>
    <col min="492" max="496" width="11.28515625" customWidth="1"/>
    <col min="497" max="497" width="8.42578125" customWidth="1"/>
    <col min="498" max="503" width="11.42578125" customWidth="1"/>
    <col min="504" max="504" width="8.42578125" customWidth="1"/>
    <col min="511" max="511" width="8.42578125" customWidth="1"/>
  </cols>
  <sheetData>
    <row r="1" spans="1:686" ht="33.75">
      <c r="A1" s="1187" t="s">
        <v>269</v>
      </c>
      <c r="B1" s="1187"/>
      <c r="C1" s="1187"/>
      <c r="D1" s="1187"/>
      <c r="E1" s="1187"/>
      <c r="F1" s="1187"/>
      <c r="G1" s="24">
        <v>1</v>
      </c>
      <c r="H1" s="1187" t="s">
        <v>269</v>
      </c>
      <c r="I1" s="1187"/>
      <c r="J1" s="1187"/>
      <c r="K1" s="1187"/>
      <c r="L1" s="1187"/>
      <c r="M1" s="1187"/>
      <c r="N1" s="24">
        <f>G1+1</f>
        <v>2</v>
      </c>
      <c r="O1" s="1187" t="s">
        <v>269</v>
      </c>
      <c r="P1" s="1187"/>
      <c r="Q1" s="1187"/>
      <c r="R1" s="1187"/>
      <c r="S1" s="1187"/>
      <c r="T1" s="1187"/>
      <c r="U1" s="24">
        <f>N1+1</f>
        <v>3</v>
      </c>
      <c r="V1" s="1187" t="s">
        <v>269</v>
      </c>
      <c r="W1" s="1187"/>
      <c r="X1" s="1187"/>
      <c r="Y1" s="1187"/>
      <c r="Z1" s="1187"/>
      <c r="AA1" s="1187"/>
      <c r="AB1" s="24">
        <f>U1+1</f>
        <v>4</v>
      </c>
      <c r="AC1" s="1187" t="s">
        <v>269</v>
      </c>
      <c r="AD1" s="1187"/>
      <c r="AE1" s="1187"/>
      <c r="AF1" s="1187"/>
      <c r="AG1" s="1187"/>
      <c r="AH1" s="1187"/>
      <c r="AI1" s="24">
        <f>AB1+1</f>
        <v>5</v>
      </c>
      <c r="AJ1" s="1187" t="s">
        <v>269</v>
      </c>
      <c r="AK1" s="1187"/>
      <c r="AL1" s="1187"/>
      <c r="AM1" s="1187"/>
      <c r="AN1" s="1187"/>
      <c r="AO1" s="1187"/>
      <c r="AP1" s="24">
        <f>AI1+1</f>
        <v>6</v>
      </c>
      <c r="AQ1" s="1187" t="s">
        <v>269</v>
      </c>
      <c r="AR1" s="1187"/>
      <c r="AS1" s="1187"/>
      <c r="AT1" s="1187"/>
      <c r="AU1" s="1187"/>
      <c r="AV1" s="1187"/>
      <c r="AW1" s="24">
        <f>AP1+1</f>
        <v>7</v>
      </c>
      <c r="AX1" s="1113" t="str">
        <f>A1</f>
        <v>ESTADO DE CUENTA POR CLIENTE</v>
      </c>
      <c r="AY1" s="1113"/>
      <c r="AZ1" s="1113"/>
      <c r="BA1" s="1113"/>
      <c r="BB1" s="1113"/>
      <c r="BC1" s="1113"/>
      <c r="BD1" s="24">
        <f>AW1+1</f>
        <v>8</v>
      </c>
      <c r="BE1" s="1113" t="str">
        <f>H1</f>
        <v>ESTADO DE CUENTA POR CLIENTE</v>
      </c>
      <c r="BF1" s="1113"/>
      <c r="BG1" s="1113"/>
      <c r="BH1" s="1113"/>
      <c r="BI1" s="1113"/>
      <c r="BJ1" s="1113"/>
      <c r="BK1" s="24">
        <f>BD1+1</f>
        <v>9</v>
      </c>
      <c r="BL1" s="1113" t="str">
        <f>H1</f>
        <v>ESTADO DE CUENTA POR CLIENTE</v>
      </c>
      <c r="BM1" s="1113"/>
      <c r="BN1" s="1113"/>
      <c r="BO1" s="1113"/>
      <c r="BP1" s="1113"/>
      <c r="BQ1" s="1113"/>
      <c r="BR1" s="24">
        <f>BD1+1</f>
        <v>9</v>
      </c>
      <c r="BS1" s="1113" t="str">
        <f>AJ1</f>
        <v>ESTADO DE CUENTA POR CLIENTE</v>
      </c>
      <c r="BT1" s="1113"/>
      <c r="BU1" s="1113"/>
      <c r="BV1" s="1113"/>
      <c r="BW1" s="1113"/>
      <c r="BX1" s="1113"/>
      <c r="BY1" s="24">
        <f>BR1+1</f>
        <v>10</v>
      </c>
      <c r="BZ1" s="1113" t="str">
        <f>AX1</f>
        <v>ESTADO DE CUENTA POR CLIENTE</v>
      </c>
      <c r="CA1" s="1113"/>
      <c r="CB1" s="1113"/>
      <c r="CC1" s="1113"/>
      <c r="CD1" s="1113"/>
      <c r="CE1" s="1113"/>
      <c r="CF1" s="24">
        <f>BY1+1</f>
        <v>11</v>
      </c>
      <c r="CG1" s="1113" t="str">
        <f>BE1</f>
        <v>ESTADO DE CUENTA POR CLIENTE</v>
      </c>
      <c r="CH1" s="1113"/>
      <c r="CI1" s="1113"/>
      <c r="CJ1" s="1113"/>
      <c r="CK1" s="1113"/>
      <c r="CL1" s="1113"/>
      <c r="CM1" s="24">
        <f>CF1+1</f>
        <v>12</v>
      </c>
      <c r="CN1" s="1113" t="str">
        <f>H1</f>
        <v>ESTADO DE CUENTA POR CLIENTE</v>
      </c>
      <c r="CO1" s="1113"/>
      <c r="CP1" s="1113"/>
      <c r="CQ1" s="1113"/>
      <c r="CR1" s="1113"/>
      <c r="CS1" s="1113"/>
      <c r="CT1" s="24">
        <f>CM1+1</f>
        <v>13</v>
      </c>
      <c r="CU1" s="1113" t="str">
        <f>H1</f>
        <v>ESTADO DE CUENTA POR CLIENTE</v>
      </c>
      <c r="CV1" s="1113"/>
      <c r="CW1" s="1113"/>
      <c r="CX1" s="1113"/>
      <c r="CY1" s="1113"/>
      <c r="CZ1" s="1113"/>
      <c r="DA1" s="24">
        <f>CT1+1</f>
        <v>14</v>
      </c>
      <c r="DB1" s="1113" t="str">
        <f>AC1</f>
        <v>ESTADO DE CUENTA POR CLIENTE</v>
      </c>
      <c r="DC1" s="1113"/>
      <c r="DD1" s="1113"/>
      <c r="DE1" s="1113"/>
      <c r="DF1" s="1113"/>
      <c r="DG1" s="1113"/>
      <c r="DH1" s="24">
        <f>DA1+1</f>
        <v>15</v>
      </c>
      <c r="DI1" s="1113" t="str">
        <f>AJ1</f>
        <v>ESTADO DE CUENTA POR CLIENTE</v>
      </c>
      <c r="DJ1" s="1113"/>
      <c r="DK1" s="1113"/>
      <c r="DL1" s="1113"/>
      <c r="DM1" s="1113"/>
      <c r="DN1" s="1113"/>
      <c r="DO1" s="24">
        <f>DH1+1</f>
        <v>16</v>
      </c>
      <c r="DP1" s="1113" t="str">
        <f>AQ1</f>
        <v>ESTADO DE CUENTA POR CLIENTE</v>
      </c>
      <c r="DQ1" s="1113"/>
      <c r="DR1" s="1113"/>
      <c r="DS1" s="1113"/>
      <c r="DT1" s="1113"/>
      <c r="DU1" s="1113"/>
      <c r="DV1" s="24">
        <f>DO1+1</f>
        <v>17</v>
      </c>
      <c r="DW1" s="1113" t="str">
        <f>AJ1</f>
        <v>ESTADO DE CUENTA POR CLIENTE</v>
      </c>
      <c r="DX1" s="1113"/>
      <c r="DY1" s="1113"/>
      <c r="DZ1" s="1113"/>
      <c r="EA1" s="1113"/>
      <c r="EB1" s="1113"/>
      <c r="EC1" s="24">
        <f>DV1+1</f>
        <v>18</v>
      </c>
      <c r="ED1" s="1113" t="str">
        <f>AJ1</f>
        <v>ESTADO DE CUENTA POR CLIENTE</v>
      </c>
      <c r="EE1" s="1113"/>
      <c r="EF1" s="1113"/>
      <c r="EG1" s="1113"/>
      <c r="EH1" s="1113"/>
      <c r="EI1" s="1113"/>
      <c r="EJ1" s="24">
        <f>EC1+1</f>
        <v>19</v>
      </c>
      <c r="EK1" s="1113" t="str">
        <f>AQ1</f>
        <v>ESTADO DE CUENTA POR CLIENTE</v>
      </c>
      <c r="EL1" s="1113"/>
      <c r="EM1" s="1113"/>
      <c r="EN1" s="1113"/>
      <c r="EO1" s="1113"/>
      <c r="EP1" s="1113"/>
      <c r="EQ1" s="24">
        <f>EJ1+1</f>
        <v>20</v>
      </c>
      <c r="ER1" s="1113" t="str">
        <f>AX1</f>
        <v>ESTADO DE CUENTA POR CLIENTE</v>
      </c>
      <c r="ES1" s="1113"/>
      <c r="ET1" s="1113"/>
      <c r="EU1" s="1113"/>
      <c r="EV1" s="1113"/>
      <c r="EW1" s="1113"/>
      <c r="EX1" s="24">
        <f>EQ1+1</f>
        <v>21</v>
      </c>
      <c r="EY1" s="1113" t="str">
        <f>BE1</f>
        <v>ESTADO DE CUENTA POR CLIENTE</v>
      </c>
      <c r="EZ1" s="1113"/>
      <c r="FA1" s="1113"/>
      <c r="FB1" s="1113"/>
      <c r="FC1" s="1113"/>
      <c r="FD1" s="1113"/>
      <c r="FE1" s="24">
        <f>EX1+1</f>
        <v>22</v>
      </c>
      <c r="FF1" s="1113" t="str">
        <f>AX1</f>
        <v>ESTADO DE CUENTA POR CLIENTE</v>
      </c>
      <c r="FG1" s="1113"/>
      <c r="FH1" s="1113"/>
      <c r="FI1" s="1113"/>
      <c r="FJ1" s="1113"/>
      <c r="FK1" s="1113"/>
      <c r="FL1" s="24">
        <f>EX1+1</f>
        <v>22</v>
      </c>
      <c r="FM1" s="1113" t="str">
        <f>BE1</f>
        <v>ESTADO DE CUENTA POR CLIENTE</v>
      </c>
      <c r="FN1" s="1113"/>
      <c r="FO1" s="1113"/>
      <c r="FP1" s="1113"/>
      <c r="FQ1" s="1113"/>
      <c r="FR1" s="1113"/>
      <c r="FS1" s="24">
        <f>FL1+1</f>
        <v>23</v>
      </c>
      <c r="FT1" s="1113" t="str">
        <f>BL1</f>
        <v>ESTADO DE CUENTA POR CLIENTE</v>
      </c>
      <c r="FU1" s="1113"/>
      <c r="FV1" s="1113"/>
      <c r="FW1" s="1113"/>
      <c r="FX1" s="1113"/>
      <c r="FY1" s="1113"/>
      <c r="FZ1" s="24">
        <f>FS1+1</f>
        <v>24</v>
      </c>
      <c r="GA1" s="1113" t="str">
        <f>BL1</f>
        <v>ESTADO DE CUENTA POR CLIENTE</v>
      </c>
      <c r="GB1" s="1113"/>
      <c r="GC1" s="1113"/>
      <c r="GD1" s="1113"/>
      <c r="GE1" s="1113"/>
      <c r="GF1" s="1113"/>
      <c r="GG1" s="24">
        <f>FS1+1</f>
        <v>24</v>
      </c>
      <c r="GH1" s="1113" t="str">
        <f>BL1</f>
        <v>ESTADO DE CUENTA POR CLIENTE</v>
      </c>
      <c r="GI1" s="1113"/>
      <c r="GJ1" s="1113"/>
      <c r="GK1" s="1113"/>
      <c r="GL1" s="1113"/>
      <c r="GM1" s="1113"/>
      <c r="GN1" s="24">
        <f>GG1+1</f>
        <v>25</v>
      </c>
      <c r="GO1" s="1113" t="str">
        <f>AX1</f>
        <v>ESTADO DE CUENTA POR CLIENTE</v>
      </c>
      <c r="GP1" s="1113"/>
      <c r="GQ1" s="1113"/>
      <c r="GR1" s="1113"/>
      <c r="GS1" s="1113"/>
      <c r="GT1" s="1113"/>
      <c r="GU1" s="24">
        <f>GN1+1</f>
        <v>26</v>
      </c>
      <c r="GV1" s="1113" t="str">
        <f>AX1</f>
        <v>ESTADO DE CUENTA POR CLIENTE</v>
      </c>
      <c r="GW1" s="1113"/>
      <c r="GX1" s="1113"/>
      <c r="GY1" s="1113"/>
      <c r="GZ1" s="1113"/>
      <c r="HA1" s="1113"/>
      <c r="HB1" s="24">
        <f>GU1+1</f>
        <v>27</v>
      </c>
      <c r="HC1" s="1113" t="str">
        <f>BE1</f>
        <v>ESTADO DE CUENTA POR CLIENTE</v>
      </c>
      <c r="HD1" s="1113"/>
      <c r="HE1" s="1113"/>
      <c r="HF1" s="1113"/>
      <c r="HG1" s="1113"/>
      <c r="HH1" s="1113"/>
      <c r="HI1" s="24">
        <f>HB1+1</f>
        <v>28</v>
      </c>
      <c r="HJ1" s="1113" t="str">
        <f>H1</f>
        <v>ESTADO DE CUENTA POR CLIENTE</v>
      </c>
      <c r="HK1" s="1113"/>
      <c r="HL1" s="1113"/>
      <c r="HM1" s="1113"/>
      <c r="HN1" s="1113"/>
      <c r="HO1" s="1113"/>
      <c r="HP1" s="24">
        <f>HI1+1</f>
        <v>29</v>
      </c>
      <c r="HQ1" s="1113" t="str">
        <f>AX1</f>
        <v>ESTADO DE CUENTA POR CLIENTE</v>
      </c>
      <c r="HR1" s="1113"/>
      <c r="HS1" s="1113"/>
      <c r="HT1" s="1113"/>
      <c r="HU1" s="1113"/>
      <c r="HV1" s="1113"/>
      <c r="HW1" s="24">
        <f>HP1+1</f>
        <v>30</v>
      </c>
      <c r="HX1" s="1113" t="str">
        <f>CU1</f>
        <v>ESTADO DE CUENTA POR CLIENTE</v>
      </c>
      <c r="HY1" s="1113"/>
      <c r="HZ1" s="1113"/>
      <c r="IA1" s="1113"/>
      <c r="IB1" s="1113"/>
      <c r="IC1" s="1113"/>
      <c r="ID1" s="24">
        <f>HW1+1</f>
        <v>31</v>
      </c>
      <c r="IE1" s="1113" t="str">
        <f>HJ1</f>
        <v>ESTADO DE CUENTA POR CLIENTE</v>
      </c>
      <c r="IF1" s="1113"/>
      <c r="IG1" s="1113"/>
      <c r="IH1" s="1113"/>
      <c r="II1" s="1113"/>
      <c r="IJ1" s="1113"/>
      <c r="IK1" s="24">
        <f>ID1+1</f>
        <v>32</v>
      </c>
      <c r="IL1" s="1113" t="str">
        <f>HQ1</f>
        <v>ESTADO DE CUENTA POR CLIENTE</v>
      </c>
      <c r="IM1" s="1113"/>
      <c r="IN1" s="1113"/>
      <c r="IO1" s="1113"/>
      <c r="IP1" s="1113"/>
      <c r="IQ1" s="1113"/>
      <c r="IR1" s="24">
        <f>IK1+1</f>
        <v>33</v>
      </c>
      <c r="IS1" s="1113" t="str">
        <f>HX1</f>
        <v>ESTADO DE CUENTA POR CLIENTE</v>
      </c>
      <c r="IT1" s="1113"/>
      <c r="IU1" s="1113"/>
      <c r="IV1" s="1113"/>
      <c r="IW1" s="1113"/>
      <c r="IX1" s="1113"/>
      <c r="IY1" s="24">
        <f>IR1+1</f>
        <v>34</v>
      </c>
      <c r="IZ1" s="1113" t="str">
        <f>HX1</f>
        <v>ESTADO DE CUENTA POR CLIENTE</v>
      </c>
      <c r="JA1" s="1113"/>
      <c r="JB1" s="1113"/>
      <c r="JC1" s="1113"/>
      <c r="JD1" s="1113"/>
      <c r="JE1" s="1113"/>
      <c r="JF1" s="24">
        <f>IY1+1</f>
        <v>35</v>
      </c>
      <c r="JG1" s="1113" t="str">
        <f>IE1</f>
        <v>ESTADO DE CUENTA POR CLIENTE</v>
      </c>
      <c r="JH1" s="1113"/>
      <c r="JI1" s="1113"/>
      <c r="JJ1" s="1113"/>
      <c r="JK1" s="1113"/>
      <c r="JL1" s="1113"/>
      <c r="JM1" s="24">
        <f>JF1+1</f>
        <v>36</v>
      </c>
      <c r="JN1" s="1113" t="str">
        <f>IL1</f>
        <v>ESTADO DE CUENTA POR CLIENTE</v>
      </c>
      <c r="JO1" s="1113"/>
      <c r="JP1" s="1113"/>
      <c r="JQ1" s="1113"/>
      <c r="JR1" s="1113"/>
      <c r="JS1" s="1113"/>
      <c r="JT1" s="24">
        <f>JM1+1</f>
        <v>37</v>
      </c>
      <c r="JU1" s="1113" t="str">
        <f>AX1</f>
        <v>ESTADO DE CUENTA POR CLIENTE</v>
      </c>
      <c r="JV1" s="1113"/>
      <c r="JW1" s="1113"/>
      <c r="JX1" s="1113"/>
      <c r="JY1" s="1113"/>
      <c r="JZ1" s="1113"/>
      <c r="KA1" s="24">
        <f>JT1+1</f>
        <v>38</v>
      </c>
      <c r="KB1" s="1113" t="str">
        <f>BL1</f>
        <v>ESTADO DE CUENTA POR CLIENTE</v>
      </c>
      <c r="KC1" s="1113"/>
      <c r="KD1" s="1113"/>
      <c r="KE1" s="1113"/>
      <c r="KF1" s="1113"/>
      <c r="KG1" s="1113"/>
      <c r="KH1" s="24">
        <f>KA1+1</f>
        <v>39</v>
      </c>
      <c r="KI1" s="1113" t="str">
        <f>JU1</f>
        <v>ESTADO DE CUENTA POR CLIENTE</v>
      </c>
      <c r="KJ1" s="1113"/>
      <c r="KK1" s="1113"/>
      <c r="KL1" s="1113"/>
      <c r="KM1" s="1113"/>
      <c r="KN1" s="1113"/>
      <c r="KO1" s="24">
        <f>KH1+1</f>
        <v>40</v>
      </c>
      <c r="KP1" s="1113" t="s">
        <v>115</v>
      </c>
      <c r="KQ1" s="1113"/>
      <c r="KR1" s="1113"/>
      <c r="KS1" s="1113"/>
      <c r="KT1" s="1113"/>
      <c r="KU1" s="1113"/>
      <c r="KV1" s="24">
        <f>KO1+1</f>
        <v>41</v>
      </c>
      <c r="KW1" s="1113" t="s">
        <v>115</v>
      </c>
      <c r="KX1" s="1113"/>
      <c r="KY1" s="1113"/>
      <c r="KZ1" s="1113"/>
      <c r="LA1" s="1113"/>
      <c r="LB1" s="1113"/>
      <c r="LC1" s="24">
        <f>KV1+1</f>
        <v>42</v>
      </c>
      <c r="LD1" s="1113" t="s">
        <v>115</v>
      </c>
      <c r="LE1" s="1113"/>
      <c r="LF1" s="1113"/>
      <c r="LG1" s="1113"/>
      <c r="LH1" s="1113"/>
      <c r="LI1" s="1113"/>
      <c r="LJ1" s="24">
        <f>LC1+1</f>
        <v>43</v>
      </c>
      <c r="LK1" s="1113" t="s">
        <v>115</v>
      </c>
      <c r="LL1" s="1113"/>
      <c r="LM1" s="1113"/>
      <c r="LN1" s="1113"/>
      <c r="LO1" s="1113"/>
      <c r="LP1" s="1113"/>
      <c r="LQ1" s="24">
        <f>LJ1+1</f>
        <v>44</v>
      </c>
      <c r="LR1" s="1113" t="s">
        <v>115</v>
      </c>
      <c r="LS1" s="1113"/>
      <c r="LT1" s="1113"/>
      <c r="LU1" s="1113"/>
      <c r="LV1" s="1113"/>
      <c r="LW1" s="1113"/>
      <c r="LX1" s="24">
        <f>LQ1+1</f>
        <v>45</v>
      </c>
      <c r="LY1" s="1113" t="s">
        <v>115</v>
      </c>
      <c r="LZ1" s="1113"/>
      <c r="MA1" s="1113"/>
      <c r="MB1" s="1113"/>
      <c r="MC1" s="1113"/>
      <c r="MD1" s="1113"/>
      <c r="ME1" s="24">
        <f>LX1+1</f>
        <v>46</v>
      </c>
      <c r="MF1" s="1113" t="s">
        <v>115</v>
      </c>
      <c r="MG1" s="1113"/>
      <c r="MH1" s="1113"/>
      <c r="MI1" s="1113"/>
      <c r="MJ1" s="1113"/>
      <c r="MK1" s="1113"/>
      <c r="ML1" s="24">
        <f>ME1+1</f>
        <v>47</v>
      </c>
      <c r="MM1" s="1113" t="s">
        <v>115</v>
      </c>
      <c r="MN1" s="1113"/>
      <c r="MO1" s="1113"/>
      <c r="MP1" s="1113"/>
      <c r="MQ1" s="1113"/>
      <c r="MR1" s="1113"/>
      <c r="MS1" s="24">
        <f>ML1+1</f>
        <v>48</v>
      </c>
      <c r="MT1" s="1113" t="s">
        <v>115</v>
      </c>
      <c r="MU1" s="1113"/>
      <c r="MV1" s="1113"/>
      <c r="MW1" s="1113"/>
      <c r="MX1" s="1113"/>
      <c r="MY1" s="1113"/>
      <c r="MZ1" s="24">
        <f>MS1+1</f>
        <v>49</v>
      </c>
      <c r="NA1" s="1113" t="s">
        <v>115</v>
      </c>
      <c r="NB1" s="1113"/>
      <c r="NC1" s="1113"/>
      <c r="ND1" s="1113"/>
      <c r="NE1" s="1113"/>
      <c r="NF1" s="1113"/>
      <c r="NG1" s="24">
        <f>MZ1+1</f>
        <v>50</v>
      </c>
      <c r="NH1" s="1113" t="s">
        <v>115</v>
      </c>
      <c r="NI1" s="1113"/>
      <c r="NJ1" s="1113"/>
      <c r="NK1" s="1113"/>
      <c r="NL1" s="1113"/>
      <c r="NM1" s="1113"/>
      <c r="NN1" s="24">
        <f>NG1+1</f>
        <v>51</v>
      </c>
      <c r="NO1" s="1113" t="s">
        <v>115</v>
      </c>
      <c r="NP1" s="1113"/>
      <c r="NQ1" s="1113"/>
      <c r="NR1" s="1113"/>
      <c r="NS1" s="1113"/>
      <c r="NT1" s="1113"/>
      <c r="NU1" s="24">
        <f>NN1+1</f>
        <v>52</v>
      </c>
      <c r="NV1" s="1113" t="s">
        <v>115</v>
      </c>
      <c r="NW1" s="1113"/>
      <c r="NX1" s="1113"/>
      <c r="NY1" s="1113"/>
      <c r="NZ1" s="1113"/>
      <c r="OA1" s="1113"/>
      <c r="OB1" s="24">
        <f>NU1+1</f>
        <v>53</v>
      </c>
      <c r="OC1" s="1113" t="s">
        <v>115</v>
      </c>
      <c r="OD1" s="1113"/>
      <c r="OE1" s="1113"/>
      <c r="OF1" s="1113"/>
      <c r="OG1" s="1113"/>
      <c r="OH1" s="1113"/>
      <c r="OI1" s="24">
        <f>OB1+1</f>
        <v>54</v>
      </c>
      <c r="OJ1" s="1113" t="s">
        <v>115</v>
      </c>
      <c r="OK1" s="1113"/>
      <c r="OL1" s="1113"/>
      <c r="OM1" s="1113"/>
      <c r="ON1" s="1113"/>
      <c r="OO1" s="1113"/>
      <c r="OP1" s="24">
        <f>OI1+1</f>
        <v>55</v>
      </c>
      <c r="OQ1" s="1113" t="s">
        <v>115</v>
      </c>
      <c r="OR1" s="1113"/>
      <c r="OS1" s="1113"/>
      <c r="OT1" s="1113"/>
      <c r="OU1" s="1113"/>
      <c r="OV1" s="1113"/>
      <c r="OW1" s="24">
        <f>OP1+1</f>
        <v>56</v>
      </c>
      <c r="OX1" s="1113" t="s">
        <v>115</v>
      </c>
      <c r="OY1" s="1113"/>
      <c r="OZ1" s="1113"/>
      <c r="PA1" s="1113"/>
      <c r="PB1" s="1113"/>
      <c r="PC1" s="1113"/>
      <c r="PD1" s="24">
        <f>OW1+1</f>
        <v>57</v>
      </c>
      <c r="PE1" s="1113" t="s">
        <v>115</v>
      </c>
      <c r="PF1" s="1113"/>
      <c r="PG1" s="1113"/>
      <c r="PH1" s="1113"/>
      <c r="PI1" s="1113"/>
      <c r="PJ1" s="1113"/>
      <c r="PK1" s="24">
        <f>PD1+1</f>
        <v>58</v>
      </c>
      <c r="PL1" s="1113" t="s">
        <v>115</v>
      </c>
      <c r="PM1" s="1113"/>
      <c r="PN1" s="1113"/>
      <c r="PO1" s="1113"/>
      <c r="PP1" s="1113"/>
      <c r="PQ1" s="1113"/>
      <c r="PR1" s="24">
        <f>PK1+1</f>
        <v>59</v>
      </c>
      <c r="PS1" s="1113" t="s">
        <v>115</v>
      </c>
      <c r="PT1" s="1113"/>
      <c r="PU1" s="1113"/>
      <c r="PV1" s="1113"/>
      <c r="PW1" s="1113"/>
      <c r="PX1" s="1113"/>
      <c r="PY1" s="24">
        <f>PR1+1</f>
        <v>60</v>
      </c>
      <c r="PZ1" s="1113" t="s">
        <v>115</v>
      </c>
      <c r="QA1" s="1113"/>
      <c r="QB1" s="1113"/>
      <c r="QC1" s="1113"/>
      <c r="QD1" s="1113"/>
      <c r="QE1" s="1113"/>
      <c r="QF1" s="24">
        <f>PY1+1</f>
        <v>61</v>
      </c>
      <c r="QG1" s="1113" t="s">
        <v>115</v>
      </c>
      <c r="QH1" s="1113"/>
      <c r="QI1" s="1113"/>
      <c r="QJ1" s="1113"/>
      <c r="QK1" s="1113"/>
      <c r="QL1" s="1113"/>
      <c r="QM1" s="24">
        <f>QF1+1</f>
        <v>62</v>
      </c>
      <c r="QN1" s="1113" t="s">
        <v>115</v>
      </c>
      <c r="QO1" s="1113"/>
      <c r="QP1" s="1113"/>
      <c r="QQ1" s="1113"/>
      <c r="QR1" s="1113"/>
      <c r="QS1" s="1113"/>
      <c r="QT1" s="24">
        <f>QM1+1</f>
        <v>63</v>
      </c>
      <c r="QU1" s="1113" t="s">
        <v>115</v>
      </c>
      <c r="QV1" s="1113"/>
      <c r="QW1" s="1113"/>
      <c r="QX1" s="1113"/>
      <c r="QY1" s="1113"/>
      <c r="QZ1" s="1113"/>
      <c r="RA1" s="24">
        <f>QT1+1</f>
        <v>64</v>
      </c>
      <c r="RB1" s="1113" t="s">
        <v>115</v>
      </c>
      <c r="RC1" s="1113"/>
      <c r="RD1" s="1113"/>
      <c r="RE1" s="1113"/>
      <c r="RF1" s="1113"/>
      <c r="RG1" s="1113"/>
      <c r="RH1" s="24">
        <f>RA1+1</f>
        <v>65</v>
      </c>
      <c r="RI1" s="1113" t="s">
        <v>115</v>
      </c>
      <c r="RJ1" s="1113"/>
      <c r="RK1" s="1113"/>
      <c r="RL1" s="1113"/>
      <c r="RM1" s="1113"/>
      <c r="RN1" s="1113"/>
      <c r="RO1" s="24">
        <f>RH1+1</f>
        <v>66</v>
      </c>
      <c r="RP1" s="1113" t="s">
        <v>115</v>
      </c>
      <c r="RQ1" s="1113"/>
      <c r="RR1" s="1113"/>
      <c r="RS1" s="1113"/>
      <c r="RT1" s="1113"/>
      <c r="RU1" s="1113"/>
      <c r="RV1" s="24">
        <f>RO1+1</f>
        <v>67</v>
      </c>
      <c r="RW1" s="1113" t="s">
        <v>115</v>
      </c>
      <c r="RX1" s="1113"/>
      <c r="RY1" s="1113"/>
      <c r="RZ1" s="1113"/>
      <c r="SA1" s="1113"/>
      <c r="SB1" s="1113"/>
      <c r="SC1" s="24">
        <f>RV1+1</f>
        <v>68</v>
      </c>
      <c r="SD1" s="1113" t="s">
        <v>115</v>
      </c>
      <c r="SE1" s="1113"/>
      <c r="SF1" s="1113"/>
      <c r="SG1" s="1113"/>
      <c r="SH1" s="1113"/>
      <c r="SI1" s="1113"/>
      <c r="SJ1" s="24">
        <f>SC1+1</f>
        <v>69</v>
      </c>
      <c r="SK1" s="1113" t="s">
        <v>115</v>
      </c>
      <c r="SL1" s="1113"/>
      <c r="SM1" s="1113"/>
      <c r="SN1" s="1113"/>
      <c r="SO1" s="1113"/>
      <c r="SP1" s="1113"/>
      <c r="SQ1" s="24">
        <f>SJ1+1</f>
        <v>70</v>
      </c>
      <c r="SR1" s="1113" t="s">
        <v>115</v>
      </c>
      <c r="SS1" s="1113"/>
      <c r="ST1" s="1113"/>
      <c r="SU1" s="1113"/>
      <c r="SV1" s="1113"/>
      <c r="SW1" s="1113"/>
      <c r="SX1" s="24">
        <f>SQ1+1</f>
        <v>71</v>
      </c>
      <c r="SY1" s="1113" t="s">
        <v>115</v>
      </c>
      <c r="SZ1" s="1113"/>
      <c r="TA1" s="1113"/>
      <c r="TB1" s="1113"/>
      <c r="TC1" s="1113"/>
      <c r="TD1" s="1113"/>
      <c r="TE1" s="24">
        <f>SX1+1</f>
        <v>72</v>
      </c>
      <c r="TF1" s="1113" t="s">
        <v>115</v>
      </c>
      <c r="TG1" s="1113"/>
      <c r="TH1" s="1113"/>
      <c r="TI1" s="1113"/>
      <c r="TJ1" s="1113"/>
      <c r="TK1" s="1113"/>
      <c r="TL1" s="24">
        <f>TE1+1</f>
        <v>73</v>
      </c>
      <c r="TM1" s="1113" t="s">
        <v>115</v>
      </c>
      <c r="TN1" s="1113"/>
      <c r="TO1" s="1113"/>
      <c r="TP1" s="1113"/>
      <c r="TQ1" s="1113"/>
      <c r="TR1" s="1113"/>
      <c r="TS1" s="24">
        <f>TL1+1</f>
        <v>74</v>
      </c>
      <c r="TT1" s="1113" t="s">
        <v>115</v>
      </c>
      <c r="TU1" s="1113"/>
      <c r="TV1" s="1113"/>
      <c r="TW1" s="1113"/>
      <c r="TX1" s="1113"/>
      <c r="TY1" s="1113"/>
      <c r="TZ1" s="24">
        <f>TS1+1</f>
        <v>75</v>
      </c>
      <c r="UA1" s="1113" t="s">
        <v>115</v>
      </c>
      <c r="UB1" s="1113"/>
      <c r="UC1" s="1113"/>
      <c r="UD1" s="1113"/>
      <c r="UE1" s="1113"/>
      <c r="UF1" s="1113"/>
      <c r="UG1" s="24">
        <f>TZ1+1</f>
        <v>76</v>
      </c>
      <c r="UH1" s="1113" t="s">
        <v>115</v>
      </c>
      <c r="UI1" s="1113"/>
      <c r="UJ1" s="1113"/>
      <c r="UK1" s="1113"/>
      <c r="UL1" s="1113"/>
      <c r="UM1" s="1113"/>
      <c r="UN1" s="24">
        <f>UG1+1</f>
        <v>77</v>
      </c>
      <c r="UO1" s="1113" t="s">
        <v>115</v>
      </c>
      <c r="UP1" s="1113"/>
      <c r="UQ1" s="1113"/>
      <c r="UR1" s="1113"/>
      <c r="US1" s="1113"/>
      <c r="UT1" s="1113"/>
      <c r="UU1" s="24">
        <f>UN1+1</f>
        <v>78</v>
      </c>
      <c r="UV1" s="1113" t="s">
        <v>115</v>
      </c>
      <c r="UW1" s="1113"/>
      <c r="UX1" s="1113"/>
      <c r="UY1" s="1113"/>
      <c r="UZ1" s="1113"/>
      <c r="VA1" s="1113"/>
      <c r="VB1" s="24">
        <f>UU1+1</f>
        <v>79</v>
      </c>
      <c r="VC1" s="1113" t="s">
        <v>115</v>
      </c>
      <c r="VD1" s="1113"/>
      <c r="VE1" s="1113"/>
      <c r="VF1" s="1113"/>
      <c r="VG1" s="1113"/>
      <c r="VH1" s="1113"/>
      <c r="VI1" s="24">
        <f>VB1+1</f>
        <v>80</v>
      </c>
      <c r="VJ1" s="1113" t="s">
        <v>115</v>
      </c>
      <c r="VK1" s="1113"/>
      <c r="VL1" s="1113"/>
      <c r="VM1" s="1113"/>
      <c r="VN1" s="1113"/>
      <c r="VO1" s="1113"/>
      <c r="VP1" s="24">
        <f>VI1+1</f>
        <v>81</v>
      </c>
      <c r="VQ1" s="1113" t="s">
        <v>115</v>
      </c>
      <c r="VR1" s="1113"/>
      <c r="VS1" s="1113"/>
      <c r="VT1" s="1113"/>
      <c r="VU1" s="1113"/>
      <c r="VV1" s="1113"/>
      <c r="VW1" s="24">
        <f>VP1+1</f>
        <v>82</v>
      </c>
      <c r="VX1" s="1113" t="s">
        <v>115</v>
      </c>
      <c r="VY1" s="1113"/>
      <c r="VZ1" s="1113"/>
      <c r="WA1" s="1113"/>
      <c r="WB1" s="1113"/>
      <c r="WC1" s="1113"/>
      <c r="WD1" s="24">
        <f>VW1+1</f>
        <v>83</v>
      </c>
      <c r="WE1" s="1113" t="s">
        <v>115</v>
      </c>
      <c r="WF1" s="1113"/>
      <c r="WG1" s="1113"/>
      <c r="WH1" s="1113"/>
      <c r="WI1" s="1113"/>
      <c r="WJ1" s="1113"/>
      <c r="WK1" s="24">
        <f>WD1+1</f>
        <v>84</v>
      </c>
      <c r="WL1" s="1113" t="s">
        <v>115</v>
      </c>
      <c r="WM1" s="1113"/>
      <c r="WN1" s="1113"/>
      <c r="WO1" s="1113"/>
      <c r="WP1" s="1113"/>
      <c r="WQ1" s="1113"/>
      <c r="WR1" s="24">
        <f>WK1+1</f>
        <v>85</v>
      </c>
      <c r="WS1" s="1113" t="s">
        <v>115</v>
      </c>
      <c r="WT1" s="1113"/>
      <c r="WU1" s="1113"/>
      <c r="WV1" s="1113"/>
      <c r="WW1" s="1113"/>
      <c r="WX1" s="1113"/>
      <c r="WY1" s="24">
        <f>WR1+1</f>
        <v>86</v>
      </c>
      <c r="WZ1" s="1113" t="s">
        <v>115</v>
      </c>
      <c r="XA1" s="1113"/>
      <c r="XB1" s="1113"/>
      <c r="XC1" s="1113"/>
      <c r="XD1" s="1113"/>
      <c r="XE1" s="1113"/>
      <c r="XF1" s="24">
        <f>WY1+1</f>
        <v>87</v>
      </c>
      <c r="XG1" s="1113" t="s">
        <v>115</v>
      </c>
      <c r="XH1" s="1113"/>
      <c r="XI1" s="1113"/>
      <c r="XJ1" s="1113"/>
      <c r="XK1" s="1113"/>
      <c r="XL1" s="1113"/>
      <c r="XM1" s="24">
        <f>XF1+1</f>
        <v>88</v>
      </c>
      <c r="XN1" s="1113" t="s">
        <v>115</v>
      </c>
      <c r="XO1" s="1113"/>
      <c r="XP1" s="1113"/>
      <c r="XQ1" s="1113"/>
      <c r="XR1" s="1113"/>
      <c r="XS1" s="1113"/>
      <c r="XT1" s="24">
        <f>XM1+1</f>
        <v>89</v>
      </c>
      <c r="XU1" s="1113" t="s">
        <v>115</v>
      </c>
      <c r="XV1" s="1113"/>
      <c r="XW1" s="1113"/>
      <c r="XX1" s="1113"/>
      <c r="XY1" s="1113"/>
      <c r="XZ1" s="1113"/>
      <c r="YA1" s="24">
        <f>XT1+1</f>
        <v>90</v>
      </c>
      <c r="YB1" s="1113" t="s">
        <v>115</v>
      </c>
      <c r="YC1" s="1113"/>
      <c r="YD1" s="1113"/>
      <c r="YE1" s="1113"/>
      <c r="YF1" s="1113"/>
      <c r="YG1" s="1113"/>
      <c r="YH1" s="24">
        <f>YA1+1</f>
        <v>91</v>
      </c>
      <c r="YI1" s="1113" t="s">
        <v>115</v>
      </c>
      <c r="YJ1" s="1113"/>
      <c r="YK1" s="1113"/>
      <c r="YL1" s="1113"/>
      <c r="YM1" s="1113"/>
      <c r="YN1" s="1113"/>
      <c r="YO1" s="24">
        <f>YH1+1</f>
        <v>92</v>
      </c>
      <c r="YP1" s="1113" t="s">
        <v>115</v>
      </c>
      <c r="YQ1" s="1113"/>
      <c r="YR1" s="1113"/>
      <c r="YS1" s="1113"/>
      <c r="YT1" s="1113"/>
      <c r="YU1" s="1113"/>
      <c r="YV1" s="24">
        <f>YO1+1</f>
        <v>93</v>
      </c>
      <c r="YW1" s="1113" t="s">
        <v>115</v>
      </c>
      <c r="YX1" s="1113"/>
      <c r="YY1" s="1113"/>
      <c r="YZ1" s="1113"/>
      <c r="ZA1" s="1113"/>
      <c r="ZB1" s="1113"/>
      <c r="ZC1" s="24">
        <f>YV1+1</f>
        <v>94</v>
      </c>
      <c r="ZD1" s="1113" t="s">
        <v>115</v>
      </c>
      <c r="ZE1" s="1113"/>
      <c r="ZF1" s="1113"/>
      <c r="ZG1" s="1113"/>
      <c r="ZH1" s="1113"/>
      <c r="ZI1" s="1113"/>
      <c r="ZJ1" s="24">
        <f>ZC1+1</f>
        <v>95</v>
      </c>
    </row>
    <row r="2" spans="1:686" ht="32.25" customHeight="1" thickBot="1">
      <c r="A2" s="1107" t="s">
        <v>1489</v>
      </c>
      <c r="B2" s="1107"/>
      <c r="C2" s="1107"/>
      <c r="D2" s="1107"/>
      <c r="E2" s="1107"/>
      <c r="F2" s="871"/>
      <c r="H2" s="1107" t="s">
        <v>1490</v>
      </c>
      <c r="I2" s="1107"/>
      <c r="J2" s="1107"/>
      <c r="K2" s="1107"/>
      <c r="L2" s="1107"/>
      <c r="M2" s="871"/>
      <c r="O2" s="1107" t="s">
        <v>1490</v>
      </c>
      <c r="P2" s="1107"/>
      <c r="Q2" s="1107"/>
      <c r="R2" s="1107"/>
      <c r="S2" s="1107"/>
      <c r="T2" s="970"/>
      <c r="V2" s="1107" t="s">
        <v>1490</v>
      </c>
      <c r="W2" s="1107"/>
      <c r="X2" s="1107"/>
      <c r="Y2" s="1107"/>
      <c r="Z2" s="1107"/>
      <c r="AA2" s="951"/>
      <c r="AC2" s="1107" t="s">
        <v>1489</v>
      </c>
      <c r="AD2" s="1107"/>
      <c r="AE2" s="1107"/>
      <c r="AF2" s="1107"/>
      <c r="AG2" s="1107"/>
      <c r="AH2" s="934"/>
      <c r="AJ2" s="1107" t="s">
        <v>1489</v>
      </c>
      <c r="AK2" s="1107"/>
      <c r="AL2" s="1107"/>
      <c r="AM2" s="1107"/>
      <c r="AN2" s="1107"/>
      <c r="AO2" s="915"/>
      <c r="AQ2" s="1107" t="str">
        <f>AJ2</f>
        <v>REMISIONES   O B R A D O R     JULIO    2010</v>
      </c>
      <c r="AR2" s="1107"/>
      <c r="AS2" s="1107"/>
      <c r="AT2" s="1107"/>
      <c r="AU2" s="1107"/>
      <c r="AV2" s="951"/>
      <c r="AX2" s="1107" t="str">
        <f>A2</f>
        <v>REMISIONES   O B R A D O R     JULIO    2010</v>
      </c>
      <c r="AY2" s="1107"/>
      <c r="AZ2" s="1107"/>
      <c r="BA2" s="1107"/>
      <c r="BB2" s="1107"/>
      <c r="BC2" s="871"/>
      <c r="BE2" s="1107" t="str">
        <f>H2</f>
        <v>REMISIONES   O B R A D O R     JULIO   2010</v>
      </c>
      <c r="BF2" s="1107"/>
      <c r="BG2" s="1107"/>
      <c r="BH2" s="1107"/>
      <c r="BI2" s="1107"/>
      <c r="BJ2" s="951"/>
      <c r="BL2" s="1107" t="str">
        <f>H2</f>
        <v>REMISIONES   O B R A D O R     JULIO   2010</v>
      </c>
      <c r="BM2" s="1107"/>
      <c r="BN2" s="1107"/>
      <c r="BO2" s="1107"/>
      <c r="BP2" s="1107"/>
      <c r="BQ2" s="902"/>
      <c r="BS2" s="1107" t="str">
        <f>AJ2</f>
        <v>REMISIONES   O B R A D O R     JULIO    2010</v>
      </c>
      <c r="BT2" s="1107"/>
      <c r="BU2" s="1107"/>
      <c r="BV2" s="1107"/>
      <c r="BW2" s="1107"/>
      <c r="BX2" s="915"/>
      <c r="BZ2" s="1107" t="str">
        <f>AX2</f>
        <v>REMISIONES   O B R A D O R     JULIO    2010</v>
      </c>
      <c r="CA2" s="1107"/>
      <c r="CB2" s="1107"/>
      <c r="CC2" s="1107"/>
      <c r="CD2" s="1107"/>
      <c r="CE2" s="902"/>
      <c r="CG2" s="1107" t="str">
        <f>BE2</f>
        <v>REMISIONES   O B R A D O R     JULIO   2010</v>
      </c>
      <c r="CH2" s="1107"/>
      <c r="CI2" s="1107"/>
      <c r="CJ2" s="1107"/>
      <c r="CK2" s="1107"/>
      <c r="CL2" s="996"/>
      <c r="CN2" s="1107" t="str">
        <f>H2</f>
        <v>REMISIONES   O B R A D O R     JULIO   2010</v>
      </c>
      <c r="CO2" s="1107"/>
      <c r="CP2" s="1107"/>
      <c r="CQ2" s="1107"/>
      <c r="CR2" s="1107"/>
      <c r="CS2" s="902"/>
      <c r="CU2" s="1107" t="str">
        <f>H2</f>
        <v>REMISIONES   O B R A D O R     JULIO   2010</v>
      </c>
      <c r="CV2" s="1107"/>
      <c r="CW2" s="1107"/>
      <c r="CX2" s="1107"/>
      <c r="CY2" s="1107"/>
      <c r="CZ2" s="902"/>
      <c r="DB2" s="1107" t="str">
        <f>AC2</f>
        <v>REMISIONES   O B R A D O R     JULIO    2010</v>
      </c>
      <c r="DC2" s="1107"/>
      <c r="DD2" s="1107"/>
      <c r="DE2" s="1107"/>
      <c r="DF2" s="1107"/>
      <c r="DG2" s="951"/>
      <c r="DI2" s="1107" t="str">
        <f>AJ2</f>
        <v>REMISIONES   O B R A D O R     JULIO    2010</v>
      </c>
      <c r="DJ2" s="1107"/>
      <c r="DK2" s="1107"/>
      <c r="DL2" s="1107"/>
      <c r="DM2" s="1107"/>
      <c r="DN2" s="1092"/>
      <c r="DP2" s="1107" t="str">
        <f>AQ2</f>
        <v>REMISIONES   O B R A D O R     JULIO    2010</v>
      </c>
      <c r="DQ2" s="1107"/>
      <c r="DR2" s="1107"/>
      <c r="DS2" s="1107"/>
      <c r="DT2" s="1107"/>
      <c r="DU2" s="1092"/>
      <c r="DW2" s="1107" t="str">
        <f>AJ2</f>
        <v>REMISIONES   O B R A D O R     JULIO    2010</v>
      </c>
      <c r="DX2" s="1107"/>
      <c r="DY2" s="1107"/>
      <c r="DZ2" s="1107"/>
      <c r="EA2" s="1107"/>
      <c r="EB2" s="996"/>
      <c r="ED2" s="1107" t="str">
        <f>AJ2</f>
        <v>REMISIONES   O B R A D O R     JULIO    2010</v>
      </c>
      <c r="EE2" s="1107"/>
      <c r="EF2" s="1107"/>
      <c r="EG2" s="1107"/>
      <c r="EH2" s="1107"/>
      <c r="EI2" s="934"/>
      <c r="EK2" s="1107" t="str">
        <f>AQ2</f>
        <v>REMISIONES   O B R A D O R     JULIO    2010</v>
      </c>
      <c r="EL2" s="1107"/>
      <c r="EM2" s="1107"/>
      <c r="EN2" s="1107"/>
      <c r="EO2" s="1107"/>
      <c r="EP2" s="1050"/>
      <c r="ER2" s="1107" t="str">
        <f>AX2</f>
        <v>REMISIONES   O B R A D O R     JULIO    2010</v>
      </c>
      <c r="ES2" s="1107"/>
      <c r="ET2" s="1107"/>
      <c r="EU2" s="1107"/>
      <c r="EV2" s="1107"/>
      <c r="EW2" s="1050"/>
      <c r="EY2" s="1107" t="str">
        <f>BE2</f>
        <v>REMISIONES   O B R A D O R     JULIO   2010</v>
      </c>
      <c r="EZ2" s="1107"/>
      <c r="FA2" s="1107"/>
      <c r="FB2" s="1107"/>
      <c r="FC2" s="1107"/>
      <c r="FD2" s="1076"/>
      <c r="FF2" s="1107" t="str">
        <f>AX2</f>
        <v>REMISIONES   O B R A D O R     JULIO    2010</v>
      </c>
      <c r="FG2" s="1107"/>
      <c r="FH2" s="1107"/>
      <c r="FI2" s="1107"/>
      <c r="FJ2" s="1107"/>
      <c r="FK2" s="902"/>
      <c r="FM2" s="1107" t="str">
        <f>BE2</f>
        <v>REMISIONES   O B R A D O R     JULIO   2010</v>
      </c>
      <c r="FN2" s="1107"/>
      <c r="FO2" s="1107"/>
      <c r="FP2" s="1107"/>
      <c r="FQ2" s="1107"/>
      <c r="FR2" s="990"/>
      <c r="FT2" s="1107" t="str">
        <f>BL2</f>
        <v>REMISIONES   O B R A D O R     JULIO   2010</v>
      </c>
      <c r="FU2" s="1107"/>
      <c r="FV2" s="1107"/>
      <c r="FW2" s="1107"/>
      <c r="FX2" s="1107"/>
      <c r="FY2" s="1092"/>
      <c r="GA2" s="1107" t="str">
        <f>BL2</f>
        <v>REMISIONES   O B R A D O R     JULIO   2010</v>
      </c>
      <c r="GB2" s="1107"/>
      <c r="GC2" s="1107"/>
      <c r="GD2" s="1107"/>
      <c r="GE2" s="1107"/>
      <c r="GF2" s="1092"/>
      <c r="GH2" s="1107" t="str">
        <f>BL2</f>
        <v>REMISIONES   O B R A D O R     JULIO   2010</v>
      </c>
      <c r="GI2" s="1107"/>
      <c r="GJ2" s="1107"/>
      <c r="GK2" s="1107"/>
      <c r="GL2" s="1107"/>
      <c r="GM2" s="902"/>
      <c r="GO2" s="1107" t="str">
        <f>AX2</f>
        <v>REMISIONES   O B R A D O R     JULIO    2010</v>
      </c>
      <c r="GP2" s="1107"/>
      <c r="GQ2" s="1107"/>
      <c r="GR2" s="1107"/>
      <c r="GS2" s="1107"/>
      <c r="GT2" s="902"/>
      <c r="GV2" s="1107" t="str">
        <f>AX2</f>
        <v>REMISIONES   O B R A D O R     JULIO    2010</v>
      </c>
      <c r="GW2" s="1107"/>
      <c r="GX2" s="1107"/>
      <c r="GY2" s="1107"/>
      <c r="GZ2" s="1107"/>
      <c r="HA2" s="902"/>
      <c r="HC2" s="1107" t="str">
        <f>BE2</f>
        <v>REMISIONES   O B R A D O R     JULIO   2010</v>
      </c>
      <c r="HD2" s="1107"/>
      <c r="HE2" s="1107"/>
      <c r="HF2" s="1107"/>
      <c r="HG2" s="1107"/>
      <c r="HH2" s="1090"/>
      <c r="HJ2" s="1107" t="str">
        <f>H2</f>
        <v>REMISIONES   O B R A D O R     JULIO   2010</v>
      </c>
      <c r="HK2" s="1107"/>
      <c r="HL2" s="1107"/>
      <c r="HM2" s="1107"/>
      <c r="HN2" s="1107"/>
      <c r="HO2" s="894"/>
      <c r="HQ2" s="1107" t="str">
        <f>AX2</f>
        <v>REMISIONES   O B R A D O R     JULIO    2010</v>
      </c>
      <c r="HR2" s="1107"/>
      <c r="HS2" s="1107"/>
      <c r="HT2" s="1107"/>
      <c r="HU2" s="1107"/>
      <c r="HV2" s="871"/>
      <c r="HX2" s="1107" t="str">
        <f>CU2</f>
        <v>REMISIONES   O B R A D O R     JULIO   2010</v>
      </c>
      <c r="HY2" s="1107"/>
      <c r="HZ2" s="1107"/>
      <c r="IA2" s="1107"/>
      <c r="IB2" s="1107"/>
      <c r="IC2" s="902"/>
      <c r="IE2" s="1107" t="str">
        <f>HJ2</f>
        <v>REMISIONES   O B R A D O R     JULIO   2010</v>
      </c>
      <c r="IF2" s="1107"/>
      <c r="IG2" s="1107"/>
      <c r="IH2" s="1107"/>
      <c r="II2" s="1107"/>
      <c r="IJ2" s="894"/>
      <c r="IL2" s="1107" t="str">
        <f>HQ2</f>
        <v>REMISIONES   O B R A D O R     JULIO    2010</v>
      </c>
      <c r="IM2" s="1107"/>
      <c r="IN2" s="1107"/>
      <c r="IO2" s="1107"/>
      <c r="IP2" s="1107"/>
      <c r="IQ2" s="871"/>
      <c r="IS2" s="1107" t="str">
        <f>HX2</f>
        <v>REMISIONES   O B R A D O R     JULIO   2010</v>
      </c>
      <c r="IT2" s="1107"/>
      <c r="IU2" s="1107"/>
      <c r="IV2" s="1107"/>
      <c r="IW2" s="1107"/>
      <c r="IX2" s="947"/>
      <c r="IZ2" s="1107" t="str">
        <f>HX2</f>
        <v>REMISIONES   O B R A D O R     JULIO   2010</v>
      </c>
      <c r="JA2" s="1107"/>
      <c r="JB2" s="1107"/>
      <c r="JC2" s="1107"/>
      <c r="JD2" s="1107"/>
      <c r="JE2" s="915"/>
      <c r="JG2" s="1107" t="str">
        <f>IE2</f>
        <v>REMISIONES   O B R A D O R     JULIO   2010</v>
      </c>
      <c r="JH2" s="1107"/>
      <c r="JI2" s="1107"/>
      <c r="JJ2" s="1107"/>
      <c r="JK2" s="1107"/>
      <c r="JL2" s="1090"/>
      <c r="JN2" s="1107" t="str">
        <f>IL2</f>
        <v>REMISIONES   O B R A D O R     JULIO    2010</v>
      </c>
      <c r="JO2" s="1107"/>
      <c r="JP2" s="1107"/>
      <c r="JQ2" s="1107"/>
      <c r="JR2" s="1107"/>
      <c r="JS2" s="871"/>
      <c r="JU2" s="1107" t="str">
        <f>AX2</f>
        <v>REMISIONES   O B R A D O R     JULIO    2010</v>
      </c>
      <c r="JV2" s="1107"/>
      <c r="JW2" s="1107"/>
      <c r="JX2" s="1107"/>
      <c r="JY2" s="1107"/>
      <c r="JZ2" s="871"/>
      <c r="KB2" s="1107" t="str">
        <f>BL2</f>
        <v>REMISIONES   O B R A D O R     JULIO   2010</v>
      </c>
      <c r="KC2" s="1107"/>
      <c r="KD2" s="1107"/>
      <c r="KE2" s="1107"/>
      <c r="KF2" s="1107"/>
      <c r="KG2" s="951"/>
      <c r="KI2" s="1107" t="str">
        <f>JU2</f>
        <v>REMISIONES   O B R A D O R     JULIO    2010</v>
      </c>
      <c r="KJ2" s="1107"/>
      <c r="KK2" s="1107"/>
      <c r="KL2" s="1107"/>
      <c r="KM2" s="1107"/>
      <c r="KN2" s="871"/>
      <c r="KP2" s="1107" t="str">
        <f>KI2</f>
        <v>REMISIONES   O B R A D O R     JULIO    2010</v>
      </c>
      <c r="KQ2" s="1107"/>
      <c r="KR2" s="1107"/>
      <c r="KS2" s="1107"/>
      <c r="KT2" s="1107"/>
      <c r="KU2" s="871"/>
      <c r="KW2" s="1107" t="str">
        <f>KP2</f>
        <v>REMISIONES   O B R A D O R     JULIO    2010</v>
      </c>
      <c r="KX2" s="1107"/>
      <c r="KY2" s="1107"/>
      <c r="KZ2" s="1107"/>
      <c r="LA2" s="1107"/>
      <c r="LB2" s="894"/>
      <c r="LC2" s="896"/>
      <c r="LD2" s="1107" t="str">
        <f>KW2</f>
        <v>REMISIONES   O B R A D O R     JULIO    2010</v>
      </c>
      <c r="LE2" s="1107"/>
      <c r="LF2" s="1107"/>
      <c r="LG2" s="1107"/>
      <c r="LH2" s="1107"/>
      <c r="LI2" s="914"/>
      <c r="LJ2" s="896"/>
      <c r="LK2" s="1107" t="str">
        <f>KI2</f>
        <v>REMISIONES   O B R A D O R     JULIO    2010</v>
      </c>
      <c r="LL2" s="1107"/>
      <c r="LM2" s="1107"/>
      <c r="LN2" s="1107"/>
      <c r="LO2" s="1107"/>
      <c r="LP2" s="902"/>
      <c r="LR2" s="1107" t="str">
        <f>KP2</f>
        <v>REMISIONES   O B R A D O R     JULIO    2010</v>
      </c>
      <c r="LS2" s="1107"/>
      <c r="LT2" s="1107"/>
      <c r="LU2" s="1107"/>
      <c r="LV2" s="1107"/>
      <c r="LW2" s="871"/>
      <c r="LY2" s="1107" t="str">
        <f>KW2</f>
        <v>REMISIONES   O B R A D O R     JULIO    2010</v>
      </c>
      <c r="LZ2" s="1107"/>
      <c r="MA2" s="1107"/>
      <c r="MB2" s="1107"/>
      <c r="MC2" s="1107"/>
      <c r="MD2" s="1092"/>
      <c r="MF2" s="1107" t="str">
        <f>KW2</f>
        <v>REMISIONES   O B R A D O R     JULIO    2010</v>
      </c>
      <c r="MG2" s="1107"/>
      <c r="MH2" s="1107"/>
      <c r="MI2" s="1107"/>
      <c r="MJ2" s="1107"/>
      <c r="MK2" s="894"/>
      <c r="MM2" s="1107" t="str">
        <f>LK2</f>
        <v>REMISIONES   O B R A D O R     JULIO    2010</v>
      </c>
      <c r="MN2" s="1107"/>
      <c r="MO2" s="1107"/>
      <c r="MP2" s="1107"/>
      <c r="MQ2" s="1107"/>
      <c r="MR2" s="903"/>
      <c r="MT2" s="1107" t="str">
        <f>LR2</f>
        <v>REMISIONES   O B R A D O R     JULIO    2010</v>
      </c>
      <c r="MU2" s="1107"/>
      <c r="MV2" s="1107"/>
      <c r="MW2" s="1107"/>
      <c r="MX2" s="1107"/>
      <c r="MY2" s="902"/>
      <c r="NA2" s="1107" t="str">
        <f>KP2</f>
        <v>REMISIONES   O B R A D O R     JULIO    2010</v>
      </c>
      <c r="NB2" s="1107"/>
      <c r="NC2" s="1107"/>
      <c r="ND2" s="1107"/>
      <c r="NE2" s="1107"/>
      <c r="NF2" s="871"/>
      <c r="NH2" s="1107" t="str">
        <f>KW2</f>
        <v>REMISIONES   O B R A D O R     JULIO    2010</v>
      </c>
      <c r="NI2" s="1107"/>
      <c r="NJ2" s="1107"/>
      <c r="NK2" s="1107"/>
      <c r="NL2" s="1107"/>
      <c r="NM2" s="894"/>
      <c r="NO2" s="1107" t="str">
        <f>LR2</f>
        <v>REMISIONES   O B R A D O R     JULIO    2010</v>
      </c>
      <c r="NP2" s="1107"/>
      <c r="NQ2" s="1107"/>
      <c r="NR2" s="1107"/>
      <c r="NS2" s="1107"/>
      <c r="NT2" s="871"/>
      <c r="NV2" s="1107" t="str">
        <f>MF2</f>
        <v>REMISIONES   O B R A D O R     JULIO    2010</v>
      </c>
      <c r="NW2" s="1107"/>
      <c r="NX2" s="1107"/>
      <c r="NY2" s="1107"/>
      <c r="NZ2" s="1107"/>
      <c r="OA2" s="970"/>
      <c r="OC2" s="1107" t="str">
        <f>LR2</f>
        <v>REMISIONES   O B R A D O R     JULIO    2010</v>
      </c>
      <c r="OD2" s="1107"/>
      <c r="OE2" s="1107"/>
      <c r="OF2" s="1107"/>
      <c r="OG2" s="1107"/>
      <c r="OH2" s="902"/>
      <c r="OJ2" s="1107" t="str">
        <f>MF2</f>
        <v>REMISIONES   O B R A D O R     JULIO    2010</v>
      </c>
      <c r="OK2" s="1107"/>
      <c r="OL2" s="1107"/>
      <c r="OM2" s="1107"/>
      <c r="ON2" s="1107"/>
      <c r="OO2" s="894"/>
      <c r="OQ2" s="1107" t="str">
        <f>NA2</f>
        <v>REMISIONES   O B R A D O R     JULIO    2010</v>
      </c>
      <c r="OR2" s="1107"/>
      <c r="OS2" s="1107"/>
      <c r="OT2" s="1107"/>
      <c r="OU2" s="1107"/>
      <c r="OV2" s="871"/>
      <c r="OX2" s="1107" t="str">
        <f>NH2</f>
        <v>REMISIONES   O B R A D O R     JULIO    2010</v>
      </c>
      <c r="OY2" s="1107"/>
      <c r="OZ2" s="1107"/>
      <c r="PA2" s="1107"/>
      <c r="PB2" s="1107"/>
      <c r="PC2" s="947"/>
      <c r="PE2" s="1107" t="str">
        <f>NH2</f>
        <v>REMISIONES   O B R A D O R     JULIO    2010</v>
      </c>
      <c r="PF2" s="1107"/>
      <c r="PG2" s="1107"/>
      <c r="PH2" s="1107"/>
      <c r="PI2" s="1107"/>
      <c r="PJ2" s="902"/>
      <c r="PL2" s="1107" t="str">
        <f>NO2</f>
        <v>REMISIONES   O B R A D O R     JULIO    2010</v>
      </c>
      <c r="PM2" s="1107"/>
      <c r="PN2" s="1107"/>
      <c r="PO2" s="1107"/>
      <c r="PP2" s="1107"/>
      <c r="PQ2" s="997"/>
      <c r="PS2" s="1107" t="str">
        <f>OQ2</f>
        <v>REMISIONES   O B R A D O R     JULIO    2010</v>
      </c>
      <c r="PT2" s="1107"/>
      <c r="PU2" s="1107"/>
      <c r="PV2" s="1107"/>
      <c r="PW2" s="1107"/>
      <c r="PX2" s="871"/>
      <c r="PZ2" s="1107" t="str">
        <f>OQ2</f>
        <v>REMISIONES   O B R A D O R     JULIO    2010</v>
      </c>
      <c r="QA2" s="1107"/>
      <c r="QB2" s="1107"/>
      <c r="QC2" s="1107"/>
      <c r="QD2" s="1107"/>
      <c r="QE2" s="871"/>
      <c r="QG2" s="1107" t="str">
        <f>PE2</f>
        <v>REMISIONES   O B R A D O R     JULIO    2010</v>
      </c>
      <c r="QH2" s="1107"/>
      <c r="QI2" s="1107"/>
      <c r="QJ2" s="1107"/>
      <c r="QK2" s="1107"/>
      <c r="QL2" s="903"/>
      <c r="QN2" s="2"/>
      <c r="QO2" s="1107" t="str">
        <f>KP2</f>
        <v>REMISIONES   O B R A D O R     JULIO    2010</v>
      </c>
      <c r="QP2" s="1107"/>
      <c r="QQ2" s="1107"/>
      <c r="QR2" s="1107"/>
      <c r="QS2" s="1107"/>
      <c r="QU2" s="2"/>
      <c r="QV2" s="1107" t="str">
        <f>NA2</f>
        <v>REMISIONES   O B R A D O R     JULIO    2010</v>
      </c>
      <c r="QW2" s="1107"/>
      <c r="QX2" s="1107"/>
      <c r="QY2" s="1107"/>
      <c r="QZ2" s="1107"/>
      <c r="RB2" s="2"/>
      <c r="RC2" s="1107" t="str">
        <f>OQ2</f>
        <v>REMISIONES   O B R A D O R     JULIO    2010</v>
      </c>
      <c r="RD2" s="1107"/>
      <c r="RE2" s="1107"/>
      <c r="RF2" s="1107"/>
      <c r="RG2" s="1107"/>
      <c r="RI2" s="2"/>
      <c r="RJ2" s="1107" t="str">
        <f>PE2</f>
        <v>REMISIONES   O B R A D O R     JULIO    2010</v>
      </c>
      <c r="RK2" s="1107"/>
      <c r="RL2" s="1107"/>
      <c r="RM2" s="1107"/>
      <c r="RN2" s="1107"/>
      <c r="RP2" s="2"/>
      <c r="RQ2" s="1107" t="str">
        <f>PZ2</f>
        <v>REMISIONES   O B R A D O R     JULIO    2010</v>
      </c>
      <c r="RR2" s="1107"/>
      <c r="RS2" s="1107"/>
      <c r="RT2" s="1107"/>
      <c r="RU2" s="1107"/>
      <c r="RW2" s="2"/>
      <c r="RX2" s="1107" t="str">
        <f>RQ2</f>
        <v>REMISIONES   O B R A D O R     JULIO    2010</v>
      </c>
      <c r="RY2" s="1107"/>
      <c r="RZ2" s="1107"/>
      <c r="SA2" s="1107"/>
      <c r="SB2" s="1107"/>
      <c r="SD2" s="2"/>
      <c r="SE2" s="1107" t="str">
        <f>RX2</f>
        <v>REMISIONES   O B R A D O R     JULIO    2010</v>
      </c>
      <c r="SF2" s="1107"/>
      <c r="SG2" s="1107"/>
      <c r="SH2" s="1107"/>
      <c r="SI2" s="1107"/>
      <c r="SK2" s="2"/>
      <c r="SL2" s="1107" t="str">
        <f>RQ2</f>
        <v>REMISIONES   O B R A D O R     JULIO    2010</v>
      </c>
      <c r="SM2" s="1107"/>
      <c r="SN2" s="1107"/>
      <c r="SO2" s="1107"/>
      <c r="SP2" s="1107"/>
      <c r="SR2" s="2"/>
      <c r="SS2" s="1107" t="str">
        <f>SL2</f>
        <v>REMISIONES   O B R A D O R     JULIO    2010</v>
      </c>
      <c r="ST2" s="1107"/>
      <c r="SU2" s="1107"/>
      <c r="SV2" s="1107"/>
      <c r="SW2" s="1107"/>
      <c r="SY2" s="2"/>
      <c r="SZ2" s="1107" t="str">
        <f>SS2</f>
        <v>REMISIONES   O B R A D O R     JULIO    2010</v>
      </c>
      <c r="TA2" s="1107"/>
      <c r="TB2" s="1107"/>
      <c r="TC2" s="1107"/>
      <c r="TD2" s="1107"/>
      <c r="TF2" s="2"/>
      <c r="TG2" s="1107" t="str">
        <f>SZ2</f>
        <v>REMISIONES   O B R A D O R     JULIO    2010</v>
      </c>
      <c r="TH2" s="1107"/>
      <c r="TI2" s="1107"/>
      <c r="TJ2" s="1107"/>
      <c r="TK2" s="1107"/>
      <c r="TM2" s="2"/>
      <c r="TN2" s="1107" t="str">
        <f>TG2</f>
        <v>REMISIONES   O B R A D O R     JULIO    2010</v>
      </c>
      <c r="TO2" s="1107"/>
      <c r="TP2" s="1107"/>
      <c r="TQ2" s="1107"/>
      <c r="TR2" s="1107"/>
      <c r="TT2" s="2"/>
      <c r="TU2" s="1107" t="str">
        <f>TG2</f>
        <v>REMISIONES   O B R A D O R     JULIO    2010</v>
      </c>
      <c r="TV2" s="1107"/>
      <c r="TW2" s="1107"/>
      <c r="TX2" s="1107"/>
      <c r="TY2" s="1107"/>
      <c r="UA2" s="2"/>
      <c r="UB2" s="1107" t="str">
        <f>TU2</f>
        <v>REMISIONES   O B R A D O R     JULIO    2010</v>
      </c>
      <c r="UC2" s="1107"/>
      <c r="UD2" s="1107"/>
      <c r="UE2" s="1107"/>
      <c r="UF2" s="1107"/>
      <c r="UH2" s="2"/>
      <c r="UI2" s="1107" t="str">
        <f>UB2</f>
        <v>REMISIONES   O B R A D O R     JULIO    2010</v>
      </c>
      <c r="UJ2" s="1107"/>
      <c r="UK2" s="1107"/>
      <c r="UL2" s="1107"/>
      <c r="UM2" s="1107"/>
      <c r="UO2" s="2"/>
      <c r="UP2" s="1107" t="str">
        <f>UI2</f>
        <v>REMISIONES   O B R A D O R     JULIO    2010</v>
      </c>
      <c r="UQ2" s="1107"/>
      <c r="UR2" s="1107"/>
      <c r="US2" s="1107"/>
      <c r="UT2" s="1107"/>
      <c r="UV2" s="2"/>
      <c r="UW2" s="1107" t="str">
        <f>UP2</f>
        <v>REMISIONES   O B R A D O R     JULIO    2010</v>
      </c>
      <c r="UX2" s="1107"/>
      <c r="UY2" s="1107"/>
      <c r="UZ2" s="1107"/>
      <c r="VA2" s="1107"/>
      <c r="VC2" s="2"/>
      <c r="VD2" s="1107" t="str">
        <f>UW2</f>
        <v>REMISIONES   O B R A D O R     JULIO    2010</v>
      </c>
      <c r="VE2" s="1107"/>
      <c r="VF2" s="1107"/>
      <c r="VG2" s="1107"/>
      <c r="VH2" s="1107"/>
      <c r="VJ2" s="2"/>
      <c r="VK2" s="1107" t="str">
        <f>VD2</f>
        <v>REMISIONES   O B R A D O R     JULIO    2010</v>
      </c>
      <c r="VL2" s="1107"/>
      <c r="VM2" s="1107"/>
      <c r="VN2" s="1107"/>
      <c r="VO2" s="1107"/>
      <c r="VQ2" s="2"/>
      <c r="VR2" s="1107" t="str">
        <f>VK2</f>
        <v>REMISIONES   O B R A D O R     JULIO    2010</v>
      </c>
      <c r="VS2" s="1107"/>
      <c r="VT2" s="1107"/>
      <c r="VU2" s="1107"/>
      <c r="VV2" s="1107"/>
      <c r="VX2" s="2"/>
      <c r="VY2" s="1107" t="str">
        <f>VR2</f>
        <v>REMISIONES   O B R A D O R     JULIO    2010</v>
      </c>
      <c r="VZ2" s="1107"/>
      <c r="WA2" s="1107"/>
      <c r="WB2" s="1107"/>
      <c r="WC2" s="1107"/>
      <c r="WE2" s="2"/>
      <c r="WF2" s="1107" t="str">
        <f>VY2</f>
        <v>REMISIONES   O B R A D O R     JULIO    2010</v>
      </c>
      <c r="WG2" s="1107"/>
      <c r="WH2" s="1107"/>
      <c r="WI2" s="1107"/>
      <c r="WJ2" s="1107"/>
      <c r="WL2" s="2"/>
      <c r="WM2" s="1107" t="str">
        <f>WF2</f>
        <v>REMISIONES   O B R A D O R     JULIO    2010</v>
      </c>
      <c r="WN2" s="1107"/>
      <c r="WO2" s="1107"/>
      <c r="WP2" s="1107"/>
      <c r="WQ2" s="1107"/>
      <c r="WS2" s="2"/>
      <c r="WT2" s="1107" t="str">
        <f>WM2</f>
        <v>REMISIONES   O B R A D O R     JULIO    2010</v>
      </c>
      <c r="WU2" s="1107"/>
      <c r="WV2" s="1107"/>
      <c r="WW2" s="1107"/>
      <c r="WX2" s="1107"/>
      <c r="WZ2" s="2"/>
      <c r="XA2" s="1107" t="str">
        <f>WT2</f>
        <v>REMISIONES   O B R A D O R     JULIO    2010</v>
      </c>
      <c r="XB2" s="1107"/>
      <c r="XC2" s="1107"/>
      <c r="XD2" s="1107"/>
      <c r="XE2" s="1107"/>
      <c r="XG2" s="2"/>
      <c r="XH2" s="1107" t="str">
        <f>XA2</f>
        <v>REMISIONES   O B R A D O R     JULIO    2010</v>
      </c>
      <c r="XI2" s="1107"/>
      <c r="XJ2" s="1107"/>
      <c r="XK2" s="1107"/>
      <c r="XL2" s="1107"/>
      <c r="XN2" s="2"/>
      <c r="XO2" s="1107" t="str">
        <f>XH2</f>
        <v>REMISIONES   O B R A D O R     JULIO    2010</v>
      </c>
      <c r="XP2" s="1107"/>
      <c r="XQ2" s="1107"/>
      <c r="XR2" s="1107"/>
      <c r="XS2" s="1107"/>
      <c r="XU2" s="2"/>
      <c r="XV2" s="1107" t="str">
        <f>XO2</f>
        <v>REMISIONES   O B R A D O R     JULIO    2010</v>
      </c>
      <c r="XW2" s="1107"/>
      <c r="XX2" s="1107"/>
      <c r="XY2" s="1107"/>
      <c r="XZ2" s="1107"/>
      <c r="YB2" s="2"/>
      <c r="YC2" s="1107" t="str">
        <f>XV2</f>
        <v>REMISIONES   O B R A D O R     JULIO    2010</v>
      </c>
      <c r="YD2" s="1107"/>
      <c r="YE2" s="1107"/>
      <c r="YF2" s="1107"/>
      <c r="YG2" s="1107"/>
      <c r="YI2" s="2"/>
      <c r="YJ2" s="1107" t="str">
        <f>YC2</f>
        <v>REMISIONES   O B R A D O R     JULIO    2010</v>
      </c>
      <c r="YK2" s="1107"/>
      <c r="YL2" s="1107"/>
      <c r="YM2" s="1107"/>
      <c r="YN2" s="1107"/>
      <c r="YP2" s="2"/>
      <c r="YQ2" s="1107" t="str">
        <f>YJ2</f>
        <v>REMISIONES   O B R A D O R     JULIO    2010</v>
      </c>
      <c r="YR2" s="1107"/>
      <c r="YS2" s="1107"/>
      <c r="YT2" s="1107"/>
      <c r="YU2" s="1107"/>
      <c r="YW2" s="2"/>
      <c r="YX2" s="1107" t="str">
        <f>YQ2</f>
        <v>REMISIONES   O B R A D O R     JULIO    2010</v>
      </c>
      <c r="YY2" s="1107"/>
      <c r="YZ2" s="1107"/>
      <c r="ZA2" s="1107"/>
      <c r="ZB2" s="1107"/>
      <c r="ZD2" s="2"/>
      <c r="ZE2" s="1107" t="str">
        <f>YX2</f>
        <v>REMISIONES   O B R A D O R     JULIO    2010</v>
      </c>
      <c r="ZF2" s="1107"/>
      <c r="ZG2" s="1107"/>
      <c r="ZH2" s="1107"/>
      <c r="ZI2" s="1107"/>
    </row>
    <row r="3" spans="1:686" ht="38.25" customHeight="1" thickBot="1">
      <c r="A3" s="2"/>
      <c r="B3" s="11" t="s">
        <v>40</v>
      </c>
      <c r="C3" s="1130" t="s">
        <v>16</v>
      </c>
      <c r="D3" s="1131"/>
      <c r="E3" s="1131"/>
      <c r="F3" s="1132"/>
      <c r="H3" s="2"/>
      <c r="I3" s="11" t="s">
        <v>40</v>
      </c>
      <c r="J3" s="1130" t="s">
        <v>49</v>
      </c>
      <c r="K3" s="1131"/>
      <c r="L3" s="1131"/>
      <c r="M3" s="1132"/>
      <c r="O3" s="2"/>
      <c r="P3" s="11" t="s">
        <v>40</v>
      </c>
      <c r="Q3" s="1130" t="s">
        <v>362</v>
      </c>
      <c r="R3" s="1131"/>
      <c r="S3" s="1131"/>
      <c r="T3" s="1132"/>
      <c r="V3" s="2"/>
      <c r="W3" s="11" t="s">
        <v>40</v>
      </c>
      <c r="X3" s="1130" t="s">
        <v>81</v>
      </c>
      <c r="Y3" s="1131"/>
      <c r="Z3" s="1131"/>
      <c r="AA3" s="1132"/>
      <c r="AC3" s="2"/>
      <c r="AD3" s="11" t="s">
        <v>40</v>
      </c>
      <c r="AE3" s="1130" t="s">
        <v>1125</v>
      </c>
      <c r="AF3" s="1131"/>
      <c r="AG3" s="1131"/>
      <c r="AH3" s="1132"/>
      <c r="AJ3" s="2"/>
      <c r="AK3" s="11" t="s">
        <v>40</v>
      </c>
      <c r="AL3" s="1130" t="s">
        <v>1083</v>
      </c>
      <c r="AM3" s="1131"/>
      <c r="AN3" s="1131"/>
      <c r="AO3" s="1132"/>
      <c r="AQ3" s="2"/>
      <c r="AR3" s="11" t="s">
        <v>40</v>
      </c>
      <c r="AS3" s="1130" t="s">
        <v>1169</v>
      </c>
      <c r="AT3" s="1131"/>
      <c r="AU3" s="1131"/>
      <c r="AV3" s="1132"/>
      <c r="AX3" s="2"/>
      <c r="AY3" s="11" t="s">
        <v>40</v>
      </c>
      <c r="AZ3" s="1130" t="s">
        <v>1004</v>
      </c>
      <c r="BA3" s="1131"/>
      <c r="BB3" s="1131"/>
      <c r="BC3" s="1132"/>
      <c r="BE3" s="2"/>
      <c r="BF3" s="11" t="s">
        <v>40</v>
      </c>
      <c r="BG3" s="1130" t="s">
        <v>1168</v>
      </c>
      <c r="BH3" s="1131"/>
      <c r="BI3" s="1131"/>
      <c r="BJ3" s="1132"/>
      <c r="BL3" s="2"/>
      <c r="BM3" s="1077" t="s">
        <v>40</v>
      </c>
      <c r="BN3" s="1130" t="s">
        <v>947</v>
      </c>
      <c r="BO3" s="1131"/>
      <c r="BP3" s="1131"/>
      <c r="BQ3" s="1132"/>
      <c r="BS3" s="2"/>
      <c r="BT3" s="11" t="s">
        <v>40</v>
      </c>
      <c r="BU3" s="1130" t="s">
        <v>2212</v>
      </c>
      <c r="BV3" s="1131"/>
      <c r="BW3" s="1131"/>
      <c r="BX3" s="1132"/>
      <c r="BZ3" s="2"/>
      <c r="CA3" s="11" t="s">
        <v>40</v>
      </c>
      <c r="CB3" s="1130" t="s">
        <v>1046</v>
      </c>
      <c r="CC3" s="1131"/>
      <c r="CD3" s="1131"/>
      <c r="CE3" s="1132"/>
      <c r="CG3" s="2"/>
      <c r="CH3" s="11" t="s">
        <v>40</v>
      </c>
      <c r="CI3" s="1130" t="s">
        <v>1334</v>
      </c>
      <c r="CJ3" s="1131"/>
      <c r="CK3" s="1131"/>
      <c r="CL3" s="1132"/>
      <c r="CN3" s="2"/>
      <c r="CO3" s="11" t="s">
        <v>40</v>
      </c>
      <c r="CP3" s="1130" t="s">
        <v>1039</v>
      </c>
      <c r="CQ3" s="1131"/>
      <c r="CR3" s="1131"/>
      <c r="CS3" s="1132"/>
      <c r="CU3" s="2"/>
      <c r="CV3" s="11" t="s">
        <v>40</v>
      </c>
      <c r="CW3" s="1130" t="s">
        <v>100</v>
      </c>
      <c r="CX3" s="1131"/>
      <c r="CY3" s="1131"/>
      <c r="CZ3" s="1132"/>
      <c r="DB3" s="2"/>
      <c r="DC3" s="11" t="s">
        <v>40</v>
      </c>
      <c r="DD3" s="1130" t="s">
        <v>1196</v>
      </c>
      <c r="DE3" s="1131"/>
      <c r="DF3" s="1131"/>
      <c r="DG3" s="1132"/>
      <c r="DI3" s="2"/>
      <c r="DJ3" s="1093" t="s">
        <v>40</v>
      </c>
      <c r="DK3" s="1130" t="s">
        <v>606</v>
      </c>
      <c r="DL3" s="1131"/>
      <c r="DM3" s="1131"/>
      <c r="DN3" s="1132"/>
      <c r="DP3" s="2"/>
      <c r="DQ3" s="1093" t="s">
        <v>40</v>
      </c>
      <c r="DR3" s="1130" t="s">
        <v>2288</v>
      </c>
      <c r="DS3" s="1131"/>
      <c r="DT3" s="1131"/>
      <c r="DU3" s="1132"/>
      <c r="DW3" s="2"/>
      <c r="DX3" s="11" t="s">
        <v>40</v>
      </c>
      <c r="DY3" s="1130" t="s">
        <v>1612</v>
      </c>
      <c r="DZ3" s="1131"/>
      <c r="EA3" s="1131"/>
      <c r="EB3" s="1132"/>
      <c r="ED3" s="2"/>
      <c r="EE3" s="11" t="s">
        <v>40</v>
      </c>
      <c r="EF3" s="1130" t="s">
        <v>2162</v>
      </c>
      <c r="EG3" s="1131"/>
      <c r="EH3" s="1131"/>
      <c r="EI3" s="1132"/>
      <c r="EK3" s="2"/>
      <c r="EL3" s="11" t="s">
        <v>40</v>
      </c>
      <c r="EM3" s="1130" t="s">
        <v>1625</v>
      </c>
      <c r="EN3" s="1131"/>
      <c r="EO3" s="1131"/>
      <c r="EP3" s="1132"/>
      <c r="ER3" s="2"/>
      <c r="ES3" s="11" t="s">
        <v>40</v>
      </c>
      <c r="ET3" s="1130" t="s">
        <v>1627</v>
      </c>
      <c r="EU3" s="1131"/>
      <c r="EV3" s="1131"/>
      <c r="EW3" s="1132"/>
      <c r="EY3" s="2"/>
      <c r="EZ3" s="1077" t="s">
        <v>40</v>
      </c>
      <c r="FA3" s="1130" t="s">
        <v>2220</v>
      </c>
      <c r="FB3" s="1131"/>
      <c r="FC3" s="1131"/>
      <c r="FD3" s="1132"/>
      <c r="FF3" s="2"/>
      <c r="FG3" s="11" t="s">
        <v>40</v>
      </c>
      <c r="FH3" s="1130" t="s">
        <v>15</v>
      </c>
      <c r="FI3" s="1131"/>
      <c r="FJ3" s="1131"/>
      <c r="FK3" s="1132"/>
      <c r="FM3" s="2"/>
      <c r="FN3" s="11" t="s">
        <v>40</v>
      </c>
      <c r="FO3" s="1130" t="s">
        <v>55</v>
      </c>
      <c r="FP3" s="1131"/>
      <c r="FQ3" s="1131"/>
      <c r="FR3" s="1132"/>
      <c r="FT3" s="2"/>
      <c r="FU3" s="1093" t="s">
        <v>40</v>
      </c>
      <c r="FV3" s="1130" t="s">
        <v>2283</v>
      </c>
      <c r="FW3" s="1131"/>
      <c r="FX3" s="1131"/>
      <c r="FY3" s="1132"/>
      <c r="GA3" s="2"/>
      <c r="GB3" s="1093" t="s">
        <v>40</v>
      </c>
      <c r="GC3" s="1130" t="s">
        <v>2281</v>
      </c>
      <c r="GD3" s="1131"/>
      <c r="GE3" s="1131"/>
      <c r="GF3" s="1132"/>
      <c r="GH3" s="2"/>
      <c r="GI3" s="11" t="s">
        <v>40</v>
      </c>
      <c r="GJ3" s="1130" t="s">
        <v>1038</v>
      </c>
      <c r="GK3" s="1131"/>
      <c r="GL3" s="1131"/>
      <c r="GM3" s="1132"/>
      <c r="GO3" s="2"/>
      <c r="GP3" s="11" t="s">
        <v>40</v>
      </c>
      <c r="GQ3" s="1130" t="s">
        <v>1611</v>
      </c>
      <c r="GR3" s="1131"/>
      <c r="GS3" s="1131"/>
      <c r="GT3" s="1132"/>
      <c r="GV3" s="2"/>
      <c r="GW3" s="11" t="s">
        <v>40</v>
      </c>
      <c r="GX3" s="1130" t="s">
        <v>856</v>
      </c>
      <c r="GY3" s="1131"/>
      <c r="GZ3" s="1131"/>
      <c r="HA3" s="1132"/>
      <c r="HC3" s="2"/>
      <c r="HD3" s="1091" t="s">
        <v>40</v>
      </c>
      <c r="HE3" s="1130" t="s">
        <v>1012</v>
      </c>
      <c r="HF3" s="1131"/>
      <c r="HG3" s="1131"/>
      <c r="HH3" s="1132"/>
      <c r="HJ3" s="2"/>
      <c r="HK3" s="11" t="s">
        <v>40</v>
      </c>
      <c r="HL3" s="1130" t="s">
        <v>1606</v>
      </c>
      <c r="HM3" s="1131"/>
      <c r="HN3" s="1131"/>
      <c r="HO3" s="1132"/>
      <c r="HQ3" s="2"/>
      <c r="HR3" s="11" t="s">
        <v>40</v>
      </c>
      <c r="HS3" s="1130" t="s">
        <v>1604</v>
      </c>
      <c r="HT3" s="1131"/>
      <c r="HU3" s="1131"/>
      <c r="HV3" s="1132"/>
      <c r="HX3" s="2"/>
      <c r="HY3" s="11" t="s">
        <v>40</v>
      </c>
      <c r="HZ3" s="1130" t="s">
        <v>199</v>
      </c>
      <c r="IA3" s="1131"/>
      <c r="IB3" s="1131"/>
      <c r="IC3" s="1132"/>
      <c r="IE3" s="2"/>
      <c r="IF3" s="11" t="s">
        <v>40</v>
      </c>
      <c r="IG3" s="1130" t="s">
        <v>1323</v>
      </c>
      <c r="IH3" s="1131"/>
      <c r="II3" s="1131"/>
      <c r="IJ3" s="1132"/>
      <c r="IL3" s="2"/>
      <c r="IM3" s="11" t="s">
        <v>40</v>
      </c>
      <c r="IN3" s="1130" t="s">
        <v>2218</v>
      </c>
      <c r="IO3" s="1131"/>
      <c r="IP3" s="1131"/>
      <c r="IQ3" s="1132"/>
      <c r="IS3" s="2"/>
      <c r="IT3" s="1077" t="s">
        <v>40</v>
      </c>
      <c r="IU3" s="1130" t="s">
        <v>1147</v>
      </c>
      <c r="IV3" s="1131"/>
      <c r="IW3" s="1131"/>
      <c r="IX3" s="1132"/>
      <c r="IZ3" s="2"/>
      <c r="JA3" s="1077" t="s">
        <v>40</v>
      </c>
      <c r="JB3" s="1130" t="s">
        <v>1338</v>
      </c>
      <c r="JC3" s="1131"/>
      <c r="JD3" s="1131"/>
      <c r="JE3" s="1132"/>
      <c r="JG3" s="2"/>
      <c r="JH3" s="1091" t="s">
        <v>40</v>
      </c>
      <c r="JI3" s="1130" t="s">
        <v>2290</v>
      </c>
      <c r="JJ3" s="1131"/>
      <c r="JK3" s="1131"/>
      <c r="JL3" s="1132"/>
      <c r="JN3" s="2"/>
      <c r="JO3" s="11" t="s">
        <v>40</v>
      </c>
      <c r="JP3" s="1130" t="s">
        <v>326</v>
      </c>
      <c r="JQ3" s="1131"/>
      <c r="JR3" s="1131"/>
      <c r="JS3" s="1132"/>
      <c r="JU3" s="2"/>
      <c r="JV3" s="11" t="s">
        <v>40</v>
      </c>
      <c r="JW3" s="1130" t="s">
        <v>1002</v>
      </c>
      <c r="JX3" s="1131"/>
      <c r="JY3" s="1131"/>
      <c r="JZ3" s="1132"/>
      <c r="KB3" s="2"/>
      <c r="KC3" s="11" t="s">
        <v>40</v>
      </c>
      <c r="KD3" s="1130" t="s">
        <v>1167</v>
      </c>
      <c r="KE3" s="1131"/>
      <c r="KF3" s="1131"/>
      <c r="KG3" s="1132"/>
      <c r="KI3" s="2"/>
      <c r="KJ3" s="11" t="s">
        <v>40</v>
      </c>
      <c r="KK3" s="1130" t="s">
        <v>1154</v>
      </c>
      <c r="KL3" s="1131"/>
      <c r="KM3" s="1131"/>
      <c r="KN3" s="1132"/>
      <c r="KP3" s="2"/>
      <c r="KQ3" s="11" t="s">
        <v>40</v>
      </c>
      <c r="KR3" s="1108" t="s">
        <v>2225</v>
      </c>
      <c r="KS3" s="1109"/>
      <c r="KT3" s="1109"/>
      <c r="KU3" s="1110"/>
      <c r="KW3" s="2"/>
      <c r="KX3" s="11" t="s">
        <v>40</v>
      </c>
      <c r="KY3" s="1108" t="s">
        <v>90</v>
      </c>
      <c r="KZ3" s="1109"/>
      <c r="LA3" s="1109"/>
      <c r="LB3" s="1110"/>
      <c r="LD3" s="2"/>
      <c r="LE3" s="11" t="s">
        <v>40</v>
      </c>
      <c r="LF3" s="1108" t="s">
        <v>1386</v>
      </c>
      <c r="LG3" s="1109"/>
      <c r="LH3" s="1109"/>
      <c r="LI3" s="1110"/>
      <c r="LK3" s="2"/>
      <c r="LL3" s="11" t="s">
        <v>40</v>
      </c>
      <c r="LM3" s="1108" t="s">
        <v>73</v>
      </c>
      <c r="LN3" s="1109"/>
      <c r="LO3" s="1109"/>
      <c r="LP3" s="1110"/>
      <c r="LR3" s="2"/>
      <c r="LS3" s="11" t="s">
        <v>40</v>
      </c>
      <c r="LT3" s="1108" t="s">
        <v>2172</v>
      </c>
      <c r="LU3" s="1109"/>
      <c r="LV3" s="1109"/>
      <c r="LW3" s="1110"/>
      <c r="LY3" s="2"/>
      <c r="LZ3" s="1093" t="s">
        <v>40</v>
      </c>
      <c r="MA3" s="1108" t="s">
        <v>2291</v>
      </c>
      <c r="MB3" s="1109"/>
      <c r="MC3" s="1109"/>
      <c r="MD3" s="1110"/>
      <c r="MF3" s="2"/>
      <c r="MG3" s="11" t="s">
        <v>40</v>
      </c>
      <c r="MH3" s="1108" t="s">
        <v>1902</v>
      </c>
      <c r="MI3" s="1109"/>
      <c r="MJ3" s="1109"/>
      <c r="MK3" s="1110"/>
      <c r="MM3" s="2"/>
      <c r="MN3" s="11" t="s">
        <v>40</v>
      </c>
      <c r="MO3" s="1108" t="s">
        <v>1047</v>
      </c>
      <c r="MP3" s="1109"/>
      <c r="MQ3" s="1109"/>
      <c r="MR3" s="1110"/>
      <c r="MT3" s="2"/>
      <c r="MU3" s="11" t="s">
        <v>40</v>
      </c>
      <c r="MV3" s="1108" t="s">
        <v>8</v>
      </c>
      <c r="MW3" s="1109"/>
      <c r="MX3" s="1109"/>
      <c r="MY3" s="1110"/>
      <c r="NA3" s="2"/>
      <c r="NB3" s="11" t="s">
        <v>40</v>
      </c>
      <c r="NC3" s="1130" t="s">
        <v>3</v>
      </c>
      <c r="ND3" s="1131"/>
      <c r="NE3" s="1131"/>
      <c r="NF3" s="1132"/>
      <c r="NH3" s="2"/>
      <c r="NI3" s="11" t="s">
        <v>40</v>
      </c>
      <c r="NJ3" s="1130" t="s">
        <v>2113</v>
      </c>
      <c r="NK3" s="1131"/>
      <c r="NL3" s="1131"/>
      <c r="NM3" s="1132"/>
      <c r="NO3" s="2"/>
      <c r="NP3" s="953" t="s">
        <v>40</v>
      </c>
      <c r="NQ3" s="1130" t="s">
        <v>1199</v>
      </c>
      <c r="NR3" s="1131"/>
      <c r="NS3" s="1131"/>
      <c r="NT3" s="1132"/>
      <c r="NV3" s="2"/>
      <c r="NW3" s="953" t="s">
        <v>40</v>
      </c>
      <c r="NX3" s="1130" t="s">
        <v>1254</v>
      </c>
      <c r="NY3" s="1131"/>
      <c r="NZ3" s="1131"/>
      <c r="OA3" s="1132"/>
      <c r="OC3" s="2"/>
      <c r="OD3" s="11" t="s">
        <v>40</v>
      </c>
      <c r="OE3" s="1130" t="s">
        <v>1044</v>
      </c>
      <c r="OF3" s="1131"/>
      <c r="OG3" s="1131"/>
      <c r="OH3" s="1132"/>
      <c r="OJ3" s="2"/>
      <c r="OK3" s="11" t="s">
        <v>40</v>
      </c>
      <c r="OL3" s="1130" t="s">
        <v>1029</v>
      </c>
      <c r="OM3" s="1131"/>
      <c r="ON3" s="1131"/>
      <c r="OO3" s="1132"/>
      <c r="OQ3" s="2"/>
      <c r="OR3" s="11" t="s">
        <v>40</v>
      </c>
      <c r="OS3" s="1130" t="s">
        <v>7</v>
      </c>
      <c r="OT3" s="1131"/>
      <c r="OU3" s="1131"/>
      <c r="OV3" s="1132"/>
      <c r="OX3" s="2"/>
      <c r="OY3" s="11" t="s">
        <v>40</v>
      </c>
      <c r="OZ3" s="1130" t="s">
        <v>109</v>
      </c>
      <c r="PA3" s="1131"/>
      <c r="PB3" s="1131"/>
      <c r="PC3" s="1132"/>
      <c r="PE3" s="2"/>
      <c r="PF3" s="11" t="s">
        <v>40</v>
      </c>
      <c r="PG3" s="1130" t="s">
        <v>565</v>
      </c>
      <c r="PH3" s="1131"/>
      <c r="PI3" s="1131"/>
      <c r="PJ3" s="1132"/>
      <c r="PL3" s="2"/>
      <c r="PM3" s="11" t="s">
        <v>40</v>
      </c>
      <c r="PN3" s="1130" t="s">
        <v>2193</v>
      </c>
      <c r="PO3" s="1131"/>
      <c r="PP3" s="1131"/>
      <c r="PQ3" s="1132"/>
      <c r="PS3" s="2"/>
      <c r="PT3" s="11" t="s">
        <v>40</v>
      </c>
      <c r="PU3" s="1130" t="s">
        <v>19</v>
      </c>
      <c r="PV3" s="1131"/>
      <c r="PW3" s="1131"/>
      <c r="PX3" s="1132"/>
      <c r="PZ3" s="2"/>
      <c r="QA3" s="11" t="s">
        <v>40</v>
      </c>
      <c r="QB3" s="1130" t="s">
        <v>735</v>
      </c>
      <c r="QC3" s="1131"/>
      <c r="QD3" s="1131"/>
      <c r="QE3" s="1132"/>
      <c r="QG3" s="2"/>
      <c r="QH3" s="11" t="s">
        <v>40</v>
      </c>
      <c r="QI3" s="1130" t="s">
        <v>51</v>
      </c>
      <c r="QJ3" s="1131"/>
      <c r="QK3" s="1131"/>
      <c r="QL3" s="1132"/>
      <c r="QN3" s="2"/>
      <c r="QO3" s="11" t="s">
        <v>40</v>
      </c>
      <c r="QP3" s="1130" t="s">
        <v>446</v>
      </c>
      <c r="QQ3" s="1131"/>
      <c r="QR3" s="1131"/>
      <c r="QS3" s="1132"/>
      <c r="QU3" s="2"/>
      <c r="QV3" s="11" t="s">
        <v>40</v>
      </c>
      <c r="QW3" s="1130" t="s">
        <v>1108</v>
      </c>
      <c r="QX3" s="1131"/>
      <c r="QY3" s="1131"/>
      <c r="QZ3" s="1132"/>
      <c r="RB3" s="2"/>
      <c r="RC3" s="11" t="s">
        <v>40</v>
      </c>
      <c r="RD3" s="1130" t="s">
        <v>2511</v>
      </c>
      <c r="RE3" s="1131"/>
      <c r="RF3" s="1131"/>
      <c r="RG3" s="1132"/>
      <c r="RI3" s="2"/>
      <c r="RJ3" s="11" t="s">
        <v>40</v>
      </c>
      <c r="RK3" s="1130" t="s">
        <v>117</v>
      </c>
      <c r="RL3" s="1131"/>
      <c r="RM3" s="1131"/>
      <c r="RN3" s="1132"/>
      <c r="RP3" s="2"/>
      <c r="RQ3" s="11" t="s">
        <v>40</v>
      </c>
      <c r="RR3" s="1130" t="s">
        <v>13</v>
      </c>
      <c r="RS3" s="1131"/>
      <c r="RT3" s="1131"/>
      <c r="RU3" s="1132"/>
      <c r="RW3" s="2"/>
      <c r="RX3" s="11" t="s">
        <v>40</v>
      </c>
      <c r="RY3" s="1130" t="s">
        <v>1170</v>
      </c>
      <c r="RZ3" s="1131"/>
      <c r="SA3" s="1131"/>
      <c r="SB3" s="1132"/>
      <c r="SD3" s="2"/>
      <c r="SE3" s="11" t="s">
        <v>40</v>
      </c>
      <c r="SF3" s="1130" t="s">
        <v>1908</v>
      </c>
      <c r="SG3" s="1131"/>
      <c r="SH3" s="1131"/>
      <c r="SI3" s="1132"/>
      <c r="SK3" s="2"/>
      <c r="SL3" s="11" t="s">
        <v>40</v>
      </c>
      <c r="SM3" s="1130" t="s">
        <v>1255</v>
      </c>
      <c r="SN3" s="1131"/>
      <c r="SO3" s="1131"/>
      <c r="SP3" s="1132"/>
      <c r="SR3" s="2"/>
      <c r="SS3" s="11" t="s">
        <v>40</v>
      </c>
      <c r="ST3" s="1130" t="s">
        <v>271</v>
      </c>
      <c r="SU3" s="1131"/>
      <c r="SV3" s="1131"/>
      <c r="SW3" s="1132"/>
      <c r="SY3" s="2"/>
      <c r="SZ3" s="11" t="s">
        <v>40</v>
      </c>
      <c r="TA3" s="1130" t="s">
        <v>718</v>
      </c>
      <c r="TB3" s="1131"/>
      <c r="TC3" s="1131"/>
      <c r="TD3" s="1132"/>
      <c r="TF3" s="2"/>
      <c r="TG3" s="11" t="s">
        <v>40</v>
      </c>
      <c r="TH3" s="1130" t="s">
        <v>2108</v>
      </c>
      <c r="TI3" s="1131"/>
      <c r="TJ3" s="1131"/>
      <c r="TK3" s="1132"/>
      <c r="TM3" s="2"/>
      <c r="TN3" s="1096" t="s">
        <v>40</v>
      </c>
      <c r="TO3" s="1130" t="s">
        <v>2509</v>
      </c>
      <c r="TP3" s="1131"/>
      <c r="TQ3" s="1131"/>
      <c r="TR3" s="1132"/>
      <c r="TT3" s="2"/>
      <c r="TU3" s="11" t="s">
        <v>40</v>
      </c>
      <c r="TV3" s="1130" t="s">
        <v>80</v>
      </c>
      <c r="TW3" s="1131"/>
      <c r="TX3" s="1131"/>
      <c r="TY3" s="1132"/>
      <c r="UA3" s="2"/>
      <c r="UB3" s="11" t="s">
        <v>40</v>
      </c>
      <c r="UC3" s="1130" t="s">
        <v>2165</v>
      </c>
      <c r="UD3" s="1131"/>
      <c r="UE3" s="1131"/>
      <c r="UF3" s="1132"/>
      <c r="UH3" s="2"/>
      <c r="UI3" s="11" t="s">
        <v>40</v>
      </c>
      <c r="UJ3" s="1130" t="s">
        <v>2170</v>
      </c>
      <c r="UK3" s="1131"/>
      <c r="UL3" s="1131"/>
      <c r="UM3" s="1132"/>
      <c r="UO3" s="2"/>
      <c r="UP3" s="11" t="s">
        <v>40</v>
      </c>
      <c r="UQ3" s="1130" t="s">
        <v>1253</v>
      </c>
      <c r="UR3" s="1131"/>
      <c r="US3" s="1131"/>
      <c r="UT3" s="1132"/>
      <c r="UV3" s="2"/>
      <c r="UW3" s="11" t="s">
        <v>40</v>
      </c>
      <c r="UX3" s="1130" t="s">
        <v>1200</v>
      </c>
      <c r="UY3" s="1131"/>
      <c r="UZ3" s="1131"/>
      <c r="VA3" s="1132"/>
      <c r="VC3" s="2"/>
      <c r="VD3" s="11" t="s">
        <v>40</v>
      </c>
      <c r="VE3" s="1130" t="s">
        <v>1194</v>
      </c>
      <c r="VF3" s="1131"/>
      <c r="VG3" s="1131"/>
      <c r="VH3" s="1132"/>
      <c r="VJ3" s="2"/>
      <c r="VK3" s="11" t="s">
        <v>40</v>
      </c>
      <c r="VL3" s="1130" t="s">
        <v>1336</v>
      </c>
      <c r="VM3" s="1131"/>
      <c r="VN3" s="1131"/>
      <c r="VO3" s="1132"/>
      <c r="VQ3" s="2"/>
      <c r="VR3" s="11" t="s">
        <v>40</v>
      </c>
      <c r="VS3" s="1130" t="s">
        <v>1149</v>
      </c>
      <c r="VT3" s="1131"/>
      <c r="VU3" s="1131"/>
      <c r="VV3" s="1132"/>
      <c r="VX3" s="2"/>
      <c r="VY3" s="11" t="s">
        <v>40</v>
      </c>
      <c r="VZ3" s="1130" t="s">
        <v>1313</v>
      </c>
      <c r="WA3" s="1131"/>
      <c r="WB3" s="1131"/>
      <c r="WC3" s="1132"/>
      <c r="WE3" s="2"/>
      <c r="WF3" s="11" t="s">
        <v>40</v>
      </c>
      <c r="WG3" s="1130" t="s">
        <v>2166</v>
      </c>
      <c r="WH3" s="1131"/>
      <c r="WI3" s="1131"/>
      <c r="WJ3" s="1132"/>
      <c r="WL3" s="2"/>
      <c r="WM3" s="11" t="s">
        <v>40</v>
      </c>
      <c r="WN3" s="1130" t="s">
        <v>2285</v>
      </c>
      <c r="WO3" s="1131"/>
      <c r="WP3" s="1131"/>
      <c r="WQ3" s="1132"/>
      <c r="WS3" s="2"/>
      <c r="WT3" s="11" t="s">
        <v>40</v>
      </c>
      <c r="WU3" s="1130"/>
      <c r="WV3" s="1131"/>
      <c r="WW3" s="1131"/>
      <c r="WX3" s="1132"/>
      <c r="WZ3" s="2"/>
      <c r="XA3" s="11" t="s">
        <v>40</v>
      </c>
      <c r="XB3" s="1130"/>
      <c r="XC3" s="1131"/>
      <c r="XD3" s="1131"/>
      <c r="XE3" s="1132"/>
      <c r="XG3" s="2"/>
      <c r="XH3" s="11" t="s">
        <v>40</v>
      </c>
      <c r="XI3" s="1130"/>
      <c r="XJ3" s="1131"/>
      <c r="XK3" s="1131"/>
      <c r="XL3" s="1132"/>
      <c r="XN3" s="2"/>
      <c r="XO3" s="11" t="s">
        <v>40</v>
      </c>
      <c r="XP3" s="1130"/>
      <c r="XQ3" s="1131"/>
      <c r="XR3" s="1131"/>
      <c r="XS3" s="1132"/>
      <c r="XU3" s="2"/>
      <c r="XV3" s="11" t="s">
        <v>40</v>
      </c>
      <c r="XW3" s="1130"/>
      <c r="XX3" s="1131"/>
      <c r="XY3" s="1131"/>
      <c r="XZ3" s="1132"/>
      <c r="YB3" s="2"/>
      <c r="YC3" s="11" t="s">
        <v>40</v>
      </c>
      <c r="YD3" s="1130"/>
      <c r="YE3" s="1131"/>
      <c r="YF3" s="1131"/>
      <c r="YG3" s="1132"/>
      <c r="YI3" s="2"/>
      <c r="YJ3" s="11" t="s">
        <v>40</v>
      </c>
      <c r="YK3" s="1130"/>
      <c r="YL3" s="1131"/>
      <c r="YM3" s="1131"/>
      <c r="YN3" s="1132"/>
      <c r="YP3" s="2"/>
      <c r="YQ3" s="11" t="s">
        <v>40</v>
      </c>
      <c r="YR3" s="1130"/>
      <c r="YS3" s="1131"/>
      <c r="YT3" s="1131"/>
      <c r="YU3" s="1132"/>
      <c r="YW3" s="2"/>
      <c r="YX3" s="11" t="s">
        <v>40</v>
      </c>
      <c r="YY3" s="1130"/>
      <c r="YZ3" s="1131"/>
      <c r="ZA3" s="1131"/>
      <c r="ZB3" s="1132"/>
      <c r="ZD3" s="2"/>
      <c r="ZE3" s="11" t="s">
        <v>40</v>
      </c>
      <c r="ZF3" s="1130"/>
      <c r="ZG3" s="1131"/>
      <c r="ZH3" s="1131"/>
      <c r="ZI3" s="1132"/>
    </row>
    <row r="4" spans="1:686" ht="19.5" thickBot="1">
      <c r="A4" s="2"/>
      <c r="B4" s="11"/>
      <c r="C4" s="505"/>
      <c r="D4" s="505"/>
      <c r="E4" s="505"/>
      <c r="F4" s="505"/>
      <c r="H4" s="2"/>
      <c r="I4" s="11"/>
      <c r="J4" s="505"/>
      <c r="K4" s="505" t="s">
        <v>1027</v>
      </c>
      <c r="L4" s="505"/>
      <c r="M4" s="505"/>
      <c r="O4" s="2"/>
      <c r="P4" s="11"/>
      <c r="Q4" s="505"/>
      <c r="R4" s="1062" t="s">
        <v>1011</v>
      </c>
      <c r="S4" s="505"/>
      <c r="T4" s="505"/>
      <c r="V4" s="2"/>
      <c r="W4" s="11"/>
      <c r="X4" s="505"/>
      <c r="Y4" s="505"/>
      <c r="Z4" s="505"/>
      <c r="AA4" s="505"/>
      <c r="AC4" s="2"/>
      <c r="AD4" s="11"/>
      <c r="AE4" s="505"/>
      <c r="AF4" s="505" t="s">
        <v>1011</v>
      </c>
      <c r="AG4" s="505"/>
      <c r="AH4" s="505"/>
      <c r="AJ4" s="2"/>
      <c r="AK4" s="11"/>
      <c r="AL4" s="505"/>
      <c r="AM4" s="505"/>
      <c r="AN4" s="505"/>
      <c r="AO4" s="505"/>
      <c r="AQ4" s="2"/>
      <c r="AR4" s="11"/>
      <c r="AS4" s="505"/>
      <c r="AT4" s="505"/>
      <c r="AU4" s="505"/>
      <c r="AV4" s="505"/>
      <c r="AX4" s="2"/>
      <c r="AY4" s="11"/>
      <c r="AZ4" s="505"/>
      <c r="BA4" s="505"/>
      <c r="BB4" s="505"/>
      <c r="BC4" s="505"/>
      <c r="BE4" s="2"/>
      <c r="BF4" s="11"/>
      <c r="BG4" s="505"/>
      <c r="BH4" s="505"/>
      <c r="BI4" s="505"/>
      <c r="BJ4" s="505"/>
      <c r="BL4" s="2"/>
      <c r="BM4" s="1077"/>
      <c r="BN4" s="505"/>
      <c r="BO4" s="505" t="s">
        <v>1905</v>
      </c>
      <c r="BP4" s="505"/>
      <c r="BQ4" s="505"/>
      <c r="BS4" s="2"/>
      <c r="BT4" s="11"/>
      <c r="BU4" s="505"/>
      <c r="BV4" s="505"/>
      <c r="BW4" s="505"/>
      <c r="BX4" s="505"/>
      <c r="BZ4" s="2"/>
      <c r="CA4" s="11"/>
      <c r="CB4" s="505"/>
      <c r="CC4" s="505"/>
      <c r="CD4" s="505"/>
      <c r="CE4" s="505"/>
      <c r="CG4" s="2"/>
      <c r="CH4" s="11"/>
      <c r="CI4" s="505"/>
      <c r="CJ4" s="505" t="s">
        <v>249</v>
      </c>
      <c r="CK4" s="505"/>
      <c r="CL4" s="505"/>
      <c r="CN4" s="2"/>
      <c r="CO4" s="11"/>
      <c r="CP4" s="505"/>
      <c r="CQ4" s="505"/>
      <c r="CR4" s="505"/>
      <c r="CS4" s="505"/>
      <c r="CU4" s="2"/>
      <c r="CV4" s="11"/>
      <c r="CW4" s="505"/>
      <c r="CX4" s="505"/>
      <c r="CY4" s="505"/>
      <c r="CZ4" s="505"/>
      <c r="DB4" s="2"/>
      <c r="DC4" s="11"/>
      <c r="DD4" s="505"/>
      <c r="DE4" s="505" t="s">
        <v>1011</v>
      </c>
      <c r="DF4" s="505"/>
      <c r="DG4" s="505"/>
      <c r="DI4" s="2"/>
      <c r="DJ4" s="1093"/>
      <c r="DK4" s="505"/>
      <c r="DL4" s="505" t="s">
        <v>1011</v>
      </c>
      <c r="DM4" s="505"/>
      <c r="DN4" s="505"/>
      <c r="DP4" s="2"/>
      <c r="DQ4" s="1093"/>
      <c r="DR4" s="505"/>
      <c r="DS4" s="505" t="s">
        <v>2289</v>
      </c>
      <c r="DT4" s="505"/>
      <c r="DU4" s="505"/>
      <c r="DW4" s="2"/>
      <c r="DX4" s="11"/>
      <c r="DY4" s="505"/>
      <c r="DZ4" s="505"/>
      <c r="EA4" s="505"/>
      <c r="EB4" s="505"/>
      <c r="ED4" s="2"/>
      <c r="EE4" s="11"/>
      <c r="EF4" s="505"/>
      <c r="EG4" s="505"/>
      <c r="EH4" s="505"/>
      <c r="EI4" s="505"/>
      <c r="EK4" s="2"/>
      <c r="EL4" s="11"/>
      <c r="EM4" s="505"/>
      <c r="EN4" s="505"/>
      <c r="EO4" s="505"/>
      <c r="EP4" s="505"/>
      <c r="ER4" s="2"/>
      <c r="ES4" s="11"/>
      <c r="ET4" s="505"/>
      <c r="EU4" s="505"/>
      <c r="EV4" s="505"/>
      <c r="EW4" s="505"/>
      <c r="EY4" s="2"/>
      <c r="EZ4" s="1077"/>
      <c r="FA4" s="505"/>
      <c r="FB4" s="505"/>
      <c r="FC4" s="505"/>
      <c r="FD4" s="505"/>
      <c r="FF4" s="2"/>
      <c r="FG4" s="11"/>
      <c r="FH4" s="505"/>
      <c r="FI4" s="505"/>
      <c r="FJ4" s="505"/>
      <c r="FK4" s="505"/>
      <c r="FM4" s="2"/>
      <c r="FN4" s="11"/>
      <c r="FO4" s="505"/>
      <c r="FP4" s="505"/>
      <c r="FQ4" s="505"/>
      <c r="FR4" s="505"/>
      <c r="FT4" s="2"/>
      <c r="FU4" s="1093"/>
      <c r="FV4" s="505"/>
      <c r="FW4" s="505"/>
      <c r="FX4" s="505"/>
      <c r="FY4" s="505"/>
      <c r="GA4" s="2"/>
      <c r="GB4" s="1093"/>
      <c r="GC4" s="505"/>
      <c r="GD4" s="505"/>
      <c r="GE4" s="505"/>
      <c r="GF4" s="505"/>
      <c r="GH4" s="2"/>
      <c r="GI4" s="11"/>
      <c r="GJ4" s="505"/>
      <c r="GK4" s="505"/>
      <c r="GL4" s="505"/>
      <c r="GM4" s="505"/>
      <c r="GO4" s="2"/>
      <c r="GP4" s="11"/>
      <c r="GQ4" s="505"/>
      <c r="GR4" s="505"/>
      <c r="GS4" s="505"/>
      <c r="GT4" s="505"/>
      <c r="GV4" s="2"/>
      <c r="GW4" s="11"/>
      <c r="GX4" s="505"/>
      <c r="GY4" s="505"/>
      <c r="GZ4" s="505"/>
      <c r="HA4" s="505"/>
      <c r="HC4" s="2"/>
      <c r="HD4" s="1091"/>
      <c r="HE4" s="505"/>
      <c r="HF4" s="505" t="s">
        <v>1034</v>
      </c>
      <c r="HG4" s="505"/>
      <c r="HH4" s="505"/>
      <c r="HJ4" s="2"/>
      <c r="HK4" s="11"/>
      <c r="HL4" s="505"/>
      <c r="HM4" s="505"/>
      <c r="HN4" s="505"/>
      <c r="HO4" s="505"/>
      <c r="HQ4" s="2"/>
      <c r="HR4" s="11"/>
      <c r="HS4" s="505"/>
      <c r="HT4" s="505"/>
      <c r="HU4" s="505"/>
      <c r="HV4" s="505"/>
      <c r="HX4" s="2"/>
      <c r="HY4" s="11"/>
      <c r="HZ4" s="505"/>
      <c r="IA4" s="505"/>
      <c r="IB4" s="505"/>
      <c r="IC4" s="505"/>
      <c r="IE4" s="2"/>
      <c r="IF4" s="11"/>
      <c r="IG4" s="505"/>
      <c r="IH4" s="505"/>
      <c r="II4" s="505"/>
      <c r="IJ4" s="505"/>
      <c r="IL4" s="2"/>
      <c r="IM4" s="11"/>
      <c r="IN4" s="505"/>
      <c r="IO4" s="505"/>
      <c r="IP4" s="505"/>
      <c r="IQ4" s="505"/>
      <c r="IS4" s="2"/>
      <c r="IT4" s="1077"/>
      <c r="IU4" s="505"/>
      <c r="IV4" s="505" t="s">
        <v>1148</v>
      </c>
      <c r="IW4" s="505"/>
      <c r="IX4" s="505"/>
      <c r="IZ4" s="2"/>
      <c r="JA4" s="1077"/>
      <c r="JB4" s="505"/>
      <c r="JC4" s="505"/>
      <c r="JD4" s="505"/>
      <c r="JE4" s="505"/>
      <c r="JG4" s="2"/>
      <c r="JH4" s="1091"/>
      <c r="JI4" s="505"/>
      <c r="JJ4" s="505"/>
      <c r="JK4" s="505"/>
      <c r="JL4" s="505"/>
      <c r="JN4" s="2"/>
      <c r="JO4" s="11"/>
      <c r="JP4" s="505"/>
      <c r="JQ4" s="505" t="s">
        <v>2226</v>
      </c>
      <c r="JR4" s="505"/>
      <c r="JS4" s="505"/>
      <c r="JU4" s="2"/>
      <c r="JV4" s="11"/>
      <c r="JW4" s="505"/>
      <c r="JX4" s="505"/>
      <c r="JY4" s="505"/>
      <c r="JZ4" s="505"/>
      <c r="KB4" s="2"/>
      <c r="KC4" s="11"/>
      <c r="KD4" s="505"/>
      <c r="KE4" s="505"/>
      <c r="KF4" s="505"/>
      <c r="KG4" s="505"/>
      <c r="KI4" s="2"/>
      <c r="KJ4" s="11"/>
      <c r="KK4" s="505"/>
      <c r="KL4" s="505"/>
      <c r="KM4" s="505"/>
      <c r="KN4" s="505"/>
      <c r="KP4" s="2"/>
      <c r="KQ4" s="11"/>
      <c r="KR4" s="505"/>
      <c r="KS4" s="876" t="s">
        <v>902</v>
      </c>
      <c r="KT4" s="505"/>
      <c r="KU4" s="505"/>
      <c r="KW4" s="2"/>
      <c r="KX4" s="11"/>
      <c r="KY4" s="505"/>
      <c r="KZ4" s="87"/>
      <c r="LA4" s="505"/>
      <c r="LB4" s="505"/>
      <c r="LD4" s="2"/>
      <c r="LE4" s="11"/>
      <c r="LF4" s="505"/>
      <c r="LG4" s="87"/>
      <c r="LH4" s="505"/>
      <c r="LI4" s="505"/>
      <c r="LK4" s="2"/>
      <c r="LL4" s="11"/>
      <c r="LM4" s="505"/>
      <c r="LN4" s="87" t="s">
        <v>249</v>
      </c>
      <c r="LO4" s="505"/>
      <c r="LP4" s="505"/>
      <c r="LR4" s="2"/>
      <c r="LS4" s="11"/>
      <c r="LT4" s="505"/>
      <c r="LU4" s="87"/>
      <c r="LV4" s="505"/>
      <c r="LW4" s="505"/>
      <c r="LY4" s="2"/>
      <c r="LZ4" s="1093"/>
      <c r="MA4" s="505"/>
      <c r="MB4" s="87"/>
      <c r="MC4" s="505"/>
      <c r="MD4" s="505"/>
      <c r="MF4" s="2"/>
      <c r="MG4" s="11"/>
      <c r="MH4" s="505"/>
      <c r="MI4" s="87"/>
      <c r="MJ4" s="505"/>
      <c r="MK4" s="505"/>
      <c r="MM4" s="2"/>
      <c r="MN4" s="11"/>
      <c r="MO4" s="505"/>
      <c r="MP4" s="87" t="s">
        <v>1110</v>
      </c>
      <c r="MQ4" s="505"/>
      <c r="MR4" s="505"/>
      <c r="MT4" s="2"/>
      <c r="MU4" s="11"/>
      <c r="MV4" s="505"/>
      <c r="MW4" s="87" t="s">
        <v>1034</v>
      </c>
      <c r="MX4" s="505"/>
      <c r="MY4" s="505"/>
      <c r="NA4" s="2"/>
      <c r="NB4" s="11"/>
      <c r="NC4" s="505"/>
      <c r="ND4" s="505" t="s">
        <v>1110</v>
      </c>
      <c r="NE4" s="505"/>
      <c r="NF4" s="505"/>
      <c r="NH4" s="2"/>
      <c r="NI4" s="11"/>
      <c r="NJ4" s="505"/>
      <c r="NK4" s="505"/>
      <c r="NL4" s="505"/>
      <c r="NM4" s="505"/>
      <c r="NO4" s="2"/>
      <c r="NP4" s="953"/>
      <c r="NQ4" s="505"/>
      <c r="NR4" s="904" t="s">
        <v>902</v>
      </c>
      <c r="NS4" s="505"/>
      <c r="NT4" s="505"/>
      <c r="NV4" s="2"/>
      <c r="NW4" s="953"/>
      <c r="NX4" s="505"/>
      <c r="NY4" s="87"/>
      <c r="NZ4" s="505"/>
      <c r="OA4" s="505"/>
      <c r="OC4" s="2"/>
      <c r="OD4" s="11"/>
      <c r="OE4" s="505"/>
      <c r="OF4" s="505" t="s">
        <v>249</v>
      </c>
      <c r="OG4" s="505"/>
      <c r="OH4" s="505"/>
      <c r="OJ4" s="2"/>
      <c r="OK4" s="11"/>
      <c r="OL4" s="505"/>
      <c r="OM4" s="505" t="s">
        <v>1109</v>
      </c>
      <c r="ON4" s="505"/>
      <c r="OO4" s="505"/>
      <c r="OQ4" s="2"/>
      <c r="OR4" s="11"/>
      <c r="OS4" s="505"/>
      <c r="OT4" s="505" t="s">
        <v>1110</v>
      </c>
      <c r="OU4" s="505"/>
      <c r="OV4" s="505"/>
      <c r="OX4" s="2"/>
      <c r="OY4" s="11"/>
      <c r="OZ4" s="505"/>
      <c r="PA4" s="505" t="s">
        <v>1109</v>
      </c>
      <c r="PB4" s="505"/>
      <c r="PC4" s="505"/>
      <c r="PE4" s="2"/>
      <c r="PF4" s="11"/>
      <c r="PG4" s="505"/>
      <c r="PH4" s="505" t="s">
        <v>1906</v>
      </c>
      <c r="PI4" s="505"/>
      <c r="PJ4" s="505"/>
      <c r="PL4" s="2"/>
      <c r="PM4" s="11"/>
      <c r="PN4" s="505"/>
      <c r="PO4" s="505"/>
      <c r="PP4" s="505"/>
      <c r="PQ4" s="505"/>
      <c r="PS4" s="2"/>
      <c r="PT4" s="11"/>
      <c r="PU4" s="505"/>
      <c r="PV4" s="505"/>
      <c r="PW4" s="505"/>
      <c r="PX4" s="505"/>
      <c r="PZ4" s="2"/>
      <c r="QA4" s="11"/>
      <c r="QB4" s="505"/>
      <c r="QC4" s="505"/>
      <c r="QD4" s="505"/>
      <c r="QE4" s="505"/>
      <c r="QG4" s="2"/>
      <c r="QH4" s="11"/>
      <c r="QI4" s="505"/>
      <c r="QJ4" s="505"/>
      <c r="QK4" s="505"/>
      <c r="QL4" s="505"/>
      <c r="QN4" s="2"/>
      <c r="QO4" s="11"/>
      <c r="QP4" s="505"/>
      <c r="QQ4" s="87"/>
      <c r="QR4" s="505"/>
      <c r="QS4" s="505"/>
      <c r="QU4" s="2"/>
      <c r="QV4" s="11"/>
      <c r="QW4" s="505"/>
      <c r="QX4" s="505"/>
      <c r="QY4" s="505"/>
      <c r="QZ4" s="505"/>
      <c r="RB4" s="2"/>
      <c r="RC4" s="11"/>
      <c r="RD4" s="505"/>
      <c r="RE4" s="505"/>
      <c r="RF4" s="505"/>
      <c r="RG4" s="505"/>
      <c r="RI4" s="2"/>
      <c r="RJ4" s="11"/>
      <c r="RK4" s="505"/>
      <c r="RL4" s="505" t="s">
        <v>1041</v>
      </c>
      <c r="RM4" s="505"/>
      <c r="RN4" s="505"/>
      <c r="RP4" s="2"/>
      <c r="RQ4" s="11"/>
      <c r="RR4" s="505"/>
      <c r="RS4" s="505" t="s">
        <v>249</v>
      </c>
      <c r="RT4" s="505"/>
      <c r="RU4" s="505"/>
      <c r="RW4" s="2"/>
      <c r="RX4" s="11"/>
      <c r="RY4" s="505"/>
      <c r="RZ4" s="87"/>
      <c r="SA4" s="505"/>
      <c r="SB4" s="505"/>
      <c r="SD4" s="2"/>
      <c r="SE4" s="11"/>
      <c r="SF4" s="505"/>
      <c r="SG4" s="87"/>
      <c r="SH4" s="505"/>
      <c r="SI4" s="505"/>
      <c r="SK4" s="2"/>
      <c r="SL4" s="11"/>
      <c r="SM4" s="505"/>
      <c r="SN4" s="505"/>
      <c r="SO4" s="505"/>
      <c r="SP4" s="505"/>
      <c r="SR4" s="2"/>
      <c r="SS4" s="11"/>
      <c r="ST4" s="505"/>
      <c r="SU4" s="505"/>
      <c r="SV4" s="505"/>
      <c r="SW4" s="505"/>
      <c r="SY4" s="2"/>
      <c r="SZ4" s="11"/>
      <c r="TA4" s="505"/>
      <c r="TB4" s="505"/>
      <c r="TC4" s="505"/>
      <c r="TD4" s="505"/>
      <c r="TF4" s="2"/>
      <c r="TG4" s="11"/>
      <c r="TH4" s="505"/>
      <c r="TI4" s="505"/>
      <c r="TJ4" s="505"/>
      <c r="TK4" s="505"/>
      <c r="TM4" s="2"/>
      <c r="TN4" s="1096"/>
      <c r="TO4" s="505"/>
      <c r="TP4" s="505"/>
      <c r="TQ4" s="505"/>
      <c r="TR4" s="505"/>
      <c r="TT4" s="2"/>
      <c r="TU4" s="11"/>
      <c r="TV4" s="505"/>
      <c r="TW4" s="505"/>
      <c r="TX4" s="505"/>
      <c r="TY4" s="505"/>
      <c r="UA4" s="2"/>
      <c r="UB4" s="11"/>
      <c r="UC4" s="505"/>
      <c r="UD4" s="505"/>
      <c r="UE4" s="505"/>
      <c r="UF4" s="505"/>
      <c r="UH4" s="2"/>
      <c r="UI4" s="11"/>
      <c r="UJ4" s="505"/>
      <c r="UK4" s="505"/>
      <c r="UL4" s="505"/>
      <c r="UM4" s="505"/>
      <c r="UO4" s="2"/>
      <c r="UP4" s="11"/>
      <c r="UQ4" s="505"/>
      <c r="UR4" s="505"/>
      <c r="US4" s="505"/>
      <c r="UT4" s="505"/>
      <c r="UV4" s="2"/>
      <c r="UW4" s="11"/>
      <c r="UX4" s="505"/>
      <c r="UY4" s="505" t="s">
        <v>68</v>
      </c>
      <c r="UZ4" s="505"/>
      <c r="VA4" s="505"/>
      <c r="VC4" s="2"/>
      <c r="VD4" s="11"/>
      <c r="VE4" s="505"/>
      <c r="VF4" s="505"/>
      <c r="VG4" s="505"/>
      <c r="VH4" s="505"/>
      <c r="VJ4" s="2"/>
      <c r="VK4" s="11"/>
      <c r="VL4" s="505"/>
      <c r="VM4" s="505"/>
      <c r="VN4" s="505"/>
      <c r="VO4" s="505"/>
      <c r="VQ4" s="2"/>
      <c r="VR4" s="11"/>
      <c r="VS4" s="505"/>
      <c r="VT4" s="505" t="s">
        <v>1041</v>
      </c>
      <c r="VU4" s="505"/>
      <c r="VV4" s="505"/>
      <c r="VX4" s="2"/>
      <c r="VY4" s="11"/>
      <c r="VZ4" s="505"/>
      <c r="WA4" s="505"/>
      <c r="WB4" s="505"/>
      <c r="WC4" s="505"/>
      <c r="WE4" s="2"/>
      <c r="WF4" s="11"/>
      <c r="WG4" s="505"/>
      <c r="WH4" s="505"/>
      <c r="WI4" s="505"/>
      <c r="WJ4" s="505"/>
      <c r="WL4" s="2"/>
      <c r="WM4" s="11"/>
      <c r="WN4" s="505"/>
      <c r="WO4" s="505"/>
      <c r="WP4" s="505"/>
      <c r="WQ4" s="505"/>
      <c r="WS4" s="2"/>
      <c r="WT4" s="11"/>
      <c r="WU4" s="505"/>
      <c r="WV4" s="505"/>
      <c r="WW4" s="505"/>
      <c r="WX4" s="505"/>
      <c r="WZ4" s="2"/>
      <c r="XA4" s="11"/>
      <c r="XB4" s="505"/>
      <c r="XC4" s="505"/>
      <c r="XD4" s="505"/>
      <c r="XE4" s="505"/>
      <c r="XG4" s="2"/>
      <c r="XH4" s="11"/>
      <c r="XI4" s="505"/>
      <c r="XJ4" s="505"/>
      <c r="XK4" s="505"/>
      <c r="XL4" s="505"/>
      <c r="XN4" s="2"/>
      <c r="XO4" s="11"/>
      <c r="XP4" s="505"/>
      <c r="XQ4" s="505"/>
      <c r="XR4" s="505"/>
      <c r="XS4" s="505"/>
      <c r="XU4" s="2"/>
      <c r="XV4" s="11"/>
      <c r="XW4" s="505"/>
      <c r="XX4" s="505"/>
      <c r="XY4" s="505"/>
      <c r="XZ4" s="505"/>
      <c r="YB4" s="2"/>
      <c r="YC4" s="11"/>
      <c r="YD4" s="505"/>
      <c r="YE4" s="505"/>
      <c r="YF4" s="505"/>
      <c r="YG4" s="505"/>
      <c r="YI4" s="2"/>
      <c r="YJ4" s="11"/>
      <c r="YK4" s="505"/>
      <c r="YL4" s="505"/>
      <c r="YM4" s="505"/>
      <c r="YN4" s="505"/>
      <c r="YP4" s="2"/>
      <c r="YQ4" s="11"/>
      <c r="YR4" s="505"/>
      <c r="YS4" s="505"/>
      <c r="YT4" s="505"/>
      <c r="YU4" s="505"/>
      <c r="YW4" s="2"/>
      <c r="YX4" s="11"/>
      <c r="YY4" s="505"/>
      <c r="YZ4" s="505"/>
      <c r="ZA4" s="505"/>
      <c r="ZB4" s="505"/>
      <c r="ZD4" s="2"/>
      <c r="ZE4" s="11"/>
      <c r="ZF4" s="505"/>
      <c r="ZG4" s="505"/>
      <c r="ZH4" s="505"/>
      <c r="ZI4" s="505"/>
    </row>
    <row r="5" spans="1:686" ht="46.5" customHeight="1" thickTop="1" thickBot="1">
      <c r="A5" s="12" t="s">
        <v>0</v>
      </c>
      <c r="B5" s="13" t="s">
        <v>231</v>
      </c>
      <c r="C5" s="14" t="s">
        <v>2</v>
      </c>
      <c r="D5" s="33" t="s">
        <v>54</v>
      </c>
      <c r="E5" s="14" t="s">
        <v>39</v>
      </c>
      <c r="F5" s="15" t="s">
        <v>11</v>
      </c>
      <c r="H5" s="12" t="s">
        <v>0</v>
      </c>
      <c r="I5" s="13" t="s">
        <v>231</v>
      </c>
      <c r="J5" s="14" t="s">
        <v>2</v>
      </c>
      <c r="K5" s="33" t="s">
        <v>54</v>
      </c>
      <c r="L5" s="14" t="s">
        <v>39</v>
      </c>
      <c r="M5" s="15" t="s">
        <v>11</v>
      </c>
      <c r="O5" s="12" t="s">
        <v>0</v>
      </c>
      <c r="P5" s="13" t="s">
        <v>231</v>
      </c>
      <c r="Q5" s="14" t="s">
        <v>2</v>
      </c>
      <c r="R5" s="33" t="s">
        <v>54</v>
      </c>
      <c r="S5" s="14" t="s">
        <v>39</v>
      </c>
      <c r="T5" s="15" t="s">
        <v>11</v>
      </c>
      <c r="V5" s="12" t="s">
        <v>0</v>
      </c>
      <c r="W5" s="13" t="s">
        <v>231</v>
      </c>
      <c r="X5" s="14" t="s">
        <v>2</v>
      </c>
      <c r="Y5" s="33" t="s">
        <v>54</v>
      </c>
      <c r="Z5" s="14" t="s">
        <v>39</v>
      </c>
      <c r="AA5" s="15" t="s">
        <v>11</v>
      </c>
      <c r="AC5" s="12" t="s">
        <v>0</v>
      </c>
      <c r="AD5" s="13" t="s">
        <v>231</v>
      </c>
      <c r="AE5" s="14" t="s">
        <v>2</v>
      </c>
      <c r="AF5" s="33" t="s">
        <v>54</v>
      </c>
      <c r="AG5" s="14" t="s">
        <v>39</v>
      </c>
      <c r="AH5" s="15" t="s">
        <v>11</v>
      </c>
      <c r="AJ5" s="12" t="s">
        <v>0</v>
      </c>
      <c r="AK5" s="13" t="s">
        <v>231</v>
      </c>
      <c r="AL5" s="14" t="s">
        <v>2</v>
      </c>
      <c r="AM5" s="33" t="s">
        <v>54</v>
      </c>
      <c r="AN5" s="14" t="s">
        <v>39</v>
      </c>
      <c r="AO5" s="15" t="s">
        <v>11</v>
      </c>
      <c r="AQ5" s="12" t="s">
        <v>0</v>
      </c>
      <c r="AR5" s="13" t="s">
        <v>231</v>
      </c>
      <c r="AS5" s="14" t="s">
        <v>2</v>
      </c>
      <c r="AT5" s="33" t="s">
        <v>54</v>
      </c>
      <c r="AU5" s="14" t="s">
        <v>39</v>
      </c>
      <c r="AV5" s="15" t="s">
        <v>11</v>
      </c>
      <c r="AX5" s="12" t="s">
        <v>0</v>
      </c>
      <c r="AY5" s="13" t="s">
        <v>231</v>
      </c>
      <c r="AZ5" s="14" t="s">
        <v>2</v>
      </c>
      <c r="BA5" s="33" t="s">
        <v>54</v>
      </c>
      <c r="BB5" s="14" t="s">
        <v>39</v>
      </c>
      <c r="BC5" s="15" t="s">
        <v>11</v>
      </c>
      <c r="BE5" s="12" t="s">
        <v>0</v>
      </c>
      <c r="BF5" s="13" t="s">
        <v>231</v>
      </c>
      <c r="BG5" s="14" t="s">
        <v>2</v>
      </c>
      <c r="BH5" s="33" t="s">
        <v>54</v>
      </c>
      <c r="BI5" s="14" t="s">
        <v>39</v>
      </c>
      <c r="BJ5" s="15" t="s">
        <v>11</v>
      </c>
      <c r="BL5" s="12" t="s">
        <v>0</v>
      </c>
      <c r="BM5" s="13" t="s">
        <v>231</v>
      </c>
      <c r="BN5" s="14" t="s">
        <v>2</v>
      </c>
      <c r="BO5" s="33" t="s">
        <v>54</v>
      </c>
      <c r="BP5" s="14" t="s">
        <v>39</v>
      </c>
      <c r="BQ5" s="15" t="s">
        <v>11</v>
      </c>
      <c r="BS5" s="12" t="s">
        <v>0</v>
      </c>
      <c r="BT5" s="13" t="s">
        <v>231</v>
      </c>
      <c r="BU5" s="14" t="s">
        <v>2</v>
      </c>
      <c r="BV5" s="33" t="s">
        <v>54</v>
      </c>
      <c r="BW5" s="14" t="s">
        <v>39</v>
      </c>
      <c r="BX5" s="15" t="s">
        <v>11</v>
      </c>
      <c r="BZ5" s="12" t="s">
        <v>0</v>
      </c>
      <c r="CA5" s="13" t="s">
        <v>231</v>
      </c>
      <c r="CB5" s="14" t="s">
        <v>2</v>
      </c>
      <c r="CC5" s="33" t="s">
        <v>54</v>
      </c>
      <c r="CD5" s="14" t="s">
        <v>39</v>
      </c>
      <c r="CE5" s="15" t="s">
        <v>11</v>
      </c>
      <c r="CG5" s="12" t="s">
        <v>0</v>
      </c>
      <c r="CH5" s="13" t="s">
        <v>231</v>
      </c>
      <c r="CI5" s="14" t="s">
        <v>2</v>
      </c>
      <c r="CJ5" s="33" t="s">
        <v>54</v>
      </c>
      <c r="CK5" s="14" t="s">
        <v>39</v>
      </c>
      <c r="CL5" s="15" t="s">
        <v>11</v>
      </c>
      <c r="CN5" s="12" t="s">
        <v>0</v>
      </c>
      <c r="CO5" s="13" t="s">
        <v>231</v>
      </c>
      <c r="CP5" s="14" t="s">
        <v>2</v>
      </c>
      <c r="CQ5" s="33" t="s">
        <v>54</v>
      </c>
      <c r="CR5" s="14" t="s">
        <v>39</v>
      </c>
      <c r="CS5" s="15" t="s">
        <v>11</v>
      </c>
      <c r="CU5" s="12" t="s">
        <v>0</v>
      </c>
      <c r="CV5" s="13" t="s">
        <v>231</v>
      </c>
      <c r="CW5" s="14" t="s">
        <v>2</v>
      </c>
      <c r="CX5" s="33" t="s">
        <v>54</v>
      </c>
      <c r="CY5" s="14" t="s">
        <v>39</v>
      </c>
      <c r="CZ5" s="15" t="s">
        <v>11</v>
      </c>
      <c r="DB5" s="12" t="s">
        <v>0</v>
      </c>
      <c r="DC5" s="13" t="s">
        <v>231</v>
      </c>
      <c r="DD5" s="14" t="s">
        <v>2</v>
      </c>
      <c r="DE5" s="33" t="s">
        <v>54</v>
      </c>
      <c r="DF5" s="14" t="s">
        <v>39</v>
      </c>
      <c r="DG5" s="15" t="s">
        <v>11</v>
      </c>
      <c r="DI5" s="12" t="s">
        <v>0</v>
      </c>
      <c r="DJ5" s="13" t="s">
        <v>231</v>
      </c>
      <c r="DK5" s="14" t="s">
        <v>2</v>
      </c>
      <c r="DL5" s="33" t="s">
        <v>54</v>
      </c>
      <c r="DM5" s="14" t="s">
        <v>39</v>
      </c>
      <c r="DN5" s="15" t="s">
        <v>11</v>
      </c>
      <c r="DP5" s="12" t="s">
        <v>0</v>
      </c>
      <c r="DQ5" s="13" t="s">
        <v>231</v>
      </c>
      <c r="DR5" s="14" t="s">
        <v>2</v>
      </c>
      <c r="DS5" s="33" t="s">
        <v>54</v>
      </c>
      <c r="DT5" s="14" t="s">
        <v>39</v>
      </c>
      <c r="DU5" s="15" t="s">
        <v>11</v>
      </c>
      <c r="DW5" s="12" t="s">
        <v>0</v>
      </c>
      <c r="DX5" s="13" t="s">
        <v>231</v>
      </c>
      <c r="DY5" s="14" t="s">
        <v>2</v>
      </c>
      <c r="DZ5" s="33" t="s">
        <v>54</v>
      </c>
      <c r="EA5" s="14" t="s">
        <v>39</v>
      </c>
      <c r="EB5" s="15" t="s">
        <v>11</v>
      </c>
      <c r="ED5" s="12" t="s">
        <v>0</v>
      </c>
      <c r="EE5" s="13" t="s">
        <v>231</v>
      </c>
      <c r="EF5" s="14" t="s">
        <v>2</v>
      </c>
      <c r="EG5" s="33" t="s">
        <v>54</v>
      </c>
      <c r="EH5" s="14" t="s">
        <v>39</v>
      </c>
      <c r="EI5" s="15" t="s">
        <v>11</v>
      </c>
      <c r="EK5" s="12" t="s">
        <v>0</v>
      </c>
      <c r="EL5" s="13" t="s">
        <v>38</v>
      </c>
      <c r="EM5" s="14" t="s">
        <v>2</v>
      </c>
      <c r="EN5" s="33" t="s">
        <v>54</v>
      </c>
      <c r="EO5" s="14" t="s">
        <v>39</v>
      </c>
      <c r="EP5" s="15" t="s">
        <v>11</v>
      </c>
      <c r="ER5" s="12" t="s">
        <v>0</v>
      </c>
      <c r="ES5" s="13" t="s">
        <v>38</v>
      </c>
      <c r="ET5" s="14" t="s">
        <v>2</v>
      </c>
      <c r="EU5" s="33" t="s">
        <v>54</v>
      </c>
      <c r="EV5" s="14" t="s">
        <v>39</v>
      </c>
      <c r="EW5" s="15" t="s">
        <v>11</v>
      </c>
      <c r="EY5" s="12" t="s">
        <v>0</v>
      </c>
      <c r="EZ5" s="13" t="s">
        <v>38</v>
      </c>
      <c r="FA5" s="14" t="s">
        <v>2</v>
      </c>
      <c r="FB5" s="33" t="s">
        <v>54</v>
      </c>
      <c r="FC5" s="14" t="s">
        <v>39</v>
      </c>
      <c r="FD5" s="15" t="s">
        <v>11</v>
      </c>
      <c r="FF5" s="12" t="s">
        <v>0</v>
      </c>
      <c r="FG5" s="13" t="s">
        <v>231</v>
      </c>
      <c r="FH5" s="14" t="s">
        <v>2</v>
      </c>
      <c r="FI5" s="33" t="s">
        <v>54</v>
      </c>
      <c r="FJ5" s="14" t="s">
        <v>39</v>
      </c>
      <c r="FK5" s="15" t="s">
        <v>11</v>
      </c>
      <c r="FM5" s="12" t="s">
        <v>0</v>
      </c>
      <c r="FN5" s="13" t="s">
        <v>231</v>
      </c>
      <c r="FO5" s="14" t="s">
        <v>2</v>
      </c>
      <c r="FP5" s="33" t="s">
        <v>54</v>
      </c>
      <c r="FQ5" s="14" t="s">
        <v>39</v>
      </c>
      <c r="FR5" s="15" t="s">
        <v>11</v>
      </c>
      <c r="FT5" s="12" t="s">
        <v>0</v>
      </c>
      <c r="FU5" s="13" t="s">
        <v>231</v>
      </c>
      <c r="FV5" s="14" t="s">
        <v>2</v>
      </c>
      <c r="FW5" s="33" t="s">
        <v>54</v>
      </c>
      <c r="FX5" s="14" t="s">
        <v>39</v>
      </c>
      <c r="FY5" s="15" t="s">
        <v>11</v>
      </c>
      <c r="GA5" s="12" t="s">
        <v>0</v>
      </c>
      <c r="GB5" s="13" t="s">
        <v>231</v>
      </c>
      <c r="GC5" s="14" t="s">
        <v>2</v>
      </c>
      <c r="GD5" s="33" t="s">
        <v>54</v>
      </c>
      <c r="GE5" s="14" t="s">
        <v>39</v>
      </c>
      <c r="GF5" s="15" t="s">
        <v>11</v>
      </c>
      <c r="GH5" s="12" t="s">
        <v>0</v>
      </c>
      <c r="GI5" s="13" t="s">
        <v>231</v>
      </c>
      <c r="GJ5" s="14" t="s">
        <v>2</v>
      </c>
      <c r="GK5" s="33" t="s">
        <v>54</v>
      </c>
      <c r="GL5" s="14" t="s">
        <v>39</v>
      </c>
      <c r="GM5" s="15" t="s">
        <v>11</v>
      </c>
      <c r="GO5" s="12" t="s">
        <v>0</v>
      </c>
      <c r="GP5" s="13" t="s">
        <v>231</v>
      </c>
      <c r="GQ5" s="14" t="s">
        <v>2</v>
      </c>
      <c r="GR5" s="33" t="s">
        <v>54</v>
      </c>
      <c r="GS5" s="14" t="s">
        <v>39</v>
      </c>
      <c r="GT5" s="15" t="s">
        <v>11</v>
      </c>
      <c r="GV5" s="12" t="s">
        <v>0</v>
      </c>
      <c r="GW5" s="13" t="s">
        <v>231</v>
      </c>
      <c r="GX5" s="14" t="s">
        <v>2</v>
      </c>
      <c r="GY5" s="33" t="s">
        <v>54</v>
      </c>
      <c r="GZ5" s="14" t="s">
        <v>39</v>
      </c>
      <c r="HA5" s="15" t="s">
        <v>11</v>
      </c>
      <c r="HC5" s="12" t="s">
        <v>0</v>
      </c>
      <c r="HD5" s="13" t="s">
        <v>231</v>
      </c>
      <c r="HE5" s="14" t="s">
        <v>2</v>
      </c>
      <c r="HF5" s="33" t="s">
        <v>54</v>
      </c>
      <c r="HG5" s="14" t="s">
        <v>39</v>
      </c>
      <c r="HH5" s="15" t="s">
        <v>11</v>
      </c>
      <c r="HJ5" s="12" t="s">
        <v>0</v>
      </c>
      <c r="HK5" s="13" t="s">
        <v>231</v>
      </c>
      <c r="HL5" s="14" t="s">
        <v>2</v>
      </c>
      <c r="HM5" s="33" t="s">
        <v>54</v>
      </c>
      <c r="HN5" s="14" t="s">
        <v>39</v>
      </c>
      <c r="HO5" s="15" t="s">
        <v>11</v>
      </c>
      <c r="HQ5" s="12" t="s">
        <v>0</v>
      </c>
      <c r="HR5" s="13" t="s">
        <v>231</v>
      </c>
      <c r="HS5" s="14" t="s">
        <v>2</v>
      </c>
      <c r="HT5" s="33" t="s">
        <v>54</v>
      </c>
      <c r="HU5" s="14" t="s">
        <v>39</v>
      </c>
      <c r="HV5" s="15" t="s">
        <v>11</v>
      </c>
      <c r="HX5" s="12" t="s">
        <v>0</v>
      </c>
      <c r="HY5" s="13" t="s">
        <v>231</v>
      </c>
      <c r="HZ5" s="14" t="s">
        <v>2</v>
      </c>
      <c r="IA5" s="33" t="s">
        <v>54</v>
      </c>
      <c r="IB5" s="14" t="s">
        <v>39</v>
      </c>
      <c r="IC5" s="15" t="s">
        <v>11</v>
      </c>
      <c r="IE5" s="12" t="s">
        <v>0</v>
      </c>
      <c r="IF5" s="13" t="s">
        <v>231</v>
      </c>
      <c r="IG5" s="14" t="s">
        <v>2</v>
      </c>
      <c r="IH5" s="33" t="s">
        <v>54</v>
      </c>
      <c r="II5" s="14" t="s">
        <v>39</v>
      </c>
      <c r="IJ5" s="15" t="s">
        <v>11</v>
      </c>
      <c r="IL5" s="12" t="s">
        <v>0</v>
      </c>
      <c r="IM5" s="13" t="s">
        <v>231</v>
      </c>
      <c r="IN5" s="14" t="s">
        <v>2</v>
      </c>
      <c r="IO5" s="33" t="s">
        <v>54</v>
      </c>
      <c r="IP5" s="14" t="s">
        <v>39</v>
      </c>
      <c r="IQ5" s="15" t="s">
        <v>11</v>
      </c>
      <c r="IS5" s="12" t="s">
        <v>0</v>
      </c>
      <c r="IT5" s="13" t="s">
        <v>231</v>
      </c>
      <c r="IU5" s="14" t="s">
        <v>2</v>
      </c>
      <c r="IV5" s="33" t="s">
        <v>54</v>
      </c>
      <c r="IW5" s="14" t="s">
        <v>39</v>
      </c>
      <c r="IX5" s="15" t="s">
        <v>11</v>
      </c>
      <c r="IZ5" s="12" t="s">
        <v>0</v>
      </c>
      <c r="JA5" s="13" t="s">
        <v>231</v>
      </c>
      <c r="JB5" s="14" t="s">
        <v>2</v>
      </c>
      <c r="JC5" s="33" t="s">
        <v>54</v>
      </c>
      <c r="JD5" s="14" t="s">
        <v>39</v>
      </c>
      <c r="JE5" s="15" t="s">
        <v>11</v>
      </c>
      <c r="JG5" s="12" t="s">
        <v>0</v>
      </c>
      <c r="JH5" s="13" t="s">
        <v>231</v>
      </c>
      <c r="JI5" s="14" t="s">
        <v>2</v>
      </c>
      <c r="JJ5" s="33" t="s">
        <v>54</v>
      </c>
      <c r="JK5" s="14" t="s">
        <v>39</v>
      </c>
      <c r="JL5" s="15" t="s">
        <v>11</v>
      </c>
      <c r="JN5" s="12" t="s">
        <v>0</v>
      </c>
      <c r="JO5" s="13" t="s">
        <v>231</v>
      </c>
      <c r="JP5" s="14" t="s">
        <v>2</v>
      </c>
      <c r="JQ5" s="33" t="s">
        <v>54</v>
      </c>
      <c r="JR5" s="14" t="s">
        <v>39</v>
      </c>
      <c r="JS5" s="15" t="s">
        <v>11</v>
      </c>
      <c r="JU5" s="12" t="s">
        <v>0</v>
      </c>
      <c r="JV5" s="13" t="s">
        <v>231</v>
      </c>
      <c r="JW5" s="14" t="s">
        <v>2</v>
      </c>
      <c r="JX5" s="33" t="s">
        <v>54</v>
      </c>
      <c r="JY5" s="14" t="s">
        <v>39</v>
      </c>
      <c r="JZ5" s="15" t="s">
        <v>11</v>
      </c>
      <c r="KB5" s="12" t="s">
        <v>0</v>
      </c>
      <c r="KC5" s="13" t="s">
        <v>231</v>
      </c>
      <c r="KD5" s="14" t="s">
        <v>2</v>
      </c>
      <c r="KE5" s="33" t="s">
        <v>54</v>
      </c>
      <c r="KF5" s="14" t="s">
        <v>39</v>
      </c>
      <c r="KG5" s="15" t="s">
        <v>11</v>
      </c>
      <c r="KI5" s="12" t="s">
        <v>0</v>
      </c>
      <c r="KJ5" s="13" t="s">
        <v>38</v>
      </c>
      <c r="KK5" s="14" t="s">
        <v>2</v>
      </c>
      <c r="KL5" s="33" t="s">
        <v>54</v>
      </c>
      <c r="KM5" s="14" t="s">
        <v>39</v>
      </c>
      <c r="KN5" s="15" t="s">
        <v>11</v>
      </c>
      <c r="KP5" s="12" t="s">
        <v>0</v>
      </c>
      <c r="KQ5" s="13" t="s">
        <v>38</v>
      </c>
      <c r="KR5" s="14" t="s">
        <v>2</v>
      </c>
      <c r="KS5" s="33" t="s">
        <v>54</v>
      </c>
      <c r="KT5" s="14" t="s">
        <v>39</v>
      </c>
      <c r="KU5" s="15" t="s">
        <v>11</v>
      </c>
      <c r="KW5" s="12" t="s">
        <v>0</v>
      </c>
      <c r="KX5" s="13" t="s">
        <v>231</v>
      </c>
      <c r="KY5" s="14" t="s">
        <v>2</v>
      </c>
      <c r="KZ5" s="33" t="s">
        <v>54</v>
      </c>
      <c r="LA5" s="14" t="s">
        <v>39</v>
      </c>
      <c r="LB5" s="15" t="s">
        <v>11</v>
      </c>
      <c r="LD5" s="12" t="s">
        <v>0</v>
      </c>
      <c r="LE5" s="13" t="s">
        <v>231</v>
      </c>
      <c r="LF5" s="14" t="s">
        <v>2</v>
      </c>
      <c r="LG5" s="33" t="s">
        <v>54</v>
      </c>
      <c r="LH5" s="14" t="s">
        <v>39</v>
      </c>
      <c r="LI5" s="15" t="s">
        <v>11</v>
      </c>
      <c r="LK5" s="12" t="s">
        <v>0</v>
      </c>
      <c r="LL5" s="13" t="s">
        <v>231</v>
      </c>
      <c r="LM5" s="14" t="s">
        <v>2</v>
      </c>
      <c r="LN5" s="33" t="s">
        <v>54</v>
      </c>
      <c r="LO5" s="14" t="s">
        <v>39</v>
      </c>
      <c r="LP5" s="15" t="s">
        <v>11</v>
      </c>
      <c r="LR5" s="12" t="s">
        <v>0</v>
      </c>
      <c r="LS5" s="13" t="s">
        <v>231</v>
      </c>
      <c r="LT5" s="14" t="s">
        <v>2</v>
      </c>
      <c r="LU5" s="33" t="s">
        <v>54</v>
      </c>
      <c r="LV5" s="14" t="s">
        <v>39</v>
      </c>
      <c r="LW5" s="15" t="s">
        <v>11</v>
      </c>
      <c r="LY5" s="12" t="s">
        <v>0</v>
      </c>
      <c r="LZ5" s="13" t="s">
        <v>231</v>
      </c>
      <c r="MA5" s="14" t="s">
        <v>2</v>
      </c>
      <c r="MB5" s="33" t="s">
        <v>54</v>
      </c>
      <c r="MC5" s="14" t="s">
        <v>39</v>
      </c>
      <c r="MD5" s="15" t="s">
        <v>11</v>
      </c>
      <c r="MF5" s="12" t="s">
        <v>0</v>
      </c>
      <c r="MG5" s="13" t="s">
        <v>231</v>
      </c>
      <c r="MH5" s="14" t="s">
        <v>2</v>
      </c>
      <c r="MI5" s="33" t="s">
        <v>54</v>
      </c>
      <c r="MJ5" s="14" t="s">
        <v>39</v>
      </c>
      <c r="MK5" s="15" t="s">
        <v>11</v>
      </c>
      <c r="MM5" s="12" t="s">
        <v>0</v>
      </c>
      <c r="MN5" s="13" t="s">
        <v>231</v>
      </c>
      <c r="MO5" s="14" t="s">
        <v>2</v>
      </c>
      <c r="MP5" s="33" t="s">
        <v>54</v>
      </c>
      <c r="MQ5" s="14" t="s">
        <v>39</v>
      </c>
      <c r="MR5" s="15" t="s">
        <v>11</v>
      </c>
      <c r="MT5" s="12" t="s">
        <v>0</v>
      </c>
      <c r="MU5" s="13" t="s">
        <v>231</v>
      </c>
      <c r="MV5" s="14" t="s">
        <v>2</v>
      </c>
      <c r="MW5" s="33" t="s">
        <v>54</v>
      </c>
      <c r="MX5" s="14" t="s">
        <v>39</v>
      </c>
      <c r="MY5" s="15" t="s">
        <v>11</v>
      </c>
      <c r="NA5" s="12" t="s">
        <v>0</v>
      </c>
      <c r="NB5" s="13" t="s">
        <v>231</v>
      </c>
      <c r="NC5" s="14" t="s">
        <v>2</v>
      </c>
      <c r="ND5" s="33" t="s">
        <v>54</v>
      </c>
      <c r="NE5" s="14" t="s">
        <v>39</v>
      </c>
      <c r="NF5" s="15" t="s">
        <v>11</v>
      </c>
      <c r="NH5" s="12" t="s">
        <v>0</v>
      </c>
      <c r="NI5" s="13" t="s">
        <v>231</v>
      </c>
      <c r="NJ5" s="14" t="s">
        <v>2</v>
      </c>
      <c r="NK5" s="33" t="s">
        <v>54</v>
      </c>
      <c r="NL5" s="14" t="s">
        <v>39</v>
      </c>
      <c r="NM5" s="15" t="s">
        <v>11</v>
      </c>
      <c r="NO5" s="12" t="s">
        <v>0</v>
      </c>
      <c r="NP5" s="954" t="s">
        <v>231</v>
      </c>
      <c r="NQ5" s="14" t="s">
        <v>2</v>
      </c>
      <c r="NR5" s="33" t="s">
        <v>54</v>
      </c>
      <c r="NS5" s="14" t="s">
        <v>39</v>
      </c>
      <c r="NT5" s="15" t="s">
        <v>11</v>
      </c>
      <c r="NV5" s="12" t="s">
        <v>0</v>
      </c>
      <c r="NW5" s="954" t="s">
        <v>231</v>
      </c>
      <c r="NX5" s="14" t="s">
        <v>2</v>
      </c>
      <c r="NY5" s="33" t="s">
        <v>54</v>
      </c>
      <c r="NZ5" s="14" t="s">
        <v>39</v>
      </c>
      <c r="OA5" s="15" t="s">
        <v>11</v>
      </c>
      <c r="OC5" s="12" t="s">
        <v>0</v>
      </c>
      <c r="OD5" s="13" t="s">
        <v>231</v>
      </c>
      <c r="OE5" s="14" t="s">
        <v>2</v>
      </c>
      <c r="OF5" s="33" t="s">
        <v>54</v>
      </c>
      <c r="OG5" s="14" t="s">
        <v>39</v>
      </c>
      <c r="OH5" s="15" t="s">
        <v>11</v>
      </c>
      <c r="OJ5" s="12" t="s">
        <v>0</v>
      </c>
      <c r="OK5" s="13" t="s">
        <v>231</v>
      </c>
      <c r="OL5" s="14" t="s">
        <v>2</v>
      </c>
      <c r="OM5" s="33" t="s">
        <v>54</v>
      </c>
      <c r="ON5" s="14" t="s">
        <v>39</v>
      </c>
      <c r="OO5" s="15" t="s">
        <v>11</v>
      </c>
      <c r="OQ5" s="12" t="s">
        <v>0</v>
      </c>
      <c r="OR5" s="13" t="s">
        <v>240</v>
      </c>
      <c r="OS5" s="14" t="s">
        <v>2</v>
      </c>
      <c r="OT5" s="33" t="s">
        <v>54</v>
      </c>
      <c r="OU5" s="14" t="s">
        <v>39</v>
      </c>
      <c r="OV5" s="15" t="s">
        <v>11</v>
      </c>
      <c r="OX5" s="12" t="s">
        <v>0</v>
      </c>
      <c r="OY5" s="13" t="s">
        <v>240</v>
      </c>
      <c r="OZ5" s="14" t="s">
        <v>2</v>
      </c>
      <c r="PA5" s="33" t="s">
        <v>54</v>
      </c>
      <c r="PB5" s="14" t="s">
        <v>39</v>
      </c>
      <c r="PC5" s="15" t="s">
        <v>11</v>
      </c>
      <c r="PE5" s="12" t="s">
        <v>0</v>
      </c>
      <c r="PF5" s="13" t="s">
        <v>240</v>
      </c>
      <c r="PG5" s="14" t="s">
        <v>2</v>
      </c>
      <c r="PH5" s="33" t="s">
        <v>54</v>
      </c>
      <c r="PI5" s="14" t="s">
        <v>39</v>
      </c>
      <c r="PJ5" s="15" t="s">
        <v>11</v>
      </c>
      <c r="PL5" s="12" t="s">
        <v>0</v>
      </c>
      <c r="PM5" s="13" t="s">
        <v>240</v>
      </c>
      <c r="PN5" s="14" t="s">
        <v>2</v>
      </c>
      <c r="PO5" s="33" t="s">
        <v>54</v>
      </c>
      <c r="PP5" s="14" t="s">
        <v>39</v>
      </c>
      <c r="PQ5" s="15" t="s">
        <v>11</v>
      </c>
      <c r="PS5" s="12" t="s">
        <v>0</v>
      </c>
      <c r="PT5" s="13" t="s">
        <v>240</v>
      </c>
      <c r="PU5" s="14" t="s">
        <v>2</v>
      </c>
      <c r="PV5" s="33" t="s">
        <v>54</v>
      </c>
      <c r="PW5" s="14" t="s">
        <v>39</v>
      </c>
      <c r="PX5" s="15" t="s">
        <v>11</v>
      </c>
      <c r="PZ5" s="12" t="s">
        <v>0</v>
      </c>
      <c r="QA5" s="13" t="s">
        <v>231</v>
      </c>
      <c r="QB5" s="14" t="s">
        <v>2</v>
      </c>
      <c r="QC5" s="33" t="s">
        <v>54</v>
      </c>
      <c r="QD5" s="14" t="s">
        <v>39</v>
      </c>
      <c r="QE5" s="15" t="s">
        <v>11</v>
      </c>
      <c r="QG5" s="12" t="s">
        <v>0</v>
      </c>
      <c r="QH5" s="13" t="s">
        <v>231</v>
      </c>
      <c r="QI5" s="14" t="s">
        <v>2</v>
      </c>
      <c r="QJ5" s="33" t="s">
        <v>54</v>
      </c>
      <c r="QK5" s="14" t="s">
        <v>39</v>
      </c>
      <c r="QL5" s="15" t="s">
        <v>11</v>
      </c>
      <c r="QN5" s="12" t="s">
        <v>0</v>
      </c>
      <c r="QO5" s="13" t="s">
        <v>231</v>
      </c>
      <c r="QP5" s="319" t="s">
        <v>2</v>
      </c>
      <c r="QQ5" s="320" t="s">
        <v>54</v>
      </c>
      <c r="QR5" s="319" t="s">
        <v>39</v>
      </c>
      <c r="QS5" s="321" t="s">
        <v>11</v>
      </c>
      <c r="QU5" s="12" t="s">
        <v>0</v>
      </c>
      <c r="QV5" s="13" t="s">
        <v>231</v>
      </c>
      <c r="QW5" s="14" t="s">
        <v>2</v>
      </c>
      <c r="QX5" s="33" t="s">
        <v>54</v>
      </c>
      <c r="QY5" s="14" t="s">
        <v>39</v>
      </c>
      <c r="QZ5" s="15" t="s">
        <v>11</v>
      </c>
      <c r="RB5" s="12" t="s">
        <v>0</v>
      </c>
      <c r="RC5" s="13" t="s">
        <v>231</v>
      </c>
      <c r="RD5" s="14" t="s">
        <v>2</v>
      </c>
      <c r="RE5" s="33" t="s">
        <v>54</v>
      </c>
      <c r="RF5" s="14" t="s">
        <v>39</v>
      </c>
      <c r="RG5" s="15" t="s">
        <v>11</v>
      </c>
      <c r="RI5" s="12" t="s">
        <v>0</v>
      </c>
      <c r="RJ5" s="13" t="s">
        <v>231</v>
      </c>
      <c r="RK5" s="14" t="s">
        <v>2</v>
      </c>
      <c r="RL5" s="33" t="s">
        <v>54</v>
      </c>
      <c r="RM5" s="14" t="s">
        <v>39</v>
      </c>
      <c r="RN5" s="15" t="s">
        <v>11</v>
      </c>
      <c r="RP5" s="12" t="s">
        <v>0</v>
      </c>
      <c r="RQ5" s="13" t="s">
        <v>231</v>
      </c>
      <c r="RR5" s="14" t="s">
        <v>2</v>
      </c>
      <c r="RS5" s="33" t="s">
        <v>54</v>
      </c>
      <c r="RT5" s="14" t="s">
        <v>39</v>
      </c>
      <c r="RU5" s="15" t="s">
        <v>11</v>
      </c>
      <c r="RW5" s="12" t="s">
        <v>0</v>
      </c>
      <c r="RX5" s="13" t="s">
        <v>231</v>
      </c>
      <c r="RY5" s="14" t="s">
        <v>2</v>
      </c>
      <c r="RZ5" s="33" t="s">
        <v>54</v>
      </c>
      <c r="SA5" s="14" t="s">
        <v>39</v>
      </c>
      <c r="SB5" s="15" t="s">
        <v>11</v>
      </c>
      <c r="SD5" s="12" t="s">
        <v>0</v>
      </c>
      <c r="SE5" s="13" t="s">
        <v>231</v>
      </c>
      <c r="SF5" s="14" t="s">
        <v>2</v>
      </c>
      <c r="SG5" s="33" t="s">
        <v>54</v>
      </c>
      <c r="SH5" s="14" t="s">
        <v>39</v>
      </c>
      <c r="SI5" s="15" t="s">
        <v>11</v>
      </c>
      <c r="SK5" s="12" t="s">
        <v>0</v>
      </c>
      <c r="SL5" s="13" t="s">
        <v>231</v>
      </c>
      <c r="SM5" s="14" t="s">
        <v>2</v>
      </c>
      <c r="SN5" s="33" t="s">
        <v>54</v>
      </c>
      <c r="SO5" s="14" t="s">
        <v>39</v>
      </c>
      <c r="SP5" s="15" t="s">
        <v>11</v>
      </c>
      <c r="SR5" s="12" t="s">
        <v>0</v>
      </c>
      <c r="SS5" s="13" t="s">
        <v>231</v>
      </c>
      <c r="ST5" s="14" t="s">
        <v>2</v>
      </c>
      <c r="SU5" s="33" t="s">
        <v>54</v>
      </c>
      <c r="SV5" s="14" t="s">
        <v>39</v>
      </c>
      <c r="SW5" s="15" t="s">
        <v>11</v>
      </c>
      <c r="SY5" s="12" t="s">
        <v>0</v>
      </c>
      <c r="SZ5" s="13" t="s">
        <v>231</v>
      </c>
      <c r="TA5" s="14" t="s">
        <v>2</v>
      </c>
      <c r="TB5" s="33" t="s">
        <v>54</v>
      </c>
      <c r="TC5" s="14" t="s">
        <v>39</v>
      </c>
      <c r="TD5" s="15" t="s">
        <v>11</v>
      </c>
      <c r="TF5" s="12" t="s">
        <v>0</v>
      </c>
      <c r="TG5" s="13" t="s">
        <v>231</v>
      </c>
      <c r="TH5" s="14" t="s">
        <v>2</v>
      </c>
      <c r="TI5" s="33" t="s">
        <v>54</v>
      </c>
      <c r="TJ5" s="14" t="s">
        <v>39</v>
      </c>
      <c r="TK5" s="15" t="s">
        <v>11</v>
      </c>
      <c r="TM5" s="12" t="s">
        <v>0</v>
      </c>
      <c r="TN5" s="13" t="s">
        <v>231</v>
      </c>
      <c r="TO5" s="14" t="s">
        <v>2</v>
      </c>
      <c r="TP5" s="33" t="s">
        <v>54</v>
      </c>
      <c r="TQ5" s="14" t="s">
        <v>39</v>
      </c>
      <c r="TR5" s="15" t="s">
        <v>11</v>
      </c>
      <c r="TT5" s="12" t="s">
        <v>0</v>
      </c>
      <c r="TU5" s="13" t="s">
        <v>231</v>
      </c>
      <c r="TV5" s="14" t="s">
        <v>2</v>
      </c>
      <c r="TW5" s="33" t="s">
        <v>54</v>
      </c>
      <c r="TX5" s="14" t="s">
        <v>39</v>
      </c>
      <c r="TY5" s="15" t="s">
        <v>11</v>
      </c>
      <c r="UA5" s="12" t="s">
        <v>0</v>
      </c>
      <c r="UB5" s="13" t="s">
        <v>231</v>
      </c>
      <c r="UC5" s="14" t="s">
        <v>2</v>
      </c>
      <c r="UD5" s="33" t="s">
        <v>54</v>
      </c>
      <c r="UE5" s="14" t="s">
        <v>39</v>
      </c>
      <c r="UF5" s="15" t="s">
        <v>11</v>
      </c>
      <c r="UH5" s="12" t="s">
        <v>0</v>
      </c>
      <c r="UI5" s="13" t="s">
        <v>231</v>
      </c>
      <c r="UJ5" s="14" t="s">
        <v>2</v>
      </c>
      <c r="UK5" s="33" t="s">
        <v>54</v>
      </c>
      <c r="UL5" s="14" t="s">
        <v>39</v>
      </c>
      <c r="UM5" s="15" t="s">
        <v>11</v>
      </c>
      <c r="UO5" s="12" t="s">
        <v>0</v>
      </c>
      <c r="UP5" s="13" t="s">
        <v>231</v>
      </c>
      <c r="UQ5" s="14" t="s">
        <v>2</v>
      </c>
      <c r="UR5" s="33" t="s">
        <v>54</v>
      </c>
      <c r="US5" s="14" t="s">
        <v>39</v>
      </c>
      <c r="UT5" s="15" t="s">
        <v>11</v>
      </c>
      <c r="UV5" s="12" t="s">
        <v>0</v>
      </c>
      <c r="UW5" s="13" t="s">
        <v>231</v>
      </c>
      <c r="UX5" s="14" t="s">
        <v>2</v>
      </c>
      <c r="UY5" s="33" t="s">
        <v>54</v>
      </c>
      <c r="UZ5" s="14" t="s">
        <v>39</v>
      </c>
      <c r="VA5" s="15" t="s">
        <v>11</v>
      </c>
      <c r="VC5" s="12" t="s">
        <v>0</v>
      </c>
      <c r="VD5" s="13" t="s">
        <v>231</v>
      </c>
      <c r="VE5" s="14" t="s">
        <v>2</v>
      </c>
      <c r="VF5" s="33" t="s">
        <v>54</v>
      </c>
      <c r="VG5" s="14" t="s">
        <v>39</v>
      </c>
      <c r="VH5" s="15" t="s">
        <v>11</v>
      </c>
      <c r="VJ5" s="12" t="s">
        <v>0</v>
      </c>
      <c r="VK5" s="13" t="s">
        <v>231</v>
      </c>
      <c r="VL5" s="14" t="s">
        <v>2</v>
      </c>
      <c r="VM5" s="33" t="s">
        <v>54</v>
      </c>
      <c r="VN5" s="14" t="s">
        <v>39</v>
      </c>
      <c r="VO5" s="15" t="s">
        <v>11</v>
      </c>
      <c r="VQ5" s="12" t="s">
        <v>0</v>
      </c>
      <c r="VR5" s="13" t="s">
        <v>231</v>
      </c>
      <c r="VS5" s="14" t="s">
        <v>2</v>
      </c>
      <c r="VT5" s="33" t="s">
        <v>54</v>
      </c>
      <c r="VU5" s="14" t="s">
        <v>39</v>
      </c>
      <c r="VV5" s="15" t="s">
        <v>11</v>
      </c>
      <c r="VX5" s="12" t="s">
        <v>0</v>
      </c>
      <c r="VY5" s="13" t="s">
        <v>231</v>
      </c>
      <c r="VZ5" s="14" t="s">
        <v>2</v>
      </c>
      <c r="WA5" s="33" t="s">
        <v>54</v>
      </c>
      <c r="WB5" s="14" t="s">
        <v>39</v>
      </c>
      <c r="WC5" s="15" t="s">
        <v>11</v>
      </c>
      <c r="WE5" s="12" t="s">
        <v>0</v>
      </c>
      <c r="WF5" s="13" t="s">
        <v>231</v>
      </c>
      <c r="WG5" s="14" t="s">
        <v>2</v>
      </c>
      <c r="WH5" s="33" t="s">
        <v>54</v>
      </c>
      <c r="WI5" s="14" t="s">
        <v>39</v>
      </c>
      <c r="WJ5" s="15" t="s">
        <v>11</v>
      </c>
      <c r="WL5" s="12" t="s">
        <v>0</v>
      </c>
      <c r="WM5" s="13" t="s">
        <v>231</v>
      </c>
      <c r="WN5" s="14" t="s">
        <v>2</v>
      </c>
      <c r="WO5" s="33" t="s">
        <v>54</v>
      </c>
      <c r="WP5" s="14" t="s">
        <v>39</v>
      </c>
      <c r="WQ5" s="15" t="s">
        <v>11</v>
      </c>
      <c r="WS5" s="12" t="s">
        <v>0</v>
      </c>
      <c r="WT5" s="13" t="s">
        <v>231</v>
      </c>
      <c r="WU5" s="14" t="s">
        <v>2</v>
      </c>
      <c r="WV5" s="33" t="s">
        <v>54</v>
      </c>
      <c r="WW5" s="14" t="s">
        <v>39</v>
      </c>
      <c r="WX5" s="15" t="s">
        <v>11</v>
      </c>
      <c r="WZ5" s="12" t="s">
        <v>0</v>
      </c>
      <c r="XA5" s="13" t="s">
        <v>231</v>
      </c>
      <c r="XB5" s="14" t="s">
        <v>2</v>
      </c>
      <c r="XC5" s="33" t="s">
        <v>54</v>
      </c>
      <c r="XD5" s="14" t="s">
        <v>39</v>
      </c>
      <c r="XE5" s="15" t="s">
        <v>11</v>
      </c>
      <c r="XG5" s="12" t="s">
        <v>0</v>
      </c>
      <c r="XH5" s="13" t="s">
        <v>231</v>
      </c>
      <c r="XI5" s="14" t="s">
        <v>2</v>
      </c>
      <c r="XJ5" s="33" t="s">
        <v>54</v>
      </c>
      <c r="XK5" s="14" t="s">
        <v>39</v>
      </c>
      <c r="XL5" s="15" t="s">
        <v>11</v>
      </c>
      <c r="XN5" s="12" t="s">
        <v>0</v>
      </c>
      <c r="XO5" s="13" t="s">
        <v>231</v>
      </c>
      <c r="XP5" s="14" t="s">
        <v>2</v>
      </c>
      <c r="XQ5" s="33" t="s">
        <v>54</v>
      </c>
      <c r="XR5" s="14" t="s">
        <v>39</v>
      </c>
      <c r="XS5" s="15" t="s">
        <v>11</v>
      </c>
      <c r="XU5" s="12" t="s">
        <v>0</v>
      </c>
      <c r="XV5" s="13" t="s">
        <v>231</v>
      </c>
      <c r="XW5" s="14" t="s">
        <v>2</v>
      </c>
      <c r="XX5" s="33" t="s">
        <v>54</v>
      </c>
      <c r="XY5" s="14" t="s">
        <v>39</v>
      </c>
      <c r="XZ5" s="15" t="s">
        <v>11</v>
      </c>
      <c r="YB5" s="12" t="s">
        <v>0</v>
      </c>
      <c r="YC5" s="13" t="s">
        <v>231</v>
      </c>
      <c r="YD5" s="14" t="s">
        <v>2</v>
      </c>
      <c r="YE5" s="33" t="s">
        <v>54</v>
      </c>
      <c r="YF5" s="14" t="s">
        <v>39</v>
      </c>
      <c r="YG5" s="15" t="s">
        <v>11</v>
      </c>
      <c r="YI5" s="12" t="s">
        <v>0</v>
      </c>
      <c r="YJ5" s="13" t="s">
        <v>231</v>
      </c>
      <c r="YK5" s="14" t="s">
        <v>2</v>
      </c>
      <c r="YL5" s="33" t="s">
        <v>54</v>
      </c>
      <c r="YM5" s="14" t="s">
        <v>39</v>
      </c>
      <c r="YN5" s="15" t="s">
        <v>11</v>
      </c>
      <c r="YP5" s="12" t="s">
        <v>0</v>
      </c>
      <c r="YQ5" s="13" t="s">
        <v>231</v>
      </c>
      <c r="YR5" s="14" t="s">
        <v>2</v>
      </c>
      <c r="YS5" s="33" t="s">
        <v>54</v>
      </c>
      <c r="YT5" s="14" t="s">
        <v>39</v>
      </c>
      <c r="YU5" s="15" t="s">
        <v>11</v>
      </c>
      <c r="YW5" s="12" t="s">
        <v>0</v>
      </c>
      <c r="YX5" s="13" t="s">
        <v>231</v>
      </c>
      <c r="YY5" s="14" t="s">
        <v>2</v>
      </c>
      <c r="YZ5" s="33" t="s">
        <v>54</v>
      </c>
      <c r="ZA5" s="14" t="s">
        <v>39</v>
      </c>
      <c r="ZB5" s="15" t="s">
        <v>11</v>
      </c>
      <c r="ZD5" s="12" t="s">
        <v>0</v>
      </c>
      <c r="ZE5" s="13" t="s">
        <v>231</v>
      </c>
      <c r="ZF5" s="14" t="s">
        <v>2</v>
      </c>
      <c r="ZG5" s="33" t="s">
        <v>54</v>
      </c>
      <c r="ZH5" s="14" t="s">
        <v>39</v>
      </c>
      <c r="ZI5" s="15" t="s">
        <v>11</v>
      </c>
    </row>
    <row r="6" spans="1:686" ht="15.75" thickTop="1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16"/>
      <c r="FI6" s="9"/>
      <c r="FJ6" s="17"/>
      <c r="FK6" s="20">
        <f>FH6-FJ6</f>
        <v>0</v>
      </c>
      <c r="FM6" s="9"/>
      <c r="FN6" s="2"/>
      <c r="FO6" s="16"/>
      <c r="FP6" s="9"/>
      <c r="FQ6" s="17"/>
      <c r="FR6" s="20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6"/>
      <c r="IV6" s="9"/>
      <c r="IW6" s="17"/>
      <c r="IX6" s="20">
        <f>IU6-IW6</f>
        <v>0</v>
      </c>
      <c r="IZ6" s="9"/>
      <c r="JA6" s="2"/>
      <c r="JB6" s="16"/>
      <c r="JC6" s="9"/>
      <c r="JD6" s="17"/>
      <c r="JE6" s="20">
        <f>JB6-JD6</f>
        <v>0</v>
      </c>
      <c r="JG6" s="9"/>
      <c r="JH6" s="2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"/>
      <c r="JW6" s="16"/>
      <c r="JX6" s="9"/>
      <c r="JY6" s="17"/>
      <c r="JZ6" s="20">
        <f>JW6-JY6</f>
        <v>0</v>
      </c>
      <c r="KB6" s="9"/>
      <c r="KC6" s="2"/>
      <c r="KD6" s="16"/>
      <c r="KE6" s="9"/>
      <c r="KF6" s="17"/>
      <c r="KG6" s="20">
        <f>KD6-KF6</f>
        <v>0</v>
      </c>
      <c r="KI6" s="9"/>
      <c r="KJ6" s="2"/>
      <c r="KK6" s="16"/>
      <c r="KL6" s="9"/>
      <c r="KM6" s="17"/>
      <c r="KN6" s="20">
        <f>KK6-KM6</f>
        <v>0</v>
      </c>
      <c r="KP6" s="9"/>
      <c r="KQ6" s="2"/>
      <c r="KR6" s="16"/>
      <c r="KS6" s="9"/>
      <c r="KT6" s="17"/>
      <c r="KU6" s="20">
        <f>KR6-KT6</f>
        <v>0</v>
      </c>
      <c r="KW6" s="9"/>
      <c r="KX6" s="2"/>
      <c r="KY6" s="16"/>
      <c r="KZ6" s="9"/>
      <c r="LA6" s="17"/>
      <c r="LB6" s="20"/>
      <c r="LD6" s="9"/>
      <c r="LE6" s="2"/>
      <c r="LF6" s="16"/>
      <c r="LG6" s="9"/>
      <c r="LH6" s="17"/>
      <c r="LI6" s="20">
        <v>0</v>
      </c>
      <c r="LK6" s="9"/>
      <c r="LL6" s="2"/>
      <c r="LM6" s="16"/>
      <c r="LN6" s="9"/>
      <c r="LO6" s="17"/>
      <c r="LP6" s="20">
        <f>LM6-LO6</f>
        <v>0</v>
      </c>
      <c r="LR6" s="9"/>
      <c r="LS6" s="2"/>
      <c r="LT6" s="16"/>
      <c r="LU6" s="9"/>
      <c r="LV6" s="17"/>
      <c r="LW6" s="20">
        <f>LT6-LV6</f>
        <v>0</v>
      </c>
      <c r="LY6" s="9"/>
      <c r="LZ6" s="2"/>
      <c r="MA6" s="16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9"/>
      <c r="NQ6" s="16"/>
      <c r="NR6" s="9"/>
      <c r="NS6" s="17"/>
      <c r="NT6" s="20">
        <f>NQ6-NS6</f>
        <v>0</v>
      </c>
      <c r="NV6" s="9"/>
      <c r="NW6" s="955"/>
      <c r="NX6" s="16"/>
      <c r="NY6" s="9"/>
      <c r="NZ6" s="17"/>
      <c r="OA6" s="20">
        <f>NX6-NZ6</f>
        <v>0</v>
      </c>
      <c r="OC6" s="9"/>
      <c r="OD6" s="2"/>
      <c r="OE6" s="16"/>
      <c r="OF6" s="9"/>
      <c r="OG6" s="17"/>
      <c r="OH6" s="20">
        <f>OE6-OG6</f>
        <v>0</v>
      </c>
      <c r="OJ6" s="9"/>
      <c r="OK6" s="2"/>
      <c r="OL6" s="16"/>
      <c r="OM6" s="9"/>
      <c r="ON6" s="17"/>
      <c r="OO6" s="20">
        <f>OL6-ON6</f>
        <v>0</v>
      </c>
      <c r="OQ6" s="9"/>
      <c r="OR6" s="2"/>
      <c r="OS6" s="16"/>
      <c r="OT6" s="9"/>
      <c r="OU6" s="17"/>
      <c r="OV6" s="20">
        <f>OS6-OU6</f>
        <v>0</v>
      </c>
      <c r="OX6" s="9"/>
      <c r="OY6" s="2"/>
      <c r="OZ6" s="16"/>
      <c r="PA6" s="9"/>
      <c r="PB6" s="17"/>
      <c r="PC6" s="20">
        <f>OZ6-PB6</f>
        <v>0</v>
      </c>
      <c r="PE6" s="9"/>
      <c r="PF6" s="2"/>
      <c r="PG6" s="16"/>
      <c r="PH6" s="9"/>
      <c r="PI6" s="17"/>
      <c r="PJ6" s="20">
        <f>PG6-PI6</f>
        <v>0</v>
      </c>
      <c r="PL6" s="9"/>
      <c r="PM6" s="2"/>
      <c r="PN6" s="16"/>
      <c r="PO6" s="9"/>
      <c r="PP6" s="17"/>
      <c r="PQ6" s="20">
        <f>PN6-PP6</f>
        <v>0</v>
      </c>
      <c r="PS6" s="9"/>
      <c r="PT6" s="2"/>
      <c r="PU6" s="16"/>
      <c r="PV6" s="9"/>
      <c r="PW6" s="17"/>
      <c r="PX6" s="20">
        <f>PU6-PW6</f>
        <v>0</v>
      </c>
      <c r="PZ6" s="9"/>
      <c r="QA6" s="2"/>
      <c r="QB6" s="16"/>
      <c r="QC6" s="9"/>
      <c r="QD6" s="17"/>
      <c r="QE6" s="20">
        <f>QB6-QD6</f>
        <v>0</v>
      </c>
      <c r="QG6" s="9"/>
      <c r="QH6" s="2"/>
      <c r="QI6" s="16"/>
      <c r="QJ6" s="9"/>
      <c r="QK6" s="17"/>
      <c r="QL6" s="20">
        <f>QI6-QK6</f>
        <v>0</v>
      </c>
      <c r="QN6" s="9"/>
      <c r="QO6" s="2"/>
      <c r="QP6" s="322"/>
      <c r="QQ6" s="323"/>
      <c r="QR6" s="131"/>
      <c r="QS6" s="324">
        <f>QP6-QR6</f>
        <v>0</v>
      </c>
      <c r="QU6" s="9"/>
      <c r="QV6" s="2"/>
      <c r="QW6" s="18"/>
      <c r="QX6" s="9"/>
      <c r="QY6" s="17"/>
      <c r="QZ6" s="20">
        <f>QW6-QY6</f>
        <v>0</v>
      </c>
      <c r="RB6" s="9"/>
      <c r="RC6" s="2"/>
      <c r="RD6" s="18"/>
      <c r="RE6" s="9"/>
      <c r="RF6" s="17"/>
      <c r="RG6" s="20">
        <f>RD6-RF6</f>
        <v>0</v>
      </c>
      <c r="RI6" s="9"/>
      <c r="RJ6" s="2"/>
      <c r="RK6" s="18"/>
      <c r="RL6" s="9"/>
      <c r="RM6" s="17"/>
      <c r="RN6" s="20">
        <f>RK6-RM6</f>
        <v>0</v>
      </c>
      <c r="RP6" s="9"/>
      <c r="RQ6" s="2"/>
      <c r="RR6" s="18"/>
      <c r="RS6" s="9"/>
      <c r="RT6" s="17"/>
      <c r="RU6" s="20">
        <f>RR6-RT6</f>
        <v>0</v>
      </c>
      <c r="RW6" s="9"/>
      <c r="RX6" s="2"/>
      <c r="RY6" s="18"/>
      <c r="RZ6" s="9"/>
      <c r="SA6" s="17"/>
      <c r="SB6" s="20">
        <f>RY6-SA6</f>
        <v>0</v>
      </c>
      <c r="SD6" s="9"/>
      <c r="SE6" s="2"/>
      <c r="SF6" s="18"/>
      <c r="SG6" s="9"/>
      <c r="SH6" s="17"/>
      <c r="SI6" s="20">
        <f>SF6-SH6</f>
        <v>0</v>
      </c>
      <c r="SK6" s="9"/>
      <c r="SL6" s="2"/>
      <c r="SM6" s="18"/>
      <c r="SN6" s="9"/>
      <c r="SO6" s="17"/>
      <c r="SP6" s="20">
        <f>SM6-SO6</f>
        <v>0</v>
      </c>
      <c r="SR6" s="9"/>
      <c r="SS6" s="2"/>
      <c r="ST6" s="18"/>
      <c r="SU6" s="9"/>
      <c r="SV6" s="17"/>
      <c r="SW6" s="20">
        <f>ST6-SV6</f>
        <v>0</v>
      </c>
      <c r="SY6" s="9"/>
      <c r="SZ6" s="2"/>
      <c r="TA6" s="18"/>
      <c r="TB6" s="9"/>
      <c r="TC6" s="17"/>
      <c r="TD6" s="20">
        <f>TA6-TC6</f>
        <v>0</v>
      </c>
      <c r="TF6" s="9"/>
      <c r="TG6" s="2"/>
      <c r="TH6" s="18"/>
      <c r="TI6" s="9"/>
      <c r="TJ6" s="17"/>
      <c r="TK6" s="20">
        <f>TH6-TJ6</f>
        <v>0</v>
      </c>
      <c r="TM6" s="9"/>
      <c r="TN6" s="2"/>
      <c r="TO6" s="18"/>
      <c r="TP6" s="9"/>
      <c r="TQ6" s="17"/>
      <c r="TR6" s="20">
        <f>TO6-TQ6</f>
        <v>0</v>
      </c>
      <c r="TT6" s="9"/>
      <c r="TU6" s="2"/>
      <c r="TV6" s="18"/>
      <c r="TW6" s="9"/>
      <c r="TX6" s="17"/>
      <c r="TY6" s="20">
        <f>TV6-TX6</f>
        <v>0</v>
      </c>
      <c r="UA6" s="9"/>
      <c r="UB6" s="2"/>
      <c r="UC6" s="18"/>
      <c r="UD6" s="9"/>
      <c r="UE6" s="17"/>
      <c r="UF6" s="20">
        <f>UC6-UE6</f>
        <v>0</v>
      </c>
      <c r="UH6" s="9"/>
      <c r="UI6" s="2"/>
      <c r="UJ6" s="18"/>
      <c r="UK6" s="9"/>
      <c r="UL6" s="17"/>
      <c r="UM6" s="20">
        <f>UJ6-UL6</f>
        <v>0</v>
      </c>
      <c r="UO6" s="9"/>
      <c r="UP6" s="2"/>
      <c r="UQ6" s="18"/>
      <c r="UR6" s="9"/>
      <c r="US6" s="17"/>
      <c r="UT6" s="20">
        <f>UQ6-US6</f>
        <v>0</v>
      </c>
      <c r="UV6" s="9"/>
      <c r="UW6" s="2"/>
      <c r="UX6" s="18"/>
      <c r="UY6" s="9"/>
      <c r="UZ6" s="17"/>
      <c r="VA6" s="20">
        <f>UX6-UZ6</f>
        <v>0</v>
      </c>
      <c r="VC6" s="9"/>
      <c r="VD6" s="2"/>
      <c r="VE6" s="18"/>
      <c r="VF6" s="9"/>
      <c r="VG6" s="17"/>
      <c r="VH6" s="20">
        <f>VE6-VG6</f>
        <v>0</v>
      </c>
      <c r="VJ6" s="9"/>
      <c r="VK6" s="2"/>
      <c r="VL6" s="18"/>
      <c r="VM6" s="9"/>
      <c r="VN6" s="17"/>
      <c r="VO6" s="20">
        <f>VL6-VN6</f>
        <v>0</v>
      </c>
      <c r="VQ6" s="9"/>
      <c r="VR6" s="2"/>
      <c r="VS6" s="18"/>
      <c r="VT6" s="9"/>
      <c r="VU6" s="17"/>
      <c r="VV6" s="20">
        <f>VS6-VU6</f>
        <v>0</v>
      </c>
      <c r="VX6" s="9"/>
      <c r="VY6" s="2"/>
      <c r="VZ6" s="18"/>
      <c r="WA6" s="9"/>
      <c r="WB6" s="17"/>
      <c r="WC6" s="20">
        <f>VZ6-WB6</f>
        <v>0</v>
      </c>
      <c r="WE6" s="9"/>
      <c r="WF6" s="2"/>
      <c r="WG6" s="18"/>
      <c r="WH6" s="9"/>
      <c r="WI6" s="17"/>
      <c r="WJ6" s="20">
        <f>WG6-WI6</f>
        <v>0</v>
      </c>
      <c r="WL6" s="9"/>
      <c r="WM6" s="2"/>
      <c r="WN6" s="18"/>
      <c r="WO6" s="9"/>
      <c r="WP6" s="17"/>
      <c r="WQ6" s="20">
        <f>WN6-WP6</f>
        <v>0</v>
      </c>
      <c r="WS6" s="9"/>
      <c r="WT6" s="2"/>
      <c r="WU6" s="18"/>
      <c r="WV6" s="9"/>
      <c r="WW6" s="17"/>
      <c r="WX6" s="20">
        <f>WU6-WW6</f>
        <v>0</v>
      </c>
      <c r="WZ6" s="9"/>
      <c r="XA6" s="2"/>
      <c r="XB6" s="18"/>
      <c r="XC6" s="9"/>
      <c r="XD6" s="17"/>
      <c r="XE6" s="20">
        <f>XB6-XD6</f>
        <v>0</v>
      </c>
      <c r="XG6" s="9"/>
      <c r="XH6" s="2"/>
      <c r="XI6" s="18"/>
      <c r="XJ6" s="9"/>
      <c r="XK6" s="17"/>
      <c r="XL6" s="20">
        <f>XI6-XK6</f>
        <v>0</v>
      </c>
      <c r="XN6" s="9"/>
      <c r="XO6" s="2"/>
      <c r="XP6" s="18"/>
      <c r="XQ6" s="9"/>
      <c r="XR6" s="17"/>
      <c r="XS6" s="20">
        <f>XP6-XR6</f>
        <v>0</v>
      </c>
      <c r="XU6" s="9"/>
      <c r="XV6" s="2"/>
      <c r="XW6" s="18"/>
      <c r="XX6" s="9"/>
      <c r="XY6" s="17"/>
      <c r="XZ6" s="20">
        <f>XW6-XY6</f>
        <v>0</v>
      </c>
      <c r="YB6" s="9"/>
      <c r="YC6" s="2"/>
      <c r="YD6" s="18"/>
      <c r="YE6" s="9"/>
      <c r="YF6" s="17"/>
      <c r="YG6" s="20">
        <f>YD6-YF6</f>
        <v>0</v>
      </c>
      <c r="YI6" s="9"/>
      <c r="YJ6" s="2"/>
      <c r="YK6" s="18"/>
      <c r="YL6" s="9"/>
      <c r="YM6" s="17"/>
      <c r="YN6" s="20">
        <f>YK6-YM6</f>
        <v>0</v>
      </c>
      <c r="YP6" s="9"/>
      <c r="YQ6" s="2"/>
      <c r="YR6" s="18"/>
      <c r="YS6" s="9"/>
      <c r="YT6" s="17"/>
      <c r="YU6" s="20">
        <f>YR6-YT6</f>
        <v>0</v>
      </c>
      <c r="YW6" s="9"/>
      <c r="YX6" s="2"/>
      <c r="YY6" s="18"/>
      <c r="YZ6" s="9"/>
      <c r="ZA6" s="17"/>
      <c r="ZB6" s="20">
        <f>YY6-ZA6</f>
        <v>0</v>
      </c>
      <c r="ZD6" s="9"/>
      <c r="ZE6" s="2"/>
      <c r="ZF6" s="18"/>
      <c r="ZG6" s="9"/>
      <c r="ZH6" s="17"/>
      <c r="ZI6" s="20">
        <f>ZF6-ZH6</f>
        <v>0</v>
      </c>
    </row>
    <row r="7" spans="1:686" ht="15.75">
      <c r="A7" s="9">
        <v>40374</v>
      </c>
      <c r="B7" s="2" t="s">
        <v>1945</v>
      </c>
      <c r="C7" s="18">
        <v>1117</v>
      </c>
      <c r="D7" s="9"/>
      <c r="E7" s="19"/>
      <c r="F7" s="20">
        <f>F6+C7-E7</f>
        <v>1117</v>
      </c>
      <c r="H7" s="9">
        <v>40362</v>
      </c>
      <c r="I7" s="2" t="s">
        <v>1535</v>
      </c>
      <c r="J7" s="18">
        <v>8988</v>
      </c>
      <c r="K7" s="9">
        <v>40362</v>
      </c>
      <c r="L7" s="19">
        <v>8038</v>
      </c>
      <c r="M7" s="20">
        <f>M6+J7-L7</f>
        <v>950</v>
      </c>
      <c r="O7" s="9">
        <v>40359</v>
      </c>
      <c r="P7" s="2" t="s">
        <v>1218</v>
      </c>
      <c r="Q7" s="18">
        <v>11319</v>
      </c>
      <c r="R7" s="9">
        <v>40379</v>
      </c>
      <c r="S7" s="19">
        <v>11319</v>
      </c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>
        <v>40358</v>
      </c>
      <c r="AD7" s="2" t="s">
        <v>1214</v>
      </c>
      <c r="AE7" s="18">
        <v>30675</v>
      </c>
      <c r="AF7" s="36">
        <v>40358</v>
      </c>
      <c r="AG7" s="19">
        <v>8000</v>
      </c>
      <c r="AH7" s="20">
        <f>AH6+AE7-AG7</f>
        <v>22675</v>
      </c>
      <c r="AJ7" s="9"/>
      <c r="AK7" s="2"/>
      <c r="AL7" s="18"/>
      <c r="AM7" s="9"/>
      <c r="AN7" s="19"/>
      <c r="AO7" s="20">
        <f>AO6+AL7-AN7</f>
        <v>0</v>
      </c>
      <c r="AQ7" s="9"/>
      <c r="AR7" s="2"/>
      <c r="AS7" s="18"/>
      <c r="AT7" s="9"/>
      <c r="AU7" s="19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>
        <v>40367</v>
      </c>
      <c r="BF7" s="2" t="s">
        <v>1432</v>
      </c>
      <c r="BG7" s="18">
        <v>528</v>
      </c>
      <c r="BH7" s="9">
        <v>40367</v>
      </c>
      <c r="BI7" s="19">
        <v>528</v>
      </c>
      <c r="BJ7" s="20">
        <f>BJ6+BG7-BI7</f>
        <v>0</v>
      </c>
      <c r="BL7" s="9">
        <v>40368</v>
      </c>
      <c r="BM7" s="2" t="s">
        <v>1466</v>
      </c>
      <c r="BN7" s="18">
        <v>3270</v>
      </c>
      <c r="BO7" s="9"/>
      <c r="BP7" s="19"/>
      <c r="BQ7" s="20">
        <f>BQ6+BN7-BP7</f>
        <v>3270</v>
      </c>
      <c r="BS7" s="9">
        <v>40375</v>
      </c>
      <c r="BT7" s="2" t="s">
        <v>1956</v>
      </c>
      <c r="BU7" s="18">
        <v>3287</v>
      </c>
      <c r="BV7" s="9">
        <v>40375</v>
      </c>
      <c r="BW7" s="19">
        <v>3287</v>
      </c>
      <c r="BX7" s="20">
        <f>BX6+BU7-BW7</f>
        <v>0</v>
      </c>
      <c r="BZ7" s="9">
        <v>40350</v>
      </c>
      <c r="CA7" s="2" t="s">
        <v>1231</v>
      </c>
      <c r="CB7" s="18">
        <v>7394.5</v>
      </c>
      <c r="CC7" s="9">
        <v>40365</v>
      </c>
      <c r="CD7" s="19">
        <v>7394.5</v>
      </c>
      <c r="CE7" s="20">
        <f>CE6+CB7-CD7</f>
        <v>0</v>
      </c>
      <c r="CG7" s="9">
        <v>40360</v>
      </c>
      <c r="CH7" s="2" t="s">
        <v>1506</v>
      </c>
      <c r="CI7" s="18">
        <v>3452</v>
      </c>
      <c r="CJ7" s="9">
        <v>40361</v>
      </c>
      <c r="CK7" s="19">
        <v>3452</v>
      </c>
      <c r="CL7" s="20">
        <f>CL6+CI7-CK7</f>
        <v>0</v>
      </c>
      <c r="CN7" s="9">
        <v>40353</v>
      </c>
      <c r="CO7" s="2" t="s">
        <v>1087</v>
      </c>
      <c r="CP7" s="18">
        <v>20395.5</v>
      </c>
      <c r="CQ7" s="9">
        <v>40362</v>
      </c>
      <c r="CR7" s="19">
        <v>20395.5</v>
      </c>
      <c r="CS7" s="20">
        <f>CS6+CP7-CR7</f>
        <v>0</v>
      </c>
      <c r="CU7" s="9">
        <v>40354</v>
      </c>
      <c r="CV7" s="2" t="s">
        <v>1093</v>
      </c>
      <c r="CW7" s="18">
        <v>4544.5</v>
      </c>
      <c r="CX7" s="9">
        <v>40360</v>
      </c>
      <c r="CY7" s="19">
        <v>4544.5</v>
      </c>
      <c r="CZ7" s="20">
        <f>CZ6+CW7-CY7</f>
        <v>0</v>
      </c>
      <c r="DB7" s="9">
        <v>40360</v>
      </c>
      <c r="DC7" s="39" t="s">
        <v>1498</v>
      </c>
      <c r="DD7" s="32">
        <v>1638</v>
      </c>
      <c r="DE7" s="9">
        <v>40360</v>
      </c>
      <c r="DF7" s="19">
        <v>1638</v>
      </c>
      <c r="DG7" s="20">
        <f>DG6+DD7-DF7</f>
        <v>0</v>
      </c>
      <c r="DI7" s="9">
        <v>40376</v>
      </c>
      <c r="DJ7" s="39" t="s">
        <v>2088</v>
      </c>
      <c r="DK7" s="32">
        <v>3733</v>
      </c>
      <c r="DL7" s="9">
        <v>40378</v>
      </c>
      <c r="DM7" s="19">
        <v>3733</v>
      </c>
      <c r="DN7" s="20">
        <f>DN6+DK7-DM7</f>
        <v>0</v>
      </c>
      <c r="DP7" s="9">
        <v>40378</v>
      </c>
      <c r="DQ7" s="39" t="s">
        <v>2237</v>
      </c>
      <c r="DR7" s="32">
        <v>1592</v>
      </c>
      <c r="DS7" s="9">
        <v>40379</v>
      </c>
      <c r="DT7" s="19">
        <v>1592</v>
      </c>
      <c r="DU7" s="20">
        <f>DU6+DR7-DT7</f>
        <v>0</v>
      </c>
      <c r="DW7" s="9">
        <v>40362</v>
      </c>
      <c r="DX7" s="39" t="s">
        <v>1540</v>
      </c>
      <c r="DY7" s="32">
        <v>1104.5</v>
      </c>
      <c r="DZ7" s="9">
        <v>40362</v>
      </c>
      <c r="EA7" s="19">
        <v>1104.5</v>
      </c>
      <c r="EB7" s="20">
        <f>EB6+DY7-EA7</f>
        <v>0</v>
      </c>
      <c r="ED7" s="9">
        <v>40364</v>
      </c>
      <c r="EE7" s="2" t="s">
        <v>1301</v>
      </c>
      <c r="EF7" s="18">
        <v>1674</v>
      </c>
      <c r="EG7" s="9">
        <v>40364</v>
      </c>
      <c r="EH7" s="19">
        <v>1674</v>
      </c>
      <c r="EI7" s="20">
        <f>EI6+EF7-EH7</f>
        <v>0</v>
      </c>
      <c r="EK7" s="9">
        <v>40365</v>
      </c>
      <c r="EL7" s="2" t="s">
        <v>1361</v>
      </c>
      <c r="EM7" s="18">
        <v>17722.099999999999</v>
      </c>
      <c r="EN7" s="9">
        <v>40369</v>
      </c>
      <c r="EO7" s="19">
        <v>17722.099999999999</v>
      </c>
      <c r="EP7" s="20">
        <f>EP6+EM7-EO7</f>
        <v>0</v>
      </c>
      <c r="ER7" s="9">
        <v>40365</v>
      </c>
      <c r="ES7" s="2" t="s">
        <v>1369</v>
      </c>
      <c r="ET7" s="18">
        <v>3115</v>
      </c>
      <c r="EU7" s="9">
        <v>40365</v>
      </c>
      <c r="EV7" s="19">
        <v>3115</v>
      </c>
      <c r="EW7" s="20">
        <f>EW6+ET7-EV7</f>
        <v>0</v>
      </c>
      <c r="EY7" s="9">
        <v>40375</v>
      </c>
      <c r="EZ7" s="2" t="s">
        <v>2213</v>
      </c>
      <c r="FA7" s="18">
        <v>1048.5</v>
      </c>
      <c r="FB7" s="9">
        <v>40375</v>
      </c>
      <c r="FC7" s="19">
        <v>1048.5</v>
      </c>
      <c r="FD7" s="20">
        <f>FD6+FA7-FC7</f>
        <v>0</v>
      </c>
      <c r="FF7" s="9">
        <v>40358</v>
      </c>
      <c r="FG7" s="2" t="s">
        <v>1217</v>
      </c>
      <c r="FH7" s="18">
        <v>10351.5</v>
      </c>
      <c r="FI7" s="244">
        <v>40362</v>
      </c>
      <c r="FJ7" s="702">
        <v>10351.5</v>
      </c>
      <c r="FK7" s="20">
        <f>FK6+FH7-FJ7</f>
        <v>0</v>
      </c>
      <c r="FM7" s="9">
        <v>40360</v>
      </c>
      <c r="FN7" s="2" t="s">
        <v>1505</v>
      </c>
      <c r="FO7" s="18">
        <v>5494</v>
      </c>
      <c r="FP7" s="244">
        <v>40361</v>
      </c>
      <c r="FQ7" s="702">
        <v>5494</v>
      </c>
      <c r="FR7" s="20">
        <f>FR6+FO7-FQ7</f>
        <v>0</v>
      </c>
      <c r="FT7" s="9">
        <v>40378</v>
      </c>
      <c r="FU7" s="2" t="s">
        <v>2092</v>
      </c>
      <c r="FV7" s="18">
        <v>3084</v>
      </c>
      <c r="FW7" s="244">
        <v>40378</v>
      </c>
      <c r="FX7" s="702">
        <v>3084</v>
      </c>
      <c r="FY7" s="20">
        <f>FY6+FV7-FX7</f>
        <v>0</v>
      </c>
      <c r="GA7" s="9">
        <v>40378</v>
      </c>
      <c r="GB7" s="2" t="s">
        <v>2090</v>
      </c>
      <c r="GC7" s="18">
        <v>2556</v>
      </c>
      <c r="GD7" s="244">
        <v>40378</v>
      </c>
      <c r="GE7" s="702">
        <v>2556</v>
      </c>
      <c r="GF7" s="20">
        <f>GF6+GC7-GE7</f>
        <v>0</v>
      </c>
      <c r="GH7" s="9">
        <v>40367</v>
      </c>
      <c r="GI7" s="2" t="s">
        <v>1446</v>
      </c>
      <c r="GJ7" s="18">
        <v>7097</v>
      </c>
      <c r="GK7" s="9">
        <v>40367</v>
      </c>
      <c r="GL7" s="19">
        <v>7097</v>
      </c>
      <c r="GM7" s="20">
        <f>GM6+GJ7-GL7</f>
        <v>0</v>
      </c>
      <c r="GO7" s="9">
        <v>40362</v>
      </c>
      <c r="GP7" s="2" t="s">
        <v>1539</v>
      </c>
      <c r="GQ7" s="18">
        <v>2284</v>
      </c>
      <c r="GR7" s="9">
        <v>40362</v>
      </c>
      <c r="GS7" s="19">
        <v>2284</v>
      </c>
      <c r="GT7" s="20">
        <f>GT6+GQ7-GS7</f>
        <v>0</v>
      </c>
      <c r="GV7" s="9"/>
      <c r="GW7" s="2"/>
      <c r="GX7" s="18"/>
      <c r="GY7" s="9"/>
      <c r="GZ7" s="19"/>
      <c r="HA7" s="20">
        <f>HA6+GX7-GZ7</f>
        <v>0</v>
      </c>
      <c r="HC7" s="9">
        <v>40376</v>
      </c>
      <c r="HD7" s="2" t="s">
        <v>2049</v>
      </c>
      <c r="HE7" s="18">
        <v>902</v>
      </c>
      <c r="HF7" s="9">
        <v>40376</v>
      </c>
      <c r="HG7" s="19">
        <v>902</v>
      </c>
      <c r="HH7" s="20">
        <f>HH6+HE7-HG7</f>
        <v>0</v>
      </c>
      <c r="HJ7" s="9">
        <v>40361</v>
      </c>
      <c r="HK7" s="2" t="s">
        <v>1522</v>
      </c>
      <c r="HL7" s="18">
        <v>1587.5</v>
      </c>
      <c r="HM7" s="9">
        <v>40362</v>
      </c>
      <c r="HN7" s="19">
        <v>1587.5</v>
      </c>
      <c r="HO7" s="20">
        <f>HO6+HL7-HN7</f>
        <v>0</v>
      </c>
      <c r="HQ7" s="9">
        <v>40361</v>
      </c>
      <c r="HR7" s="2" t="s">
        <v>1518</v>
      </c>
      <c r="HS7" s="18">
        <v>4977</v>
      </c>
      <c r="HT7" s="9">
        <v>40361</v>
      </c>
      <c r="HU7" s="19">
        <v>4977</v>
      </c>
      <c r="HV7" s="20">
        <f>HV6+HS7-HU7</f>
        <v>0</v>
      </c>
      <c r="HX7" s="9">
        <v>40369</v>
      </c>
      <c r="HY7" s="2" t="s">
        <v>1699</v>
      </c>
      <c r="HZ7" s="18">
        <v>7455</v>
      </c>
      <c r="IA7" s="9">
        <v>40371</v>
      </c>
      <c r="IB7" s="19">
        <v>7455</v>
      </c>
      <c r="IC7" s="20">
        <f>IC6+HZ7-IB7</f>
        <v>0</v>
      </c>
      <c r="IE7" s="9">
        <v>40361</v>
      </c>
      <c r="IF7" s="2" t="s">
        <v>1512</v>
      </c>
      <c r="IG7" s="18">
        <v>1225</v>
      </c>
      <c r="IH7" s="9">
        <v>40361</v>
      </c>
      <c r="II7" s="19">
        <v>1225</v>
      </c>
      <c r="IJ7" s="20">
        <f>IJ6+IG7-II7</f>
        <v>0</v>
      </c>
      <c r="IL7" s="9">
        <v>40375</v>
      </c>
      <c r="IM7" s="2" t="s">
        <v>1966</v>
      </c>
      <c r="IN7" s="18">
        <v>1105</v>
      </c>
      <c r="IO7" s="9">
        <v>40375</v>
      </c>
      <c r="IP7" s="19">
        <v>1105</v>
      </c>
      <c r="IQ7" s="20">
        <f>IQ6+IN7-IP7</f>
        <v>0</v>
      </c>
      <c r="IS7" s="9">
        <v>40359</v>
      </c>
      <c r="IT7" s="2" t="s">
        <v>1220</v>
      </c>
      <c r="IU7" s="18">
        <v>4427.5</v>
      </c>
      <c r="IV7" s="9">
        <v>40366</v>
      </c>
      <c r="IW7" s="19">
        <v>4427.5</v>
      </c>
      <c r="IX7" s="20">
        <f>IX6+IU7-IW7</f>
        <v>0</v>
      </c>
      <c r="IZ7" s="9">
        <v>40364</v>
      </c>
      <c r="JA7" s="2" t="s">
        <v>1618</v>
      </c>
      <c r="JB7" s="27">
        <v>1504</v>
      </c>
      <c r="JC7" s="9">
        <v>40364</v>
      </c>
      <c r="JD7" s="19">
        <v>1504</v>
      </c>
      <c r="JE7" s="20">
        <f>JE6+JB7-JD7</f>
        <v>0</v>
      </c>
      <c r="JG7" s="9">
        <v>40376</v>
      </c>
      <c r="JH7" s="2" t="s">
        <v>2067</v>
      </c>
      <c r="JI7" s="27">
        <v>1225</v>
      </c>
      <c r="JJ7" s="9">
        <v>40378</v>
      </c>
      <c r="JK7" s="19">
        <v>1225</v>
      </c>
      <c r="JL7" s="20">
        <f>JL6+JI7-JK7</f>
        <v>0</v>
      </c>
      <c r="JN7" s="9">
        <v>40375</v>
      </c>
      <c r="JO7" s="2" t="s">
        <v>1975</v>
      </c>
      <c r="JP7" s="18">
        <v>3256</v>
      </c>
      <c r="JQ7" s="9">
        <v>40375</v>
      </c>
      <c r="JR7" s="19">
        <v>3256</v>
      </c>
      <c r="JS7" s="20">
        <f>JS6+JP7-JR7</f>
        <v>0</v>
      </c>
      <c r="JU7" s="9">
        <v>40365</v>
      </c>
      <c r="JV7" s="2" t="s">
        <v>1373</v>
      </c>
      <c r="JW7" s="18">
        <v>1142</v>
      </c>
      <c r="JX7" s="9">
        <v>40365</v>
      </c>
      <c r="JY7" s="19">
        <v>1142</v>
      </c>
      <c r="JZ7" s="20">
        <f>JZ6+JW7-JY7</f>
        <v>0</v>
      </c>
      <c r="KB7" s="9">
        <v>40360</v>
      </c>
      <c r="KC7" s="2" t="s">
        <v>1504</v>
      </c>
      <c r="KD7" s="18">
        <v>1116</v>
      </c>
      <c r="KE7" s="9">
        <v>40360</v>
      </c>
      <c r="KF7" s="19">
        <v>1116</v>
      </c>
      <c r="KG7" s="20">
        <f>KG6+KD7-KF7</f>
        <v>0</v>
      </c>
      <c r="KI7" s="9">
        <v>40362</v>
      </c>
      <c r="KJ7" s="2" t="s">
        <v>1529</v>
      </c>
      <c r="KK7" s="18">
        <v>13099</v>
      </c>
      <c r="KL7" s="9">
        <v>40362</v>
      </c>
      <c r="KM7" s="19">
        <v>13099</v>
      </c>
      <c r="KN7" s="20">
        <f>KN6+KK7-KM7</f>
        <v>0</v>
      </c>
      <c r="KP7" s="9">
        <v>40327</v>
      </c>
      <c r="KQ7" s="858" t="s">
        <v>1132</v>
      </c>
      <c r="KR7" s="32">
        <v>10788</v>
      </c>
      <c r="KS7" s="244"/>
      <c r="KT7" s="19"/>
      <c r="KU7" s="20">
        <f>KU6+KR7-KT7</f>
        <v>10788</v>
      </c>
      <c r="KW7" s="9">
        <v>40361</v>
      </c>
      <c r="KX7" s="1047" t="s">
        <v>1509</v>
      </c>
      <c r="KY7" s="18">
        <v>5172</v>
      </c>
      <c r="KZ7" s="9">
        <v>40366</v>
      </c>
      <c r="LA7" s="19">
        <v>5172</v>
      </c>
      <c r="LB7" s="20">
        <f>LB6+KY7-LA7</f>
        <v>0</v>
      </c>
      <c r="LD7" s="9">
        <v>40361</v>
      </c>
      <c r="LE7" s="2" t="s">
        <v>1524</v>
      </c>
      <c r="LF7" s="18">
        <v>5309.5</v>
      </c>
      <c r="LG7" s="9">
        <v>40361</v>
      </c>
      <c r="LH7" s="19">
        <v>5309.5</v>
      </c>
      <c r="LI7" s="20">
        <f>LI6+LF7-LH7</f>
        <v>0</v>
      </c>
      <c r="LK7" s="9">
        <v>40353</v>
      </c>
      <c r="LL7" s="2" t="s">
        <v>1235</v>
      </c>
      <c r="LM7" s="18">
        <v>7348</v>
      </c>
      <c r="LN7" s="244">
        <v>40364</v>
      </c>
      <c r="LO7" s="19">
        <v>7348</v>
      </c>
      <c r="LP7" s="20">
        <f>LP6+LM7-LO7</f>
        <v>0</v>
      </c>
      <c r="LR7" s="9">
        <v>40373</v>
      </c>
      <c r="LS7" s="2" t="s">
        <v>1927</v>
      </c>
      <c r="LT7" s="18">
        <v>6320</v>
      </c>
      <c r="LU7" s="244">
        <v>40374</v>
      </c>
      <c r="LV7" s="19">
        <v>6320</v>
      </c>
      <c r="LW7" s="20">
        <f>LW6+LT7-LV7</f>
        <v>0</v>
      </c>
      <c r="LY7" s="9">
        <v>40378</v>
      </c>
      <c r="LZ7" s="2" t="s">
        <v>2094</v>
      </c>
      <c r="MA7" s="18">
        <v>13948.5</v>
      </c>
      <c r="MB7" s="244">
        <v>40378</v>
      </c>
      <c r="MC7" s="19">
        <v>13948.5</v>
      </c>
      <c r="MD7" s="20">
        <f>MD6+MA7-MC7</f>
        <v>0</v>
      </c>
      <c r="MF7" s="9">
        <v>40368</v>
      </c>
      <c r="MG7" s="2" t="s">
        <v>1473</v>
      </c>
      <c r="MH7" s="18">
        <v>543.5</v>
      </c>
      <c r="MI7" s="244">
        <v>40368</v>
      </c>
      <c r="MJ7" s="19">
        <v>543.5</v>
      </c>
      <c r="MK7" s="20">
        <f>MK6+MH7-MJ7</f>
        <v>0</v>
      </c>
      <c r="MM7" s="9">
        <v>40360</v>
      </c>
      <c r="MN7" s="2" t="s">
        <v>1502</v>
      </c>
      <c r="MO7" s="18">
        <v>5066</v>
      </c>
      <c r="MP7" s="244">
        <v>40365</v>
      </c>
      <c r="MQ7" s="19">
        <v>5066</v>
      </c>
      <c r="MR7" s="20">
        <f>MR6+MO7-MQ7</f>
        <v>0</v>
      </c>
      <c r="MT7" s="9">
        <v>40347</v>
      </c>
      <c r="MU7" s="2" t="s">
        <v>958</v>
      </c>
      <c r="MV7" s="18">
        <v>4257.5</v>
      </c>
      <c r="MW7" s="244">
        <v>40365</v>
      </c>
      <c r="MX7" s="19">
        <v>4257.5</v>
      </c>
      <c r="MY7" s="20">
        <f>MY6+MV7-MX7</f>
        <v>0</v>
      </c>
      <c r="NA7" s="9">
        <v>40360</v>
      </c>
      <c r="NB7" s="2" t="s">
        <v>1496</v>
      </c>
      <c r="NC7" s="18">
        <v>4183</v>
      </c>
      <c r="ND7" s="9">
        <v>40361</v>
      </c>
      <c r="NE7" s="19">
        <v>4183</v>
      </c>
      <c r="NF7" s="20">
        <f>NF6+NC7-NE7</f>
        <v>0</v>
      </c>
      <c r="NH7" s="9">
        <v>40371</v>
      </c>
      <c r="NI7" s="2" t="s">
        <v>1705</v>
      </c>
      <c r="NJ7" s="18">
        <v>2945</v>
      </c>
      <c r="NK7" s="9">
        <v>40371</v>
      </c>
      <c r="NL7" s="19">
        <v>2945</v>
      </c>
      <c r="NM7" s="20">
        <f>NM6+NJ7-NL7</f>
        <v>0</v>
      </c>
      <c r="NO7" s="9">
        <v>40341</v>
      </c>
      <c r="NP7" s="956" t="s">
        <v>1202</v>
      </c>
      <c r="NQ7" s="771">
        <v>10305</v>
      </c>
      <c r="NR7" s="964">
        <v>40358</v>
      </c>
      <c r="NS7" s="26">
        <v>3412</v>
      </c>
      <c r="NT7" s="20">
        <f>NT6+NQ7-NS7</f>
        <v>6893</v>
      </c>
      <c r="NV7" s="9">
        <v>40365</v>
      </c>
      <c r="NW7" s="2" t="s">
        <v>1372</v>
      </c>
      <c r="NX7" s="771">
        <v>5526</v>
      </c>
      <c r="NY7" s="244">
        <v>40365</v>
      </c>
      <c r="NZ7" s="32">
        <v>5526</v>
      </c>
      <c r="OA7" s="20">
        <f>OA6+NX7-NZ7</f>
        <v>0</v>
      </c>
      <c r="OC7" s="9">
        <v>40343</v>
      </c>
      <c r="OD7" s="39" t="s">
        <v>1201</v>
      </c>
      <c r="OE7" s="327">
        <v>12566</v>
      </c>
      <c r="OF7" s="9">
        <v>40364</v>
      </c>
      <c r="OG7" s="19">
        <v>12566</v>
      </c>
      <c r="OH7" s="20">
        <f>OH6+OE7-OG7</f>
        <v>0</v>
      </c>
      <c r="OJ7" s="9">
        <v>40360</v>
      </c>
      <c r="OK7" s="2" t="s">
        <v>1499</v>
      </c>
      <c r="OL7" s="18">
        <v>3768.5</v>
      </c>
      <c r="OM7" s="9">
        <v>40360</v>
      </c>
      <c r="ON7" s="19">
        <v>3768.5</v>
      </c>
      <c r="OO7" s="20">
        <f>OO6+OL7-ON7</f>
        <v>0</v>
      </c>
      <c r="OQ7" s="244">
        <v>40361</v>
      </c>
      <c r="OR7" s="29" t="s">
        <v>1521</v>
      </c>
      <c r="OS7" s="27">
        <v>3632.5</v>
      </c>
      <c r="OT7" s="244">
        <v>40362</v>
      </c>
      <c r="OU7" s="32">
        <v>3632.5</v>
      </c>
      <c r="OV7" s="20">
        <f>OV6+OS7-OU7</f>
        <v>0</v>
      </c>
      <c r="OX7" s="9">
        <v>40360</v>
      </c>
      <c r="OY7" s="268" t="s">
        <v>1497</v>
      </c>
      <c r="OZ7" s="18">
        <v>7032.5</v>
      </c>
      <c r="PA7" s="244">
        <v>40360</v>
      </c>
      <c r="PB7" s="19">
        <v>7032.5</v>
      </c>
      <c r="PC7" s="20">
        <f>PC6+OZ7-PB7</f>
        <v>0</v>
      </c>
      <c r="PE7" s="9">
        <v>40368</v>
      </c>
      <c r="PF7" s="2" t="s">
        <v>1463</v>
      </c>
      <c r="PG7" s="18">
        <v>14144</v>
      </c>
      <c r="PH7" s="244">
        <v>40368</v>
      </c>
      <c r="PI7" s="19">
        <v>14144</v>
      </c>
      <c r="PJ7" s="20">
        <f>PJ6+PG7-PI7</f>
        <v>0</v>
      </c>
      <c r="PL7" s="9">
        <v>40374</v>
      </c>
      <c r="PM7" s="2" t="s">
        <v>1944</v>
      </c>
      <c r="PN7" s="18">
        <v>829</v>
      </c>
      <c r="PO7" s="244">
        <v>40374</v>
      </c>
      <c r="PP7" s="19">
        <v>829</v>
      </c>
      <c r="PQ7" s="20">
        <f>PQ6+PN7-PP7</f>
        <v>0</v>
      </c>
      <c r="PS7" s="9">
        <v>40348</v>
      </c>
      <c r="PT7" s="39" t="s">
        <v>1056</v>
      </c>
      <c r="PU7" s="702">
        <v>22194</v>
      </c>
      <c r="PV7" s="244">
        <v>40362</v>
      </c>
      <c r="PW7" s="19">
        <v>22194</v>
      </c>
      <c r="PX7" s="20">
        <f>PX6+PU7-PW7</f>
        <v>0</v>
      </c>
      <c r="PZ7" s="9">
        <v>40362</v>
      </c>
      <c r="QA7" s="2" t="s">
        <v>1538</v>
      </c>
      <c r="QB7" s="18">
        <v>12113.5</v>
      </c>
      <c r="QC7" s="9">
        <v>40362</v>
      </c>
      <c r="QD7" s="19">
        <v>12113.5</v>
      </c>
      <c r="QE7" s="20">
        <f>QE6+QB7-QD7</f>
        <v>0</v>
      </c>
      <c r="QG7" s="9"/>
      <c r="QH7" s="2"/>
      <c r="QI7" s="325"/>
      <c r="QJ7" s="9"/>
      <c r="QK7" s="19"/>
      <c r="QL7" s="20">
        <f>QL6+QI7-QK7</f>
        <v>0</v>
      </c>
      <c r="QN7" s="9">
        <v>40380</v>
      </c>
      <c r="QO7" s="2" t="s">
        <v>2275</v>
      </c>
      <c r="QP7" s="18">
        <v>1497.5</v>
      </c>
      <c r="QQ7" s="166">
        <v>40380</v>
      </c>
      <c r="QR7" s="19">
        <v>1497.5</v>
      </c>
      <c r="QS7" s="326">
        <f>QS6+QP7-QR7</f>
        <v>0</v>
      </c>
      <c r="QU7" s="9"/>
      <c r="QV7" s="2"/>
      <c r="QW7" s="18"/>
      <c r="QX7" s="9"/>
      <c r="QY7" s="19"/>
      <c r="QZ7" s="20">
        <f>QZ6+QW7-QY7</f>
        <v>0</v>
      </c>
      <c r="RB7" s="9">
        <v>40379</v>
      </c>
      <c r="RC7" s="2" t="s">
        <v>2248</v>
      </c>
      <c r="RD7" s="18">
        <v>2265</v>
      </c>
      <c r="RE7" s="9">
        <v>40379</v>
      </c>
      <c r="RF7" s="19">
        <v>2265</v>
      </c>
      <c r="RG7" s="20">
        <f>RG6+RD7-RF7</f>
        <v>0</v>
      </c>
      <c r="RI7" s="9"/>
      <c r="RJ7" s="2"/>
      <c r="RK7" s="18"/>
      <c r="RL7" s="9"/>
      <c r="RM7" s="19"/>
      <c r="RN7" s="20">
        <f>RN6+RK7-RM7</f>
        <v>0</v>
      </c>
      <c r="RP7" s="9">
        <v>40329</v>
      </c>
      <c r="RQ7" s="2" t="s">
        <v>991</v>
      </c>
      <c r="RR7" s="18">
        <v>53730</v>
      </c>
      <c r="RS7" s="9">
        <v>40355</v>
      </c>
      <c r="RT7" s="19">
        <v>23500</v>
      </c>
      <c r="RU7" s="20">
        <f>RU6+RR7-RT7</f>
        <v>30230</v>
      </c>
      <c r="RW7" s="9">
        <v>40379</v>
      </c>
      <c r="RX7" s="2" t="s">
        <v>2260</v>
      </c>
      <c r="RY7" s="18">
        <v>11730</v>
      </c>
      <c r="RZ7" s="9">
        <v>40379</v>
      </c>
      <c r="SA7" s="19">
        <v>11730</v>
      </c>
      <c r="SB7" s="20">
        <f>SB6+RY7-SA7</f>
        <v>0</v>
      </c>
      <c r="SD7" s="9">
        <v>40369</v>
      </c>
      <c r="SE7" s="2" t="s">
        <v>1698</v>
      </c>
      <c r="SF7" s="18">
        <v>3797.5</v>
      </c>
      <c r="SG7" s="9">
        <v>40371</v>
      </c>
      <c r="SH7" s="19">
        <v>3797.5</v>
      </c>
      <c r="SI7" s="20">
        <f>SI6+SF7-SH7</f>
        <v>0</v>
      </c>
      <c r="SK7" s="9">
        <v>40361</v>
      </c>
      <c r="SL7" s="2" t="s">
        <v>1525</v>
      </c>
      <c r="SM7" s="18">
        <v>96051</v>
      </c>
      <c r="SN7" s="9">
        <v>40365</v>
      </c>
      <c r="SO7" s="19">
        <v>96051</v>
      </c>
      <c r="SP7" s="20">
        <f>SP6+SM7-SO7</f>
        <v>0</v>
      </c>
      <c r="SR7" s="9">
        <v>40362</v>
      </c>
      <c r="SS7" s="2" t="s">
        <v>1542</v>
      </c>
      <c r="ST7" s="18">
        <v>3502</v>
      </c>
      <c r="SU7" s="9">
        <v>40362</v>
      </c>
      <c r="SV7" s="19">
        <v>3502</v>
      </c>
      <c r="SW7" s="20">
        <f>SW6+ST7-SV7</f>
        <v>0</v>
      </c>
      <c r="SY7" s="9">
        <v>40373</v>
      </c>
      <c r="SZ7" s="2" t="s">
        <v>1926</v>
      </c>
      <c r="TA7" s="18">
        <v>4177</v>
      </c>
      <c r="TB7" s="9"/>
      <c r="TC7" s="19"/>
      <c r="TD7" s="20">
        <f>TD6+TA7-TC7</f>
        <v>4177</v>
      </c>
      <c r="TF7" s="9">
        <v>40371</v>
      </c>
      <c r="TG7" s="2" t="s">
        <v>1708</v>
      </c>
      <c r="TH7" s="18">
        <v>1938</v>
      </c>
      <c r="TI7" s="9">
        <v>40371</v>
      </c>
      <c r="TJ7" s="19">
        <v>1938</v>
      </c>
      <c r="TK7" s="20">
        <f>TK6+TH7-TJ7</f>
        <v>0</v>
      </c>
      <c r="TM7" s="9">
        <v>40379</v>
      </c>
      <c r="TN7" s="2" t="s">
        <v>2245</v>
      </c>
      <c r="TO7" s="18">
        <v>8525</v>
      </c>
      <c r="TP7" s="9">
        <v>40379</v>
      </c>
      <c r="TQ7" s="19">
        <v>8525</v>
      </c>
      <c r="TR7" s="20">
        <f>TR6+TO7-TQ7</f>
        <v>0</v>
      </c>
      <c r="TT7" s="36">
        <v>40340</v>
      </c>
      <c r="TU7" s="2" t="s">
        <v>1197</v>
      </c>
      <c r="TV7" s="32">
        <v>3930</v>
      </c>
      <c r="TW7" s="9">
        <v>40361</v>
      </c>
      <c r="TX7" s="19">
        <v>3930</v>
      </c>
      <c r="TY7" s="20">
        <f>TY6+TV7-TX7</f>
        <v>0</v>
      </c>
      <c r="UA7" s="9">
        <v>40372</v>
      </c>
      <c r="UB7" s="2" t="s">
        <v>1730</v>
      </c>
      <c r="UC7" s="18">
        <v>1650</v>
      </c>
      <c r="UD7" s="9">
        <v>40372</v>
      </c>
      <c r="UE7" s="19">
        <v>1650</v>
      </c>
      <c r="UF7" s="20">
        <f>UF6+UC7-UE7</f>
        <v>0</v>
      </c>
      <c r="UH7" s="9">
        <v>40373</v>
      </c>
      <c r="UI7" s="2" t="s">
        <v>1930</v>
      </c>
      <c r="UJ7" s="18">
        <v>19767</v>
      </c>
      <c r="UK7" s="9">
        <v>40374</v>
      </c>
      <c r="UL7" s="19">
        <v>19767</v>
      </c>
      <c r="UM7" s="20">
        <f>UM6+UJ7-UL7</f>
        <v>0</v>
      </c>
      <c r="UO7" s="9"/>
      <c r="UP7" s="2"/>
      <c r="UQ7" s="18"/>
      <c r="UR7" s="9"/>
      <c r="US7" s="19"/>
      <c r="UT7" s="20">
        <f>UT6+UQ7-US7</f>
        <v>0</v>
      </c>
      <c r="UV7" s="9"/>
      <c r="UW7" s="2"/>
      <c r="UX7" s="18"/>
      <c r="UY7" s="9"/>
      <c r="UZ7" s="19"/>
      <c r="VA7" s="20">
        <f>VA6+UX7-UZ7</f>
        <v>0</v>
      </c>
      <c r="VC7" s="9">
        <v>40364</v>
      </c>
      <c r="VD7" s="2" t="s">
        <v>1620</v>
      </c>
      <c r="VE7" s="18">
        <v>335</v>
      </c>
      <c r="VF7" s="9">
        <v>40364</v>
      </c>
      <c r="VG7" s="19">
        <v>335</v>
      </c>
      <c r="VH7" s="20">
        <f>VH6+VE7-VG7</f>
        <v>0</v>
      </c>
      <c r="VJ7" s="9"/>
      <c r="VK7" s="268"/>
      <c r="VL7" s="771"/>
      <c r="VM7" s="9"/>
      <c r="VN7" s="19"/>
      <c r="VO7" s="20">
        <f>VO6+VL7-VN7</f>
        <v>0</v>
      </c>
      <c r="VQ7" s="9">
        <v>40354</v>
      </c>
      <c r="VR7" s="42" t="s">
        <v>1092</v>
      </c>
      <c r="VS7" s="32">
        <v>5382</v>
      </c>
      <c r="VT7" s="9">
        <v>40365</v>
      </c>
      <c r="VU7" s="19">
        <v>5382</v>
      </c>
      <c r="VV7" s="20">
        <f>VV6+VS7-VU7</f>
        <v>0</v>
      </c>
      <c r="VX7" s="9"/>
      <c r="VY7" s="2"/>
      <c r="VZ7" s="18"/>
      <c r="WA7" s="9"/>
      <c r="WB7" s="19"/>
      <c r="WC7" s="20">
        <f>WC6+VZ7-WB7</f>
        <v>0</v>
      </c>
      <c r="WE7" s="9">
        <v>40372</v>
      </c>
      <c r="WF7" s="2" t="s">
        <v>1732</v>
      </c>
      <c r="WG7" s="18">
        <v>8589</v>
      </c>
      <c r="WH7" s="9">
        <v>40372</v>
      </c>
      <c r="WI7" s="19">
        <v>8589</v>
      </c>
      <c r="WJ7" s="20">
        <f>WJ6+WG7-WI7</f>
        <v>0</v>
      </c>
      <c r="WL7" s="9">
        <v>40378</v>
      </c>
      <c r="WM7" s="2" t="s">
        <v>2096</v>
      </c>
      <c r="WN7" s="18">
        <v>627.5</v>
      </c>
      <c r="WO7" s="9">
        <v>40378</v>
      </c>
      <c r="WP7" s="19">
        <v>627.5</v>
      </c>
      <c r="WQ7" s="20">
        <f>WQ6+WN7-WP7</f>
        <v>0</v>
      </c>
      <c r="WS7" s="9"/>
      <c r="WT7" s="2"/>
      <c r="WU7" s="18"/>
      <c r="WV7" s="9"/>
      <c r="WW7" s="19"/>
      <c r="WX7" s="20">
        <f>WX6+WU7-WW7</f>
        <v>0</v>
      </c>
      <c r="WZ7" s="9"/>
      <c r="XA7" s="2"/>
      <c r="XB7" s="18"/>
      <c r="XC7" s="9"/>
      <c r="XD7" s="19"/>
      <c r="XE7" s="20">
        <f>XE6+XB7-XD7</f>
        <v>0</v>
      </c>
      <c r="XG7" s="9"/>
      <c r="XH7" s="2"/>
      <c r="XI7" s="18"/>
      <c r="XJ7" s="9"/>
      <c r="XK7" s="19"/>
      <c r="XL7" s="20">
        <f>XL6+XI7-XK7</f>
        <v>0</v>
      </c>
      <c r="XN7" s="9"/>
      <c r="XO7" s="2"/>
      <c r="XP7" s="18"/>
      <c r="XQ7" s="9"/>
      <c r="XR7" s="19"/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9"/>
      <c r="YC7" s="2"/>
      <c r="YD7" s="18"/>
      <c r="YE7" s="9"/>
      <c r="YF7" s="19"/>
      <c r="YG7" s="20">
        <f>YG6+YD7-YF7</f>
        <v>0</v>
      </c>
      <c r="YI7" s="9"/>
      <c r="YJ7" s="2"/>
      <c r="YK7" s="18"/>
      <c r="YL7" s="9"/>
      <c r="YM7" s="19"/>
      <c r="YN7" s="20">
        <f>YN6+YK7-YM7</f>
        <v>0</v>
      </c>
      <c r="YP7" s="9"/>
      <c r="YQ7" s="2"/>
      <c r="YR7" s="18"/>
      <c r="YS7" s="9"/>
      <c r="YT7" s="19"/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9"/>
      <c r="ZE7" s="2"/>
      <c r="ZF7" s="18"/>
      <c r="ZG7" s="9"/>
      <c r="ZH7" s="19"/>
      <c r="ZI7" s="20">
        <f>ZI6+ZF7-ZH7</f>
        <v>0</v>
      </c>
    </row>
    <row r="8" spans="1:686">
      <c r="A8" s="9"/>
      <c r="B8" s="2"/>
      <c r="C8" s="3"/>
      <c r="D8" s="9"/>
      <c r="E8" s="655"/>
      <c r="F8" s="20">
        <f t="shared" ref="F8:F43" si="0">F7+C8-E8</f>
        <v>1117</v>
      </c>
      <c r="K8" s="9">
        <v>40364</v>
      </c>
      <c r="L8" s="655">
        <v>950</v>
      </c>
      <c r="M8" s="20">
        <f t="shared" ref="M8:M13" si="1">M7+J8-L8</f>
        <v>0</v>
      </c>
      <c r="O8" s="9">
        <v>40367</v>
      </c>
      <c r="P8" s="2" t="s">
        <v>1431</v>
      </c>
      <c r="Q8" s="3">
        <v>7458</v>
      </c>
      <c r="R8" s="9">
        <v>40367</v>
      </c>
      <c r="S8" s="655">
        <v>7458</v>
      </c>
      <c r="T8" s="20">
        <f t="shared" ref="T8:T43" si="2">T7+Q8-S8</f>
        <v>0</v>
      </c>
      <c r="V8" s="9"/>
      <c r="W8" s="2"/>
      <c r="X8" s="3"/>
      <c r="Y8" s="9"/>
      <c r="Z8" s="655"/>
      <c r="AA8" s="20">
        <f t="shared" ref="AA8:AA43" si="3">AA7+X8-Z8</f>
        <v>0</v>
      </c>
      <c r="AC8" s="9"/>
      <c r="AD8" s="2"/>
      <c r="AE8" s="3"/>
      <c r="AF8" s="9">
        <v>40360</v>
      </c>
      <c r="AG8" s="655">
        <v>22675</v>
      </c>
      <c r="AH8" s="20">
        <f t="shared" ref="AH8:AH43" si="4">AH7+AE8-AG8</f>
        <v>0</v>
      </c>
      <c r="AJ8" s="9"/>
      <c r="AK8" s="2"/>
      <c r="AL8" s="3"/>
      <c r="AM8" s="9"/>
      <c r="AN8" s="655"/>
      <c r="AO8" s="20">
        <f t="shared" ref="AO8:AO43" si="5">AO7+AL8-AN8</f>
        <v>0</v>
      </c>
      <c r="AQ8" s="9"/>
      <c r="AR8" s="2"/>
      <c r="AS8" s="3"/>
      <c r="AT8" s="9"/>
      <c r="AU8" s="655"/>
      <c r="AV8" s="20">
        <f t="shared" ref="AV8:AV43" si="6">AV7+AS8-AU8</f>
        <v>0</v>
      </c>
      <c r="AX8" s="9"/>
      <c r="AY8" s="2"/>
      <c r="AZ8" s="3"/>
      <c r="BB8" s="3"/>
      <c r="BC8" s="20">
        <f t="shared" ref="BC8:BC43" si="7">BC7+AZ8-BB8</f>
        <v>0</v>
      </c>
      <c r="BE8" s="9">
        <v>40376</v>
      </c>
      <c r="BF8" s="2" t="s">
        <v>2056</v>
      </c>
      <c r="BG8" s="3">
        <v>212.5</v>
      </c>
      <c r="BH8" s="9">
        <v>40376</v>
      </c>
      <c r="BI8" s="3">
        <v>212.5</v>
      </c>
      <c r="BJ8" s="20">
        <f t="shared" ref="BJ8:BJ43" si="8">BJ7+BG8-BI8</f>
        <v>0</v>
      </c>
      <c r="BL8" s="9">
        <v>40369</v>
      </c>
      <c r="BM8" s="2" t="s">
        <v>1688</v>
      </c>
      <c r="BN8" s="3">
        <v>2516.5</v>
      </c>
      <c r="BO8" s="9"/>
      <c r="BP8" s="3"/>
      <c r="BQ8" s="20">
        <f t="shared" ref="BQ8:BQ11" si="9">BQ7+BN8-BP8</f>
        <v>5786.5</v>
      </c>
      <c r="BS8" s="9"/>
      <c r="BT8" s="2"/>
      <c r="BU8" s="3"/>
      <c r="BV8" s="9"/>
      <c r="BW8" s="3"/>
      <c r="BX8" s="20">
        <f t="shared" ref="BX8:BX43" si="10">BX7+BU8-BW8</f>
        <v>0</v>
      </c>
      <c r="BZ8" s="9">
        <v>40350</v>
      </c>
      <c r="CA8" s="2" t="s">
        <v>1232</v>
      </c>
      <c r="CB8" s="18">
        <v>7254</v>
      </c>
      <c r="CC8" s="9">
        <v>40365</v>
      </c>
      <c r="CD8" s="3">
        <v>7254</v>
      </c>
      <c r="CE8" s="20">
        <f t="shared" ref="CE8:CE50" si="11">CE7+CB8-CD8</f>
        <v>0</v>
      </c>
      <c r="CG8" s="9">
        <v>40361</v>
      </c>
      <c r="CH8" s="2" t="s">
        <v>1527</v>
      </c>
      <c r="CI8" s="18">
        <v>9232</v>
      </c>
      <c r="CJ8" s="9">
        <v>40362</v>
      </c>
      <c r="CK8" s="3">
        <v>9232</v>
      </c>
      <c r="CL8" s="20">
        <f t="shared" ref="CL8:CL43" si="12">CL7+CI8-CK8</f>
        <v>0</v>
      </c>
      <c r="CN8" s="9">
        <v>40361</v>
      </c>
      <c r="CO8" s="2" t="s">
        <v>1513</v>
      </c>
      <c r="CP8" s="18">
        <v>18328.5</v>
      </c>
      <c r="CQ8" s="9">
        <v>40366</v>
      </c>
      <c r="CR8" s="3">
        <v>18328.5</v>
      </c>
      <c r="CS8" s="20">
        <f t="shared" ref="CS8:CS43" si="13">CS7+CP8-CR8</f>
        <v>0</v>
      </c>
      <c r="CU8" s="9">
        <v>40361</v>
      </c>
      <c r="CV8" s="2" t="s">
        <v>1528</v>
      </c>
      <c r="CW8" s="3">
        <v>5310</v>
      </c>
      <c r="CX8" s="9">
        <v>40368</v>
      </c>
      <c r="CY8" s="3">
        <v>5310</v>
      </c>
      <c r="CZ8" s="20">
        <f t="shared" ref="CZ8:CZ43" si="14">CZ7+CW8-CY8</f>
        <v>0</v>
      </c>
      <c r="DB8" s="9"/>
      <c r="DC8" s="2"/>
      <c r="DD8" s="3"/>
      <c r="DE8" s="9"/>
      <c r="DF8" s="3"/>
      <c r="DG8" s="20">
        <f t="shared" ref="DG8:DG43" si="15">DG7+DD8-DF8</f>
        <v>0</v>
      </c>
      <c r="DI8" s="9"/>
      <c r="DJ8" s="2"/>
      <c r="DK8" s="3"/>
      <c r="DL8" s="9"/>
      <c r="DM8" s="3"/>
      <c r="DN8" s="20">
        <f t="shared" ref="DN8:DN43" si="16">DN7+DK8-DM8</f>
        <v>0</v>
      </c>
      <c r="DP8" s="9">
        <v>40380</v>
      </c>
      <c r="DQ8" s="2" t="s">
        <v>2271</v>
      </c>
      <c r="DR8" s="3">
        <v>2696</v>
      </c>
      <c r="DS8" s="9"/>
      <c r="DT8" s="3"/>
      <c r="DU8" s="20">
        <f t="shared" ref="DU8:DU43" si="17">DU7+DR8-DT8</f>
        <v>2696</v>
      </c>
      <c r="DW8" s="9">
        <v>40369</v>
      </c>
      <c r="DX8" s="2" t="s">
        <v>1687</v>
      </c>
      <c r="DY8" s="3">
        <v>1574</v>
      </c>
      <c r="DZ8" s="9">
        <v>40369</v>
      </c>
      <c r="EA8" s="3">
        <v>1574</v>
      </c>
      <c r="EB8" s="20">
        <f t="shared" ref="EB8:EB43" si="18">EB7+DY8-EA8</f>
        <v>0</v>
      </c>
      <c r="ED8" s="9">
        <v>40367</v>
      </c>
      <c r="EE8" s="2" t="s">
        <v>1445</v>
      </c>
      <c r="EF8" s="3">
        <v>632</v>
      </c>
      <c r="EG8" s="9">
        <v>40367</v>
      </c>
      <c r="EH8" s="3">
        <v>632</v>
      </c>
      <c r="EI8" s="20">
        <f t="shared" ref="EI8:EI43" si="19">EI7+EF8-EH8</f>
        <v>0</v>
      </c>
      <c r="EK8" s="9">
        <v>40367</v>
      </c>
      <c r="EL8" s="2" t="s">
        <v>1452</v>
      </c>
      <c r="EM8" s="3">
        <v>26726</v>
      </c>
      <c r="EN8" s="9">
        <v>40376</v>
      </c>
      <c r="EO8" s="3">
        <v>26726</v>
      </c>
      <c r="EP8" s="20">
        <f t="shared" ref="EP8:EP43" si="20">EP7+EM8-EO8</f>
        <v>0</v>
      </c>
      <c r="ER8" s="9">
        <v>40366</v>
      </c>
      <c r="ES8" s="2" t="s">
        <v>1420</v>
      </c>
      <c r="ET8" s="3">
        <v>3325</v>
      </c>
      <c r="EU8" s="9">
        <v>40366</v>
      </c>
      <c r="EV8" s="3">
        <v>3325</v>
      </c>
      <c r="EW8" s="20">
        <f t="shared" ref="EW8:EW43" si="21">EW7+ET8-EV8</f>
        <v>0</v>
      </c>
      <c r="EY8" s="9"/>
      <c r="EZ8" s="2"/>
      <c r="FA8" s="3"/>
      <c r="FB8" s="9"/>
      <c r="FC8" s="3"/>
      <c r="FD8" s="20">
        <f t="shared" ref="FD8:FD43" si="22">FD7+FA8-FC8</f>
        <v>0</v>
      </c>
      <c r="FF8" s="9">
        <v>40359</v>
      </c>
      <c r="FG8" s="2" t="s">
        <v>1392</v>
      </c>
      <c r="FH8" s="18">
        <v>8398</v>
      </c>
      <c r="FI8" s="244">
        <v>40364</v>
      </c>
      <c r="FJ8" s="703">
        <v>8398</v>
      </c>
      <c r="FK8" s="20">
        <f t="shared" ref="FK8:FK26" si="23">FK7+FH8-FJ8</f>
        <v>0</v>
      </c>
      <c r="FM8" s="9">
        <v>40362</v>
      </c>
      <c r="FN8" s="2" t="s">
        <v>1536</v>
      </c>
      <c r="FO8" s="18">
        <v>6355</v>
      </c>
      <c r="FP8" s="244">
        <v>40362</v>
      </c>
      <c r="FQ8" s="703">
        <v>6355</v>
      </c>
      <c r="FR8" s="20">
        <f t="shared" ref="FR8:FR43" si="24">FR7+FO8-FQ8</f>
        <v>0</v>
      </c>
      <c r="FT8" s="9"/>
      <c r="FU8" s="2"/>
      <c r="FV8" s="18"/>
      <c r="FW8" s="244"/>
      <c r="FX8" s="703"/>
      <c r="FY8" s="20">
        <f t="shared" ref="FY8:FY43" si="25">FY7+FV8-FX8</f>
        <v>0</v>
      </c>
      <c r="GA8" s="9"/>
      <c r="GB8" s="2"/>
      <c r="GC8" s="18"/>
      <c r="GD8" s="244"/>
      <c r="GE8" s="703"/>
      <c r="GF8" s="20">
        <f t="shared" ref="GF8:GF43" si="26">GF7+GC8-GE8</f>
        <v>0</v>
      </c>
      <c r="GH8" s="9">
        <v>40373</v>
      </c>
      <c r="GI8" s="2" t="s">
        <v>1928</v>
      </c>
      <c r="GJ8" s="3">
        <v>6062.5</v>
      </c>
      <c r="GK8" s="9">
        <v>40373</v>
      </c>
      <c r="GL8" s="3">
        <v>6062.5</v>
      </c>
      <c r="GM8" s="20">
        <f t="shared" ref="GM8:GM43" si="27">GM7+GJ8-GL8</f>
        <v>0</v>
      </c>
      <c r="GO8" s="9"/>
      <c r="GP8" s="2"/>
      <c r="GQ8" s="3"/>
      <c r="GR8" s="9"/>
      <c r="GS8" s="3"/>
      <c r="GT8" s="20">
        <f t="shared" ref="GT8:GT43" si="28">GT7+GQ8-GS8</f>
        <v>0</v>
      </c>
      <c r="GV8" s="9"/>
      <c r="GW8" s="2"/>
      <c r="GX8" s="3"/>
      <c r="GY8" s="9"/>
      <c r="GZ8" s="3"/>
      <c r="HA8" s="20">
        <f t="shared" ref="HA8:HA43" si="29">HA7+GX8-GZ8</f>
        <v>0</v>
      </c>
      <c r="HC8" s="9"/>
      <c r="HD8" s="2"/>
      <c r="HE8" s="3"/>
      <c r="HF8" s="9"/>
      <c r="HG8" s="3"/>
      <c r="HH8" s="20">
        <f t="shared" ref="HH8:HH43" si="30">HH7+HE8-HG8</f>
        <v>0</v>
      </c>
      <c r="HJ8" s="9">
        <v>40367</v>
      </c>
      <c r="HK8" s="2" t="s">
        <v>1437</v>
      </c>
      <c r="HL8" s="3">
        <v>618</v>
      </c>
      <c r="HM8" s="9">
        <v>40367</v>
      </c>
      <c r="HN8" s="3">
        <v>618</v>
      </c>
      <c r="HO8" s="20">
        <f t="shared" ref="HO8:HO43" si="31">HO7+HL8-HN8</f>
        <v>0</v>
      </c>
      <c r="HQ8" s="9"/>
      <c r="HR8" s="2"/>
      <c r="HS8" s="3"/>
      <c r="HU8" s="3"/>
      <c r="HV8" s="20">
        <f t="shared" ref="HV8:HV43" si="32">HV7+HS8-HU8</f>
        <v>0</v>
      </c>
      <c r="HX8" s="9">
        <v>40372</v>
      </c>
      <c r="HY8" s="2" t="s">
        <v>1728</v>
      </c>
      <c r="HZ8" s="3">
        <v>7600</v>
      </c>
      <c r="IA8" s="9">
        <v>40372</v>
      </c>
      <c r="IB8" s="3">
        <v>7600</v>
      </c>
      <c r="IC8" s="20">
        <f t="shared" ref="IC8:IC43" si="33">IC7+HZ8-IB8</f>
        <v>0</v>
      </c>
      <c r="IE8" s="9"/>
      <c r="IF8" s="2"/>
      <c r="IG8" s="3"/>
      <c r="II8" s="3"/>
      <c r="IJ8" s="20">
        <f t="shared" ref="IJ8:IJ43" si="34">IJ7+IG8-II8</f>
        <v>0</v>
      </c>
      <c r="IL8" s="9"/>
      <c r="IM8" s="2"/>
      <c r="IN8" s="3"/>
      <c r="IO8" s="9"/>
      <c r="IP8" s="3"/>
      <c r="IQ8" s="20">
        <f t="shared" ref="IQ8:IQ43" si="35">IQ7+IN8-IP8</f>
        <v>0</v>
      </c>
      <c r="IS8" s="9">
        <v>40366</v>
      </c>
      <c r="IT8" s="2" t="s">
        <v>1378</v>
      </c>
      <c r="IU8" s="3">
        <v>5238.5</v>
      </c>
      <c r="IV8" s="9">
        <v>40373</v>
      </c>
      <c r="IW8" s="3">
        <v>5238.5</v>
      </c>
      <c r="IX8" s="20">
        <f t="shared" ref="IX8:IX11" si="36">IX7+IU8-IW8</f>
        <v>0</v>
      </c>
      <c r="IZ8" s="9">
        <v>40364</v>
      </c>
      <c r="JA8" s="2" t="s">
        <v>1416</v>
      </c>
      <c r="JB8" s="3">
        <v>535</v>
      </c>
      <c r="JC8" s="9">
        <v>40364</v>
      </c>
      <c r="JD8" s="3">
        <v>535</v>
      </c>
      <c r="JE8" s="20">
        <f t="shared" ref="JE8:JE11" si="37">JE7+JB8-JD8</f>
        <v>0</v>
      </c>
      <c r="JG8" s="9"/>
      <c r="JH8" s="2"/>
      <c r="JI8" s="3"/>
      <c r="JJ8" s="1"/>
      <c r="JK8" s="3"/>
      <c r="JL8" s="20">
        <f t="shared" ref="JL8:JL43" si="38">JL7+JI8-JK8</f>
        <v>0</v>
      </c>
      <c r="JN8" s="9">
        <v>40376</v>
      </c>
      <c r="JO8" s="2" t="s">
        <v>2063</v>
      </c>
      <c r="JP8" s="3">
        <v>2805</v>
      </c>
      <c r="JQ8" s="9">
        <v>40376</v>
      </c>
      <c r="JR8" s="3">
        <v>2805</v>
      </c>
      <c r="JS8" s="20">
        <f t="shared" ref="JS8:JS43" si="39">JS7+JP8-JR8</f>
        <v>0</v>
      </c>
      <c r="JU8" s="9">
        <v>40367</v>
      </c>
      <c r="JV8" s="2" t="s">
        <v>1433</v>
      </c>
      <c r="JW8" s="3">
        <v>1373.5</v>
      </c>
      <c r="JX8" s="9">
        <v>40367</v>
      </c>
      <c r="JY8" s="3">
        <v>1373.5</v>
      </c>
      <c r="JZ8" s="20">
        <f t="shared" ref="JZ8:JZ43" si="40">JZ7+JW8-JY8</f>
        <v>0</v>
      </c>
      <c r="KB8" s="9">
        <v>40364</v>
      </c>
      <c r="KC8" s="2" t="s">
        <v>1300</v>
      </c>
      <c r="KD8" s="3">
        <v>1822.5</v>
      </c>
      <c r="KE8" s="9">
        <v>40364</v>
      </c>
      <c r="KF8" s="3">
        <v>1822.5</v>
      </c>
      <c r="KG8" s="20">
        <f t="shared" ref="KG8:KG43" si="41">KG7+KD8-KF8</f>
        <v>0</v>
      </c>
      <c r="KI8" s="9">
        <v>40362</v>
      </c>
      <c r="KJ8" s="2" t="s">
        <v>1530</v>
      </c>
      <c r="KK8" s="3">
        <v>1319.5</v>
      </c>
      <c r="KL8" s="9">
        <v>40362</v>
      </c>
      <c r="KM8" s="3">
        <v>1319.5</v>
      </c>
      <c r="KN8" s="20">
        <f t="shared" ref="KN8:KN43" si="42">KN7+KK8-KM8</f>
        <v>0</v>
      </c>
      <c r="KP8" s="9">
        <v>40329</v>
      </c>
      <c r="KQ8" s="251" t="s">
        <v>1139</v>
      </c>
      <c r="KR8" s="18">
        <v>7931.5</v>
      </c>
      <c r="KS8" s="244"/>
      <c r="KT8" s="19"/>
      <c r="KU8" s="20">
        <f t="shared" ref="KU8:KU71" si="43">KU7+KR8-KT8</f>
        <v>18719.5</v>
      </c>
      <c r="KW8" s="9">
        <v>40367</v>
      </c>
      <c r="KX8" s="268" t="s">
        <v>1451</v>
      </c>
      <c r="KY8" s="18">
        <v>30310</v>
      </c>
      <c r="KZ8" s="9"/>
      <c r="LA8" s="19"/>
      <c r="LB8" s="20">
        <f t="shared" ref="LB8:LB71" si="44">LB7+KY8-LA8</f>
        <v>30310</v>
      </c>
      <c r="LD8" s="9">
        <v>40364</v>
      </c>
      <c r="LE8" s="268" t="s">
        <v>1413</v>
      </c>
      <c r="LF8" s="18">
        <v>2094.5</v>
      </c>
      <c r="LG8" s="244">
        <v>40364</v>
      </c>
      <c r="LH8" s="19">
        <v>2094.5</v>
      </c>
      <c r="LI8" s="20">
        <f t="shared" ref="LI8:LI71" si="45">LI7+LF8-LH8</f>
        <v>0</v>
      </c>
      <c r="LK8" s="9">
        <v>40354</v>
      </c>
      <c r="LL8" s="2" t="s">
        <v>1090</v>
      </c>
      <c r="LM8" s="18">
        <v>9231</v>
      </c>
      <c r="LN8" s="244">
        <v>40364</v>
      </c>
      <c r="LO8" s="19">
        <v>9231</v>
      </c>
      <c r="LP8" s="20">
        <f t="shared" ref="LP8:LP43" si="46">LP7+LM8-LO8</f>
        <v>0</v>
      </c>
      <c r="LR8" s="9"/>
      <c r="LS8" s="2"/>
      <c r="LT8" s="18"/>
      <c r="LU8" s="244"/>
      <c r="LV8" s="19"/>
      <c r="LW8" s="20">
        <f t="shared" ref="LW8:LW43" si="47">LW7+LT8-LV8</f>
        <v>0</v>
      </c>
      <c r="LY8" s="9"/>
      <c r="LZ8" s="2"/>
      <c r="MA8" s="18"/>
      <c r="MB8" s="244"/>
      <c r="MC8" s="19"/>
      <c r="MD8" s="20">
        <f t="shared" ref="MD8:MD43" si="48">MD7+MA8-MC8</f>
        <v>0</v>
      </c>
      <c r="MF8" s="9">
        <v>40378</v>
      </c>
      <c r="MG8" s="2" t="s">
        <v>2091</v>
      </c>
      <c r="MH8" s="18">
        <v>2691.5</v>
      </c>
      <c r="MI8" s="244">
        <v>40378</v>
      </c>
      <c r="MJ8" s="19">
        <v>2691.5</v>
      </c>
      <c r="MK8" s="20">
        <f t="shared" ref="MK8:MK43" si="49">MK7+MH8-MJ8</f>
        <v>0</v>
      </c>
      <c r="MM8" s="9">
        <v>40360</v>
      </c>
      <c r="MN8" s="2" t="s">
        <v>1503</v>
      </c>
      <c r="MO8" s="18">
        <v>1352.5</v>
      </c>
      <c r="MP8" s="244">
        <v>40365</v>
      </c>
      <c r="MQ8" s="19">
        <v>1352.5</v>
      </c>
      <c r="MR8" s="20">
        <f t="shared" ref="MR8:MR43" si="50">MR7+MO8-MQ8</f>
        <v>0</v>
      </c>
      <c r="MT8" s="9">
        <v>40353</v>
      </c>
      <c r="MU8" s="2" t="s">
        <v>1314</v>
      </c>
      <c r="MV8" s="18">
        <v>7841</v>
      </c>
      <c r="MW8" s="244">
        <v>40365</v>
      </c>
      <c r="MX8" s="19">
        <v>7841</v>
      </c>
      <c r="MY8" s="20">
        <f t="shared" ref="MY8:MY43" si="51">MY7+MV8-MX8</f>
        <v>0</v>
      </c>
      <c r="NA8" s="9">
        <v>40361</v>
      </c>
      <c r="NB8" s="2" t="s">
        <v>1516</v>
      </c>
      <c r="NC8" s="3">
        <v>4018.5</v>
      </c>
      <c r="ND8" s="9">
        <v>40362</v>
      </c>
      <c r="NE8" s="3">
        <v>4018.5</v>
      </c>
      <c r="NF8" s="20">
        <f>NF7+NC8-NE8</f>
        <v>0</v>
      </c>
      <c r="NH8" s="9">
        <v>40373</v>
      </c>
      <c r="NI8" s="2" t="s">
        <v>1921</v>
      </c>
      <c r="NJ8" s="3">
        <v>5975</v>
      </c>
      <c r="NK8" s="9">
        <v>40373</v>
      </c>
      <c r="NL8" s="3">
        <v>5975</v>
      </c>
      <c r="NM8" s="20">
        <f>NM7+NJ8-NL8</f>
        <v>0</v>
      </c>
      <c r="NO8" s="244"/>
      <c r="NP8" s="1049"/>
      <c r="NQ8" s="972"/>
      <c r="NR8" s="244"/>
      <c r="NS8" s="49"/>
      <c r="NT8" s="20">
        <f>NT7+NQ8-NS8</f>
        <v>6893</v>
      </c>
      <c r="NV8" s="9"/>
      <c r="NW8" s="956"/>
      <c r="NX8" s="771"/>
      <c r="NY8" s="9"/>
      <c r="NZ8" s="3"/>
      <c r="OA8" s="20">
        <f>OA7+NX8-NZ8</f>
        <v>0</v>
      </c>
      <c r="OC8" s="9">
        <v>40348</v>
      </c>
      <c r="OD8" s="2" t="s">
        <v>1256</v>
      </c>
      <c r="OE8" s="18">
        <v>9359</v>
      </c>
      <c r="OF8" s="9">
        <v>40378</v>
      </c>
      <c r="OG8" s="3">
        <v>9359</v>
      </c>
      <c r="OH8" s="20">
        <f>OH7+OE8-OG8</f>
        <v>0</v>
      </c>
      <c r="OJ8" s="9">
        <v>40361</v>
      </c>
      <c r="OK8" s="2" t="s">
        <v>1519</v>
      </c>
      <c r="OL8" s="3">
        <v>3605</v>
      </c>
      <c r="OM8" s="9">
        <v>40362</v>
      </c>
      <c r="ON8" s="3">
        <v>3605</v>
      </c>
      <c r="OO8" s="20">
        <f>OO7+OL8-ON8</f>
        <v>0</v>
      </c>
      <c r="OQ8" s="244">
        <v>40362</v>
      </c>
      <c r="OR8" s="29" t="s">
        <v>1544</v>
      </c>
      <c r="OS8" s="27">
        <v>3541</v>
      </c>
      <c r="OT8" s="244">
        <v>40362</v>
      </c>
      <c r="OU8" s="32">
        <v>3541</v>
      </c>
      <c r="OV8" s="20">
        <f>OV7+OS8-OU8</f>
        <v>0</v>
      </c>
      <c r="OX8" s="9">
        <v>40362</v>
      </c>
      <c r="OY8" s="268" t="s">
        <v>1543</v>
      </c>
      <c r="OZ8" s="18">
        <v>8791</v>
      </c>
      <c r="PA8" s="9">
        <v>40362</v>
      </c>
      <c r="PB8" s="19">
        <v>8791</v>
      </c>
      <c r="PC8" s="20">
        <f>PC7+OZ8-PB8</f>
        <v>0</v>
      </c>
      <c r="PE8" s="9">
        <v>40369</v>
      </c>
      <c r="PF8" s="2" t="s">
        <v>1474</v>
      </c>
      <c r="PG8" s="18">
        <v>12019</v>
      </c>
      <c r="PH8" s="9">
        <v>40369</v>
      </c>
      <c r="PI8" s="19">
        <v>12019</v>
      </c>
      <c r="PJ8" s="20">
        <f>PJ7+PG8-PI8</f>
        <v>0</v>
      </c>
      <c r="PL8" s="9"/>
      <c r="PM8" s="2"/>
      <c r="PN8" s="18"/>
      <c r="PO8" s="9"/>
      <c r="PP8" s="19"/>
      <c r="PQ8" s="20">
        <f>PQ7+PN8-PP8</f>
        <v>0</v>
      </c>
      <c r="PS8" s="9">
        <v>40355</v>
      </c>
      <c r="PT8" s="2" t="s">
        <v>1130</v>
      </c>
      <c r="PU8" s="711">
        <v>24162.5</v>
      </c>
      <c r="PV8" s="9">
        <v>40369</v>
      </c>
      <c r="PW8" s="19">
        <v>24162.5</v>
      </c>
      <c r="PX8" s="20">
        <f>PX7+PU8-PW8</f>
        <v>0</v>
      </c>
      <c r="PZ8" s="9">
        <v>40364</v>
      </c>
      <c r="QA8" s="2" t="s">
        <v>1305</v>
      </c>
      <c r="QB8" s="18">
        <v>4200</v>
      </c>
      <c r="QC8" s="9">
        <v>40364</v>
      </c>
      <c r="QD8" s="19">
        <v>4200</v>
      </c>
      <c r="QE8" s="20">
        <f>QE7+QB8-QD8</f>
        <v>0</v>
      </c>
      <c r="QG8" s="9"/>
      <c r="QH8" s="39"/>
      <c r="QI8" s="32"/>
      <c r="QJ8" s="9"/>
      <c r="QK8" s="3"/>
      <c r="QL8" s="20">
        <f>QL7+QI8-QK8</f>
        <v>0</v>
      </c>
      <c r="QN8" s="9"/>
      <c r="QO8" s="2"/>
      <c r="QP8" s="18"/>
      <c r="QQ8" s="38"/>
      <c r="QR8" s="19"/>
      <c r="QS8" s="326">
        <f>QS7+QP8-QR8</f>
        <v>0</v>
      </c>
      <c r="QU8" s="9"/>
      <c r="QV8" s="2"/>
      <c r="QW8" s="18"/>
      <c r="QX8" s="89"/>
      <c r="QY8" s="19"/>
      <c r="QZ8" s="20">
        <f t="shared" ref="QZ8:QZ43" si="52">QZ7+QW8-QY8</f>
        <v>0</v>
      </c>
      <c r="RB8" s="9">
        <v>40380</v>
      </c>
      <c r="RC8" s="2" t="s">
        <v>2273</v>
      </c>
      <c r="RD8" s="18">
        <v>500</v>
      </c>
      <c r="RE8" s="89">
        <v>40380</v>
      </c>
      <c r="RF8" s="19">
        <v>500</v>
      </c>
      <c r="RG8" s="20">
        <f t="shared" ref="RG8:RG43" si="53">RG7+RD8-RF8</f>
        <v>0</v>
      </c>
      <c r="RI8" s="9"/>
      <c r="RJ8" s="2"/>
      <c r="RK8" s="18"/>
      <c r="RL8" s="89"/>
      <c r="RM8" s="19"/>
      <c r="RN8" s="20">
        <f t="shared" ref="RN8:RN43" si="54">RN7+RK8-RM8</f>
        <v>0</v>
      </c>
      <c r="RS8" s="1">
        <v>40362</v>
      </c>
      <c r="RT8">
        <v>10000</v>
      </c>
      <c r="RU8" s="20">
        <f t="shared" ref="RU8:RU16" si="55">RU7+RR8-RT8</f>
        <v>20230</v>
      </c>
      <c r="RW8" s="9"/>
      <c r="RX8" s="251"/>
      <c r="RY8" s="18"/>
      <c r="RZ8" s="89"/>
      <c r="SA8" s="19"/>
      <c r="SB8" s="20">
        <f t="shared" ref="SB8:SB43" si="56">SB7+RY8-SA8</f>
        <v>0</v>
      </c>
      <c r="SD8" s="9">
        <v>40379</v>
      </c>
      <c r="SE8" s="2" t="s">
        <v>2249</v>
      </c>
      <c r="SF8" s="18">
        <v>918</v>
      </c>
      <c r="SG8" s="88">
        <v>40379</v>
      </c>
      <c r="SH8" s="19">
        <v>918</v>
      </c>
      <c r="SI8" s="20">
        <f t="shared" ref="SI8:SI43" si="57">SI7+SF8-SH8</f>
        <v>0</v>
      </c>
      <c r="SK8" s="9">
        <v>40367</v>
      </c>
      <c r="SL8" s="2" t="s">
        <v>1436</v>
      </c>
      <c r="SM8" s="18">
        <v>25663.360000000001</v>
      </c>
      <c r="SN8" s="9">
        <v>40375</v>
      </c>
      <c r="SO8" s="19">
        <v>25663.360000000001</v>
      </c>
      <c r="SP8" s="20">
        <f t="shared" ref="SP8:SP43" si="58">SP7+SM8-SO8</f>
        <v>0</v>
      </c>
      <c r="SR8" s="9">
        <v>40365</v>
      </c>
      <c r="SS8" s="2" t="s">
        <v>1364</v>
      </c>
      <c r="ST8" s="18">
        <v>2745</v>
      </c>
      <c r="SU8" s="89">
        <v>40365</v>
      </c>
      <c r="SV8" s="19">
        <v>2745</v>
      </c>
      <c r="SW8" s="20">
        <f t="shared" ref="SW8:SW43" si="59">SW7+ST8-SV8</f>
        <v>0</v>
      </c>
      <c r="SY8" s="9"/>
      <c r="SZ8" s="2"/>
      <c r="TA8" s="18"/>
      <c r="TB8" s="89"/>
      <c r="TC8" s="19"/>
      <c r="TD8" s="20">
        <f t="shared" ref="TD8:TD43" si="60">TD7+TA8-TC8</f>
        <v>4177</v>
      </c>
      <c r="TF8" s="9">
        <v>40371</v>
      </c>
      <c r="TG8" s="2" t="s">
        <v>1709</v>
      </c>
      <c r="TH8" s="18">
        <v>2137</v>
      </c>
      <c r="TI8" s="89">
        <v>40371</v>
      </c>
      <c r="TJ8" s="19">
        <v>2137</v>
      </c>
      <c r="TK8" s="20">
        <f t="shared" ref="TK8:TK43" si="61">TK7+TH8-TJ8</f>
        <v>0</v>
      </c>
      <c r="TM8" s="9"/>
      <c r="TN8" s="2"/>
      <c r="TO8" s="18"/>
      <c r="TP8" s="89"/>
      <c r="TQ8" s="19"/>
      <c r="TR8" s="20">
        <f t="shared" ref="TR8:TR43" si="62">TR7+TO8-TQ8</f>
        <v>0</v>
      </c>
      <c r="TT8" s="9">
        <v>40354</v>
      </c>
      <c r="TU8" s="2" t="s">
        <v>1089</v>
      </c>
      <c r="TV8" s="18">
        <v>4756.5</v>
      </c>
      <c r="TW8" s="89">
        <v>40368</v>
      </c>
      <c r="TX8" s="19">
        <v>4756.5</v>
      </c>
      <c r="TY8" s="20">
        <f t="shared" ref="TY8:TY10" si="63">TY7+TV8-TX8</f>
        <v>0</v>
      </c>
      <c r="UA8" s="9"/>
      <c r="UB8" s="2"/>
      <c r="UC8" s="18"/>
      <c r="UD8" s="89"/>
      <c r="UE8" s="19"/>
      <c r="UF8" s="20">
        <f t="shared" ref="UF8:UF43" si="64">UF7+UC8-UE8</f>
        <v>0</v>
      </c>
      <c r="UH8" s="9">
        <v>40379</v>
      </c>
      <c r="UI8" s="2" t="s">
        <v>2253</v>
      </c>
      <c r="UJ8" s="18">
        <v>15958</v>
      </c>
      <c r="UK8" s="89">
        <v>40379</v>
      </c>
      <c r="UL8" s="19">
        <v>15958</v>
      </c>
      <c r="UM8" s="20">
        <f t="shared" ref="UM8:UM43" si="65">UM7+UJ8-UL8</f>
        <v>0</v>
      </c>
      <c r="UO8" s="9"/>
      <c r="UP8" s="2"/>
      <c r="UQ8" s="18"/>
      <c r="UR8" s="89"/>
      <c r="US8" s="19"/>
      <c r="UT8" s="20">
        <f t="shared" ref="UT8:UT43" si="66">UT7+UQ8-US8</f>
        <v>0</v>
      </c>
      <c r="UV8" s="9"/>
      <c r="UW8" s="2"/>
      <c r="UX8" s="18"/>
      <c r="UY8" s="89"/>
      <c r="UZ8" s="19"/>
      <c r="VA8" s="20">
        <f t="shared" ref="VA8" si="67">VA7+UX8-UZ8</f>
        <v>0</v>
      </c>
      <c r="VC8" s="9">
        <v>40364</v>
      </c>
      <c r="VD8" s="2" t="s">
        <v>1299</v>
      </c>
      <c r="VE8" s="18">
        <v>509</v>
      </c>
      <c r="VF8" s="89">
        <v>40364</v>
      </c>
      <c r="VG8" s="19">
        <v>509</v>
      </c>
      <c r="VH8" s="20">
        <f t="shared" ref="VH8:VH9" si="68">VH7+VE8-VG8</f>
        <v>0</v>
      </c>
      <c r="VJ8" s="9"/>
      <c r="VK8" s="2"/>
      <c r="VL8" s="18"/>
      <c r="VM8" s="9"/>
      <c r="VN8" s="19"/>
      <c r="VO8" s="20">
        <f t="shared" ref="VO8:VO43" si="69">VO7+VL8-VN8</f>
        <v>0</v>
      </c>
      <c r="VQ8" s="9">
        <v>40355</v>
      </c>
      <c r="VR8" s="42" t="s">
        <v>1129</v>
      </c>
      <c r="VS8" s="32">
        <v>7344</v>
      </c>
      <c r="VT8" s="9">
        <v>40365</v>
      </c>
      <c r="VU8" s="19">
        <v>7344</v>
      </c>
      <c r="VV8" s="20">
        <f t="shared" ref="VV8:VV30" si="70">VV7+VS8-VU8</f>
        <v>0</v>
      </c>
      <c r="VX8" s="9"/>
      <c r="VY8" s="2"/>
      <c r="VZ8" s="18"/>
      <c r="WA8" s="89"/>
      <c r="WB8" s="19"/>
      <c r="WC8" s="20">
        <f t="shared" ref="WC8:WC43" si="71">WC7+VZ8-WB8</f>
        <v>0</v>
      </c>
      <c r="WE8" s="9"/>
      <c r="WF8" s="2"/>
      <c r="WG8" s="18"/>
      <c r="WH8" s="89"/>
      <c r="WI8" s="19"/>
      <c r="WJ8" s="20">
        <f t="shared" ref="WJ8:WJ43" si="72">WJ7+WG8-WI8</f>
        <v>0</v>
      </c>
      <c r="WL8" s="9"/>
      <c r="WM8" s="2"/>
      <c r="WN8" s="18"/>
      <c r="WO8" s="89"/>
      <c r="WP8" s="19"/>
      <c r="WQ8" s="20">
        <f t="shared" ref="WQ8:WQ43" si="73">WQ7+WN8-WP8</f>
        <v>0</v>
      </c>
      <c r="WS8" s="9"/>
      <c r="WT8" s="2"/>
      <c r="WU8" s="18"/>
      <c r="WV8" s="89"/>
      <c r="WW8" s="19"/>
      <c r="WX8" s="20">
        <f t="shared" ref="WX8:WX43" si="74">WX7+WU8-WW8</f>
        <v>0</v>
      </c>
      <c r="WZ8" s="9"/>
      <c r="XA8" s="2"/>
      <c r="XB8" s="18"/>
      <c r="XC8" s="89"/>
      <c r="XD8" s="19"/>
      <c r="XE8" s="20">
        <f t="shared" ref="XE8:XE43" si="75">XE7+XB8-XD8</f>
        <v>0</v>
      </c>
      <c r="XG8" s="9"/>
      <c r="XH8" s="2"/>
      <c r="XI8" s="18"/>
      <c r="XJ8" s="89"/>
      <c r="XK8" s="19"/>
      <c r="XL8" s="20">
        <f t="shared" ref="XL8:XL43" si="76">XL7+XI8-XK8</f>
        <v>0</v>
      </c>
      <c r="XN8" s="9"/>
      <c r="XO8" s="2"/>
      <c r="XP8" s="18"/>
      <c r="XQ8" s="89"/>
      <c r="XR8" s="19"/>
      <c r="XS8" s="20">
        <f t="shared" ref="XS8:XS43" si="77">XS7+XP8-XR8</f>
        <v>0</v>
      </c>
      <c r="XU8" s="9"/>
      <c r="XV8" s="2"/>
      <c r="XW8" s="18"/>
      <c r="XX8" s="89"/>
      <c r="XY8" s="19"/>
      <c r="XZ8" s="20">
        <f t="shared" ref="XZ8:XZ43" si="78">XZ7+XW8-XY8</f>
        <v>0</v>
      </c>
      <c r="YB8" s="9"/>
      <c r="YC8" s="2"/>
      <c r="YD8" s="18"/>
      <c r="YE8" s="89"/>
      <c r="YF8" s="19"/>
      <c r="YG8" s="20">
        <f t="shared" ref="YG8:YG43" si="79">YG7+YD8-YF8</f>
        <v>0</v>
      </c>
      <c r="YI8" s="9"/>
      <c r="YJ8" s="2"/>
      <c r="YK8" s="18"/>
      <c r="YL8" s="89"/>
      <c r="YM8" s="19"/>
      <c r="YN8" s="20">
        <f t="shared" ref="YN8:YN43" si="80">YN7+YK8-YM8</f>
        <v>0</v>
      </c>
      <c r="YP8" s="9"/>
      <c r="YQ8" s="2"/>
      <c r="YR8" s="18"/>
      <c r="YS8" s="89"/>
      <c r="YT8" s="19"/>
      <c r="YU8" s="20">
        <f t="shared" ref="YU8:YU43" si="81">YU7+YR8-YT8</f>
        <v>0</v>
      </c>
      <c r="YW8" s="9"/>
      <c r="YX8" s="2"/>
      <c r="YY8" s="18"/>
      <c r="YZ8" s="89"/>
      <c r="ZA8" s="19"/>
      <c r="ZB8" s="20">
        <f t="shared" ref="ZB8:ZB43" si="82">ZB7+YY8-ZA8</f>
        <v>0</v>
      </c>
      <c r="ZD8" s="9"/>
      <c r="ZE8" s="2"/>
      <c r="ZF8" s="18"/>
      <c r="ZG8" s="89"/>
      <c r="ZH8" s="19"/>
      <c r="ZI8" s="20">
        <f t="shared" ref="ZI8:ZI43" si="83">ZI7+ZF8-ZH8</f>
        <v>0</v>
      </c>
    </row>
    <row r="9" spans="1:686" ht="15" customHeight="1">
      <c r="A9" s="9"/>
      <c r="B9" s="2"/>
      <c r="C9" s="18"/>
      <c r="D9" s="9"/>
      <c r="E9" s="19"/>
      <c r="F9" s="20">
        <f t="shared" si="0"/>
        <v>1117</v>
      </c>
      <c r="H9" s="9">
        <v>40364</v>
      </c>
      <c r="I9" s="2" t="s">
        <v>1548</v>
      </c>
      <c r="J9" s="3">
        <v>6684.5</v>
      </c>
      <c r="K9" s="9">
        <v>40365</v>
      </c>
      <c r="L9" s="19">
        <v>6684.5</v>
      </c>
      <c r="M9" s="20">
        <f t="shared" si="1"/>
        <v>0</v>
      </c>
      <c r="O9" s="9">
        <v>40379</v>
      </c>
      <c r="P9" s="2" t="s">
        <v>2250</v>
      </c>
      <c r="Q9" s="18">
        <v>11760</v>
      </c>
      <c r="R9" s="9"/>
      <c r="S9" s="19"/>
      <c r="T9" s="20">
        <f t="shared" si="2"/>
        <v>11760</v>
      </c>
      <c r="V9" s="9"/>
      <c r="W9" s="2"/>
      <c r="X9" s="18"/>
      <c r="Y9" s="9"/>
      <c r="Z9" s="19"/>
      <c r="AA9" s="20">
        <f t="shared" si="3"/>
        <v>0</v>
      </c>
      <c r="AC9" s="9">
        <v>40360</v>
      </c>
      <c r="AD9" s="2" t="s">
        <v>1494</v>
      </c>
      <c r="AE9" s="18">
        <v>17091</v>
      </c>
      <c r="AF9" s="9">
        <v>40360</v>
      </c>
      <c r="AG9" s="19">
        <v>17091</v>
      </c>
      <c r="AH9" s="20">
        <f t="shared" si="4"/>
        <v>0</v>
      </c>
      <c r="AJ9" s="9"/>
      <c r="AK9" s="2"/>
      <c r="AL9" s="18"/>
      <c r="AM9" s="9"/>
      <c r="AN9" s="19"/>
      <c r="AO9" s="20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5"/>
      <c r="BB9" s="19"/>
      <c r="BC9" s="20">
        <f t="shared" si="7"/>
        <v>0</v>
      </c>
      <c r="BE9" s="9">
        <v>40379</v>
      </c>
      <c r="BF9" s="2" t="s">
        <v>2255</v>
      </c>
      <c r="BG9" s="18">
        <v>10864</v>
      </c>
      <c r="BH9" s="95"/>
      <c r="BI9" s="19"/>
      <c r="BJ9" s="20">
        <f t="shared" si="8"/>
        <v>10864</v>
      </c>
      <c r="BL9" s="9"/>
      <c r="BM9" s="2"/>
      <c r="BN9" s="18"/>
      <c r="BO9" s="95"/>
      <c r="BP9" s="19"/>
      <c r="BQ9" s="20">
        <f t="shared" si="9"/>
        <v>5786.5</v>
      </c>
      <c r="BS9" s="9"/>
      <c r="BT9" s="2"/>
      <c r="BU9" s="18"/>
      <c r="BV9" s="95"/>
      <c r="BW9" s="19"/>
      <c r="BX9" s="20">
        <f t="shared" si="10"/>
        <v>0</v>
      </c>
      <c r="BZ9" s="9">
        <v>40351</v>
      </c>
      <c r="CA9" s="2" t="s">
        <v>1233</v>
      </c>
      <c r="CB9" s="18">
        <v>7200</v>
      </c>
      <c r="CC9" s="9">
        <v>40365</v>
      </c>
      <c r="CD9" s="19">
        <v>7200</v>
      </c>
      <c r="CE9" s="20">
        <f t="shared" si="11"/>
        <v>0</v>
      </c>
      <c r="CG9" s="9">
        <v>40362</v>
      </c>
      <c r="CH9" s="2" t="s">
        <v>1537</v>
      </c>
      <c r="CI9" s="18">
        <v>9674</v>
      </c>
      <c r="CJ9" s="9">
        <v>40362</v>
      </c>
      <c r="CK9" s="19">
        <v>9674</v>
      </c>
      <c r="CL9" s="20">
        <f t="shared" si="12"/>
        <v>0</v>
      </c>
      <c r="CN9" s="9">
        <v>40365</v>
      </c>
      <c r="CO9" s="2" t="s">
        <v>1362</v>
      </c>
      <c r="CP9" s="18">
        <v>12570</v>
      </c>
      <c r="CQ9" s="95">
        <v>40369</v>
      </c>
      <c r="CR9" s="19">
        <v>12570</v>
      </c>
      <c r="CS9" s="20">
        <f t="shared" si="13"/>
        <v>0</v>
      </c>
      <c r="CU9" s="9">
        <v>40368</v>
      </c>
      <c r="CV9" s="2" t="s">
        <v>1472</v>
      </c>
      <c r="CW9" s="18">
        <v>2725</v>
      </c>
      <c r="CX9" s="95">
        <v>40372</v>
      </c>
      <c r="CY9" s="19">
        <v>2725</v>
      </c>
      <c r="CZ9" s="20">
        <f t="shared" si="14"/>
        <v>0</v>
      </c>
      <c r="DB9" s="9"/>
      <c r="DC9" s="2"/>
      <c r="DD9" s="18"/>
      <c r="DE9" s="95"/>
      <c r="DF9" s="19"/>
      <c r="DG9" s="20">
        <f t="shared" si="15"/>
        <v>0</v>
      </c>
      <c r="DI9" s="9"/>
      <c r="DJ9" s="2"/>
      <c r="DK9" s="18"/>
      <c r="DL9" s="95"/>
      <c r="DM9" s="19"/>
      <c r="DN9" s="20">
        <f t="shared" si="16"/>
        <v>0</v>
      </c>
      <c r="DP9" s="9"/>
      <c r="DQ9" s="2"/>
      <c r="DR9" s="18"/>
      <c r="DS9" s="95"/>
      <c r="DT9" s="19"/>
      <c r="DU9" s="20">
        <f t="shared" si="17"/>
        <v>2696</v>
      </c>
      <c r="DW9" s="9">
        <v>40376</v>
      </c>
      <c r="DX9" s="2" t="s">
        <v>2065</v>
      </c>
      <c r="DY9" s="18">
        <v>2801</v>
      </c>
      <c r="DZ9" s="95">
        <v>40376</v>
      </c>
      <c r="EA9" s="19">
        <v>2801</v>
      </c>
      <c r="EB9" s="20">
        <f t="shared" si="18"/>
        <v>0</v>
      </c>
      <c r="ED9" s="9">
        <v>40372</v>
      </c>
      <c r="EE9" s="2" t="s">
        <v>1731</v>
      </c>
      <c r="EF9" s="18">
        <v>1246</v>
      </c>
      <c r="EG9" s="95">
        <v>40372</v>
      </c>
      <c r="EH9" s="19">
        <v>1246</v>
      </c>
      <c r="EI9" s="20">
        <f t="shared" si="19"/>
        <v>0</v>
      </c>
      <c r="EK9" s="9">
        <v>40367</v>
      </c>
      <c r="EL9" s="2" t="s">
        <v>1453</v>
      </c>
      <c r="EM9" s="18">
        <v>54308</v>
      </c>
      <c r="EN9" s="95">
        <v>40369</v>
      </c>
      <c r="EO9" s="19">
        <v>54308</v>
      </c>
      <c r="EP9" s="20">
        <f t="shared" si="20"/>
        <v>0</v>
      </c>
      <c r="ER9" s="9">
        <v>40372</v>
      </c>
      <c r="ES9" s="2" t="s">
        <v>1720</v>
      </c>
      <c r="ET9" s="18">
        <v>4151</v>
      </c>
      <c r="EU9" s="95">
        <v>40372</v>
      </c>
      <c r="EV9" s="19">
        <v>4151</v>
      </c>
      <c r="EW9" s="20">
        <f t="shared" si="21"/>
        <v>0</v>
      </c>
      <c r="EY9" s="9"/>
      <c r="EZ9" s="2"/>
      <c r="FA9" s="18"/>
      <c r="FB9" s="95"/>
      <c r="FC9" s="19"/>
      <c r="FD9" s="20">
        <f t="shared" si="22"/>
        <v>0</v>
      </c>
      <c r="FF9" s="244">
        <v>40361</v>
      </c>
      <c r="FG9" s="29" t="s">
        <v>1526</v>
      </c>
      <c r="FH9" s="27">
        <v>8504</v>
      </c>
      <c r="FI9" s="244">
        <v>40369</v>
      </c>
      <c r="FJ9" s="703">
        <v>8504</v>
      </c>
      <c r="FK9" s="20">
        <f t="shared" si="23"/>
        <v>0</v>
      </c>
      <c r="FM9" s="9">
        <v>40364</v>
      </c>
      <c r="FN9" s="2" t="s">
        <v>1306</v>
      </c>
      <c r="FO9" s="18">
        <v>5494</v>
      </c>
      <c r="FP9" s="244">
        <v>40364</v>
      </c>
      <c r="FQ9" s="703">
        <v>5494</v>
      </c>
      <c r="FR9" s="20">
        <f t="shared" si="24"/>
        <v>0</v>
      </c>
      <c r="FT9" s="9"/>
      <c r="FU9" s="2"/>
      <c r="FV9" s="18"/>
      <c r="FW9" s="244"/>
      <c r="FX9" s="703"/>
      <c r="FY9" s="20">
        <f t="shared" si="25"/>
        <v>0</v>
      </c>
      <c r="GA9" s="9"/>
      <c r="GB9" s="2"/>
      <c r="GC9" s="18"/>
      <c r="GD9" s="244"/>
      <c r="GE9" s="703"/>
      <c r="GF9" s="20">
        <f t="shared" si="26"/>
        <v>0</v>
      </c>
      <c r="GH9" s="9"/>
      <c r="GI9" s="2"/>
      <c r="GJ9" s="18"/>
      <c r="GK9" s="95"/>
      <c r="GL9" s="19"/>
      <c r="GM9" s="20">
        <f t="shared" si="27"/>
        <v>0</v>
      </c>
      <c r="GO9" s="9"/>
      <c r="GP9" s="2"/>
      <c r="GQ9" s="18"/>
      <c r="GR9" s="95"/>
      <c r="GS9" s="19"/>
      <c r="GT9" s="20">
        <f t="shared" si="28"/>
        <v>0</v>
      </c>
      <c r="GV9" s="9"/>
      <c r="GW9" s="2"/>
      <c r="GX9" s="18"/>
      <c r="GY9" s="95"/>
      <c r="GZ9" s="19"/>
      <c r="HA9" s="20">
        <f t="shared" si="29"/>
        <v>0</v>
      </c>
      <c r="HC9" s="9"/>
      <c r="HD9" s="2"/>
      <c r="HE9" s="18"/>
      <c r="HF9" s="95"/>
      <c r="HG9" s="19"/>
      <c r="HH9" s="20">
        <f t="shared" si="30"/>
        <v>0</v>
      </c>
      <c r="HJ9" s="9">
        <v>40368</v>
      </c>
      <c r="HK9" s="2" t="s">
        <v>1458</v>
      </c>
      <c r="HL9" s="18">
        <v>4137</v>
      </c>
      <c r="HM9" s="95">
        <v>40369</v>
      </c>
      <c r="HN9" s="19">
        <v>4137</v>
      </c>
      <c r="HO9" s="20">
        <f t="shared" si="31"/>
        <v>0</v>
      </c>
      <c r="HQ9" s="9"/>
      <c r="HR9" s="2"/>
      <c r="HS9" s="18"/>
      <c r="HT9" s="95"/>
      <c r="HU9" s="19"/>
      <c r="HV9" s="20">
        <f t="shared" si="32"/>
        <v>0</v>
      </c>
      <c r="HX9" s="9">
        <v>40373</v>
      </c>
      <c r="HY9" s="2" t="s">
        <v>1923</v>
      </c>
      <c r="HZ9" s="18">
        <v>12187.5</v>
      </c>
      <c r="IA9" s="95">
        <v>40373</v>
      </c>
      <c r="IB9" s="19">
        <v>12187.5</v>
      </c>
      <c r="IC9" s="20">
        <f t="shared" si="33"/>
        <v>0</v>
      </c>
      <c r="IE9" s="9"/>
      <c r="IF9" s="2"/>
      <c r="IG9" s="18"/>
      <c r="IH9" s="95"/>
      <c r="II9" s="19"/>
      <c r="IJ9" s="20">
        <f t="shared" si="34"/>
        <v>0</v>
      </c>
      <c r="IL9" s="9"/>
      <c r="IM9" s="2"/>
      <c r="IN9" s="27"/>
      <c r="IO9" s="95"/>
      <c r="IP9" s="19"/>
      <c r="IQ9" s="20">
        <f t="shared" si="35"/>
        <v>0</v>
      </c>
      <c r="IS9" s="9">
        <v>40373</v>
      </c>
      <c r="IT9" s="2" t="s">
        <v>2110</v>
      </c>
      <c r="IU9" s="27">
        <v>5169</v>
      </c>
      <c r="IV9" s="95">
        <v>40380</v>
      </c>
      <c r="IW9" s="19">
        <v>5169</v>
      </c>
      <c r="IX9" s="20">
        <f t="shared" si="36"/>
        <v>0</v>
      </c>
      <c r="IZ9" s="9">
        <v>40376</v>
      </c>
      <c r="JA9" s="2" t="s">
        <v>2073</v>
      </c>
      <c r="JB9" s="27">
        <v>1008.5</v>
      </c>
      <c r="JC9" s="95">
        <v>40376</v>
      </c>
      <c r="JD9" s="19">
        <v>1008.5</v>
      </c>
      <c r="JE9" s="20">
        <f t="shared" si="37"/>
        <v>0</v>
      </c>
      <c r="JG9" s="9"/>
      <c r="JH9" s="268"/>
      <c r="JI9" s="27"/>
      <c r="JJ9" s="95"/>
      <c r="JK9" s="19"/>
      <c r="JL9" s="20">
        <f t="shared" si="38"/>
        <v>0</v>
      </c>
      <c r="JN9" s="9">
        <v>40379</v>
      </c>
      <c r="JO9" s="2" t="s">
        <v>2259</v>
      </c>
      <c r="JP9" s="18">
        <v>2058</v>
      </c>
      <c r="JQ9" s="95">
        <v>40379</v>
      </c>
      <c r="JR9" s="19">
        <v>2058</v>
      </c>
      <c r="JS9" s="20">
        <f t="shared" si="39"/>
        <v>0</v>
      </c>
      <c r="JU9" s="9">
        <v>40375</v>
      </c>
      <c r="JV9" s="2" t="s">
        <v>1973</v>
      </c>
      <c r="JW9" s="18">
        <v>1184</v>
      </c>
      <c r="JX9" s="95">
        <v>40375</v>
      </c>
      <c r="JY9" s="19">
        <v>1184</v>
      </c>
      <c r="JZ9" s="20">
        <f t="shared" si="40"/>
        <v>0</v>
      </c>
      <c r="KB9" s="9">
        <v>40376</v>
      </c>
      <c r="KC9" s="2" t="s">
        <v>2061</v>
      </c>
      <c r="KD9" s="18">
        <v>1975</v>
      </c>
      <c r="KE9" s="95"/>
      <c r="KF9" s="19"/>
      <c r="KG9" s="20">
        <f t="shared" si="41"/>
        <v>1975</v>
      </c>
      <c r="KI9" s="9">
        <v>40364</v>
      </c>
      <c r="KJ9" s="2" t="s">
        <v>1414</v>
      </c>
      <c r="KK9" s="18">
        <v>8738</v>
      </c>
      <c r="KL9" s="95">
        <v>40364</v>
      </c>
      <c r="KM9" s="19">
        <v>8738</v>
      </c>
      <c r="KN9" s="20">
        <f t="shared" si="42"/>
        <v>0</v>
      </c>
      <c r="KP9" s="9">
        <v>40329</v>
      </c>
      <c r="KQ9" s="251" t="s">
        <v>1140</v>
      </c>
      <c r="KR9" s="18">
        <v>5089.5</v>
      </c>
      <c r="KS9" s="9"/>
      <c r="KT9" s="19"/>
      <c r="KU9" s="20">
        <f t="shared" si="43"/>
        <v>23809</v>
      </c>
      <c r="KW9" s="9"/>
      <c r="KX9" s="268"/>
      <c r="KY9" s="18"/>
      <c r="KZ9" s="9"/>
      <c r="LA9" s="19"/>
      <c r="LB9" s="20">
        <f t="shared" si="44"/>
        <v>30310</v>
      </c>
      <c r="LD9" s="9">
        <v>40365</v>
      </c>
      <c r="LE9" s="268" t="s">
        <v>1371</v>
      </c>
      <c r="LF9" s="18">
        <v>4383</v>
      </c>
      <c r="LG9" s="244">
        <v>40365</v>
      </c>
      <c r="LH9" s="19">
        <v>4383</v>
      </c>
      <c r="LI9" s="20">
        <f t="shared" si="45"/>
        <v>0</v>
      </c>
      <c r="LK9" s="9">
        <v>40355</v>
      </c>
      <c r="LL9" s="2" t="s">
        <v>1128</v>
      </c>
      <c r="LM9" s="18">
        <v>11968</v>
      </c>
      <c r="LN9" s="9">
        <v>40367</v>
      </c>
      <c r="LO9" s="19">
        <v>11968</v>
      </c>
      <c r="LP9" s="20">
        <f t="shared" si="46"/>
        <v>0</v>
      </c>
      <c r="LR9" s="36"/>
      <c r="LS9" s="268"/>
      <c r="LT9" s="18"/>
      <c r="LU9" s="9"/>
      <c r="LV9" s="19"/>
      <c r="LW9" s="20">
        <f t="shared" si="47"/>
        <v>0</v>
      </c>
      <c r="LY9" s="36"/>
      <c r="LZ9" s="268"/>
      <c r="MA9" s="18"/>
      <c r="MB9" s="9"/>
      <c r="MC9" s="19"/>
      <c r="MD9" s="20">
        <f t="shared" si="48"/>
        <v>0</v>
      </c>
      <c r="MF9" s="36"/>
      <c r="MG9" s="2"/>
      <c r="MH9" s="18"/>
      <c r="MI9" s="9"/>
      <c r="MJ9" s="19"/>
      <c r="MK9" s="20">
        <f t="shared" si="49"/>
        <v>0</v>
      </c>
      <c r="MM9" s="36">
        <v>40364</v>
      </c>
      <c r="MN9" s="2" t="s">
        <v>1555</v>
      </c>
      <c r="MO9" s="18">
        <v>3818</v>
      </c>
      <c r="MP9" s="95">
        <v>40364</v>
      </c>
      <c r="MQ9" s="19">
        <v>3818</v>
      </c>
      <c r="MR9" s="20">
        <f t="shared" si="50"/>
        <v>0</v>
      </c>
      <c r="MT9" s="9">
        <v>40353</v>
      </c>
      <c r="MU9" s="2" t="s">
        <v>1086</v>
      </c>
      <c r="MV9" s="18">
        <v>2159</v>
      </c>
      <c r="MW9" s="9">
        <v>40365</v>
      </c>
      <c r="MX9" s="19">
        <v>2159</v>
      </c>
      <c r="MY9" s="20">
        <f t="shared" si="51"/>
        <v>0</v>
      </c>
      <c r="NA9" s="9">
        <v>40362</v>
      </c>
      <c r="NB9" s="2" t="s">
        <v>1533</v>
      </c>
      <c r="NC9" s="325">
        <v>6213</v>
      </c>
      <c r="ND9" s="38">
        <v>40362</v>
      </c>
      <c r="NE9" s="19">
        <v>6213</v>
      </c>
      <c r="NF9" s="326">
        <f t="shared" ref="NF9:NF43" si="84">NF8+NC9-NE9</f>
        <v>0</v>
      </c>
      <c r="NH9" s="9">
        <v>40374</v>
      </c>
      <c r="NI9" s="2" t="s">
        <v>1940</v>
      </c>
      <c r="NJ9" s="325">
        <v>4500</v>
      </c>
      <c r="NK9" s="38">
        <v>40374</v>
      </c>
      <c r="NL9" s="19">
        <v>4500</v>
      </c>
      <c r="NM9" s="326">
        <f t="shared" ref="NM9:NM43" si="85">NM8+NJ9-NL9</f>
        <v>0</v>
      </c>
      <c r="NO9" s="43"/>
      <c r="NP9" s="861"/>
      <c r="NQ9" s="43"/>
      <c r="NR9" s="244"/>
      <c r="NS9" s="703"/>
      <c r="NT9" s="20">
        <f t="shared" ref="NT9:NT68" si="86">NT8+NQ9-NS9</f>
        <v>6893</v>
      </c>
      <c r="NV9" s="9"/>
      <c r="NW9" s="956"/>
      <c r="NX9" s="771"/>
      <c r="NY9" s="38"/>
      <c r="NZ9" s="19"/>
      <c r="OA9" s="326">
        <f t="shared" ref="OA9:OA29" si="87">OA8+NX9-NZ9</f>
        <v>0</v>
      </c>
      <c r="OC9" s="9">
        <v>40355</v>
      </c>
      <c r="OD9" s="2" t="s">
        <v>1127</v>
      </c>
      <c r="OE9" s="325">
        <v>10437.5</v>
      </c>
      <c r="OF9" s="38">
        <v>40364</v>
      </c>
      <c r="OG9" s="19">
        <v>10437.5</v>
      </c>
      <c r="OH9" s="326">
        <f t="shared" ref="OH9:OH43" si="88">OH8+OE9-OG9</f>
        <v>0</v>
      </c>
      <c r="OJ9" s="9">
        <v>40362</v>
      </c>
      <c r="OK9" s="2" t="s">
        <v>1545</v>
      </c>
      <c r="OL9" s="325">
        <v>6575</v>
      </c>
      <c r="OM9" s="38">
        <v>40365</v>
      </c>
      <c r="ON9" s="19">
        <v>6575</v>
      </c>
      <c r="OO9" s="326">
        <f t="shared" ref="OO9:OO43" si="89">OO8+OL9-ON9</f>
        <v>0</v>
      </c>
      <c r="OQ9" s="244">
        <v>40364</v>
      </c>
      <c r="OR9" s="29" t="s">
        <v>1303</v>
      </c>
      <c r="OS9" s="27">
        <v>3549.5</v>
      </c>
      <c r="OT9" s="244">
        <v>40364</v>
      </c>
      <c r="OU9" s="32">
        <v>3549.5</v>
      </c>
      <c r="OV9" s="20">
        <f>OV8+OS9-OU9</f>
        <v>0</v>
      </c>
      <c r="OX9" s="9">
        <v>40364</v>
      </c>
      <c r="OY9" s="2" t="s">
        <v>1551</v>
      </c>
      <c r="OZ9" s="18">
        <v>6771.5</v>
      </c>
      <c r="PA9" s="9">
        <v>40364</v>
      </c>
      <c r="PB9" s="19">
        <v>6771.5</v>
      </c>
      <c r="PC9" s="20">
        <f>PC8+OZ9-PB9</f>
        <v>0</v>
      </c>
      <c r="PE9" s="9">
        <v>40369</v>
      </c>
      <c r="PF9" s="2" t="s">
        <v>1684</v>
      </c>
      <c r="PG9" s="18">
        <v>12394</v>
      </c>
      <c r="PH9" s="9">
        <v>40369</v>
      </c>
      <c r="PI9" s="19">
        <v>12394</v>
      </c>
      <c r="PJ9" s="20">
        <f>PJ8+PG9-PI9</f>
        <v>0</v>
      </c>
      <c r="PL9" s="9"/>
      <c r="PM9" s="2"/>
      <c r="PN9" s="18"/>
      <c r="PO9" s="9"/>
      <c r="PP9" s="19"/>
      <c r="PQ9" s="20">
        <f>PQ8+PN9-PP9</f>
        <v>0</v>
      </c>
      <c r="PS9" s="9">
        <v>40362</v>
      </c>
      <c r="PT9" s="39" t="s">
        <v>1546</v>
      </c>
      <c r="PU9" s="691">
        <v>22743</v>
      </c>
      <c r="PV9" s="9"/>
      <c r="PW9" s="19"/>
      <c r="PX9" s="20">
        <f>PX8+PU9-PW9</f>
        <v>22743</v>
      </c>
      <c r="PZ9" s="9"/>
      <c r="QA9" s="2"/>
      <c r="QB9" s="325"/>
      <c r="QC9" s="38"/>
      <c r="QD9" s="19"/>
      <c r="QE9" s="326">
        <f t="shared" ref="QE9" si="90">QE8+QB9-QD9</f>
        <v>0</v>
      </c>
      <c r="QG9" s="9"/>
      <c r="QH9" s="2"/>
      <c r="QI9" s="325"/>
      <c r="QJ9" s="38"/>
      <c r="QK9" s="19"/>
      <c r="QL9" s="326">
        <f t="shared" ref="QL9:QL43" si="91">QL8+QI9-QK9</f>
        <v>0</v>
      </c>
      <c r="QN9" s="9"/>
      <c r="QO9" s="2"/>
      <c r="QP9" s="18"/>
      <c r="QQ9" s="905"/>
      <c r="QR9" s="19"/>
      <c r="QS9" s="326">
        <f>QS8+QP9-QR9</f>
        <v>0</v>
      </c>
      <c r="QU9" s="9"/>
      <c r="QV9" s="2"/>
      <c r="QW9" s="19"/>
      <c r="QX9" s="9"/>
      <c r="QY9" s="19"/>
      <c r="QZ9" s="20">
        <f t="shared" si="52"/>
        <v>0</v>
      </c>
      <c r="RB9" s="9"/>
      <c r="RC9" s="2"/>
      <c r="RD9" s="19"/>
      <c r="RE9" s="9"/>
      <c r="RF9" s="19"/>
      <c r="RG9" s="20">
        <f t="shared" si="53"/>
        <v>0</v>
      </c>
      <c r="RI9" s="9"/>
      <c r="RJ9" s="2"/>
      <c r="RK9" s="19"/>
      <c r="RL9" s="9"/>
      <c r="RM9" s="19"/>
      <c r="RN9" s="20">
        <f t="shared" si="54"/>
        <v>0</v>
      </c>
      <c r="RP9" s="9"/>
      <c r="RQ9" s="2"/>
      <c r="RR9" s="18"/>
      <c r="RS9" s="89"/>
      <c r="RT9" s="19"/>
      <c r="RU9" s="20">
        <f t="shared" si="55"/>
        <v>20230</v>
      </c>
      <c r="RW9" s="9"/>
      <c r="RX9" s="251"/>
      <c r="RY9" s="19"/>
      <c r="RZ9" s="9"/>
      <c r="SA9" s="19"/>
      <c r="SB9" s="20">
        <f t="shared" si="56"/>
        <v>0</v>
      </c>
      <c r="SD9" s="9"/>
      <c r="SE9" s="2"/>
      <c r="SF9" s="19"/>
      <c r="SG9" s="9"/>
      <c r="SH9" s="19"/>
      <c r="SI9" s="20">
        <f t="shared" si="57"/>
        <v>0</v>
      </c>
      <c r="SK9" s="9">
        <v>40375</v>
      </c>
      <c r="SL9" s="2" t="s">
        <v>1955</v>
      </c>
      <c r="SM9" s="18">
        <v>52776</v>
      </c>
      <c r="SN9" s="89"/>
      <c r="SO9" s="19"/>
      <c r="SP9" s="20">
        <f t="shared" si="58"/>
        <v>52776</v>
      </c>
      <c r="SR9" s="9"/>
      <c r="SS9" s="2"/>
      <c r="ST9" s="19"/>
      <c r="SU9" s="9"/>
      <c r="SV9" s="19"/>
      <c r="SW9" s="20">
        <f t="shared" si="59"/>
        <v>0</v>
      </c>
      <c r="SY9" s="9"/>
      <c r="SZ9" s="2"/>
      <c r="TA9" s="19"/>
      <c r="TB9" s="9"/>
      <c r="TC9" s="19"/>
      <c r="TD9" s="20">
        <f t="shared" si="60"/>
        <v>4177</v>
      </c>
      <c r="TF9" s="9"/>
      <c r="TG9" s="2"/>
      <c r="TH9" s="19"/>
      <c r="TI9" s="9"/>
      <c r="TJ9" s="19"/>
      <c r="TK9" s="20">
        <f t="shared" si="61"/>
        <v>0</v>
      </c>
      <c r="TM9" s="9"/>
      <c r="TN9" s="2"/>
      <c r="TO9" s="19"/>
      <c r="TP9" s="9"/>
      <c r="TQ9" s="19"/>
      <c r="TR9" s="20">
        <f t="shared" si="62"/>
        <v>0</v>
      </c>
      <c r="TT9" s="9">
        <v>40361</v>
      </c>
      <c r="TU9" s="2" t="s">
        <v>1514</v>
      </c>
      <c r="TV9" s="19">
        <v>4236</v>
      </c>
      <c r="TW9" s="9">
        <v>40369</v>
      </c>
      <c r="TX9" s="19">
        <v>4236</v>
      </c>
      <c r="TY9" s="20">
        <f t="shared" si="63"/>
        <v>0</v>
      </c>
      <c r="UA9" s="9"/>
      <c r="UB9" s="2"/>
      <c r="UC9" s="19"/>
      <c r="UD9" s="9"/>
      <c r="UE9" s="19"/>
      <c r="UF9" s="20">
        <f t="shared" si="64"/>
        <v>0</v>
      </c>
      <c r="UH9" s="9"/>
      <c r="UI9" s="2"/>
      <c r="UJ9" s="19"/>
      <c r="UK9" s="9"/>
      <c r="UL9" s="19"/>
      <c r="UM9" s="20">
        <f t="shared" si="65"/>
        <v>0</v>
      </c>
      <c r="UO9" s="9"/>
      <c r="UP9" s="2"/>
      <c r="UQ9" s="19"/>
      <c r="UR9" s="9"/>
      <c r="US9" s="19"/>
      <c r="UT9" s="20">
        <f t="shared" si="66"/>
        <v>0</v>
      </c>
      <c r="UV9" s="9"/>
      <c r="UW9" s="2"/>
      <c r="UX9" s="19"/>
      <c r="UY9" s="9"/>
      <c r="UZ9" s="19"/>
      <c r="VA9" s="20">
        <f t="shared" ref="VA9:VA43" si="92">VA8+UX9-UZ9</f>
        <v>0</v>
      </c>
      <c r="VC9" s="36">
        <v>40371</v>
      </c>
      <c r="VD9" s="2" t="s">
        <v>1710</v>
      </c>
      <c r="VE9" s="19">
        <v>968</v>
      </c>
      <c r="VF9" s="9">
        <v>40371</v>
      </c>
      <c r="VG9" s="19">
        <v>968</v>
      </c>
      <c r="VH9" s="20">
        <f t="shared" si="68"/>
        <v>0</v>
      </c>
      <c r="VJ9" s="9"/>
      <c r="VK9" s="2"/>
      <c r="VL9" s="18"/>
      <c r="VM9" s="89"/>
      <c r="VN9" s="19"/>
      <c r="VO9" s="20">
        <f t="shared" si="69"/>
        <v>0</v>
      </c>
      <c r="VQ9" s="9">
        <v>40360</v>
      </c>
      <c r="VR9" s="2" t="s">
        <v>1501</v>
      </c>
      <c r="VS9" s="18">
        <v>3726</v>
      </c>
      <c r="VT9" s="95">
        <v>40360</v>
      </c>
      <c r="VU9" s="19">
        <v>3726</v>
      </c>
      <c r="VV9" s="20">
        <f t="shared" si="70"/>
        <v>0</v>
      </c>
      <c r="VX9" s="9"/>
      <c r="VY9" s="2"/>
      <c r="VZ9" s="19"/>
      <c r="WA9" s="9"/>
      <c r="WB9" s="19"/>
      <c r="WC9" s="20">
        <f t="shared" si="71"/>
        <v>0</v>
      </c>
      <c r="WE9" s="9"/>
      <c r="WF9" s="2"/>
      <c r="WG9" s="19"/>
      <c r="WH9" s="9"/>
      <c r="WI9" s="19"/>
      <c r="WJ9" s="20">
        <f t="shared" si="72"/>
        <v>0</v>
      </c>
      <c r="WL9" s="9"/>
      <c r="WM9" s="2"/>
      <c r="WN9" s="19"/>
      <c r="WO9" s="9"/>
      <c r="WP9" s="19"/>
      <c r="WQ9" s="20">
        <f t="shared" si="73"/>
        <v>0</v>
      </c>
      <c r="WS9" s="9"/>
      <c r="WT9" s="2"/>
      <c r="WU9" s="19"/>
      <c r="WV9" s="9"/>
      <c r="WW9" s="19"/>
      <c r="WX9" s="20">
        <f t="shared" si="74"/>
        <v>0</v>
      </c>
      <c r="WZ9" s="9"/>
      <c r="XA9" s="2"/>
      <c r="XB9" s="19"/>
      <c r="XC9" s="9"/>
      <c r="XD9" s="19"/>
      <c r="XE9" s="20">
        <f t="shared" si="75"/>
        <v>0</v>
      </c>
      <c r="XG9" s="9"/>
      <c r="XH9" s="2"/>
      <c r="XI9" s="19"/>
      <c r="XJ9" s="9"/>
      <c r="XK9" s="19"/>
      <c r="XL9" s="20">
        <f t="shared" si="76"/>
        <v>0</v>
      </c>
      <c r="XN9" s="9"/>
      <c r="XO9" s="2"/>
      <c r="XP9" s="19"/>
      <c r="XQ9" s="9"/>
      <c r="XR9" s="19"/>
      <c r="XS9" s="20">
        <f t="shared" si="77"/>
        <v>0</v>
      </c>
      <c r="XU9" s="9"/>
      <c r="XV9" s="2"/>
      <c r="XW9" s="19"/>
      <c r="XX9" s="9"/>
      <c r="XY9" s="19"/>
      <c r="XZ9" s="20">
        <f t="shared" si="78"/>
        <v>0</v>
      </c>
      <c r="YB9" s="9"/>
      <c r="YC9" s="2"/>
      <c r="YD9" s="19"/>
      <c r="YE9" s="9"/>
      <c r="YF9" s="19"/>
      <c r="YG9" s="20">
        <f t="shared" si="79"/>
        <v>0</v>
      </c>
      <c r="YI9" s="9"/>
      <c r="YJ9" s="2"/>
      <c r="YK9" s="19"/>
      <c r="YL9" s="9"/>
      <c r="YM9" s="19"/>
      <c r="YN9" s="20">
        <f t="shared" si="80"/>
        <v>0</v>
      </c>
      <c r="YP9" s="9"/>
      <c r="YQ9" s="2"/>
      <c r="YR9" s="19"/>
      <c r="YS9" s="9"/>
      <c r="YT9" s="19"/>
      <c r="YU9" s="20">
        <f t="shared" si="81"/>
        <v>0</v>
      </c>
      <c r="YW9" s="9"/>
      <c r="YX9" s="2"/>
      <c r="YY9" s="19"/>
      <c r="YZ9" s="9"/>
      <c r="ZA9" s="19"/>
      <c r="ZB9" s="20">
        <f t="shared" si="82"/>
        <v>0</v>
      </c>
      <c r="ZD9" s="9"/>
      <c r="ZE9" s="2"/>
      <c r="ZF9" s="19"/>
      <c r="ZG9" s="9"/>
      <c r="ZH9" s="19"/>
      <c r="ZI9" s="20">
        <f t="shared" si="83"/>
        <v>0</v>
      </c>
    </row>
    <row r="10" spans="1:686">
      <c r="A10" s="9"/>
      <c r="B10" s="39"/>
      <c r="C10" s="32"/>
      <c r="D10" s="9"/>
      <c r="E10" s="19"/>
      <c r="F10" s="20">
        <f t="shared" si="0"/>
        <v>1117</v>
      </c>
      <c r="H10" s="9">
        <v>40364</v>
      </c>
      <c r="I10" s="2" t="s">
        <v>1619</v>
      </c>
      <c r="J10" s="18">
        <v>5713</v>
      </c>
      <c r="K10" s="9">
        <v>40365</v>
      </c>
      <c r="L10" s="19">
        <v>5713</v>
      </c>
      <c r="M10" s="20">
        <f t="shared" si="1"/>
        <v>0</v>
      </c>
      <c r="O10" s="9"/>
      <c r="P10" s="39"/>
      <c r="Q10" s="32"/>
      <c r="R10" s="9"/>
      <c r="S10" s="19"/>
      <c r="T10" s="20">
        <f t="shared" si="2"/>
        <v>11760</v>
      </c>
      <c r="V10" s="9"/>
      <c r="W10" s="39"/>
      <c r="X10" s="32"/>
      <c r="Y10" s="9"/>
      <c r="Z10" s="19"/>
      <c r="AA10" s="20">
        <f t="shared" si="3"/>
        <v>0</v>
      </c>
      <c r="AC10" s="9">
        <v>40361</v>
      </c>
      <c r="AD10" s="39" t="s">
        <v>1508</v>
      </c>
      <c r="AE10" s="32">
        <v>24260.6</v>
      </c>
      <c r="AF10" s="9">
        <v>40361</v>
      </c>
      <c r="AG10" s="19">
        <v>24260.6</v>
      </c>
      <c r="AH10" s="20">
        <f t="shared" si="4"/>
        <v>0</v>
      </c>
      <c r="AJ10" s="9"/>
      <c r="AK10" s="39"/>
      <c r="AL10" s="32"/>
      <c r="AM10" s="9"/>
      <c r="AN10" s="19"/>
      <c r="AO10" s="20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10864</v>
      </c>
      <c r="BL10" s="9"/>
      <c r="BM10" s="39"/>
      <c r="BN10" s="32"/>
      <c r="BO10" s="9"/>
      <c r="BP10" s="19"/>
      <c r="BQ10" s="20">
        <f t="shared" si="9"/>
        <v>5786.5</v>
      </c>
      <c r="BS10" s="9"/>
      <c r="BT10" s="39"/>
      <c r="BU10" s="32"/>
      <c r="BV10" s="9"/>
      <c r="BW10" s="19"/>
      <c r="BX10" s="20">
        <f t="shared" si="10"/>
        <v>0</v>
      </c>
      <c r="BZ10" s="9">
        <v>40352</v>
      </c>
      <c r="CA10" s="2" t="s">
        <v>1234</v>
      </c>
      <c r="CB10" s="18">
        <v>7362</v>
      </c>
      <c r="CC10" s="9">
        <v>40365</v>
      </c>
      <c r="CD10" s="19">
        <v>7362</v>
      </c>
      <c r="CE10" s="20">
        <f t="shared" si="11"/>
        <v>0</v>
      </c>
      <c r="CG10" s="9">
        <v>40362</v>
      </c>
      <c r="CH10" s="2" t="s">
        <v>1541</v>
      </c>
      <c r="CI10" s="18">
        <v>463</v>
      </c>
      <c r="CJ10" s="9">
        <v>40362</v>
      </c>
      <c r="CK10" s="19">
        <v>463</v>
      </c>
      <c r="CL10" s="20">
        <f t="shared" si="12"/>
        <v>0</v>
      </c>
      <c r="CN10" s="9">
        <v>40367</v>
      </c>
      <c r="CO10" s="39" t="s">
        <v>1450</v>
      </c>
      <c r="CP10" s="32">
        <v>7735</v>
      </c>
      <c r="CQ10" s="9">
        <v>40371</v>
      </c>
      <c r="CR10" s="19">
        <v>7735</v>
      </c>
      <c r="CS10" s="20">
        <f t="shared" si="13"/>
        <v>0</v>
      </c>
      <c r="CU10" s="9">
        <v>40375</v>
      </c>
      <c r="CV10" s="39" t="s">
        <v>2214</v>
      </c>
      <c r="CW10" s="32">
        <v>1925.5</v>
      </c>
      <c r="CX10" s="9"/>
      <c r="CY10" s="19"/>
      <c r="CZ10" s="20">
        <f t="shared" si="14"/>
        <v>1925.5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39"/>
      <c r="DK10" s="32"/>
      <c r="DL10" s="9"/>
      <c r="DM10" s="19"/>
      <c r="DN10" s="20">
        <f t="shared" si="16"/>
        <v>0</v>
      </c>
      <c r="DP10" s="9"/>
      <c r="DQ10" s="39"/>
      <c r="DR10" s="32"/>
      <c r="DS10" s="9"/>
      <c r="DT10" s="19"/>
      <c r="DU10" s="20">
        <f t="shared" si="17"/>
        <v>2696</v>
      </c>
      <c r="DW10" s="9">
        <v>40380</v>
      </c>
      <c r="DX10" s="39" t="s">
        <v>2276</v>
      </c>
      <c r="DY10" s="32">
        <v>676</v>
      </c>
      <c r="DZ10" s="9">
        <v>40380</v>
      </c>
      <c r="EA10" s="19">
        <v>676</v>
      </c>
      <c r="EB10" s="20">
        <f t="shared" si="18"/>
        <v>0</v>
      </c>
      <c r="ED10" s="9">
        <v>40375</v>
      </c>
      <c r="EE10" s="39" t="s">
        <v>2216</v>
      </c>
      <c r="EF10" s="32">
        <v>371.5</v>
      </c>
      <c r="EG10" s="9">
        <v>40375</v>
      </c>
      <c r="EH10" s="19">
        <v>371.5</v>
      </c>
      <c r="EI10" s="20">
        <f t="shared" si="19"/>
        <v>0</v>
      </c>
      <c r="EK10" s="9">
        <v>40372</v>
      </c>
      <c r="EL10" s="39" t="s">
        <v>1718</v>
      </c>
      <c r="EM10" s="32">
        <v>12496</v>
      </c>
      <c r="EN10" s="9">
        <v>40373</v>
      </c>
      <c r="EO10" s="19">
        <v>12496</v>
      </c>
      <c r="EP10" s="20">
        <f t="shared" si="20"/>
        <v>0</v>
      </c>
      <c r="ER10" s="9">
        <v>40374</v>
      </c>
      <c r="ES10" s="39" t="s">
        <v>1938</v>
      </c>
      <c r="ET10" s="32">
        <v>2926</v>
      </c>
      <c r="EU10" s="9">
        <v>40374</v>
      </c>
      <c r="EV10" s="19">
        <v>2926</v>
      </c>
      <c r="EW10" s="20">
        <f t="shared" si="21"/>
        <v>0</v>
      </c>
      <c r="EY10" s="9"/>
      <c r="EZ10" s="39"/>
      <c r="FA10" s="32"/>
      <c r="FB10" s="9"/>
      <c r="FC10" s="19"/>
      <c r="FD10" s="20">
        <f t="shared" si="22"/>
        <v>0</v>
      </c>
      <c r="FF10" s="244">
        <v>40362</v>
      </c>
      <c r="FG10" s="29" t="s">
        <v>1547</v>
      </c>
      <c r="FH10" s="27">
        <v>8530</v>
      </c>
      <c r="FI10" s="244">
        <v>40371</v>
      </c>
      <c r="FJ10" s="703">
        <v>8530</v>
      </c>
      <c r="FK10" s="20">
        <f t="shared" si="23"/>
        <v>0</v>
      </c>
      <c r="FM10" s="244">
        <v>40366</v>
      </c>
      <c r="FN10" s="29" t="s">
        <v>1419</v>
      </c>
      <c r="FO10" s="27">
        <v>6433</v>
      </c>
      <c r="FP10" s="244">
        <v>40366</v>
      </c>
      <c r="FQ10" s="703">
        <v>6433</v>
      </c>
      <c r="FR10" s="20">
        <f t="shared" si="24"/>
        <v>0</v>
      </c>
      <c r="FT10" s="244"/>
      <c r="FU10" s="29"/>
      <c r="FV10" s="27"/>
      <c r="FW10" s="244"/>
      <c r="FX10" s="703"/>
      <c r="FY10" s="20">
        <f t="shared" si="25"/>
        <v>0</v>
      </c>
      <c r="GA10" s="244"/>
      <c r="GB10" s="29"/>
      <c r="GC10" s="27"/>
      <c r="GD10" s="244"/>
      <c r="GE10" s="703"/>
      <c r="GF10" s="20">
        <f t="shared" si="26"/>
        <v>0</v>
      </c>
      <c r="GH10" s="9"/>
      <c r="GI10" s="39"/>
      <c r="GJ10" s="32"/>
      <c r="GK10" s="9"/>
      <c r="GL10" s="19"/>
      <c r="GM10" s="20">
        <f t="shared" si="27"/>
        <v>0</v>
      </c>
      <c r="GO10" s="9"/>
      <c r="GP10" s="39"/>
      <c r="GQ10" s="32"/>
      <c r="GR10" s="9"/>
      <c r="GS10" s="19"/>
      <c r="GT10" s="20">
        <f t="shared" si="28"/>
        <v>0</v>
      </c>
      <c r="GV10" s="9"/>
      <c r="GW10" s="39"/>
      <c r="GX10" s="32"/>
      <c r="GY10" s="9"/>
      <c r="GZ10" s="19"/>
      <c r="HA10" s="20">
        <f t="shared" si="29"/>
        <v>0</v>
      </c>
      <c r="HC10" s="9"/>
      <c r="HD10" s="39"/>
      <c r="HE10" s="32"/>
      <c r="HF10" s="9"/>
      <c r="HG10" s="19"/>
      <c r="HH10" s="20">
        <f t="shared" si="30"/>
        <v>0</v>
      </c>
      <c r="HJ10" s="9">
        <v>40369</v>
      </c>
      <c r="HK10" s="39" t="s">
        <v>1690</v>
      </c>
      <c r="HL10" s="32">
        <v>366</v>
      </c>
      <c r="HM10" s="9">
        <v>40371</v>
      </c>
      <c r="HN10" s="19">
        <v>366</v>
      </c>
      <c r="HO10" s="20">
        <f t="shared" si="31"/>
        <v>0</v>
      </c>
      <c r="HQ10" s="9"/>
      <c r="HR10" s="39"/>
      <c r="HS10" s="32"/>
      <c r="HT10" s="9"/>
      <c r="HU10" s="19"/>
      <c r="HV10" s="20">
        <f t="shared" si="32"/>
        <v>0</v>
      </c>
      <c r="HX10" s="9">
        <v>40374</v>
      </c>
      <c r="HY10" s="39" t="s">
        <v>1948</v>
      </c>
      <c r="HZ10" s="32">
        <v>28799.5</v>
      </c>
      <c r="IA10" s="9">
        <v>40378</v>
      </c>
      <c r="IB10" s="19">
        <v>28799.5</v>
      </c>
      <c r="IC10" s="20">
        <f t="shared" si="33"/>
        <v>0</v>
      </c>
      <c r="IE10" s="9"/>
      <c r="IF10" s="39"/>
      <c r="IG10" s="32"/>
      <c r="IH10" s="9"/>
      <c r="II10" s="19"/>
      <c r="IJ10" s="20">
        <f t="shared" si="34"/>
        <v>0</v>
      </c>
      <c r="IL10" s="9"/>
      <c r="IM10" s="39"/>
      <c r="IN10" s="32"/>
      <c r="IO10" s="9"/>
      <c r="IP10" s="19"/>
      <c r="IQ10" s="20">
        <f t="shared" si="35"/>
        <v>0</v>
      </c>
      <c r="IS10" s="9">
        <v>40380</v>
      </c>
      <c r="IT10" s="39" t="s">
        <v>2266</v>
      </c>
      <c r="IU10" s="32">
        <v>5744</v>
      </c>
      <c r="IV10" s="9"/>
      <c r="IW10" s="19"/>
      <c r="IX10" s="20">
        <f t="shared" si="36"/>
        <v>5744</v>
      </c>
      <c r="IZ10" s="9"/>
      <c r="JA10" s="39" t="s">
        <v>306</v>
      </c>
      <c r="JB10" s="32"/>
      <c r="JC10" s="36"/>
      <c r="JD10" s="19"/>
      <c r="JE10" s="20">
        <f t="shared" si="37"/>
        <v>0</v>
      </c>
      <c r="JG10" s="9"/>
      <c r="JH10" s="39" t="s">
        <v>306</v>
      </c>
      <c r="JI10" s="32"/>
      <c r="JJ10" s="9"/>
      <c r="JK10" s="19"/>
      <c r="JL10" s="20">
        <f t="shared" si="38"/>
        <v>0</v>
      </c>
      <c r="JN10" s="9"/>
      <c r="JO10" s="39"/>
      <c r="JP10" s="32"/>
      <c r="JQ10" s="9"/>
      <c r="JR10" s="19"/>
      <c r="JS10" s="20">
        <f t="shared" si="39"/>
        <v>0</v>
      </c>
      <c r="JU10" s="9">
        <v>40376</v>
      </c>
      <c r="JV10" s="39" t="s">
        <v>2054</v>
      </c>
      <c r="JW10" s="32">
        <v>2287</v>
      </c>
      <c r="JX10" s="9">
        <v>40376</v>
      </c>
      <c r="JY10" s="19">
        <v>2287</v>
      </c>
      <c r="JZ10" s="20">
        <f t="shared" si="40"/>
        <v>0</v>
      </c>
      <c r="KB10" s="9"/>
      <c r="KC10" s="39"/>
      <c r="KD10" s="32"/>
      <c r="KE10" s="9"/>
      <c r="KF10" s="19"/>
      <c r="KG10" s="20">
        <f t="shared" si="41"/>
        <v>1975</v>
      </c>
      <c r="KI10" s="9">
        <v>40367</v>
      </c>
      <c r="KJ10" s="39" t="s">
        <v>1449</v>
      </c>
      <c r="KK10" s="32">
        <v>8449</v>
      </c>
      <c r="KL10" s="9">
        <v>40367</v>
      </c>
      <c r="KM10" s="19">
        <v>8449</v>
      </c>
      <c r="KN10" s="20">
        <f t="shared" si="42"/>
        <v>0</v>
      </c>
      <c r="KP10" s="9">
        <v>40330</v>
      </c>
      <c r="KQ10" s="251" t="s">
        <v>1150</v>
      </c>
      <c r="KR10" s="18">
        <v>2261.5</v>
      </c>
      <c r="KS10" s="9"/>
      <c r="KT10" s="19"/>
      <c r="KU10" s="20">
        <f t="shared" si="43"/>
        <v>26070.5</v>
      </c>
      <c r="KW10" s="9"/>
      <c r="KX10" s="251"/>
      <c r="KY10" s="18"/>
      <c r="KZ10" s="9"/>
      <c r="LA10" s="19"/>
      <c r="LB10" s="20">
        <f t="shared" si="44"/>
        <v>30310</v>
      </c>
      <c r="LD10" s="9">
        <v>40368</v>
      </c>
      <c r="LE10" s="268" t="s">
        <v>1465</v>
      </c>
      <c r="LF10" s="18">
        <v>4957</v>
      </c>
      <c r="LG10" s="9">
        <v>40368</v>
      </c>
      <c r="LH10" s="19">
        <v>4957</v>
      </c>
      <c r="LI10" s="20">
        <f t="shared" si="45"/>
        <v>0</v>
      </c>
      <c r="LK10" s="9">
        <v>40359</v>
      </c>
      <c r="LL10" s="268" t="s">
        <v>1221</v>
      </c>
      <c r="LM10" s="18">
        <v>6160</v>
      </c>
      <c r="LN10" s="9">
        <v>40360</v>
      </c>
      <c r="LO10" s="19">
        <v>6160</v>
      </c>
      <c r="LP10" s="20">
        <f t="shared" si="46"/>
        <v>0</v>
      </c>
      <c r="LR10" s="9"/>
      <c r="LS10" s="268"/>
      <c r="LT10" s="18"/>
      <c r="LU10" s="9"/>
      <c r="LV10" s="19"/>
      <c r="LW10" s="20">
        <f t="shared" si="47"/>
        <v>0</v>
      </c>
      <c r="LY10" s="9"/>
      <c r="LZ10" s="268"/>
      <c r="MA10" s="18"/>
      <c r="MB10" s="9"/>
      <c r="MC10" s="19"/>
      <c r="MD10" s="20">
        <f t="shared" si="48"/>
        <v>0</v>
      </c>
      <c r="MF10" s="9"/>
      <c r="MG10" s="2"/>
      <c r="MH10" s="18"/>
      <c r="MI10" s="9"/>
      <c r="MJ10" s="19"/>
      <c r="MK10" s="20">
        <f t="shared" si="49"/>
        <v>0</v>
      </c>
      <c r="MM10" s="9">
        <v>40364</v>
      </c>
      <c r="MN10" s="2" t="s">
        <v>1614</v>
      </c>
      <c r="MO10" s="18">
        <v>1955</v>
      </c>
      <c r="MP10" s="9">
        <v>40365</v>
      </c>
      <c r="MQ10" s="19">
        <v>1955</v>
      </c>
      <c r="MR10" s="20">
        <f t="shared" si="50"/>
        <v>0</v>
      </c>
      <c r="MT10" s="9">
        <v>40354</v>
      </c>
      <c r="MU10" s="2" t="s">
        <v>1091</v>
      </c>
      <c r="MV10" s="18">
        <v>8781.5</v>
      </c>
      <c r="MW10" s="9">
        <v>40365</v>
      </c>
      <c r="MX10" s="19">
        <v>8781.5</v>
      </c>
      <c r="MY10" s="20">
        <f t="shared" si="51"/>
        <v>0</v>
      </c>
      <c r="NA10" s="9">
        <v>40365</v>
      </c>
      <c r="NB10" s="39" t="s">
        <v>1366</v>
      </c>
      <c r="NC10" s="327">
        <v>6898.5</v>
      </c>
      <c r="ND10" s="905">
        <v>40365</v>
      </c>
      <c r="NE10" s="19">
        <v>6898.5</v>
      </c>
      <c r="NF10" s="326">
        <f t="shared" si="84"/>
        <v>0</v>
      </c>
      <c r="NH10" s="9">
        <v>40375</v>
      </c>
      <c r="NI10" s="39" t="s">
        <v>1965</v>
      </c>
      <c r="NJ10" s="327">
        <v>5745</v>
      </c>
      <c r="NK10" s="38">
        <v>40376</v>
      </c>
      <c r="NL10" s="19">
        <v>5745</v>
      </c>
      <c r="NM10" s="326">
        <f t="shared" si="85"/>
        <v>0</v>
      </c>
      <c r="NO10" s="9">
        <v>40354</v>
      </c>
      <c r="NP10" s="956" t="s">
        <v>1332</v>
      </c>
      <c r="NQ10" s="771">
        <v>2522</v>
      </c>
      <c r="NR10" s="166"/>
      <c r="NS10" s="32"/>
      <c r="NT10" s="20">
        <f t="shared" si="86"/>
        <v>9415</v>
      </c>
      <c r="NV10" s="9"/>
      <c r="NW10" s="956"/>
      <c r="NX10" s="771"/>
      <c r="NY10" s="38"/>
      <c r="NZ10" s="19"/>
      <c r="OA10" s="326">
        <f t="shared" si="87"/>
        <v>0</v>
      </c>
      <c r="OC10" s="9">
        <v>40364</v>
      </c>
      <c r="OD10" s="39" t="s">
        <v>1302</v>
      </c>
      <c r="OE10" s="327">
        <v>26271</v>
      </c>
      <c r="OF10" s="38">
        <v>40379</v>
      </c>
      <c r="OG10" s="19">
        <v>26271</v>
      </c>
      <c r="OH10" s="326">
        <f t="shared" si="88"/>
        <v>0</v>
      </c>
      <c r="OJ10" s="9">
        <v>40365</v>
      </c>
      <c r="OK10" s="2" t="s">
        <v>1374</v>
      </c>
      <c r="OL10" s="325">
        <v>4504.5</v>
      </c>
      <c r="OM10" s="38">
        <v>40365</v>
      </c>
      <c r="ON10" s="19">
        <v>4504.5</v>
      </c>
      <c r="OO10" s="326">
        <f t="shared" si="89"/>
        <v>0</v>
      </c>
      <c r="OQ10" s="244">
        <v>40366</v>
      </c>
      <c r="OR10" s="39" t="s">
        <v>1423</v>
      </c>
      <c r="OS10" s="32">
        <v>3737</v>
      </c>
      <c r="OT10" s="244">
        <v>40366</v>
      </c>
      <c r="OU10" s="32">
        <v>3737</v>
      </c>
      <c r="OV10" s="20">
        <f t="shared" ref="OV10:OV43" si="93">OV9+OS10-OU10</f>
        <v>0</v>
      </c>
      <c r="OX10" s="9">
        <v>40364</v>
      </c>
      <c r="OY10" s="39" t="s">
        <v>1617</v>
      </c>
      <c r="OZ10" s="32">
        <v>5160</v>
      </c>
      <c r="PA10" s="9">
        <v>40364</v>
      </c>
      <c r="PB10" s="19">
        <v>5160</v>
      </c>
      <c r="PC10" s="20">
        <f t="shared" ref="PC10:PC43" si="94">PC9+OZ10-PB10</f>
        <v>0</v>
      </c>
      <c r="PE10" s="9">
        <v>40376</v>
      </c>
      <c r="PF10" s="39" t="s">
        <v>2075</v>
      </c>
      <c r="PG10" s="32">
        <v>23743</v>
      </c>
      <c r="PH10" s="9">
        <v>40378</v>
      </c>
      <c r="PI10" s="19">
        <v>23743</v>
      </c>
      <c r="PJ10" s="20">
        <f t="shared" ref="PJ10:PJ43" si="95">PJ9+PG10-PI10</f>
        <v>0</v>
      </c>
      <c r="PL10" s="9"/>
      <c r="PM10" s="309"/>
      <c r="PN10" s="32"/>
      <c r="PO10" s="9"/>
      <c r="PP10" s="19"/>
      <c r="PQ10" s="20">
        <f t="shared" ref="PQ10:PQ43" si="96">PQ9+PN10-PP10</f>
        <v>0</v>
      </c>
      <c r="PS10" s="9">
        <v>40369</v>
      </c>
      <c r="PT10" s="39" t="s">
        <v>1695</v>
      </c>
      <c r="PU10" s="702">
        <v>18597</v>
      </c>
      <c r="PV10" s="9">
        <v>40376</v>
      </c>
      <c r="PW10" s="19">
        <v>18597</v>
      </c>
      <c r="PX10" s="20">
        <f t="shared" ref="PX10:PX43" si="97">PX9+PU10-PW10</f>
        <v>22743</v>
      </c>
      <c r="PZ10" s="9"/>
      <c r="QA10" s="2"/>
      <c r="QB10" s="3"/>
      <c r="QC10" s="9"/>
      <c r="QD10" s="19"/>
      <c r="QE10" s="20">
        <f t="shared" ref="QE10:QE43" si="98">QE9+QB10-QD10</f>
        <v>0</v>
      </c>
      <c r="QG10" s="9"/>
      <c r="QH10" s="39"/>
      <c r="QI10" s="32"/>
      <c r="QJ10" s="9"/>
      <c r="QK10" s="19"/>
      <c r="QL10" s="20">
        <f t="shared" si="91"/>
        <v>0</v>
      </c>
      <c r="QN10" s="9"/>
      <c r="QO10" s="39"/>
      <c r="QP10" s="327"/>
      <c r="QQ10" s="38"/>
      <c r="QR10" s="19"/>
      <c r="QS10" s="326">
        <f>QS9+QP10-QR10</f>
        <v>0</v>
      </c>
      <c r="QU10" s="36"/>
      <c r="QV10" s="2"/>
      <c r="QW10" s="32"/>
      <c r="QX10" s="9"/>
      <c r="QY10" s="19"/>
      <c r="QZ10" s="20">
        <f t="shared" si="52"/>
        <v>0</v>
      </c>
      <c r="RB10" s="36"/>
      <c r="RC10" s="2"/>
      <c r="RD10" s="32"/>
      <c r="RE10" s="9"/>
      <c r="RF10" s="19"/>
      <c r="RG10" s="20">
        <f t="shared" si="53"/>
        <v>0</v>
      </c>
      <c r="RI10" s="36"/>
      <c r="RJ10" s="2"/>
      <c r="RK10" s="32"/>
      <c r="RL10" s="9"/>
      <c r="RM10" s="19"/>
      <c r="RN10" s="20">
        <f t="shared" si="54"/>
        <v>0</v>
      </c>
      <c r="RP10" s="36"/>
      <c r="RQ10" s="2"/>
      <c r="RR10" s="32"/>
      <c r="RS10" s="9"/>
      <c r="RT10" s="19"/>
      <c r="RU10" s="20">
        <f t="shared" si="55"/>
        <v>20230</v>
      </c>
      <c r="RW10" s="36"/>
      <c r="RX10" s="251"/>
      <c r="RY10" s="32"/>
      <c r="RZ10" s="9"/>
      <c r="SA10" s="19"/>
      <c r="SB10" s="20">
        <f t="shared" si="56"/>
        <v>0</v>
      </c>
      <c r="SD10" s="36"/>
      <c r="SE10" s="2"/>
      <c r="SF10" s="32"/>
      <c r="SG10" s="9"/>
      <c r="SH10" s="19"/>
      <c r="SI10" s="20">
        <f t="shared" si="57"/>
        <v>0</v>
      </c>
      <c r="SK10" s="9">
        <v>40376</v>
      </c>
      <c r="SL10" s="2" t="s">
        <v>2043</v>
      </c>
      <c r="SM10" s="19">
        <v>12655.5</v>
      </c>
      <c r="SN10" s="9">
        <v>40376</v>
      </c>
      <c r="SO10" s="19">
        <v>12655.5</v>
      </c>
      <c r="SP10" s="20">
        <f t="shared" si="58"/>
        <v>52776</v>
      </c>
      <c r="SR10" s="36"/>
      <c r="SS10" s="2"/>
      <c r="ST10" s="32"/>
      <c r="SU10" s="9"/>
      <c r="SV10" s="19"/>
      <c r="SW10" s="20">
        <f t="shared" si="59"/>
        <v>0</v>
      </c>
      <c r="SY10" s="36"/>
      <c r="SZ10" s="2"/>
      <c r="TA10" s="32"/>
      <c r="TB10" s="9"/>
      <c r="TC10" s="19"/>
      <c r="TD10" s="20">
        <f t="shared" si="60"/>
        <v>4177</v>
      </c>
      <c r="TF10" s="36"/>
      <c r="TG10" s="2"/>
      <c r="TH10" s="32"/>
      <c r="TI10" s="9"/>
      <c r="TJ10" s="19"/>
      <c r="TK10" s="20">
        <f t="shared" si="61"/>
        <v>0</v>
      </c>
      <c r="TM10" s="36"/>
      <c r="TN10" s="2"/>
      <c r="TO10" s="32"/>
      <c r="TP10" s="9"/>
      <c r="TQ10" s="19"/>
      <c r="TR10" s="20">
        <f t="shared" si="62"/>
        <v>0</v>
      </c>
      <c r="TT10" s="36">
        <v>40361</v>
      </c>
      <c r="TU10" s="2" t="s">
        <v>1515</v>
      </c>
      <c r="TV10" s="32">
        <v>2717</v>
      </c>
      <c r="TW10" s="9">
        <v>40361</v>
      </c>
      <c r="TX10" s="19">
        <v>2717</v>
      </c>
      <c r="TY10" s="20">
        <f t="shared" si="63"/>
        <v>0</v>
      </c>
      <c r="UA10" s="36"/>
      <c r="UB10" s="2"/>
      <c r="UC10" s="32"/>
      <c r="UD10" s="9"/>
      <c r="UE10" s="19"/>
      <c r="UF10" s="20">
        <f t="shared" si="64"/>
        <v>0</v>
      </c>
      <c r="UH10" s="36"/>
      <c r="UI10" s="2"/>
      <c r="UJ10" s="32"/>
      <c r="UK10" s="9"/>
      <c r="UL10" s="19"/>
      <c r="UM10" s="20">
        <f t="shared" si="65"/>
        <v>0</v>
      </c>
      <c r="UO10" s="36"/>
      <c r="UP10" s="2"/>
      <c r="UQ10" s="32"/>
      <c r="UR10" s="9"/>
      <c r="US10" s="19"/>
      <c r="UT10" s="20">
        <f t="shared" si="66"/>
        <v>0</v>
      </c>
      <c r="UV10" s="36"/>
      <c r="UW10" s="2"/>
      <c r="UX10" s="32"/>
      <c r="UY10" s="9"/>
      <c r="UZ10" s="19"/>
      <c r="VA10" s="20">
        <f t="shared" si="92"/>
        <v>0</v>
      </c>
      <c r="VC10" s="36">
        <v>40378</v>
      </c>
      <c r="VD10" s="2" t="s">
        <v>2093</v>
      </c>
      <c r="VE10" s="32">
        <v>1754</v>
      </c>
      <c r="VF10" s="9">
        <v>40378</v>
      </c>
      <c r="VG10" s="19">
        <v>1754</v>
      </c>
      <c r="VH10" s="20">
        <f t="shared" ref="VH10:VH43" si="99">VH9+VE10-VG10</f>
        <v>0</v>
      </c>
      <c r="VJ10" s="9"/>
      <c r="VK10" s="2"/>
      <c r="VL10" s="19"/>
      <c r="VM10" s="9"/>
      <c r="VN10" s="19"/>
      <c r="VO10" s="20">
        <f t="shared" si="69"/>
        <v>0</v>
      </c>
      <c r="VQ10" s="9">
        <v>40361</v>
      </c>
      <c r="VR10" s="2" t="s">
        <v>1510</v>
      </c>
      <c r="VS10" s="19">
        <v>4428</v>
      </c>
      <c r="VT10" s="9">
        <v>40361</v>
      </c>
      <c r="VU10" s="19">
        <v>4428</v>
      </c>
      <c r="VV10" s="20">
        <f t="shared" si="70"/>
        <v>0</v>
      </c>
      <c r="VX10" s="36"/>
      <c r="VY10" s="2"/>
      <c r="VZ10" s="32"/>
      <c r="WA10" s="9"/>
      <c r="WB10" s="19"/>
      <c r="WC10" s="20">
        <f t="shared" si="71"/>
        <v>0</v>
      </c>
      <c r="WE10" s="36"/>
      <c r="WF10" s="2"/>
      <c r="WG10" s="32"/>
      <c r="WH10" s="9"/>
      <c r="WI10" s="19"/>
      <c r="WJ10" s="20">
        <f t="shared" si="72"/>
        <v>0</v>
      </c>
      <c r="WL10" s="36"/>
      <c r="WM10" s="2"/>
      <c r="WN10" s="32"/>
      <c r="WO10" s="9"/>
      <c r="WP10" s="19"/>
      <c r="WQ10" s="20">
        <f t="shared" si="73"/>
        <v>0</v>
      </c>
      <c r="WS10" s="36"/>
      <c r="WT10" s="2"/>
      <c r="WU10" s="32"/>
      <c r="WV10" s="9"/>
      <c r="WW10" s="19"/>
      <c r="WX10" s="20">
        <f t="shared" si="74"/>
        <v>0</v>
      </c>
      <c r="WZ10" s="36"/>
      <c r="XA10" s="2"/>
      <c r="XB10" s="32"/>
      <c r="XC10" s="9"/>
      <c r="XD10" s="19"/>
      <c r="XE10" s="20">
        <f t="shared" si="75"/>
        <v>0</v>
      </c>
      <c r="XG10" s="36"/>
      <c r="XH10" s="2"/>
      <c r="XI10" s="32"/>
      <c r="XJ10" s="9"/>
      <c r="XK10" s="19"/>
      <c r="XL10" s="20">
        <f t="shared" si="76"/>
        <v>0</v>
      </c>
      <c r="XN10" s="36"/>
      <c r="XO10" s="2"/>
      <c r="XP10" s="32"/>
      <c r="XQ10" s="9"/>
      <c r="XR10" s="19"/>
      <c r="XS10" s="20">
        <f t="shared" si="77"/>
        <v>0</v>
      </c>
      <c r="XU10" s="36"/>
      <c r="XV10" s="2"/>
      <c r="XW10" s="32"/>
      <c r="XX10" s="9"/>
      <c r="XY10" s="19"/>
      <c r="XZ10" s="20">
        <f t="shared" si="78"/>
        <v>0</v>
      </c>
      <c r="YB10" s="36"/>
      <c r="YC10" s="2"/>
      <c r="YD10" s="32"/>
      <c r="YE10" s="9"/>
      <c r="YF10" s="19"/>
      <c r="YG10" s="20">
        <f t="shared" si="79"/>
        <v>0</v>
      </c>
      <c r="YI10" s="36"/>
      <c r="YJ10" s="2"/>
      <c r="YK10" s="32"/>
      <c r="YL10" s="9"/>
      <c r="YM10" s="19"/>
      <c r="YN10" s="20">
        <f t="shared" si="80"/>
        <v>0</v>
      </c>
      <c r="YP10" s="36"/>
      <c r="YQ10" s="2"/>
      <c r="YR10" s="32"/>
      <c r="YS10" s="9"/>
      <c r="YT10" s="19"/>
      <c r="YU10" s="20">
        <f t="shared" si="81"/>
        <v>0</v>
      </c>
      <c r="YW10" s="36"/>
      <c r="YX10" s="2"/>
      <c r="YY10" s="32"/>
      <c r="YZ10" s="9"/>
      <c r="ZA10" s="19"/>
      <c r="ZB10" s="20">
        <f t="shared" si="82"/>
        <v>0</v>
      </c>
      <c r="ZD10" s="36"/>
      <c r="ZE10" s="2"/>
      <c r="ZF10" s="32"/>
      <c r="ZG10" s="9"/>
      <c r="ZH10" s="19"/>
      <c r="ZI10" s="20">
        <f t="shared" si="83"/>
        <v>0</v>
      </c>
    </row>
    <row r="11" spans="1:686">
      <c r="A11" s="9"/>
      <c r="B11" s="2"/>
      <c r="C11" s="18"/>
      <c r="D11" s="9"/>
      <c r="E11" s="110"/>
      <c r="F11" s="20">
        <f t="shared" si="0"/>
        <v>1117</v>
      </c>
      <c r="H11" s="9">
        <v>40376</v>
      </c>
      <c r="I11" s="2" t="s">
        <v>2051</v>
      </c>
      <c r="J11" s="18">
        <v>2033.5</v>
      </c>
      <c r="K11" s="9">
        <v>40376</v>
      </c>
      <c r="L11" s="110">
        <v>2033.5</v>
      </c>
      <c r="M11" s="20">
        <f t="shared" si="1"/>
        <v>0</v>
      </c>
      <c r="O11" s="9"/>
      <c r="P11" s="2"/>
      <c r="Q11" s="18"/>
      <c r="R11" s="9"/>
      <c r="S11" s="110"/>
      <c r="T11" s="20">
        <f t="shared" si="2"/>
        <v>11760</v>
      </c>
      <c r="V11" s="9"/>
      <c r="W11" s="2"/>
      <c r="X11" s="18"/>
      <c r="Y11" s="9"/>
      <c r="Z11" s="110"/>
      <c r="AA11" s="20">
        <f t="shared" si="3"/>
        <v>0</v>
      </c>
      <c r="AC11" s="9">
        <v>40362</v>
      </c>
      <c r="AD11" s="2" t="s">
        <v>1531</v>
      </c>
      <c r="AE11" s="18">
        <v>25861</v>
      </c>
      <c r="AF11" s="9">
        <v>40362</v>
      </c>
      <c r="AG11" s="110">
        <v>25861</v>
      </c>
      <c r="AH11" s="20">
        <f t="shared" si="4"/>
        <v>0</v>
      </c>
      <c r="AJ11" s="9"/>
      <c r="AK11" s="2"/>
      <c r="AL11" s="18"/>
      <c r="AM11" s="9"/>
      <c r="AN11" s="110"/>
      <c r="AO11" s="20">
        <f t="shared" si="5"/>
        <v>0</v>
      </c>
      <c r="AQ11" s="9"/>
      <c r="AR11" s="2"/>
      <c r="AS11" s="18"/>
      <c r="AT11" s="9"/>
      <c r="AU11" s="110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10864</v>
      </c>
      <c r="BL11" s="9"/>
      <c r="BM11" s="2"/>
      <c r="BN11" s="18"/>
      <c r="BO11" s="9"/>
      <c r="BP11" s="19"/>
      <c r="BQ11" s="20">
        <f t="shared" si="9"/>
        <v>5786.5</v>
      </c>
      <c r="BS11" s="9"/>
      <c r="BT11" s="2"/>
      <c r="BU11" s="18"/>
      <c r="BV11" s="9"/>
      <c r="BW11" s="19"/>
      <c r="BX11" s="20">
        <f t="shared" si="10"/>
        <v>0</v>
      </c>
      <c r="BZ11" s="9">
        <v>40353</v>
      </c>
      <c r="CA11" s="2" t="s">
        <v>1236</v>
      </c>
      <c r="CB11" s="18">
        <v>7290</v>
      </c>
      <c r="CC11" s="9">
        <v>40365</v>
      </c>
      <c r="CD11" s="19">
        <v>7290</v>
      </c>
      <c r="CE11" s="20">
        <f t="shared" si="11"/>
        <v>0</v>
      </c>
      <c r="CG11" s="9">
        <v>40368</v>
      </c>
      <c r="CH11" s="2" t="s">
        <v>1468</v>
      </c>
      <c r="CI11" s="18">
        <v>10893</v>
      </c>
      <c r="CJ11" s="9">
        <v>40369</v>
      </c>
      <c r="CK11" s="19">
        <v>10893</v>
      </c>
      <c r="CL11" s="20">
        <f t="shared" si="12"/>
        <v>0</v>
      </c>
      <c r="CN11" s="9">
        <v>40372</v>
      </c>
      <c r="CO11" s="2" t="s">
        <v>1717</v>
      </c>
      <c r="CP11" s="18">
        <v>6987.5</v>
      </c>
      <c r="CQ11" s="9">
        <v>40376</v>
      </c>
      <c r="CR11" s="19">
        <v>6987.5</v>
      </c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1925.5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2696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>
        <v>40375</v>
      </c>
      <c r="EL11" s="2" t="s">
        <v>1953</v>
      </c>
      <c r="EM11" s="18">
        <v>28258</v>
      </c>
      <c r="EN11" s="9">
        <v>40380</v>
      </c>
      <c r="EO11" s="19">
        <v>28258</v>
      </c>
      <c r="EP11" s="20">
        <f t="shared" si="20"/>
        <v>0</v>
      </c>
      <c r="ER11" s="9">
        <v>40380</v>
      </c>
      <c r="ES11" s="2" t="s">
        <v>2274</v>
      </c>
      <c r="ET11" s="18">
        <v>2268</v>
      </c>
      <c r="EU11" s="9">
        <v>40380</v>
      </c>
      <c r="EV11" s="19">
        <v>2268</v>
      </c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244">
        <v>40364</v>
      </c>
      <c r="FG11" s="29" t="s">
        <v>1412</v>
      </c>
      <c r="FH11" s="27">
        <v>19891</v>
      </c>
      <c r="FI11" s="43"/>
      <c r="FJ11" s="703"/>
      <c r="FK11" s="20">
        <f t="shared" si="23"/>
        <v>19891</v>
      </c>
      <c r="FM11" s="244">
        <v>40368</v>
      </c>
      <c r="FN11" s="29" t="s">
        <v>1467</v>
      </c>
      <c r="FO11" s="27">
        <v>7139</v>
      </c>
      <c r="FP11" s="244">
        <v>40369</v>
      </c>
      <c r="FQ11" s="703">
        <v>7139</v>
      </c>
      <c r="FR11" s="20">
        <f t="shared" si="24"/>
        <v>0</v>
      </c>
      <c r="FT11" s="244"/>
      <c r="FU11" s="29"/>
      <c r="FV11" s="27"/>
      <c r="FW11" s="244"/>
      <c r="FX11" s="703"/>
      <c r="FY11" s="20">
        <f t="shared" si="25"/>
        <v>0</v>
      </c>
      <c r="GA11" s="244"/>
      <c r="GB11" s="29"/>
      <c r="GC11" s="27"/>
      <c r="GD11" s="244"/>
      <c r="GE11" s="703"/>
      <c r="GF11" s="20">
        <f t="shared" si="26"/>
        <v>0</v>
      </c>
      <c r="GH11" s="36"/>
      <c r="GI11" s="2"/>
      <c r="GJ11" s="18"/>
      <c r="GK11" s="9"/>
      <c r="GL11" s="19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9"/>
      <c r="GW11" s="2"/>
      <c r="GX11" s="18"/>
      <c r="GY11" s="9"/>
      <c r="GZ11" s="19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>
        <v>40372</v>
      </c>
      <c r="HK11" s="2" t="s">
        <v>1725</v>
      </c>
      <c r="HL11" s="18">
        <v>551.5</v>
      </c>
      <c r="HM11" s="9">
        <v>40372</v>
      </c>
      <c r="HN11" s="19">
        <v>551.5</v>
      </c>
      <c r="HO11" s="20">
        <f t="shared" si="31"/>
        <v>0</v>
      </c>
      <c r="HQ11" s="9"/>
      <c r="HR11" s="2"/>
      <c r="HS11" s="18"/>
      <c r="HT11" s="9"/>
      <c r="HU11" s="19"/>
      <c r="HV11" s="20">
        <f t="shared" si="32"/>
        <v>0</v>
      </c>
      <c r="HX11" s="9">
        <v>40376</v>
      </c>
      <c r="HY11" s="2" t="s">
        <v>2059</v>
      </c>
      <c r="HZ11" s="18">
        <v>28101</v>
      </c>
      <c r="IA11" s="9">
        <v>40380</v>
      </c>
      <c r="IB11" s="19">
        <v>28101</v>
      </c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9"/>
      <c r="IT11" s="2"/>
      <c r="IU11" s="18"/>
      <c r="IV11" s="9"/>
      <c r="IW11" s="19"/>
      <c r="IX11" s="20">
        <f t="shared" si="36"/>
        <v>5744</v>
      </c>
      <c r="IZ11" s="9"/>
      <c r="JA11" s="2"/>
      <c r="JB11" s="18"/>
      <c r="JC11" s="9"/>
      <c r="JD11" s="19"/>
      <c r="JE11" s="20">
        <f t="shared" si="37"/>
        <v>0</v>
      </c>
      <c r="JG11" s="9"/>
      <c r="JH11" s="2"/>
      <c r="JI11" s="18"/>
      <c r="JJ11" s="9"/>
      <c r="JK11" s="19"/>
      <c r="JL11" s="20">
        <f t="shared" si="38"/>
        <v>0</v>
      </c>
      <c r="JN11" s="9"/>
      <c r="JO11" s="2"/>
      <c r="JP11" s="18"/>
      <c r="JQ11" s="9"/>
      <c r="JR11" s="19"/>
      <c r="JS11" s="20">
        <f t="shared" si="39"/>
        <v>0</v>
      </c>
      <c r="JU11" s="9">
        <v>40378</v>
      </c>
      <c r="JV11" s="39" t="s">
        <v>2089</v>
      </c>
      <c r="JW11" s="32">
        <v>1299</v>
      </c>
      <c r="JX11" s="9">
        <v>40378</v>
      </c>
      <c r="JY11" s="19">
        <v>1299</v>
      </c>
      <c r="JZ11" s="20">
        <f t="shared" si="40"/>
        <v>0</v>
      </c>
      <c r="KB11" s="9"/>
      <c r="KC11" s="39"/>
      <c r="KD11" s="32"/>
      <c r="KE11" s="9"/>
      <c r="KF11" s="19"/>
      <c r="KG11" s="20">
        <f t="shared" si="41"/>
        <v>1975</v>
      </c>
      <c r="KI11" s="9">
        <v>40374</v>
      </c>
      <c r="KJ11" s="2" t="s">
        <v>1941</v>
      </c>
      <c r="KK11" s="18">
        <v>1165.5</v>
      </c>
      <c r="KL11" s="9">
        <v>40374</v>
      </c>
      <c r="KM11" s="19">
        <v>1165.5</v>
      </c>
      <c r="KN11" s="20">
        <f t="shared" si="42"/>
        <v>0</v>
      </c>
      <c r="KP11" s="9">
        <v>40330</v>
      </c>
      <c r="KQ11" s="251" t="s">
        <v>1151</v>
      </c>
      <c r="KR11" s="18">
        <v>1197</v>
      </c>
      <c r="KS11" s="9"/>
      <c r="KT11" s="19"/>
      <c r="KU11" s="20">
        <f t="shared" si="43"/>
        <v>27267.5</v>
      </c>
      <c r="KW11" s="9"/>
      <c r="KX11" s="251"/>
      <c r="KY11" s="18"/>
      <c r="KZ11" s="9"/>
      <c r="LA11" s="19"/>
      <c r="LB11" s="20">
        <f t="shared" si="44"/>
        <v>30310</v>
      </c>
      <c r="LD11" s="9">
        <v>40371</v>
      </c>
      <c r="LE11" s="268" t="s">
        <v>1711</v>
      </c>
      <c r="LF11" s="18">
        <v>5631</v>
      </c>
      <c r="LG11" s="9">
        <v>40371</v>
      </c>
      <c r="LH11" s="19">
        <v>5631</v>
      </c>
      <c r="LI11" s="20">
        <f t="shared" si="45"/>
        <v>0</v>
      </c>
      <c r="LK11" s="9">
        <v>40361</v>
      </c>
      <c r="LL11" s="2" t="s">
        <v>1523</v>
      </c>
      <c r="LM11" s="18">
        <v>12304</v>
      </c>
      <c r="LN11" s="9">
        <v>40361</v>
      </c>
      <c r="LO11" s="19">
        <v>12304</v>
      </c>
      <c r="LP11" s="20">
        <f t="shared" si="46"/>
        <v>0</v>
      </c>
      <c r="LR11" s="9"/>
      <c r="LS11" s="268"/>
      <c r="LT11" s="18"/>
      <c r="LU11" s="9"/>
      <c r="LV11" s="19"/>
      <c r="LW11" s="20">
        <f t="shared" si="47"/>
        <v>0</v>
      </c>
      <c r="LY11" s="9"/>
      <c r="LZ11" s="268"/>
      <c r="MA11" s="18"/>
      <c r="MB11" s="9"/>
      <c r="MC11" s="19"/>
      <c r="MD11" s="20">
        <f t="shared" si="48"/>
        <v>0</v>
      </c>
      <c r="MF11" s="9"/>
      <c r="MG11" s="2"/>
      <c r="MH11" s="18"/>
      <c r="MI11" s="9"/>
      <c r="MJ11" s="19"/>
      <c r="MK11" s="20">
        <f t="shared" si="49"/>
        <v>0</v>
      </c>
      <c r="MM11" s="9">
        <v>40365</v>
      </c>
      <c r="MN11" s="2" t="s">
        <v>1367</v>
      </c>
      <c r="MO11" s="18">
        <v>4184</v>
      </c>
      <c r="MP11" s="9">
        <v>40365</v>
      </c>
      <c r="MQ11" s="19">
        <v>4184</v>
      </c>
      <c r="MR11" s="20">
        <f t="shared" si="50"/>
        <v>0</v>
      </c>
      <c r="MT11" s="9">
        <v>40357</v>
      </c>
      <c r="MU11" s="2" t="s">
        <v>1213</v>
      </c>
      <c r="MV11" s="18">
        <v>6701.5</v>
      </c>
      <c r="MW11" s="9">
        <v>40372</v>
      </c>
      <c r="MX11" s="19">
        <v>6701.5</v>
      </c>
      <c r="MY11" s="20">
        <f t="shared" si="51"/>
        <v>0</v>
      </c>
      <c r="NA11" s="9">
        <v>40366</v>
      </c>
      <c r="NB11" s="2" t="s">
        <v>1418</v>
      </c>
      <c r="NC11" s="325">
        <v>4554.5</v>
      </c>
      <c r="ND11" s="38">
        <v>40366</v>
      </c>
      <c r="NE11" s="19">
        <v>4554.5</v>
      </c>
      <c r="NF11" s="326">
        <f t="shared" si="84"/>
        <v>0</v>
      </c>
      <c r="NH11" s="9">
        <v>40376</v>
      </c>
      <c r="NI11" s="2" t="s">
        <v>2046</v>
      </c>
      <c r="NJ11" s="325">
        <v>4165</v>
      </c>
      <c r="NK11" s="38">
        <v>40376</v>
      </c>
      <c r="NL11" s="19">
        <v>4165</v>
      </c>
      <c r="NM11" s="326">
        <f t="shared" si="85"/>
        <v>0</v>
      </c>
      <c r="NO11" s="9">
        <v>40354</v>
      </c>
      <c r="NP11" s="956" t="s">
        <v>1333</v>
      </c>
      <c r="NQ11" s="771">
        <v>4738.5</v>
      </c>
      <c r="NR11" s="166">
        <v>40361</v>
      </c>
      <c r="NS11" s="32">
        <v>4738.5</v>
      </c>
      <c r="NT11" s="20">
        <f t="shared" si="86"/>
        <v>9415</v>
      </c>
      <c r="NV11" s="9"/>
      <c r="NW11" s="956"/>
      <c r="NX11" s="771"/>
      <c r="NY11" s="905"/>
      <c r="NZ11" s="19"/>
      <c r="OA11" s="326">
        <f t="shared" si="87"/>
        <v>0</v>
      </c>
      <c r="OC11" s="9">
        <v>40366</v>
      </c>
      <c r="OD11" s="2" t="s">
        <v>1421</v>
      </c>
      <c r="OE11" s="18">
        <v>11099</v>
      </c>
      <c r="OF11" s="38"/>
      <c r="OG11" s="19"/>
      <c r="OH11" s="326">
        <f t="shared" si="88"/>
        <v>11099</v>
      </c>
      <c r="OJ11" s="9">
        <v>40367</v>
      </c>
      <c r="OK11" s="2" t="s">
        <v>1426</v>
      </c>
      <c r="OL11" s="325">
        <v>5186.5</v>
      </c>
      <c r="OM11" s="38">
        <v>40368</v>
      </c>
      <c r="ON11" s="19">
        <v>5186.5</v>
      </c>
      <c r="OO11" s="326">
        <f t="shared" si="89"/>
        <v>0</v>
      </c>
      <c r="OQ11" s="244">
        <v>40367</v>
      </c>
      <c r="OR11" s="29" t="s">
        <v>1447</v>
      </c>
      <c r="OS11" s="27">
        <v>3746</v>
      </c>
      <c r="OT11" s="244">
        <v>40368</v>
      </c>
      <c r="OU11" s="32">
        <v>3746</v>
      </c>
      <c r="OV11" s="20">
        <f t="shared" si="93"/>
        <v>0</v>
      </c>
      <c r="OX11" s="9">
        <v>40364</v>
      </c>
      <c r="OY11" s="2" t="s">
        <v>1621</v>
      </c>
      <c r="OZ11" s="18">
        <v>6893</v>
      </c>
      <c r="PA11" s="9">
        <v>40365</v>
      </c>
      <c r="PB11" s="19">
        <v>6893</v>
      </c>
      <c r="PC11" s="20">
        <f t="shared" si="94"/>
        <v>0</v>
      </c>
      <c r="PE11" s="9"/>
      <c r="PF11" s="268"/>
      <c r="PG11" s="18"/>
      <c r="PH11" s="9"/>
      <c r="PI11" s="19"/>
      <c r="PJ11" s="20">
        <f t="shared" si="95"/>
        <v>0</v>
      </c>
      <c r="PL11" s="9"/>
      <c r="PM11" s="268"/>
      <c r="PN11" s="18"/>
      <c r="PO11" s="9"/>
      <c r="PP11" s="19"/>
      <c r="PQ11" s="20">
        <f t="shared" si="96"/>
        <v>0</v>
      </c>
      <c r="PS11" s="9">
        <v>40376</v>
      </c>
      <c r="PT11" s="39" t="s">
        <v>2071</v>
      </c>
      <c r="PU11" s="702">
        <v>18201</v>
      </c>
      <c r="PV11" s="9"/>
      <c r="PW11" s="19"/>
      <c r="PX11" s="20">
        <f t="shared" si="97"/>
        <v>40944</v>
      </c>
      <c r="PZ11" s="9"/>
      <c r="QA11" s="2"/>
      <c r="QB11" s="18"/>
      <c r="QC11" s="9"/>
      <c r="QD11" s="19"/>
      <c r="QE11" s="20">
        <f t="shared" si="98"/>
        <v>0</v>
      </c>
      <c r="QG11" s="9"/>
      <c r="QH11" s="2"/>
      <c r="QI11" s="18"/>
      <c r="QJ11" s="9"/>
      <c r="QK11" s="19"/>
      <c r="QL11" s="20">
        <f t="shared" si="91"/>
        <v>0</v>
      </c>
      <c r="QN11" s="9"/>
      <c r="QO11" s="2"/>
      <c r="QP11" s="325"/>
      <c r="QQ11" s="38"/>
      <c r="QR11" s="19"/>
      <c r="QS11" s="326">
        <f>QS10+QP11-QR11</f>
        <v>0</v>
      </c>
      <c r="QU11" s="9"/>
      <c r="QV11" s="2"/>
      <c r="QW11" s="18"/>
      <c r="QX11" s="9"/>
      <c r="QY11" s="19"/>
      <c r="QZ11" s="20">
        <f t="shared" si="52"/>
        <v>0</v>
      </c>
      <c r="RB11" s="9"/>
      <c r="RC11" s="2"/>
      <c r="RD11" s="18"/>
      <c r="RE11" s="9"/>
      <c r="RF11" s="19"/>
      <c r="RG11" s="20">
        <f t="shared" si="53"/>
        <v>0</v>
      </c>
      <c r="RI11" s="9"/>
      <c r="RJ11" s="2"/>
      <c r="RK11" s="18"/>
      <c r="RL11" s="9"/>
      <c r="RM11" s="19"/>
      <c r="RN11" s="20">
        <f t="shared" si="54"/>
        <v>0</v>
      </c>
      <c r="RP11" s="9"/>
      <c r="RQ11" s="2"/>
      <c r="RR11" s="18"/>
      <c r="RS11" s="9"/>
      <c r="RT11" s="19"/>
      <c r="RU11" s="20">
        <f t="shared" si="55"/>
        <v>20230</v>
      </c>
      <c r="RW11" s="9"/>
      <c r="RX11" s="251"/>
      <c r="RY11" s="18"/>
      <c r="RZ11" s="9"/>
      <c r="SA11" s="19"/>
      <c r="SB11" s="20">
        <f t="shared" si="56"/>
        <v>0</v>
      </c>
      <c r="SD11" s="9"/>
      <c r="SE11" s="2"/>
      <c r="SF11" s="18"/>
      <c r="SG11" s="9"/>
      <c r="SH11" s="19"/>
      <c r="SI11" s="20">
        <f t="shared" si="57"/>
        <v>0</v>
      </c>
      <c r="SK11" s="36">
        <v>40376</v>
      </c>
      <c r="SL11" s="2" t="s">
        <v>2055</v>
      </c>
      <c r="SM11" s="32">
        <v>6479</v>
      </c>
      <c r="SN11" s="9"/>
      <c r="SO11" s="19"/>
      <c r="SP11" s="20">
        <f t="shared" si="58"/>
        <v>59255</v>
      </c>
      <c r="SR11" s="9"/>
      <c r="SS11" s="2"/>
      <c r="ST11" s="18"/>
      <c r="SU11" s="9"/>
      <c r="SV11" s="19"/>
      <c r="SW11" s="20">
        <f t="shared" si="59"/>
        <v>0</v>
      </c>
      <c r="SY11" s="9"/>
      <c r="SZ11" s="2"/>
      <c r="TA11" s="18"/>
      <c r="TB11" s="9"/>
      <c r="TC11" s="19"/>
      <c r="TD11" s="20">
        <f t="shared" si="60"/>
        <v>4177</v>
      </c>
      <c r="TF11" s="9"/>
      <c r="TG11" s="2"/>
      <c r="TH11" s="18"/>
      <c r="TI11" s="9"/>
      <c r="TJ11" s="19"/>
      <c r="TK11" s="20">
        <f t="shared" si="61"/>
        <v>0</v>
      </c>
      <c r="TM11" s="9"/>
      <c r="TN11" s="2"/>
      <c r="TO11" s="18"/>
      <c r="TP11" s="9"/>
      <c r="TQ11" s="19"/>
      <c r="TR11" s="20">
        <f t="shared" si="62"/>
        <v>0</v>
      </c>
      <c r="TT11" s="9">
        <v>40364</v>
      </c>
      <c r="TU11" s="2" t="s">
        <v>1415</v>
      </c>
      <c r="TV11" s="18">
        <v>947</v>
      </c>
      <c r="TW11" s="9">
        <v>40364</v>
      </c>
      <c r="TX11" s="19">
        <v>947</v>
      </c>
      <c r="TY11" s="20">
        <f t="shared" ref="TY11:TY43" si="100">TY10+TV11-TX11</f>
        <v>0</v>
      </c>
      <c r="UA11" s="9"/>
      <c r="UB11" s="2"/>
      <c r="UC11" s="18"/>
      <c r="UD11" s="9"/>
      <c r="UE11" s="19"/>
      <c r="UF11" s="20">
        <f t="shared" si="64"/>
        <v>0</v>
      </c>
      <c r="UH11" s="9"/>
      <c r="UI11" s="2"/>
      <c r="UJ11" s="18"/>
      <c r="UK11" s="9"/>
      <c r="UL11" s="19"/>
      <c r="UM11" s="20">
        <f t="shared" si="65"/>
        <v>0</v>
      </c>
      <c r="UO11" s="9"/>
      <c r="UP11" s="2"/>
      <c r="UQ11" s="18"/>
      <c r="UR11" s="9"/>
      <c r="US11" s="19"/>
      <c r="UT11" s="20">
        <f t="shared" si="66"/>
        <v>0</v>
      </c>
      <c r="UV11" s="9"/>
      <c r="UW11" s="2"/>
      <c r="UX11" s="18"/>
      <c r="UY11" s="9"/>
      <c r="UZ11" s="19"/>
      <c r="VA11" s="20">
        <f t="shared" si="92"/>
        <v>0</v>
      </c>
      <c r="VC11" s="9"/>
      <c r="VD11" s="2"/>
      <c r="VE11" s="18"/>
      <c r="VF11" s="9"/>
      <c r="VG11" s="19"/>
      <c r="VH11" s="20">
        <f t="shared" si="99"/>
        <v>0</v>
      </c>
      <c r="VJ11" s="36"/>
      <c r="VK11" s="2"/>
      <c r="VL11" s="32"/>
      <c r="VM11" s="36"/>
      <c r="VN11" s="19"/>
      <c r="VO11" s="20">
        <f t="shared" si="69"/>
        <v>0</v>
      </c>
      <c r="VQ11" s="36">
        <v>40362</v>
      </c>
      <c r="VR11" s="2" t="s">
        <v>1532</v>
      </c>
      <c r="VS11" s="32">
        <v>9036</v>
      </c>
      <c r="VT11" s="36">
        <v>40371</v>
      </c>
      <c r="VU11" s="19">
        <v>9036</v>
      </c>
      <c r="VV11" s="20">
        <f t="shared" si="70"/>
        <v>0</v>
      </c>
      <c r="VX11" s="9"/>
      <c r="VY11" s="2"/>
      <c r="VZ11" s="18"/>
      <c r="WA11" s="9"/>
      <c r="WB11" s="19"/>
      <c r="WC11" s="20">
        <f t="shared" si="71"/>
        <v>0</v>
      </c>
      <c r="WE11" s="9"/>
      <c r="WF11" s="2"/>
      <c r="WG11" s="18"/>
      <c r="WH11" s="9"/>
      <c r="WI11" s="19"/>
      <c r="WJ11" s="20">
        <f t="shared" si="72"/>
        <v>0</v>
      </c>
      <c r="WL11" s="9"/>
      <c r="WM11" s="2"/>
      <c r="WN11" s="18"/>
      <c r="WO11" s="9"/>
      <c r="WP11" s="19"/>
      <c r="WQ11" s="20">
        <f t="shared" si="73"/>
        <v>0</v>
      </c>
      <c r="WS11" s="9"/>
      <c r="WT11" s="2"/>
      <c r="WU11" s="18"/>
      <c r="WV11" s="9"/>
      <c r="WW11" s="19"/>
      <c r="WX11" s="20">
        <f t="shared" si="74"/>
        <v>0</v>
      </c>
      <c r="WZ11" s="9"/>
      <c r="XA11" s="2"/>
      <c r="XB11" s="18"/>
      <c r="XC11" s="9"/>
      <c r="XD11" s="19"/>
      <c r="XE11" s="20">
        <f t="shared" si="75"/>
        <v>0</v>
      </c>
      <c r="XG11" s="9"/>
      <c r="XH11" s="2"/>
      <c r="XI11" s="18"/>
      <c r="XJ11" s="9"/>
      <c r="XK11" s="19"/>
      <c r="XL11" s="20">
        <f t="shared" si="76"/>
        <v>0</v>
      </c>
      <c r="XN11" s="9"/>
      <c r="XO11" s="2"/>
      <c r="XP11" s="18"/>
      <c r="XQ11" s="9"/>
      <c r="XR11" s="19"/>
      <c r="XS11" s="20">
        <f t="shared" si="77"/>
        <v>0</v>
      </c>
      <c r="XU11" s="9"/>
      <c r="XV11" s="2"/>
      <c r="XW11" s="18"/>
      <c r="XX11" s="9"/>
      <c r="XY11" s="19"/>
      <c r="XZ11" s="20">
        <f t="shared" si="78"/>
        <v>0</v>
      </c>
      <c r="YB11" s="9"/>
      <c r="YC11" s="2"/>
      <c r="YD11" s="18"/>
      <c r="YE11" s="9"/>
      <c r="YF11" s="19"/>
      <c r="YG11" s="20">
        <f t="shared" si="79"/>
        <v>0</v>
      </c>
      <c r="YI11" s="9"/>
      <c r="YJ11" s="2"/>
      <c r="YK11" s="18"/>
      <c r="YL11" s="9"/>
      <c r="YM11" s="19"/>
      <c r="YN11" s="20">
        <f t="shared" si="80"/>
        <v>0</v>
      </c>
      <c r="YP11" s="9"/>
      <c r="YQ11" s="2"/>
      <c r="YR11" s="18"/>
      <c r="YS11" s="9"/>
      <c r="YT11" s="19"/>
      <c r="YU11" s="20">
        <f t="shared" si="81"/>
        <v>0</v>
      </c>
      <c r="YW11" s="9"/>
      <c r="YX11" s="2"/>
      <c r="YY11" s="18"/>
      <c r="YZ11" s="9"/>
      <c r="ZA11" s="19"/>
      <c r="ZB11" s="20">
        <f t="shared" si="82"/>
        <v>0</v>
      </c>
      <c r="ZD11" s="9"/>
      <c r="ZE11" s="2"/>
      <c r="ZF11" s="18"/>
      <c r="ZG11" s="9"/>
      <c r="ZH11" s="19"/>
      <c r="ZI11" s="20">
        <f t="shared" si="83"/>
        <v>0</v>
      </c>
    </row>
    <row r="12" spans="1:686">
      <c r="A12" s="9"/>
      <c r="B12" s="2"/>
      <c r="C12" s="18"/>
      <c r="D12" s="9"/>
      <c r="E12" s="19"/>
      <c r="F12" s="20">
        <f t="shared" si="0"/>
        <v>1117</v>
      </c>
      <c r="H12" s="9">
        <v>40378</v>
      </c>
      <c r="I12" s="2" t="s">
        <v>2087</v>
      </c>
      <c r="J12" s="18">
        <v>866</v>
      </c>
      <c r="K12" s="36">
        <v>40378</v>
      </c>
      <c r="L12" s="19">
        <v>866</v>
      </c>
      <c r="M12" s="20">
        <f t="shared" si="1"/>
        <v>0</v>
      </c>
      <c r="O12" s="9"/>
      <c r="P12" s="2"/>
      <c r="Q12" s="18"/>
      <c r="R12" s="9"/>
      <c r="S12" s="19"/>
      <c r="T12" s="20">
        <f t="shared" si="2"/>
        <v>11760</v>
      </c>
      <c r="V12" s="9"/>
      <c r="W12" s="2"/>
      <c r="X12" s="18"/>
      <c r="Y12" s="9"/>
      <c r="Z12" s="19"/>
      <c r="AA12" s="20">
        <f t="shared" si="3"/>
        <v>0</v>
      </c>
      <c r="AC12" s="9">
        <v>40364</v>
      </c>
      <c r="AD12" s="2" t="s">
        <v>1549</v>
      </c>
      <c r="AE12" s="18">
        <v>23384.5</v>
      </c>
      <c r="AF12" s="9">
        <v>40366</v>
      </c>
      <c r="AG12" s="19">
        <v>23384.5</v>
      </c>
      <c r="AH12" s="20">
        <f t="shared" si="4"/>
        <v>0</v>
      </c>
      <c r="AJ12" s="9"/>
      <c r="AK12" s="2"/>
      <c r="AL12" s="18"/>
      <c r="AM12" s="9"/>
      <c r="AN12" s="19"/>
      <c r="AO12" s="20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10864</v>
      </c>
      <c r="BL12" s="9"/>
      <c r="BM12" s="2"/>
      <c r="BN12" s="18"/>
      <c r="BO12" s="9"/>
      <c r="BP12" s="19"/>
      <c r="BQ12" s="20">
        <f t="shared" ref="BQ12:BQ43" si="101">BQ11+BN12-BP12</f>
        <v>5786.5</v>
      </c>
      <c r="BS12" s="9"/>
      <c r="BT12" s="2"/>
      <c r="BU12" s="18"/>
      <c r="BV12" s="9"/>
      <c r="BW12" s="19"/>
      <c r="BX12" s="20">
        <f t="shared" si="10"/>
        <v>0</v>
      </c>
      <c r="BZ12" s="9">
        <v>40354</v>
      </c>
      <c r="CA12" s="2" t="s">
        <v>1088</v>
      </c>
      <c r="CB12" s="18">
        <v>7362</v>
      </c>
      <c r="CC12" s="9">
        <v>40365</v>
      </c>
      <c r="CD12" s="19">
        <v>7362</v>
      </c>
      <c r="CE12" s="20">
        <f t="shared" si="11"/>
        <v>0</v>
      </c>
      <c r="CG12" s="9">
        <v>40371</v>
      </c>
      <c r="CH12" s="2" t="s">
        <v>1712</v>
      </c>
      <c r="CI12" s="18">
        <v>10677</v>
      </c>
      <c r="CJ12" s="9">
        <v>40371</v>
      </c>
      <c r="CK12" s="19">
        <v>10677</v>
      </c>
      <c r="CL12" s="20">
        <f t="shared" si="12"/>
        <v>0</v>
      </c>
      <c r="CN12" s="9">
        <v>40375</v>
      </c>
      <c r="CO12" s="2" t="s">
        <v>1952</v>
      </c>
      <c r="CP12" s="18">
        <v>8409</v>
      </c>
      <c r="CQ12" s="9">
        <v>40380</v>
      </c>
      <c r="CR12" s="19">
        <v>8409</v>
      </c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1925.5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2696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>
        <v>40379</v>
      </c>
      <c r="EL12" s="2" t="s">
        <v>2244</v>
      </c>
      <c r="EM12" s="18">
        <v>22645</v>
      </c>
      <c r="EN12" s="9"/>
      <c r="EO12" s="19"/>
      <c r="EP12" s="20">
        <f t="shared" si="20"/>
        <v>22645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244">
        <v>40369</v>
      </c>
      <c r="FG12" s="29" t="s">
        <v>1841</v>
      </c>
      <c r="FH12" s="27">
        <v>6120</v>
      </c>
      <c r="FI12" s="244">
        <v>40371</v>
      </c>
      <c r="FJ12" s="703">
        <v>6120</v>
      </c>
      <c r="FK12" s="20">
        <f t="shared" si="23"/>
        <v>19891</v>
      </c>
      <c r="FM12" s="9">
        <v>40369</v>
      </c>
      <c r="FN12" s="2" t="s">
        <v>1697</v>
      </c>
      <c r="FO12" s="18">
        <v>4452</v>
      </c>
      <c r="FP12" s="95">
        <v>40371</v>
      </c>
      <c r="FQ12" s="715">
        <v>4452</v>
      </c>
      <c r="FR12" s="20">
        <f t="shared" si="24"/>
        <v>0</v>
      </c>
      <c r="FT12" s="9"/>
      <c r="FU12" s="2"/>
      <c r="FV12" s="18"/>
      <c r="FW12" s="95"/>
      <c r="FX12" s="715"/>
      <c r="FY12" s="20">
        <f t="shared" si="25"/>
        <v>0</v>
      </c>
      <c r="GA12" s="9"/>
      <c r="GB12" s="2"/>
      <c r="GC12" s="18"/>
      <c r="GD12" s="95"/>
      <c r="GE12" s="715"/>
      <c r="GF12" s="20">
        <f t="shared" si="26"/>
        <v>0</v>
      </c>
      <c r="GH12" s="9"/>
      <c r="GI12" s="2"/>
      <c r="GJ12" s="18"/>
      <c r="GK12" s="9"/>
      <c r="GL12" s="19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>
        <v>40373</v>
      </c>
      <c r="HK12" s="2" t="s">
        <v>1735</v>
      </c>
      <c r="HL12" s="18">
        <v>1412</v>
      </c>
      <c r="HM12" s="36">
        <v>40374</v>
      </c>
      <c r="HN12" s="19">
        <v>1412</v>
      </c>
      <c r="HO12" s="20">
        <f t="shared" si="31"/>
        <v>0</v>
      </c>
      <c r="HQ12" s="9"/>
      <c r="HR12" s="2"/>
      <c r="HS12" s="18"/>
      <c r="HT12" s="9"/>
      <c r="HU12" s="19"/>
      <c r="HV12" s="20">
        <f t="shared" si="32"/>
        <v>0</v>
      </c>
      <c r="HX12" s="9"/>
      <c r="HY12" s="2"/>
      <c r="HZ12" s="18"/>
      <c r="IA12" s="9"/>
      <c r="IB12" s="19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2"/>
      <c r="IU12" s="18"/>
      <c r="IV12" s="9"/>
      <c r="IW12" s="19"/>
      <c r="IX12" s="20">
        <f t="shared" ref="IX12:IX43" si="102">IX11+IU12-IW12</f>
        <v>5744</v>
      </c>
      <c r="IZ12" s="9"/>
      <c r="JA12" s="2"/>
      <c r="JB12" s="18"/>
      <c r="JC12" s="9"/>
      <c r="JD12" s="19"/>
      <c r="JE12" s="20">
        <f t="shared" ref="JE12:JE43" si="103">JE11+JB12-JD12</f>
        <v>0</v>
      </c>
      <c r="JG12" s="9"/>
      <c r="JH12" s="2"/>
      <c r="JI12" s="18"/>
      <c r="JJ12" s="9"/>
      <c r="JK12" s="19"/>
      <c r="JL12" s="20">
        <f t="shared" si="38"/>
        <v>0</v>
      </c>
      <c r="JN12" s="9"/>
      <c r="JO12" s="2"/>
      <c r="JP12" s="18"/>
      <c r="JQ12" s="9"/>
      <c r="JR12" s="19"/>
      <c r="JS12" s="20">
        <f t="shared" si="39"/>
        <v>0</v>
      </c>
      <c r="JU12" s="9">
        <v>40378</v>
      </c>
      <c r="JV12" s="2" t="s">
        <v>2242</v>
      </c>
      <c r="JW12" s="18">
        <v>588</v>
      </c>
      <c r="JX12" s="9">
        <v>40378</v>
      </c>
      <c r="JY12" s="19">
        <v>588</v>
      </c>
      <c r="JZ12" s="20">
        <f t="shared" si="40"/>
        <v>0</v>
      </c>
      <c r="KB12" s="9"/>
      <c r="KC12" s="2"/>
      <c r="KD12" s="18"/>
      <c r="KE12" s="9"/>
      <c r="KF12" s="19"/>
      <c r="KG12" s="20">
        <f t="shared" si="41"/>
        <v>1975</v>
      </c>
      <c r="KI12" s="9">
        <v>40376</v>
      </c>
      <c r="KJ12" s="2" t="s">
        <v>2078</v>
      </c>
      <c r="KK12" s="18">
        <v>8752.5</v>
      </c>
      <c r="KL12" s="9">
        <v>40376</v>
      </c>
      <c r="KM12" s="19">
        <v>8752.5</v>
      </c>
      <c r="KN12" s="20">
        <f t="shared" si="42"/>
        <v>0</v>
      </c>
      <c r="KP12" s="9">
        <v>40330</v>
      </c>
      <c r="KQ12" s="251" t="s">
        <v>1152</v>
      </c>
      <c r="KR12" s="18">
        <v>4950</v>
      </c>
      <c r="KS12" s="9"/>
      <c r="KT12" s="19"/>
      <c r="KU12" s="20">
        <f t="shared" si="43"/>
        <v>32217.5</v>
      </c>
      <c r="KW12" s="9"/>
      <c r="KX12" s="251"/>
      <c r="KY12" s="18"/>
      <c r="KZ12" s="9"/>
      <c r="LA12" s="19"/>
      <c r="LB12" s="20">
        <f t="shared" si="44"/>
        <v>30310</v>
      </c>
      <c r="LD12" s="9">
        <v>40375</v>
      </c>
      <c r="LE12" s="2" t="s">
        <v>1968</v>
      </c>
      <c r="LF12" s="18">
        <v>5480</v>
      </c>
      <c r="LG12" s="9">
        <v>40375</v>
      </c>
      <c r="LH12" s="19">
        <v>5480</v>
      </c>
      <c r="LI12" s="20">
        <f t="shared" si="45"/>
        <v>0</v>
      </c>
      <c r="LK12" s="9">
        <v>40364</v>
      </c>
      <c r="LL12" s="2" t="s">
        <v>1552</v>
      </c>
      <c r="LM12" s="18">
        <v>11819.5</v>
      </c>
      <c r="LN12" s="9">
        <v>40371</v>
      </c>
      <c r="LO12" s="19">
        <v>11819.5</v>
      </c>
      <c r="LP12" s="20">
        <f t="shared" si="46"/>
        <v>0</v>
      </c>
      <c r="LR12" s="9"/>
      <c r="LS12" s="268"/>
      <c r="LT12" s="18"/>
      <c r="LU12" s="9"/>
      <c r="LV12" s="19"/>
      <c r="LW12" s="20">
        <f t="shared" si="47"/>
        <v>0</v>
      </c>
      <c r="LY12" s="9"/>
      <c r="LZ12" s="268"/>
      <c r="MA12" s="18"/>
      <c r="MB12" s="9"/>
      <c r="MC12" s="19"/>
      <c r="MD12" s="20">
        <f t="shared" si="48"/>
        <v>0</v>
      </c>
      <c r="MF12" s="9"/>
      <c r="MG12" s="268"/>
      <c r="MH12" s="18"/>
      <c r="MI12" s="9"/>
      <c r="MJ12" s="19"/>
      <c r="MK12" s="20">
        <f t="shared" si="49"/>
        <v>0</v>
      </c>
      <c r="MM12" s="9">
        <v>40365</v>
      </c>
      <c r="MN12" s="2" t="s">
        <v>1368</v>
      </c>
      <c r="MO12" s="18">
        <v>2085</v>
      </c>
      <c r="MP12" s="9">
        <v>40365</v>
      </c>
      <c r="MQ12" s="19">
        <v>2085</v>
      </c>
      <c r="MR12" s="20">
        <f t="shared" si="50"/>
        <v>0</v>
      </c>
      <c r="MT12" s="9">
        <v>40358</v>
      </c>
      <c r="MU12" s="2" t="s">
        <v>1216</v>
      </c>
      <c r="MV12" s="18">
        <v>7148.5</v>
      </c>
      <c r="MW12" s="9">
        <v>40376</v>
      </c>
      <c r="MX12" s="19">
        <v>7148.5</v>
      </c>
      <c r="MY12" s="20">
        <f t="shared" si="51"/>
        <v>0</v>
      </c>
      <c r="NA12" s="9">
        <v>40368</v>
      </c>
      <c r="NB12" s="2" t="s">
        <v>1459</v>
      </c>
      <c r="NC12" s="325">
        <v>6857</v>
      </c>
      <c r="ND12" s="38">
        <v>40369</v>
      </c>
      <c r="NE12" s="19">
        <v>6857</v>
      </c>
      <c r="NF12" s="326">
        <f t="shared" si="84"/>
        <v>0</v>
      </c>
      <c r="NH12" s="9">
        <v>40379</v>
      </c>
      <c r="NI12" s="2" t="s">
        <v>2256</v>
      </c>
      <c r="NJ12" s="325">
        <v>5510</v>
      </c>
      <c r="NK12" s="38">
        <v>40379</v>
      </c>
      <c r="NL12" s="19">
        <v>5510</v>
      </c>
      <c r="NM12" s="326">
        <f t="shared" si="85"/>
        <v>0</v>
      </c>
      <c r="NO12" s="9">
        <v>40358</v>
      </c>
      <c r="NP12" s="956" t="s">
        <v>1387</v>
      </c>
      <c r="NQ12" s="771">
        <v>2262</v>
      </c>
      <c r="NR12" s="164"/>
      <c r="NS12" s="32"/>
      <c r="NT12" s="20">
        <f t="shared" si="86"/>
        <v>11677</v>
      </c>
      <c r="NV12" s="9"/>
      <c r="NW12" s="956"/>
      <c r="NX12" s="771"/>
      <c r="NY12" s="38"/>
      <c r="NZ12" s="19"/>
      <c r="OA12" s="326">
        <f t="shared" si="87"/>
        <v>0</v>
      </c>
      <c r="OC12" s="9">
        <v>40369</v>
      </c>
      <c r="OD12" s="2" t="s">
        <v>1686</v>
      </c>
      <c r="OE12" s="325">
        <v>14308</v>
      </c>
      <c r="OF12" s="38"/>
      <c r="OG12" s="19"/>
      <c r="OH12" s="326">
        <f t="shared" si="88"/>
        <v>25407</v>
      </c>
      <c r="OJ12" s="9">
        <v>40368</v>
      </c>
      <c r="OK12" s="2" t="s">
        <v>1461</v>
      </c>
      <c r="OL12" s="325">
        <v>7587</v>
      </c>
      <c r="OM12" s="38">
        <v>40371</v>
      </c>
      <c r="ON12" s="19">
        <v>7587</v>
      </c>
      <c r="OO12" s="326">
        <f t="shared" si="89"/>
        <v>0</v>
      </c>
      <c r="OQ12" s="244">
        <v>40369</v>
      </c>
      <c r="OR12" s="29" t="s">
        <v>1689</v>
      </c>
      <c r="OS12" s="27">
        <v>3681.5</v>
      </c>
      <c r="OT12" s="244">
        <v>40371</v>
      </c>
      <c r="OU12" s="32">
        <v>3681.5</v>
      </c>
      <c r="OV12" s="20">
        <f t="shared" si="93"/>
        <v>0</v>
      </c>
      <c r="OX12" s="9">
        <v>40364</v>
      </c>
      <c r="OY12" s="268" t="s">
        <v>1304</v>
      </c>
      <c r="OZ12" s="18">
        <v>1983</v>
      </c>
      <c r="PA12" s="9">
        <v>40364</v>
      </c>
      <c r="PB12" s="19">
        <v>1983</v>
      </c>
      <c r="PC12" s="20">
        <f t="shared" si="94"/>
        <v>0</v>
      </c>
      <c r="PE12" s="9"/>
      <c r="PF12" s="268"/>
      <c r="PG12" s="18"/>
      <c r="PH12" s="9"/>
      <c r="PI12" s="19"/>
      <c r="PJ12" s="20">
        <f t="shared" si="95"/>
        <v>0</v>
      </c>
      <c r="PL12" s="9"/>
      <c r="PM12" s="251"/>
      <c r="PN12" s="18"/>
      <c r="PO12" s="9"/>
      <c r="PP12" s="19"/>
      <c r="PQ12" s="20">
        <f t="shared" si="96"/>
        <v>0</v>
      </c>
      <c r="PS12" s="9"/>
      <c r="PT12" s="2"/>
      <c r="PU12" s="711"/>
      <c r="PV12" s="9"/>
      <c r="PW12" s="19"/>
      <c r="PX12" s="20">
        <f t="shared" si="97"/>
        <v>40944</v>
      </c>
      <c r="PZ12" s="9"/>
      <c r="QA12" s="2"/>
      <c r="QB12" s="18"/>
      <c r="QC12" s="9"/>
      <c r="QD12" s="19"/>
      <c r="QE12" s="20">
        <f t="shared" si="98"/>
        <v>0</v>
      </c>
      <c r="QG12" s="9"/>
      <c r="QH12" s="2"/>
      <c r="QI12" s="18"/>
      <c r="QJ12" s="9"/>
      <c r="QK12" s="19"/>
      <c r="QL12" s="20">
        <f t="shared" si="91"/>
        <v>0</v>
      </c>
      <c r="QN12" s="9"/>
      <c r="QO12" s="2"/>
      <c r="QP12" s="18"/>
      <c r="QQ12" s="9"/>
      <c r="QR12" s="19"/>
      <c r="QS12" s="20">
        <f t="shared" ref="QS12:QS43" si="104">QS11+QP12-QR12</f>
        <v>0</v>
      </c>
      <c r="QU12" s="9"/>
      <c r="QV12" s="2"/>
      <c r="QW12" s="18"/>
      <c r="QX12" s="9"/>
      <c r="QY12" s="19"/>
      <c r="QZ12" s="20">
        <f t="shared" si="52"/>
        <v>0</v>
      </c>
      <c r="RB12" s="9"/>
      <c r="RC12" s="2"/>
      <c r="RD12" s="18"/>
      <c r="RE12" s="9"/>
      <c r="RF12" s="19"/>
      <c r="RG12" s="20">
        <f t="shared" si="53"/>
        <v>0</v>
      </c>
      <c r="RI12" s="9"/>
      <c r="RJ12" s="2"/>
      <c r="RK12" s="18"/>
      <c r="RL12" s="9"/>
      <c r="RM12" s="19"/>
      <c r="RN12" s="20">
        <f t="shared" si="54"/>
        <v>0</v>
      </c>
      <c r="RP12" s="9"/>
      <c r="RQ12" s="2"/>
      <c r="RR12" s="18"/>
      <c r="RS12" s="9"/>
      <c r="RT12" s="19"/>
      <c r="RU12" s="20">
        <f t="shared" si="55"/>
        <v>20230</v>
      </c>
      <c r="RW12" s="9"/>
      <c r="RX12" s="251"/>
      <c r="RY12" s="18"/>
      <c r="RZ12" s="9"/>
      <c r="SA12" s="19"/>
      <c r="SB12" s="20">
        <f t="shared" si="56"/>
        <v>0</v>
      </c>
      <c r="SD12" s="9"/>
      <c r="SE12" s="268"/>
      <c r="SF12" s="18"/>
      <c r="SG12" s="9"/>
      <c r="SH12" s="19"/>
      <c r="SI12" s="20">
        <f t="shared" si="57"/>
        <v>0</v>
      </c>
      <c r="SK12" s="9">
        <v>40376</v>
      </c>
      <c r="SL12" s="2" t="s">
        <v>2074</v>
      </c>
      <c r="SM12" s="18">
        <v>85749</v>
      </c>
      <c r="SN12" s="9"/>
      <c r="SO12" s="19"/>
      <c r="SP12" s="20">
        <f t="shared" si="58"/>
        <v>145004</v>
      </c>
      <c r="SR12" s="9"/>
      <c r="SS12" s="2"/>
      <c r="ST12" s="18"/>
      <c r="SU12" s="9"/>
      <c r="SV12" s="19"/>
      <c r="SW12" s="20">
        <f t="shared" si="59"/>
        <v>0</v>
      </c>
      <c r="SY12" s="9"/>
      <c r="SZ12" s="2"/>
      <c r="TA12" s="18"/>
      <c r="TB12" s="9"/>
      <c r="TC12" s="19"/>
      <c r="TD12" s="20">
        <f t="shared" si="60"/>
        <v>4177</v>
      </c>
      <c r="TF12" s="9"/>
      <c r="TG12" s="2"/>
      <c r="TH12" s="18"/>
      <c r="TI12" s="9"/>
      <c r="TJ12" s="19"/>
      <c r="TK12" s="20">
        <f t="shared" si="61"/>
        <v>0</v>
      </c>
      <c r="TM12" s="9"/>
      <c r="TN12" s="2"/>
      <c r="TO12" s="18"/>
      <c r="TP12" s="9"/>
      <c r="TQ12" s="19"/>
      <c r="TR12" s="20">
        <f t="shared" si="62"/>
        <v>0</v>
      </c>
      <c r="TT12" s="9">
        <v>40368</v>
      </c>
      <c r="TU12" s="2" t="s">
        <v>1469</v>
      </c>
      <c r="TV12" s="18">
        <v>3442</v>
      </c>
      <c r="TW12" s="9">
        <v>40375</v>
      </c>
      <c r="TX12" s="19">
        <v>3442</v>
      </c>
      <c r="TY12" s="20">
        <f t="shared" si="100"/>
        <v>0</v>
      </c>
      <c r="UA12" s="9"/>
      <c r="UB12" s="2"/>
      <c r="UC12" s="18"/>
      <c r="UD12" s="9"/>
      <c r="UE12" s="19"/>
      <c r="UF12" s="20">
        <f t="shared" si="64"/>
        <v>0</v>
      </c>
      <c r="UH12" s="9"/>
      <c r="UI12" s="2"/>
      <c r="UJ12" s="18"/>
      <c r="UK12" s="9"/>
      <c r="UL12" s="19"/>
      <c r="UM12" s="20">
        <f t="shared" si="65"/>
        <v>0</v>
      </c>
      <c r="UO12" s="9"/>
      <c r="UP12" s="2"/>
      <c r="UQ12" s="18"/>
      <c r="UR12" s="9"/>
      <c r="US12" s="19"/>
      <c r="UT12" s="20">
        <f t="shared" si="66"/>
        <v>0</v>
      </c>
      <c r="UV12" s="9"/>
      <c r="UW12" s="2"/>
      <c r="UX12" s="18"/>
      <c r="UY12" s="9"/>
      <c r="UZ12" s="19"/>
      <c r="VA12" s="20">
        <f t="shared" si="92"/>
        <v>0</v>
      </c>
      <c r="VC12" s="9"/>
      <c r="VD12" s="2"/>
      <c r="VE12" s="18"/>
      <c r="VF12" s="9"/>
      <c r="VG12" s="19"/>
      <c r="VH12" s="20">
        <f t="shared" si="99"/>
        <v>0</v>
      </c>
      <c r="VJ12" s="9"/>
      <c r="VK12" s="2"/>
      <c r="VL12" s="18"/>
      <c r="VM12" s="9"/>
      <c r="VN12" s="19"/>
      <c r="VO12" s="20">
        <f t="shared" si="69"/>
        <v>0</v>
      </c>
      <c r="VQ12" s="9">
        <v>40364</v>
      </c>
      <c r="VR12" s="2" t="s">
        <v>1550</v>
      </c>
      <c r="VS12" s="771">
        <v>10746</v>
      </c>
      <c r="VT12" s="9">
        <v>40371</v>
      </c>
      <c r="VU12" s="19">
        <v>10746</v>
      </c>
      <c r="VV12" s="20">
        <f t="shared" si="70"/>
        <v>0</v>
      </c>
      <c r="VX12" s="9"/>
      <c r="VY12" s="2"/>
      <c r="VZ12" s="18"/>
      <c r="WA12" s="9"/>
      <c r="WB12" s="19"/>
      <c r="WC12" s="20">
        <f t="shared" si="71"/>
        <v>0</v>
      </c>
      <c r="WE12" s="9"/>
      <c r="WF12" s="2"/>
      <c r="WG12" s="18"/>
      <c r="WH12" s="9"/>
      <c r="WI12" s="19"/>
      <c r="WJ12" s="20">
        <f t="shared" si="72"/>
        <v>0</v>
      </c>
      <c r="WL12" s="9"/>
      <c r="WM12" s="2"/>
      <c r="WN12" s="18"/>
      <c r="WO12" s="9"/>
      <c r="WP12" s="19"/>
      <c r="WQ12" s="20">
        <f t="shared" si="73"/>
        <v>0</v>
      </c>
      <c r="WS12" s="9"/>
      <c r="WT12" s="2"/>
      <c r="WU12" s="18"/>
      <c r="WV12" s="9"/>
      <c r="WW12" s="19"/>
      <c r="WX12" s="20">
        <f t="shared" si="74"/>
        <v>0</v>
      </c>
      <c r="WZ12" s="9"/>
      <c r="XA12" s="2"/>
      <c r="XB12" s="18"/>
      <c r="XC12" s="9"/>
      <c r="XD12" s="19"/>
      <c r="XE12" s="20">
        <f t="shared" si="75"/>
        <v>0</v>
      </c>
      <c r="XG12" s="9"/>
      <c r="XH12" s="2"/>
      <c r="XI12" s="18"/>
      <c r="XJ12" s="9"/>
      <c r="XK12" s="19"/>
      <c r="XL12" s="20">
        <f t="shared" si="76"/>
        <v>0</v>
      </c>
      <c r="XN12" s="9"/>
      <c r="XO12" s="2"/>
      <c r="XP12" s="18"/>
      <c r="XQ12" s="9"/>
      <c r="XR12" s="19"/>
      <c r="XS12" s="20">
        <f t="shared" si="77"/>
        <v>0</v>
      </c>
      <c r="XU12" s="9"/>
      <c r="XV12" s="2"/>
      <c r="XW12" s="18"/>
      <c r="XX12" s="9"/>
      <c r="XY12" s="19"/>
      <c r="XZ12" s="20">
        <f t="shared" si="78"/>
        <v>0</v>
      </c>
      <c r="YB12" s="9"/>
      <c r="YC12" s="2"/>
      <c r="YD12" s="18"/>
      <c r="YE12" s="9"/>
      <c r="YF12" s="19"/>
      <c r="YG12" s="20">
        <f t="shared" si="79"/>
        <v>0</v>
      </c>
      <c r="YI12" s="9"/>
      <c r="YJ12" s="2"/>
      <c r="YK12" s="18"/>
      <c r="YL12" s="9"/>
      <c r="YM12" s="19"/>
      <c r="YN12" s="20">
        <f t="shared" si="80"/>
        <v>0</v>
      </c>
      <c r="YP12" s="9"/>
      <c r="YQ12" s="2"/>
      <c r="YR12" s="18"/>
      <c r="YS12" s="9"/>
      <c r="YT12" s="19"/>
      <c r="YU12" s="20">
        <f t="shared" si="81"/>
        <v>0</v>
      </c>
      <c r="YW12" s="9"/>
      <c r="YX12" s="2"/>
      <c r="YY12" s="18"/>
      <c r="YZ12" s="9"/>
      <c r="ZA12" s="19"/>
      <c r="ZB12" s="20">
        <f t="shared" si="82"/>
        <v>0</v>
      </c>
      <c r="ZD12" s="9"/>
      <c r="ZE12" s="2"/>
      <c r="ZF12" s="18"/>
      <c r="ZG12" s="9"/>
      <c r="ZH12" s="19"/>
      <c r="ZI12" s="20">
        <f t="shared" si="83"/>
        <v>0</v>
      </c>
    </row>
    <row r="13" spans="1:686">
      <c r="A13" s="9"/>
      <c r="B13" s="39"/>
      <c r="C13" s="32"/>
      <c r="D13" s="9"/>
      <c r="E13" s="19"/>
      <c r="F13" s="20">
        <f t="shared" si="0"/>
        <v>1117</v>
      </c>
      <c r="H13" s="9"/>
      <c r="I13" s="39"/>
      <c r="J13" s="32"/>
      <c r="K13" s="9"/>
      <c r="L13" s="19"/>
      <c r="M13" s="20">
        <f t="shared" si="1"/>
        <v>0</v>
      </c>
      <c r="O13" s="9"/>
      <c r="P13" s="39"/>
      <c r="Q13" s="32"/>
      <c r="R13" s="9"/>
      <c r="S13" s="19"/>
      <c r="T13" s="20">
        <f t="shared" si="2"/>
        <v>11760</v>
      </c>
      <c r="V13" s="9"/>
      <c r="W13" s="39"/>
      <c r="X13" s="32"/>
      <c r="Y13" s="9"/>
      <c r="Z13" s="19"/>
      <c r="AA13" s="20">
        <f t="shared" si="3"/>
        <v>0</v>
      </c>
      <c r="AC13" s="9">
        <v>40364</v>
      </c>
      <c r="AD13" s="39" t="s">
        <v>1615</v>
      </c>
      <c r="AE13" s="32">
        <v>6979</v>
      </c>
      <c r="AF13" s="9">
        <v>40366</v>
      </c>
      <c r="AG13" s="19">
        <v>6979</v>
      </c>
      <c r="AH13" s="20">
        <f t="shared" si="4"/>
        <v>0</v>
      </c>
      <c r="AJ13" s="9"/>
      <c r="AK13" s="39"/>
      <c r="AL13" s="32"/>
      <c r="AM13" s="9"/>
      <c r="AN13" s="19"/>
      <c r="AO13" s="20">
        <f t="shared" si="5"/>
        <v>0</v>
      </c>
      <c r="AQ13" s="9"/>
      <c r="AR13" s="39"/>
      <c r="AS13" s="32"/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10864</v>
      </c>
      <c r="BO13" s="9"/>
      <c r="BP13" s="19"/>
      <c r="BQ13" s="20">
        <f t="shared" si="101"/>
        <v>5786.5</v>
      </c>
      <c r="BV13" s="9"/>
      <c r="BW13" s="19"/>
      <c r="BX13" s="20">
        <f t="shared" si="10"/>
        <v>0</v>
      </c>
      <c r="BZ13" s="9">
        <v>40355</v>
      </c>
      <c r="CA13" s="2" t="s">
        <v>1159</v>
      </c>
      <c r="CB13" s="18">
        <v>3737.5</v>
      </c>
      <c r="CC13" s="9">
        <v>40365</v>
      </c>
      <c r="CD13" s="19">
        <v>3737.5</v>
      </c>
      <c r="CE13" s="20">
        <f t="shared" si="11"/>
        <v>0</v>
      </c>
      <c r="CG13" s="9">
        <v>40375</v>
      </c>
      <c r="CH13" s="2" t="s">
        <v>1950</v>
      </c>
      <c r="CI13" s="18">
        <v>2533</v>
      </c>
      <c r="CJ13" s="9">
        <v>40375</v>
      </c>
      <c r="CK13" s="19">
        <v>2533</v>
      </c>
      <c r="CL13" s="20">
        <f t="shared" si="12"/>
        <v>0</v>
      </c>
      <c r="CN13" s="9">
        <v>40376</v>
      </c>
      <c r="CO13" s="39" t="s">
        <v>2217</v>
      </c>
      <c r="CP13" s="32">
        <v>29508</v>
      </c>
      <c r="CQ13" s="9">
        <v>40376</v>
      </c>
      <c r="CR13" s="19">
        <v>29508</v>
      </c>
      <c r="CS13" s="20">
        <f t="shared" si="13"/>
        <v>0</v>
      </c>
      <c r="CX13" s="9"/>
      <c r="CY13" s="19"/>
      <c r="CZ13" s="20">
        <f t="shared" si="14"/>
        <v>1925.5</v>
      </c>
      <c r="DE13" s="9"/>
      <c r="DF13" s="19"/>
      <c r="DG13" s="20">
        <f t="shared" si="15"/>
        <v>0</v>
      </c>
      <c r="DL13" s="9"/>
      <c r="DM13" s="19"/>
      <c r="DN13" s="20">
        <f t="shared" si="16"/>
        <v>0</v>
      </c>
      <c r="DS13" s="9"/>
      <c r="DT13" s="19"/>
      <c r="DU13" s="20">
        <f t="shared" si="17"/>
        <v>2696</v>
      </c>
      <c r="DZ13" s="9"/>
      <c r="EA13" s="19"/>
      <c r="EB13" s="20">
        <f t="shared" si="18"/>
        <v>0</v>
      </c>
      <c r="EG13" s="9"/>
      <c r="EH13" s="19"/>
      <c r="EI13" s="20">
        <f t="shared" si="19"/>
        <v>0</v>
      </c>
      <c r="EN13" s="9"/>
      <c r="EO13" s="19"/>
      <c r="EP13" s="20">
        <f t="shared" si="20"/>
        <v>22645</v>
      </c>
      <c r="EU13" s="9"/>
      <c r="EV13" s="19"/>
      <c r="EW13" s="20">
        <f t="shared" si="21"/>
        <v>0</v>
      </c>
      <c r="FB13" s="9"/>
      <c r="FC13" s="19"/>
      <c r="FD13" s="20">
        <f t="shared" si="22"/>
        <v>0</v>
      </c>
      <c r="FF13" s="244">
        <v>40371</v>
      </c>
      <c r="FG13" s="29" t="s">
        <v>1713</v>
      </c>
      <c r="FH13" s="27">
        <v>10228.5</v>
      </c>
      <c r="FI13" s="43"/>
      <c r="FJ13" s="703"/>
      <c r="FK13" s="20">
        <f t="shared" si="23"/>
        <v>30119.5</v>
      </c>
      <c r="FM13" s="9">
        <v>40372</v>
      </c>
      <c r="FN13" s="2" t="s">
        <v>1729</v>
      </c>
      <c r="FO13" s="3">
        <v>6450</v>
      </c>
      <c r="FP13" s="9">
        <v>40372</v>
      </c>
      <c r="FQ13" s="715">
        <v>6450</v>
      </c>
      <c r="FR13" s="20">
        <f t="shared" si="24"/>
        <v>0</v>
      </c>
      <c r="FT13" s="9"/>
      <c r="FU13" s="2"/>
      <c r="FV13" s="3"/>
      <c r="FW13" s="9"/>
      <c r="FX13" s="715"/>
      <c r="FY13" s="20">
        <f t="shared" si="25"/>
        <v>0</v>
      </c>
      <c r="GA13" s="9"/>
      <c r="GB13" s="2"/>
      <c r="GC13" s="3"/>
      <c r="GD13" s="9"/>
      <c r="GE13" s="715"/>
      <c r="GF13" s="20">
        <f t="shared" si="26"/>
        <v>0</v>
      </c>
      <c r="GK13" s="9"/>
      <c r="GL13" s="19"/>
      <c r="GM13" s="20">
        <f t="shared" si="27"/>
        <v>0</v>
      </c>
      <c r="GR13" s="9"/>
      <c r="GS13" s="19"/>
      <c r="GT13" s="20">
        <f t="shared" si="28"/>
        <v>0</v>
      </c>
      <c r="GY13" s="9"/>
      <c r="GZ13" s="19"/>
      <c r="HA13" s="20">
        <f t="shared" si="29"/>
        <v>0</v>
      </c>
      <c r="HF13" s="9"/>
      <c r="HG13" s="19"/>
      <c r="HH13" s="20">
        <f t="shared" si="30"/>
        <v>0</v>
      </c>
      <c r="HJ13" s="9">
        <v>40374</v>
      </c>
      <c r="HK13" s="39" t="s">
        <v>1937</v>
      </c>
      <c r="HL13" s="32">
        <v>4143.5</v>
      </c>
      <c r="HM13" s="9">
        <v>40374</v>
      </c>
      <c r="HN13" s="19">
        <v>4143.5</v>
      </c>
      <c r="HO13" s="20">
        <f t="shared" si="31"/>
        <v>0</v>
      </c>
      <c r="HT13" s="9"/>
      <c r="HU13" s="19"/>
      <c r="HV13" s="20">
        <f t="shared" si="32"/>
        <v>0</v>
      </c>
      <c r="IA13" s="9"/>
      <c r="IB13" s="19"/>
      <c r="IC13" s="20">
        <f t="shared" si="33"/>
        <v>0</v>
      </c>
      <c r="IH13" s="9"/>
      <c r="II13" s="19"/>
      <c r="IJ13" s="20">
        <f t="shared" si="34"/>
        <v>0</v>
      </c>
      <c r="IO13" s="9"/>
      <c r="IP13" s="19"/>
      <c r="IQ13" s="20">
        <f t="shared" si="35"/>
        <v>0</v>
      </c>
      <c r="IV13" s="9"/>
      <c r="IW13" s="19"/>
      <c r="IX13" s="20">
        <f t="shared" si="102"/>
        <v>5744</v>
      </c>
      <c r="IZ13" s="9"/>
      <c r="JA13" s="39"/>
      <c r="JB13" s="32"/>
      <c r="JC13" s="9"/>
      <c r="JD13" s="19"/>
      <c r="JE13" s="20">
        <f t="shared" si="103"/>
        <v>0</v>
      </c>
      <c r="JG13" s="9"/>
      <c r="JH13" s="39"/>
      <c r="JI13" s="32"/>
      <c r="JJ13" s="9"/>
      <c r="JK13" s="19"/>
      <c r="JL13" s="20">
        <f t="shared" si="38"/>
        <v>0</v>
      </c>
      <c r="JQ13" s="9"/>
      <c r="JR13" s="19"/>
      <c r="JS13" s="20">
        <f t="shared" si="39"/>
        <v>0</v>
      </c>
      <c r="JW13" s="3"/>
      <c r="JX13" s="9"/>
      <c r="JY13" s="19"/>
      <c r="JZ13" s="20">
        <f t="shared" si="40"/>
        <v>0</v>
      </c>
      <c r="KB13" s="9"/>
      <c r="KC13" s="39"/>
      <c r="KD13" s="3"/>
      <c r="KE13" s="9"/>
      <c r="KF13" s="19"/>
      <c r="KG13" s="20">
        <f t="shared" si="41"/>
        <v>1975</v>
      </c>
      <c r="KI13" s="2"/>
      <c r="KJ13" s="2"/>
      <c r="KK13" s="3"/>
      <c r="KL13" s="9"/>
      <c r="KM13" s="19"/>
      <c r="KN13" s="20">
        <f t="shared" si="42"/>
        <v>0</v>
      </c>
      <c r="KP13" s="9">
        <v>40331</v>
      </c>
      <c r="KQ13" s="251" t="s">
        <v>1155</v>
      </c>
      <c r="KR13" s="18">
        <v>4973.5</v>
      </c>
      <c r="KS13" s="9"/>
      <c r="KT13" s="19"/>
      <c r="KU13" s="20">
        <f t="shared" si="43"/>
        <v>37191</v>
      </c>
      <c r="KW13" s="9"/>
      <c r="KX13" s="251"/>
      <c r="KY13" s="18"/>
      <c r="KZ13" s="9"/>
      <c r="LA13" s="19"/>
      <c r="LB13" s="20">
        <f t="shared" si="44"/>
        <v>30310</v>
      </c>
      <c r="LD13" s="36">
        <v>40379</v>
      </c>
      <c r="LE13" s="268" t="s">
        <v>2254</v>
      </c>
      <c r="LF13" s="18">
        <v>4348.5</v>
      </c>
      <c r="LG13" s="9">
        <v>40379</v>
      </c>
      <c r="LH13" s="19">
        <v>4348.5</v>
      </c>
      <c r="LI13" s="20">
        <f t="shared" si="45"/>
        <v>0</v>
      </c>
      <c r="LK13" s="9">
        <v>40365</v>
      </c>
      <c r="LL13" s="2" t="s">
        <v>1370</v>
      </c>
      <c r="LM13" s="27">
        <v>7578</v>
      </c>
      <c r="LN13" s="9">
        <v>40365</v>
      </c>
      <c r="LO13" s="19">
        <v>7578</v>
      </c>
      <c r="LP13" s="20">
        <f t="shared" si="46"/>
        <v>0</v>
      </c>
      <c r="LR13" s="9"/>
      <c r="LS13" s="268"/>
      <c r="LT13" s="27"/>
      <c r="LU13" s="9"/>
      <c r="LV13" s="19"/>
      <c r="LW13" s="20">
        <f t="shared" si="47"/>
        <v>0</v>
      </c>
      <c r="LY13" s="9"/>
      <c r="LZ13" s="268"/>
      <c r="MA13" s="27"/>
      <c r="MB13" s="9"/>
      <c r="MC13" s="19"/>
      <c r="MD13" s="20">
        <f t="shared" si="48"/>
        <v>0</v>
      </c>
      <c r="MF13" s="9"/>
      <c r="MG13" s="268"/>
      <c r="MH13" s="27"/>
      <c r="MI13" s="9"/>
      <c r="MJ13" s="19"/>
      <c r="MK13" s="20">
        <f t="shared" si="49"/>
        <v>0</v>
      </c>
      <c r="MM13" s="9">
        <v>40368</v>
      </c>
      <c r="MN13" s="2" t="s">
        <v>1455</v>
      </c>
      <c r="MO13" s="27">
        <v>1515</v>
      </c>
      <c r="MP13" s="9">
        <v>40369</v>
      </c>
      <c r="MQ13" s="110">
        <v>1515</v>
      </c>
      <c r="MR13" s="20">
        <f t="shared" si="50"/>
        <v>0</v>
      </c>
      <c r="MT13" s="9">
        <v>40359</v>
      </c>
      <c r="MU13" s="268" t="s">
        <v>1222</v>
      </c>
      <c r="MV13" s="18">
        <v>8245</v>
      </c>
      <c r="MW13" s="9">
        <v>40366</v>
      </c>
      <c r="MX13" s="19">
        <v>8245</v>
      </c>
      <c r="MY13" s="20">
        <f t="shared" si="51"/>
        <v>0</v>
      </c>
      <c r="NA13" s="9">
        <v>40368</v>
      </c>
      <c r="NB13" s="39" t="s">
        <v>1460</v>
      </c>
      <c r="NC13" s="771">
        <v>1089</v>
      </c>
      <c r="ND13" s="38">
        <v>40369</v>
      </c>
      <c r="NE13" s="19">
        <v>1089</v>
      </c>
      <c r="NF13" s="326">
        <f t="shared" si="84"/>
        <v>0</v>
      </c>
      <c r="NJ13" s="261"/>
      <c r="NK13" s="38"/>
      <c r="NL13" s="19"/>
      <c r="NM13" s="326">
        <f t="shared" si="85"/>
        <v>0</v>
      </c>
      <c r="NO13" s="244">
        <v>40360</v>
      </c>
      <c r="NP13" s="1049" t="s">
        <v>1559</v>
      </c>
      <c r="NQ13" s="972">
        <v>3247</v>
      </c>
      <c r="NR13" s="166">
        <v>40360</v>
      </c>
      <c r="NS13" s="32">
        <v>3247</v>
      </c>
      <c r="NT13" s="20">
        <f t="shared" si="86"/>
        <v>11677</v>
      </c>
      <c r="NV13" s="9"/>
      <c r="NW13" s="956"/>
      <c r="NX13" s="771"/>
      <c r="NY13" s="38"/>
      <c r="NZ13" s="19"/>
      <c r="OA13" s="326">
        <f t="shared" si="87"/>
        <v>0</v>
      </c>
      <c r="OC13" s="9">
        <v>40376</v>
      </c>
      <c r="OD13" s="39" t="s">
        <v>2064</v>
      </c>
      <c r="OE13" s="771">
        <v>12101</v>
      </c>
      <c r="OF13" s="38"/>
      <c r="OG13" s="19"/>
      <c r="OH13" s="326">
        <f t="shared" si="88"/>
        <v>37508</v>
      </c>
      <c r="OJ13" s="9">
        <v>40369</v>
      </c>
      <c r="OK13" s="39" t="s">
        <v>1843</v>
      </c>
      <c r="OL13" s="771">
        <v>5642</v>
      </c>
      <c r="OM13" s="38">
        <v>40369</v>
      </c>
      <c r="ON13" s="19">
        <v>5642</v>
      </c>
      <c r="OO13" s="326">
        <f t="shared" si="89"/>
        <v>0</v>
      </c>
      <c r="OQ13" s="244">
        <v>40371</v>
      </c>
      <c r="OR13" s="39" t="s">
        <v>1714</v>
      </c>
      <c r="OS13" s="32">
        <v>3709.5</v>
      </c>
      <c r="OT13" s="244">
        <v>40371</v>
      </c>
      <c r="OU13" s="32">
        <v>3709.5</v>
      </c>
      <c r="OV13" s="20">
        <f t="shared" si="93"/>
        <v>0</v>
      </c>
      <c r="OX13" s="9"/>
      <c r="OY13" s="413"/>
      <c r="OZ13" s="32"/>
      <c r="PA13" s="9"/>
      <c r="PB13" s="19"/>
      <c r="PC13" s="20">
        <f t="shared" si="94"/>
        <v>0</v>
      </c>
      <c r="PF13" s="858"/>
      <c r="PH13" s="9"/>
      <c r="PI13" s="19"/>
      <c r="PJ13" s="20">
        <f t="shared" si="95"/>
        <v>0</v>
      </c>
      <c r="PM13" s="858"/>
      <c r="PO13" s="9"/>
      <c r="PP13" s="19"/>
      <c r="PQ13" s="20">
        <f t="shared" si="96"/>
        <v>0</v>
      </c>
      <c r="PS13" s="9"/>
      <c r="PT13" s="39"/>
      <c r="PU13" s="702"/>
      <c r="PV13" s="9"/>
      <c r="PW13" s="19"/>
      <c r="PX13" s="20">
        <f t="shared" si="97"/>
        <v>40944</v>
      </c>
      <c r="QC13" s="9"/>
      <c r="QD13" s="19"/>
      <c r="QE13" s="20">
        <f t="shared" si="98"/>
        <v>0</v>
      </c>
      <c r="QJ13" s="9"/>
      <c r="QK13" s="19"/>
      <c r="QL13" s="20">
        <f t="shared" si="91"/>
        <v>0</v>
      </c>
      <c r="QN13" s="9"/>
      <c r="QO13" s="2"/>
      <c r="QP13" s="18"/>
      <c r="QQ13" s="9"/>
      <c r="QR13" s="19"/>
      <c r="QS13" s="20">
        <f t="shared" si="104"/>
        <v>0</v>
      </c>
      <c r="QU13" s="9"/>
      <c r="QV13" s="2"/>
      <c r="QW13" s="18"/>
      <c r="QX13" s="9"/>
      <c r="QY13" s="19"/>
      <c r="QZ13" s="20">
        <f t="shared" si="52"/>
        <v>0</v>
      </c>
      <c r="RB13" s="9"/>
      <c r="RC13" s="2"/>
      <c r="RD13" s="18"/>
      <c r="RE13" s="9"/>
      <c r="RF13" s="19"/>
      <c r="RG13" s="20">
        <f t="shared" si="53"/>
        <v>0</v>
      </c>
      <c r="RI13" s="9"/>
      <c r="RJ13" s="2"/>
      <c r="RK13" s="18"/>
      <c r="RL13" s="9"/>
      <c r="RM13" s="19"/>
      <c r="RN13" s="20">
        <f t="shared" si="54"/>
        <v>0</v>
      </c>
      <c r="RP13" s="9"/>
      <c r="RQ13" s="2"/>
      <c r="RR13" s="18"/>
      <c r="RS13" s="9"/>
      <c r="RT13" s="19"/>
      <c r="RU13" s="20">
        <f t="shared" si="55"/>
        <v>20230</v>
      </c>
      <c r="RW13" s="9"/>
      <c r="RX13" s="251"/>
      <c r="RY13" s="18"/>
      <c r="RZ13" s="9"/>
      <c r="SA13" s="19"/>
      <c r="SB13" s="20">
        <f t="shared" si="56"/>
        <v>0</v>
      </c>
      <c r="SD13" s="9"/>
      <c r="SE13" s="268"/>
      <c r="SF13" s="18"/>
      <c r="SG13" s="9"/>
      <c r="SH13" s="19"/>
      <c r="SI13" s="20">
        <f t="shared" si="57"/>
        <v>0</v>
      </c>
      <c r="SK13" s="9"/>
      <c r="SL13" s="2"/>
      <c r="SM13" s="18"/>
      <c r="SN13" s="9"/>
      <c r="SO13" s="19"/>
      <c r="SP13" s="20">
        <f t="shared" si="58"/>
        <v>145004</v>
      </c>
      <c r="SR13" s="9"/>
      <c r="SS13" s="2"/>
      <c r="ST13" s="18"/>
      <c r="SU13" s="9"/>
      <c r="SV13" s="19"/>
      <c r="SW13" s="20">
        <f t="shared" si="59"/>
        <v>0</v>
      </c>
      <c r="SY13" s="9"/>
      <c r="SZ13" s="2"/>
      <c r="TA13" s="18"/>
      <c r="TB13" s="9"/>
      <c r="TC13" s="19"/>
      <c r="TD13" s="20">
        <f t="shared" si="60"/>
        <v>4177</v>
      </c>
      <c r="TF13" s="9"/>
      <c r="TG13" s="2"/>
      <c r="TH13" s="18"/>
      <c r="TI13" s="9"/>
      <c r="TJ13" s="19"/>
      <c r="TK13" s="20">
        <f t="shared" si="61"/>
        <v>0</v>
      </c>
      <c r="TM13" s="9"/>
      <c r="TN13" s="2"/>
      <c r="TO13" s="18"/>
      <c r="TP13" s="9"/>
      <c r="TQ13" s="19"/>
      <c r="TR13" s="20">
        <f t="shared" si="62"/>
        <v>0</v>
      </c>
      <c r="TT13" s="9">
        <v>40369</v>
      </c>
      <c r="TU13" s="2" t="s">
        <v>1693</v>
      </c>
      <c r="TV13" s="18">
        <v>3937.5</v>
      </c>
      <c r="TW13" s="9">
        <v>40376</v>
      </c>
      <c r="TX13" s="19">
        <v>3937.5</v>
      </c>
      <c r="TY13" s="20">
        <f t="shared" si="100"/>
        <v>0</v>
      </c>
      <c r="UA13" s="9"/>
      <c r="UB13" s="2"/>
      <c r="UC13" s="18"/>
      <c r="UD13" s="9"/>
      <c r="UE13" s="19"/>
      <c r="UF13" s="20">
        <f t="shared" si="64"/>
        <v>0</v>
      </c>
      <c r="UH13" s="9"/>
      <c r="UI13" s="2"/>
      <c r="UJ13" s="18"/>
      <c r="UK13" s="9"/>
      <c r="UL13" s="19"/>
      <c r="UM13" s="20">
        <f t="shared" si="65"/>
        <v>0</v>
      </c>
      <c r="UO13" s="9"/>
      <c r="UP13" s="2"/>
      <c r="UQ13" s="18"/>
      <c r="UR13" s="9"/>
      <c r="US13" s="19"/>
      <c r="UT13" s="20">
        <f t="shared" si="66"/>
        <v>0</v>
      </c>
      <c r="UV13" s="9"/>
      <c r="UW13" s="2"/>
      <c r="UX13" s="18"/>
      <c r="UY13" s="9"/>
      <c r="UZ13" s="19"/>
      <c r="VA13" s="20">
        <f t="shared" si="92"/>
        <v>0</v>
      </c>
      <c r="VC13" s="9"/>
      <c r="VD13" s="2"/>
      <c r="VE13" s="18"/>
      <c r="VF13" s="9"/>
      <c r="VG13" s="19"/>
      <c r="VH13" s="20">
        <f t="shared" si="99"/>
        <v>0</v>
      </c>
      <c r="VJ13" s="9"/>
      <c r="VK13" s="268"/>
      <c r="VL13" s="771"/>
      <c r="VM13" s="9"/>
      <c r="VN13" s="19"/>
      <c r="VO13" s="20">
        <f t="shared" si="69"/>
        <v>0</v>
      </c>
      <c r="VQ13" s="9">
        <v>40364</v>
      </c>
      <c r="VR13" s="2" t="s">
        <v>1553</v>
      </c>
      <c r="VS13" s="18">
        <v>1148.5</v>
      </c>
      <c r="VT13" s="9">
        <v>40365</v>
      </c>
      <c r="VU13" s="19">
        <v>1148.5</v>
      </c>
      <c r="VV13" s="20">
        <f t="shared" si="70"/>
        <v>0</v>
      </c>
      <c r="VX13" s="9"/>
      <c r="VY13" s="2"/>
      <c r="VZ13" s="18"/>
      <c r="WA13" s="9"/>
      <c r="WB13" s="19"/>
      <c r="WC13" s="20">
        <f t="shared" si="71"/>
        <v>0</v>
      </c>
      <c r="WE13" s="9"/>
      <c r="WF13" s="2"/>
      <c r="WG13" s="18"/>
      <c r="WH13" s="9"/>
      <c r="WI13" s="19"/>
      <c r="WJ13" s="20">
        <f t="shared" si="72"/>
        <v>0</v>
      </c>
      <c r="WL13" s="9"/>
      <c r="WM13" s="2"/>
      <c r="WN13" s="18"/>
      <c r="WO13" s="9"/>
      <c r="WP13" s="19"/>
      <c r="WQ13" s="20">
        <f t="shared" si="73"/>
        <v>0</v>
      </c>
      <c r="WS13" s="9"/>
      <c r="WT13" s="2"/>
      <c r="WU13" s="18"/>
      <c r="WV13" s="9"/>
      <c r="WW13" s="19"/>
      <c r="WX13" s="20">
        <f t="shared" si="74"/>
        <v>0</v>
      </c>
      <c r="WZ13" s="9"/>
      <c r="XA13" s="2"/>
      <c r="XB13" s="18"/>
      <c r="XC13" s="9"/>
      <c r="XD13" s="19"/>
      <c r="XE13" s="20">
        <f t="shared" si="75"/>
        <v>0</v>
      </c>
      <c r="XG13" s="9"/>
      <c r="XH13" s="2"/>
      <c r="XI13" s="18"/>
      <c r="XJ13" s="9"/>
      <c r="XK13" s="19"/>
      <c r="XL13" s="20">
        <f t="shared" si="76"/>
        <v>0</v>
      </c>
      <c r="XN13" s="9"/>
      <c r="XO13" s="2"/>
      <c r="XP13" s="18"/>
      <c r="XQ13" s="9"/>
      <c r="XR13" s="19"/>
      <c r="XS13" s="20">
        <f t="shared" si="77"/>
        <v>0</v>
      </c>
      <c r="XU13" s="9"/>
      <c r="XV13" s="2"/>
      <c r="XW13" s="18"/>
      <c r="XX13" s="9"/>
      <c r="XY13" s="19"/>
      <c r="XZ13" s="20">
        <f t="shared" si="78"/>
        <v>0</v>
      </c>
      <c r="YB13" s="9"/>
      <c r="YC13" s="2"/>
      <c r="YD13" s="18"/>
      <c r="YE13" s="9"/>
      <c r="YF13" s="19"/>
      <c r="YG13" s="20">
        <f t="shared" si="79"/>
        <v>0</v>
      </c>
      <c r="YI13" s="9"/>
      <c r="YJ13" s="2"/>
      <c r="YK13" s="18"/>
      <c r="YL13" s="9"/>
      <c r="YM13" s="19"/>
      <c r="YN13" s="20">
        <f t="shared" si="80"/>
        <v>0</v>
      </c>
      <c r="YP13" s="9"/>
      <c r="YQ13" s="2"/>
      <c r="YR13" s="18"/>
      <c r="YS13" s="9"/>
      <c r="YT13" s="19"/>
      <c r="YU13" s="20">
        <f t="shared" si="81"/>
        <v>0</v>
      </c>
      <c r="YW13" s="9"/>
      <c r="YX13" s="2"/>
      <c r="YY13" s="18"/>
      <c r="YZ13" s="9"/>
      <c r="ZA13" s="19"/>
      <c r="ZB13" s="20">
        <f t="shared" si="82"/>
        <v>0</v>
      </c>
      <c r="ZD13" s="9"/>
      <c r="ZE13" s="2"/>
      <c r="ZF13" s="18"/>
      <c r="ZG13" s="9"/>
      <c r="ZH13" s="19"/>
      <c r="ZI13" s="20">
        <f t="shared" si="83"/>
        <v>0</v>
      </c>
    </row>
    <row r="14" spans="1:686">
      <c r="A14" s="9"/>
      <c r="B14" s="39"/>
      <c r="C14" s="32"/>
      <c r="D14" s="9"/>
      <c r="E14" s="19"/>
      <c r="F14" s="20">
        <f t="shared" si="0"/>
        <v>1117</v>
      </c>
      <c r="H14" s="9"/>
      <c r="I14" s="39"/>
      <c r="J14" s="32"/>
      <c r="K14" s="9"/>
      <c r="L14" s="19"/>
      <c r="M14" s="20">
        <f t="shared" ref="M14:M43" si="105">M13+J14-L14</f>
        <v>0</v>
      </c>
      <c r="O14" s="9"/>
      <c r="P14" s="39"/>
      <c r="Q14" s="32"/>
      <c r="R14" s="9"/>
      <c r="S14" s="19"/>
      <c r="T14" s="20">
        <f t="shared" si="2"/>
        <v>11760</v>
      </c>
      <c r="V14" s="9"/>
      <c r="W14" s="39"/>
      <c r="X14" s="32"/>
      <c r="Y14" s="9"/>
      <c r="Z14" s="19"/>
      <c r="AA14" s="20">
        <f t="shared" si="3"/>
        <v>0</v>
      </c>
      <c r="AC14" s="9">
        <v>40367</v>
      </c>
      <c r="AD14" s="39" t="s">
        <v>1428</v>
      </c>
      <c r="AE14" s="32">
        <v>35369</v>
      </c>
      <c r="AF14" s="9">
        <v>40367</v>
      </c>
      <c r="AG14" s="19">
        <v>21000</v>
      </c>
      <c r="AH14" s="20">
        <f t="shared" si="4"/>
        <v>14369</v>
      </c>
      <c r="AJ14" s="9"/>
      <c r="AK14" s="39"/>
      <c r="AL14" s="32"/>
      <c r="AM14" s="9"/>
      <c r="AN14" s="19"/>
      <c r="AO14" s="20">
        <f t="shared" si="5"/>
        <v>0</v>
      </c>
      <c r="AQ14" s="9"/>
      <c r="AR14" s="39"/>
      <c r="AS14" s="32"/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10864</v>
      </c>
      <c r="BO14" s="9"/>
      <c r="BP14" s="19"/>
      <c r="BQ14" s="20">
        <f t="shared" si="101"/>
        <v>5786.5</v>
      </c>
      <c r="BV14" s="9"/>
      <c r="BW14" s="19"/>
      <c r="BX14" s="20">
        <f t="shared" si="10"/>
        <v>0</v>
      </c>
      <c r="BZ14" s="2"/>
      <c r="CA14" s="2"/>
      <c r="CB14" s="325"/>
      <c r="CC14" s="9"/>
      <c r="CD14" s="19"/>
      <c r="CE14" s="20">
        <f t="shared" si="11"/>
        <v>0</v>
      </c>
      <c r="CG14" s="9">
        <v>40376</v>
      </c>
      <c r="CH14" s="2" t="s">
        <v>2058</v>
      </c>
      <c r="CI14" s="18">
        <v>476</v>
      </c>
      <c r="CJ14" s="9">
        <v>40376</v>
      </c>
      <c r="CK14" s="19">
        <v>476</v>
      </c>
      <c r="CL14" s="20">
        <f t="shared" si="12"/>
        <v>0</v>
      </c>
      <c r="CN14" s="9">
        <v>40379</v>
      </c>
      <c r="CO14" s="39" t="s">
        <v>2243</v>
      </c>
      <c r="CP14" s="32">
        <v>90592</v>
      </c>
      <c r="CQ14" s="9">
        <v>40380</v>
      </c>
      <c r="CR14" s="19">
        <v>40000</v>
      </c>
      <c r="CS14" s="20">
        <f t="shared" si="13"/>
        <v>50592</v>
      </c>
      <c r="CX14" s="9"/>
      <c r="CY14" s="19"/>
      <c r="CZ14" s="20">
        <f t="shared" si="14"/>
        <v>1925.5</v>
      </c>
      <c r="DE14" s="9"/>
      <c r="DF14" s="19"/>
      <c r="DG14" s="20">
        <f t="shared" si="15"/>
        <v>0</v>
      </c>
      <c r="DL14" s="9"/>
      <c r="DM14" s="19"/>
      <c r="DN14" s="20">
        <f t="shared" si="16"/>
        <v>0</v>
      </c>
      <c r="DS14" s="9"/>
      <c r="DT14" s="19"/>
      <c r="DU14" s="20">
        <f t="shared" si="17"/>
        <v>2696</v>
      </c>
      <c r="DZ14" s="9"/>
      <c r="EA14" s="19"/>
      <c r="EB14" s="20">
        <f t="shared" si="18"/>
        <v>0</v>
      </c>
      <c r="EG14" s="9"/>
      <c r="EH14" s="19"/>
      <c r="EI14" s="20">
        <f t="shared" si="19"/>
        <v>0</v>
      </c>
      <c r="EN14" s="9"/>
      <c r="EO14" s="19"/>
      <c r="EP14" s="20">
        <f t="shared" si="20"/>
        <v>22645</v>
      </c>
      <c r="EU14" s="9"/>
      <c r="EV14" s="19"/>
      <c r="EW14" s="20">
        <f t="shared" si="21"/>
        <v>0</v>
      </c>
      <c r="FB14" s="9"/>
      <c r="FC14" s="19"/>
      <c r="FD14" s="20">
        <f t="shared" si="22"/>
        <v>0</v>
      </c>
      <c r="FF14" s="244">
        <v>40373</v>
      </c>
      <c r="FG14" s="29" t="s">
        <v>1922</v>
      </c>
      <c r="FH14" s="27">
        <v>8150</v>
      </c>
      <c r="FI14" s="62">
        <v>40373</v>
      </c>
      <c r="FJ14" s="702">
        <v>5000</v>
      </c>
      <c r="FK14" s="20">
        <f t="shared" si="23"/>
        <v>33269.5</v>
      </c>
      <c r="FM14" s="244">
        <v>40374</v>
      </c>
      <c r="FN14" s="29" t="s">
        <v>1943</v>
      </c>
      <c r="FO14" s="27">
        <v>6450</v>
      </c>
      <c r="FP14" s="244">
        <v>40374</v>
      </c>
      <c r="FQ14" s="702">
        <v>6450</v>
      </c>
      <c r="FR14" s="20">
        <f t="shared" si="24"/>
        <v>0</v>
      </c>
      <c r="FT14" s="244"/>
      <c r="FU14" s="29"/>
      <c r="FV14" s="27"/>
      <c r="FW14" s="244"/>
      <c r="FX14" s="702"/>
      <c r="FY14" s="20">
        <f t="shared" si="25"/>
        <v>0</v>
      </c>
      <c r="GA14" s="244"/>
      <c r="GB14" s="29"/>
      <c r="GC14" s="27"/>
      <c r="GD14" s="244"/>
      <c r="GE14" s="702"/>
      <c r="GF14" s="20">
        <f t="shared" si="26"/>
        <v>0</v>
      </c>
      <c r="GK14" s="9"/>
      <c r="GL14" s="19"/>
      <c r="GM14" s="20">
        <f t="shared" si="27"/>
        <v>0</v>
      </c>
      <c r="GR14" s="9"/>
      <c r="GS14" s="19"/>
      <c r="GT14" s="20">
        <f t="shared" si="28"/>
        <v>0</v>
      </c>
      <c r="GY14" s="9"/>
      <c r="GZ14" s="19"/>
      <c r="HA14" s="20">
        <f t="shared" si="29"/>
        <v>0</v>
      </c>
      <c r="HF14" s="9"/>
      <c r="HG14" s="19"/>
      <c r="HH14" s="20">
        <f t="shared" si="30"/>
        <v>0</v>
      </c>
      <c r="HJ14" s="9">
        <v>40374</v>
      </c>
      <c r="HK14" s="39" t="s">
        <v>1942</v>
      </c>
      <c r="HL14" s="32">
        <v>1636.5</v>
      </c>
      <c r="HM14" s="9">
        <v>40374</v>
      </c>
      <c r="HN14" s="19">
        <v>1636.5</v>
      </c>
      <c r="HO14" s="20">
        <f t="shared" si="31"/>
        <v>0</v>
      </c>
      <c r="HT14" s="9"/>
      <c r="HU14" s="19"/>
      <c r="HV14" s="20">
        <f t="shared" si="32"/>
        <v>0</v>
      </c>
      <c r="IA14" s="9"/>
      <c r="IB14" s="19"/>
      <c r="IC14" s="20">
        <f t="shared" si="33"/>
        <v>0</v>
      </c>
      <c r="IH14" s="9"/>
      <c r="II14" s="19"/>
      <c r="IJ14" s="20">
        <f t="shared" si="34"/>
        <v>0</v>
      </c>
      <c r="IO14" s="9"/>
      <c r="IP14" s="19"/>
      <c r="IQ14" s="20">
        <f t="shared" si="35"/>
        <v>0</v>
      </c>
      <c r="IV14" s="9"/>
      <c r="IW14" s="19"/>
      <c r="IX14" s="20">
        <f t="shared" si="102"/>
        <v>5744</v>
      </c>
      <c r="JC14" s="9"/>
      <c r="JD14" s="19"/>
      <c r="JE14" s="20">
        <f t="shared" si="103"/>
        <v>0</v>
      </c>
      <c r="JJ14" s="9"/>
      <c r="JK14" s="19"/>
      <c r="JL14" s="20">
        <f t="shared" si="38"/>
        <v>0</v>
      </c>
      <c r="JQ14" s="9"/>
      <c r="JR14" s="19"/>
      <c r="JS14" s="20">
        <f t="shared" si="39"/>
        <v>0</v>
      </c>
      <c r="JW14" s="3"/>
      <c r="JX14" s="9"/>
      <c r="JY14" s="19"/>
      <c r="JZ14" s="20">
        <f t="shared" si="40"/>
        <v>0</v>
      </c>
      <c r="KB14" s="9"/>
      <c r="KC14" s="39"/>
      <c r="KD14" s="3"/>
      <c r="KE14" s="9"/>
      <c r="KF14" s="19"/>
      <c r="KG14" s="20">
        <f t="shared" si="41"/>
        <v>1975</v>
      </c>
      <c r="KI14" s="2"/>
      <c r="KJ14" s="2"/>
      <c r="KK14" s="3"/>
      <c r="KL14" s="9"/>
      <c r="KM14" s="19"/>
      <c r="KN14" s="20">
        <f t="shared" si="42"/>
        <v>0</v>
      </c>
      <c r="KP14" s="9">
        <v>40334</v>
      </c>
      <c r="KQ14" s="251" t="s">
        <v>1174</v>
      </c>
      <c r="KR14" s="18">
        <v>3476</v>
      </c>
      <c r="KS14" s="9"/>
      <c r="KT14" s="19"/>
      <c r="KU14" s="20">
        <f t="shared" si="43"/>
        <v>40667</v>
      </c>
      <c r="KW14" s="9"/>
      <c r="KX14" s="251"/>
      <c r="KY14" s="18"/>
      <c r="KZ14" s="9"/>
      <c r="LA14" s="19"/>
      <c r="LB14" s="20">
        <f t="shared" si="44"/>
        <v>30310</v>
      </c>
      <c r="LD14" s="9"/>
      <c r="LE14" s="251"/>
      <c r="LF14" s="27"/>
      <c r="LG14" s="9"/>
      <c r="LH14" s="19"/>
      <c r="LI14" s="20">
        <f t="shared" si="45"/>
        <v>0</v>
      </c>
      <c r="LK14" s="9">
        <v>40367</v>
      </c>
      <c r="LL14" s="2" t="s">
        <v>1434</v>
      </c>
      <c r="LM14" s="27">
        <v>10611</v>
      </c>
      <c r="LN14" s="9">
        <v>40374</v>
      </c>
      <c r="LO14" s="19">
        <v>10611</v>
      </c>
      <c r="LP14" s="20">
        <f t="shared" si="46"/>
        <v>0</v>
      </c>
      <c r="LR14" s="9"/>
      <c r="LS14" s="268"/>
      <c r="LT14" s="27"/>
      <c r="LU14" s="9"/>
      <c r="LV14" s="19"/>
      <c r="LW14" s="20">
        <f t="shared" si="47"/>
        <v>0</v>
      </c>
      <c r="LY14" s="9"/>
      <c r="LZ14" s="268"/>
      <c r="MA14" s="27"/>
      <c r="MB14" s="9"/>
      <c r="MC14" s="19"/>
      <c r="MD14" s="20">
        <f t="shared" si="48"/>
        <v>0</v>
      </c>
      <c r="MF14" s="9"/>
      <c r="MG14" s="268"/>
      <c r="MH14" s="27"/>
      <c r="MI14" s="9"/>
      <c r="MJ14" s="19"/>
      <c r="MK14" s="20">
        <f t="shared" si="49"/>
        <v>0</v>
      </c>
      <c r="MM14" s="9">
        <v>40368</v>
      </c>
      <c r="MN14" s="2" t="s">
        <v>1456</v>
      </c>
      <c r="MO14" s="27">
        <v>5661</v>
      </c>
      <c r="MP14" s="9">
        <v>40369</v>
      </c>
      <c r="MQ14" s="19">
        <v>5661</v>
      </c>
      <c r="MR14" s="20">
        <f t="shared" si="50"/>
        <v>0</v>
      </c>
      <c r="MT14" s="9">
        <v>40365</v>
      </c>
      <c r="MU14" s="268" t="s">
        <v>1375</v>
      </c>
      <c r="MV14" s="27">
        <v>9116</v>
      </c>
      <c r="MW14" s="9">
        <v>40372</v>
      </c>
      <c r="MX14" s="32">
        <v>9116</v>
      </c>
      <c r="MY14" s="20">
        <f t="shared" si="51"/>
        <v>0</v>
      </c>
      <c r="NA14" s="9">
        <v>40369</v>
      </c>
      <c r="NB14" s="39" t="s">
        <v>1476</v>
      </c>
      <c r="NC14" s="771">
        <v>6684.5</v>
      </c>
      <c r="ND14" s="38">
        <v>40369</v>
      </c>
      <c r="NE14" s="19">
        <v>6684.5</v>
      </c>
      <c r="NF14" s="326">
        <f t="shared" si="84"/>
        <v>0</v>
      </c>
      <c r="NJ14" s="261"/>
      <c r="NK14" s="38"/>
      <c r="NL14" s="19"/>
      <c r="NM14" s="326">
        <f t="shared" si="85"/>
        <v>0</v>
      </c>
      <c r="NO14" s="244">
        <v>40361</v>
      </c>
      <c r="NP14" s="1049" t="s">
        <v>1608</v>
      </c>
      <c r="NQ14" s="972">
        <v>2120</v>
      </c>
      <c r="NR14" s="166">
        <v>40368</v>
      </c>
      <c r="NS14" s="32">
        <v>2120</v>
      </c>
      <c r="NT14" s="20">
        <f t="shared" si="86"/>
        <v>11677</v>
      </c>
      <c r="NV14" s="9"/>
      <c r="NW14" s="956"/>
      <c r="NX14" s="771"/>
      <c r="NY14" s="38"/>
      <c r="NZ14" s="19"/>
      <c r="OA14" s="326">
        <f t="shared" si="87"/>
        <v>0</v>
      </c>
      <c r="OC14" s="9">
        <v>40376</v>
      </c>
      <c r="OD14" s="39" t="s">
        <v>2066</v>
      </c>
      <c r="OE14" s="771">
        <v>9163</v>
      </c>
      <c r="OF14" s="38"/>
      <c r="OG14" s="19"/>
      <c r="OH14" s="326">
        <f t="shared" si="88"/>
        <v>46671</v>
      </c>
      <c r="OJ14" s="9">
        <v>40371</v>
      </c>
      <c r="OK14" s="39" t="s">
        <v>1706</v>
      </c>
      <c r="OL14" s="771">
        <v>3786</v>
      </c>
      <c r="OM14" s="38">
        <v>40371</v>
      </c>
      <c r="ON14" s="19">
        <v>3786</v>
      </c>
      <c r="OO14" s="326">
        <f t="shared" si="89"/>
        <v>0</v>
      </c>
      <c r="OQ14" s="244">
        <v>40373</v>
      </c>
      <c r="OR14" s="39" t="s">
        <v>1924</v>
      </c>
      <c r="OS14" s="32">
        <v>3754</v>
      </c>
      <c r="OT14" s="244">
        <v>40374</v>
      </c>
      <c r="OU14" s="32">
        <v>3754</v>
      </c>
      <c r="OV14" s="20">
        <f t="shared" si="93"/>
        <v>0</v>
      </c>
      <c r="OX14" s="9"/>
      <c r="OY14" s="39"/>
      <c r="OZ14" s="32"/>
      <c r="PA14" s="9"/>
      <c r="PB14" s="19"/>
      <c r="PC14" s="20">
        <f t="shared" si="94"/>
        <v>0</v>
      </c>
      <c r="PF14" s="858"/>
      <c r="PH14" s="9"/>
      <c r="PI14" s="19"/>
      <c r="PJ14" s="20">
        <f t="shared" si="95"/>
        <v>0</v>
      </c>
      <c r="PM14" s="858"/>
      <c r="PO14" s="9"/>
      <c r="PP14" s="19"/>
      <c r="PQ14" s="20">
        <f t="shared" si="96"/>
        <v>0</v>
      </c>
      <c r="PU14" s="691"/>
      <c r="PV14" s="9"/>
      <c r="PW14" s="19"/>
      <c r="PX14" s="20">
        <f t="shared" si="97"/>
        <v>40944</v>
      </c>
      <c r="QC14" s="999"/>
      <c r="QD14" s="19"/>
      <c r="QE14" s="20">
        <f t="shared" si="98"/>
        <v>0</v>
      </c>
      <c r="QJ14" s="9"/>
      <c r="QK14" s="19"/>
      <c r="QL14" s="20">
        <f t="shared" si="91"/>
        <v>0</v>
      </c>
      <c r="QN14" s="9"/>
      <c r="QO14" s="2"/>
      <c r="QP14" s="18"/>
      <c r="QQ14" s="9"/>
      <c r="QR14" s="19"/>
      <c r="QS14" s="20">
        <f t="shared" si="104"/>
        <v>0</v>
      </c>
      <c r="QU14" s="9"/>
      <c r="QV14" s="2"/>
      <c r="QW14" s="18"/>
      <c r="QX14" s="9"/>
      <c r="QY14" s="19"/>
      <c r="QZ14" s="20">
        <f t="shared" si="52"/>
        <v>0</v>
      </c>
      <c r="RB14" s="9"/>
      <c r="RC14" s="2"/>
      <c r="RD14" s="18"/>
      <c r="RE14" s="9"/>
      <c r="RF14" s="19"/>
      <c r="RG14" s="20">
        <f t="shared" si="53"/>
        <v>0</v>
      </c>
      <c r="RI14" s="9"/>
      <c r="RJ14" s="2"/>
      <c r="RK14" s="18"/>
      <c r="RL14" s="9"/>
      <c r="RM14" s="19"/>
      <c r="RN14" s="20">
        <f t="shared" si="54"/>
        <v>0</v>
      </c>
      <c r="RP14" s="9"/>
      <c r="RQ14" s="2"/>
      <c r="RR14" s="18"/>
      <c r="RS14" s="9"/>
      <c r="RT14" s="19"/>
      <c r="RU14" s="20">
        <f t="shared" si="55"/>
        <v>20230</v>
      </c>
      <c r="RW14" s="9"/>
      <c r="RX14" s="251"/>
      <c r="RY14" s="18"/>
      <c r="RZ14" s="9"/>
      <c r="SA14" s="19"/>
      <c r="SB14" s="20">
        <f t="shared" si="56"/>
        <v>0</v>
      </c>
      <c r="SD14" s="9"/>
      <c r="SE14" s="268"/>
      <c r="SF14" s="18"/>
      <c r="SG14" s="9"/>
      <c r="SH14" s="19"/>
      <c r="SI14" s="20">
        <f t="shared" si="57"/>
        <v>0</v>
      </c>
      <c r="SK14" s="9"/>
      <c r="SL14" s="2"/>
      <c r="SM14" s="18"/>
      <c r="SN14" s="9"/>
      <c r="SO14" s="19"/>
      <c r="SP14" s="20">
        <f t="shared" si="58"/>
        <v>145004</v>
      </c>
      <c r="SR14" s="9"/>
      <c r="SS14" s="2"/>
      <c r="ST14" s="18"/>
      <c r="SU14" s="9"/>
      <c r="SV14" s="19"/>
      <c r="SW14" s="20">
        <f t="shared" si="59"/>
        <v>0</v>
      </c>
      <c r="SY14" s="9"/>
      <c r="SZ14" s="2"/>
      <c r="TA14" s="18"/>
      <c r="TB14" s="9"/>
      <c r="TC14" s="19"/>
      <c r="TD14" s="20">
        <f t="shared" si="60"/>
        <v>4177</v>
      </c>
      <c r="TF14" s="9"/>
      <c r="TG14" s="2"/>
      <c r="TH14" s="18"/>
      <c r="TI14" s="9"/>
      <c r="TJ14" s="19"/>
      <c r="TK14" s="20">
        <f t="shared" si="61"/>
        <v>0</v>
      </c>
      <c r="TM14" s="9"/>
      <c r="TN14" s="2"/>
      <c r="TO14" s="18"/>
      <c r="TP14" s="9"/>
      <c r="TQ14" s="19"/>
      <c r="TR14" s="20">
        <f t="shared" si="62"/>
        <v>0</v>
      </c>
      <c r="TT14" s="9">
        <v>40375</v>
      </c>
      <c r="TU14" s="2" t="s">
        <v>1967</v>
      </c>
      <c r="TV14" s="18">
        <v>3262</v>
      </c>
      <c r="TW14" s="9"/>
      <c r="TX14" s="19"/>
      <c r="TY14" s="20">
        <f t="shared" si="100"/>
        <v>3262</v>
      </c>
      <c r="UA14" s="9"/>
      <c r="UB14" s="2"/>
      <c r="UC14" s="18"/>
      <c r="UD14" s="9"/>
      <c r="UE14" s="19"/>
      <c r="UF14" s="20">
        <f t="shared" si="64"/>
        <v>0</v>
      </c>
      <c r="UH14" s="9"/>
      <c r="UI14" s="2"/>
      <c r="UJ14" s="18"/>
      <c r="UK14" s="9"/>
      <c r="UL14" s="19"/>
      <c r="UM14" s="20">
        <f t="shared" si="65"/>
        <v>0</v>
      </c>
      <c r="UO14" s="9"/>
      <c r="UP14" s="2"/>
      <c r="UQ14" s="18"/>
      <c r="UR14" s="9"/>
      <c r="US14" s="19"/>
      <c r="UT14" s="20">
        <f t="shared" si="66"/>
        <v>0</v>
      </c>
      <c r="UV14" s="9"/>
      <c r="UW14" s="2"/>
      <c r="UX14" s="18"/>
      <c r="UY14" s="9"/>
      <c r="UZ14" s="19"/>
      <c r="VA14" s="20">
        <f t="shared" si="92"/>
        <v>0</v>
      </c>
      <c r="VC14" s="9"/>
      <c r="VD14" s="2"/>
      <c r="VE14" s="18"/>
      <c r="VF14" s="9"/>
      <c r="VG14" s="19"/>
      <c r="VH14" s="20">
        <f t="shared" si="99"/>
        <v>0</v>
      </c>
      <c r="VJ14" s="9"/>
      <c r="VK14" s="2"/>
      <c r="VL14" s="18"/>
      <c r="VM14" s="9"/>
      <c r="VN14" s="19"/>
      <c r="VO14" s="20">
        <f t="shared" si="69"/>
        <v>0</v>
      </c>
      <c r="VQ14" s="9">
        <v>40365</v>
      </c>
      <c r="VR14" s="2" t="s">
        <v>1363</v>
      </c>
      <c r="VS14" s="18">
        <v>2184</v>
      </c>
      <c r="VT14" s="9">
        <v>40368</v>
      </c>
      <c r="VU14" s="19">
        <v>2184</v>
      </c>
      <c r="VV14" s="20">
        <f t="shared" si="70"/>
        <v>0</v>
      </c>
      <c r="VX14" s="9"/>
      <c r="VY14" s="2"/>
      <c r="VZ14" s="18"/>
      <c r="WA14" s="9"/>
      <c r="WB14" s="19"/>
      <c r="WC14" s="20">
        <f t="shared" si="71"/>
        <v>0</v>
      </c>
      <c r="WE14" s="9"/>
      <c r="WF14" s="2"/>
      <c r="WG14" s="18"/>
      <c r="WH14" s="9"/>
      <c r="WI14" s="19"/>
      <c r="WJ14" s="20">
        <f t="shared" si="72"/>
        <v>0</v>
      </c>
      <c r="WL14" s="9"/>
      <c r="WM14" s="2"/>
      <c r="WN14" s="18"/>
      <c r="WO14" s="9"/>
      <c r="WP14" s="19"/>
      <c r="WQ14" s="20">
        <f t="shared" si="73"/>
        <v>0</v>
      </c>
      <c r="WS14" s="9"/>
      <c r="WT14" s="2"/>
      <c r="WU14" s="18"/>
      <c r="WV14" s="9"/>
      <c r="WW14" s="19"/>
      <c r="WX14" s="20">
        <f t="shared" si="74"/>
        <v>0</v>
      </c>
      <c r="WZ14" s="9"/>
      <c r="XA14" s="2"/>
      <c r="XB14" s="18"/>
      <c r="XC14" s="9"/>
      <c r="XD14" s="19"/>
      <c r="XE14" s="20">
        <f t="shared" si="75"/>
        <v>0</v>
      </c>
      <c r="XG14" s="9"/>
      <c r="XH14" s="2"/>
      <c r="XI14" s="18"/>
      <c r="XJ14" s="9"/>
      <c r="XK14" s="19"/>
      <c r="XL14" s="20">
        <f t="shared" si="76"/>
        <v>0</v>
      </c>
      <c r="XN14" s="9"/>
      <c r="XO14" s="2"/>
      <c r="XP14" s="18"/>
      <c r="XQ14" s="9"/>
      <c r="XR14" s="19"/>
      <c r="XS14" s="20">
        <f t="shared" si="77"/>
        <v>0</v>
      </c>
      <c r="XU14" s="9"/>
      <c r="XV14" s="2"/>
      <c r="XW14" s="18"/>
      <c r="XX14" s="9"/>
      <c r="XY14" s="19"/>
      <c r="XZ14" s="20">
        <f t="shared" si="78"/>
        <v>0</v>
      </c>
      <c r="YB14" s="9"/>
      <c r="YC14" s="2"/>
      <c r="YD14" s="18"/>
      <c r="YE14" s="9"/>
      <c r="YF14" s="19"/>
      <c r="YG14" s="20">
        <f t="shared" si="79"/>
        <v>0</v>
      </c>
      <c r="YI14" s="9"/>
      <c r="YJ14" s="2"/>
      <c r="YK14" s="18"/>
      <c r="YL14" s="9"/>
      <c r="YM14" s="19"/>
      <c r="YN14" s="20">
        <f t="shared" si="80"/>
        <v>0</v>
      </c>
      <c r="YP14" s="9"/>
      <c r="YQ14" s="2"/>
      <c r="YR14" s="18"/>
      <c r="YS14" s="9"/>
      <c r="YT14" s="19"/>
      <c r="YU14" s="20">
        <f t="shared" si="81"/>
        <v>0</v>
      </c>
      <c r="YW14" s="9"/>
      <c r="YX14" s="2"/>
      <c r="YY14" s="18"/>
      <c r="YZ14" s="9"/>
      <c r="ZA14" s="19"/>
      <c r="ZB14" s="20">
        <f t="shared" si="82"/>
        <v>0</v>
      </c>
      <c r="ZD14" s="9"/>
      <c r="ZE14" s="2"/>
      <c r="ZF14" s="18"/>
      <c r="ZG14" s="9"/>
      <c r="ZH14" s="19"/>
      <c r="ZI14" s="20">
        <f t="shared" si="83"/>
        <v>0</v>
      </c>
    </row>
    <row r="15" spans="1:686">
      <c r="A15" s="9"/>
      <c r="B15" s="2"/>
      <c r="C15" s="18"/>
      <c r="D15" s="9"/>
      <c r="E15" s="19"/>
      <c r="F15" s="20">
        <f t="shared" si="0"/>
        <v>1117</v>
      </c>
      <c r="H15" s="9"/>
      <c r="I15" s="2"/>
      <c r="J15" s="18"/>
      <c r="K15" s="9"/>
      <c r="L15" s="19"/>
      <c r="M15" s="20">
        <f t="shared" si="105"/>
        <v>0</v>
      </c>
      <c r="O15" s="9"/>
      <c r="P15" s="2"/>
      <c r="Q15" s="18"/>
      <c r="R15" s="9"/>
      <c r="S15" s="19"/>
      <c r="T15" s="20">
        <f t="shared" si="2"/>
        <v>11760</v>
      </c>
      <c r="V15" s="9"/>
      <c r="W15" s="2"/>
      <c r="X15" s="18"/>
      <c r="Y15" s="9"/>
      <c r="Z15" s="19"/>
      <c r="AA15" s="20">
        <f t="shared" si="3"/>
        <v>0</v>
      </c>
      <c r="AC15" s="9"/>
      <c r="AD15" s="2"/>
      <c r="AE15" s="18"/>
      <c r="AF15" s="9">
        <v>40369</v>
      </c>
      <c r="AG15" s="19">
        <v>14369</v>
      </c>
      <c r="AH15" s="20">
        <f t="shared" si="4"/>
        <v>0</v>
      </c>
      <c r="AJ15" s="9"/>
      <c r="AK15" s="2"/>
      <c r="AL15" s="18"/>
      <c r="AM15" s="9"/>
      <c r="AN15" s="19"/>
      <c r="AO15" s="20">
        <f t="shared" si="5"/>
        <v>0</v>
      </c>
      <c r="AQ15" s="9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10864</v>
      </c>
      <c r="BL15" s="2"/>
      <c r="BM15" s="2"/>
      <c r="BN15" s="18"/>
      <c r="BO15" s="9"/>
      <c r="BP15" s="19"/>
      <c r="BQ15" s="20">
        <f t="shared" si="101"/>
        <v>5786.5</v>
      </c>
      <c r="BS15" s="2"/>
      <c r="BT15" s="2"/>
      <c r="BU15" s="18"/>
      <c r="BV15" s="9"/>
      <c r="BW15" s="19"/>
      <c r="BX15" s="20">
        <f t="shared" si="10"/>
        <v>0</v>
      </c>
      <c r="BZ15" s="9">
        <v>40357</v>
      </c>
      <c r="CA15" s="39" t="s">
        <v>1131</v>
      </c>
      <c r="CB15" s="771">
        <v>7362</v>
      </c>
      <c r="CC15" s="9">
        <v>40373</v>
      </c>
      <c r="CD15" s="19">
        <v>7362</v>
      </c>
      <c r="CE15" s="20">
        <f t="shared" si="11"/>
        <v>0</v>
      </c>
      <c r="CG15" s="9">
        <v>40378</v>
      </c>
      <c r="CH15" s="2" t="s">
        <v>2240</v>
      </c>
      <c r="CI15" s="18">
        <v>6500</v>
      </c>
      <c r="CJ15" s="9">
        <v>40379</v>
      </c>
      <c r="CK15" s="19">
        <v>6500</v>
      </c>
      <c r="CL15" s="20">
        <f t="shared" si="12"/>
        <v>0</v>
      </c>
      <c r="CN15" s="9"/>
      <c r="CO15" s="2"/>
      <c r="CP15" s="18"/>
      <c r="CQ15" s="9"/>
      <c r="CR15" s="19"/>
      <c r="CS15" s="20">
        <f t="shared" si="13"/>
        <v>50592</v>
      </c>
      <c r="CU15" s="2"/>
      <c r="CV15" s="2"/>
      <c r="CW15" s="18"/>
      <c r="CX15" s="9"/>
      <c r="CY15" s="19"/>
      <c r="CZ15" s="20">
        <f t="shared" si="14"/>
        <v>1925.5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0</v>
      </c>
      <c r="DP15" s="2"/>
      <c r="DQ15" s="2"/>
      <c r="DR15" s="18"/>
      <c r="DS15" s="9"/>
      <c r="DT15" s="19"/>
      <c r="DU15" s="20">
        <f t="shared" si="17"/>
        <v>2696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20"/>
        <v>22645</v>
      </c>
      <c r="ER15" s="2"/>
      <c r="ES15" s="2"/>
      <c r="ET15" s="18"/>
      <c r="EU15" s="9"/>
      <c r="EV15" s="19"/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0</v>
      </c>
      <c r="FI15" s="244">
        <v>40376</v>
      </c>
      <c r="FJ15" s="702">
        <v>3150</v>
      </c>
      <c r="FK15" s="20">
        <f t="shared" si="23"/>
        <v>30119.5</v>
      </c>
      <c r="FM15" s="244">
        <v>40375</v>
      </c>
      <c r="FN15" s="39" t="s">
        <v>1970</v>
      </c>
      <c r="FO15" s="32">
        <v>7508</v>
      </c>
      <c r="FP15" s="244">
        <v>40376</v>
      </c>
      <c r="FQ15" s="702">
        <v>7508</v>
      </c>
      <c r="FR15" s="20">
        <f t="shared" si="24"/>
        <v>0</v>
      </c>
      <c r="FT15" s="244"/>
      <c r="FU15" s="39"/>
      <c r="FV15" s="32"/>
      <c r="FW15" s="244"/>
      <c r="FX15" s="702"/>
      <c r="FY15" s="20">
        <f t="shared" si="25"/>
        <v>0</v>
      </c>
      <c r="GA15" s="244"/>
      <c r="GB15" s="39"/>
      <c r="GC15" s="32"/>
      <c r="GD15" s="244"/>
      <c r="GE15" s="702"/>
      <c r="GF15" s="20">
        <f t="shared" si="26"/>
        <v>0</v>
      </c>
      <c r="GH15" s="2"/>
      <c r="GI15" s="2"/>
      <c r="GJ15" s="18"/>
      <c r="GK15" s="9"/>
      <c r="GL15" s="19"/>
      <c r="GM15" s="20">
        <f t="shared" si="27"/>
        <v>0</v>
      </c>
      <c r="GO15" s="2"/>
      <c r="GP15" s="2"/>
      <c r="GQ15" s="18"/>
      <c r="GR15" s="9"/>
      <c r="GS15" s="19"/>
      <c r="GT15" s="20">
        <f t="shared" si="28"/>
        <v>0</v>
      </c>
      <c r="GV15" s="2"/>
      <c r="GW15" s="2"/>
      <c r="GX15" s="18"/>
      <c r="GY15" s="9"/>
      <c r="GZ15" s="19"/>
      <c r="HA15" s="20">
        <f t="shared" si="29"/>
        <v>0</v>
      </c>
      <c r="HC15" s="2"/>
      <c r="HD15" s="2"/>
      <c r="HE15" s="18"/>
      <c r="HF15" s="9"/>
      <c r="HG15" s="19"/>
      <c r="HH15" s="20">
        <f t="shared" si="30"/>
        <v>0</v>
      </c>
      <c r="HJ15" s="9">
        <v>40375</v>
      </c>
      <c r="HK15" s="2" t="s">
        <v>1960</v>
      </c>
      <c r="HL15" s="18">
        <v>632.5</v>
      </c>
      <c r="HM15" s="9">
        <v>40375</v>
      </c>
      <c r="HN15" s="19">
        <v>632.5</v>
      </c>
      <c r="HO15" s="20">
        <f t="shared" si="31"/>
        <v>0</v>
      </c>
      <c r="HQ15" s="2"/>
      <c r="HR15" s="2"/>
      <c r="HS15" s="18"/>
      <c r="HT15" s="9"/>
      <c r="HU15" s="19"/>
      <c r="HV15" s="20">
        <f t="shared" si="32"/>
        <v>0</v>
      </c>
      <c r="HX15" s="2"/>
      <c r="HY15" s="2"/>
      <c r="HZ15" s="18"/>
      <c r="IA15" s="9"/>
      <c r="IB15" s="19"/>
      <c r="IC15" s="20">
        <f t="shared" si="33"/>
        <v>0</v>
      </c>
      <c r="IE15" s="2"/>
      <c r="IF15" s="2"/>
      <c r="IG15" s="18"/>
      <c r="IH15" s="9"/>
      <c r="II15" s="19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2"/>
      <c r="IT15" s="2"/>
      <c r="IU15" s="18"/>
      <c r="IV15" s="9"/>
      <c r="IW15" s="19"/>
      <c r="IX15" s="20">
        <f t="shared" si="102"/>
        <v>5744</v>
      </c>
      <c r="IZ15" s="2"/>
      <c r="JA15" s="2"/>
      <c r="JB15" s="18"/>
      <c r="JC15" s="9"/>
      <c r="JD15" s="19"/>
      <c r="JE15" s="20">
        <f t="shared" si="103"/>
        <v>0</v>
      </c>
      <c r="JG15" s="2"/>
      <c r="JH15" s="2"/>
      <c r="JI15" s="18"/>
      <c r="JJ15" s="9"/>
      <c r="JK15" s="19"/>
      <c r="JL15" s="20">
        <f t="shared" si="38"/>
        <v>0</v>
      </c>
      <c r="JN15" s="2"/>
      <c r="JO15" s="2"/>
      <c r="JP15" s="18"/>
      <c r="JQ15" s="9"/>
      <c r="JR15" s="19"/>
      <c r="JS15" s="20">
        <f t="shared" si="39"/>
        <v>0</v>
      </c>
      <c r="JU15" s="2"/>
      <c r="JV15" s="2"/>
      <c r="JW15" s="18"/>
      <c r="JX15" s="9"/>
      <c r="JY15" s="19"/>
      <c r="JZ15" s="20">
        <f t="shared" si="40"/>
        <v>0</v>
      </c>
      <c r="KB15" s="9"/>
      <c r="KC15" s="2"/>
      <c r="KD15" s="18"/>
      <c r="KE15" s="9"/>
      <c r="KF15" s="19"/>
      <c r="KG15" s="20">
        <f t="shared" si="41"/>
        <v>1975</v>
      </c>
      <c r="KI15" s="2"/>
      <c r="KJ15" s="2"/>
      <c r="KK15" s="18"/>
      <c r="KL15" s="9"/>
      <c r="KM15" s="19"/>
      <c r="KN15" s="20">
        <f t="shared" si="42"/>
        <v>0</v>
      </c>
      <c r="KP15" s="9">
        <v>40341</v>
      </c>
      <c r="KQ15" s="251" t="s">
        <v>1203</v>
      </c>
      <c r="KR15" s="18">
        <v>6258</v>
      </c>
      <c r="KS15" s="9"/>
      <c r="KT15" s="19"/>
      <c r="KU15" s="20">
        <f t="shared" si="43"/>
        <v>46925</v>
      </c>
      <c r="KW15" s="9"/>
      <c r="KX15" s="251"/>
      <c r="KY15" s="18"/>
      <c r="KZ15" s="9"/>
      <c r="LA15" s="32"/>
      <c r="LB15" s="20">
        <f t="shared" si="44"/>
        <v>30310</v>
      </c>
      <c r="LD15" s="9"/>
      <c r="LE15" s="251"/>
      <c r="LF15" s="27"/>
      <c r="LG15" s="9"/>
      <c r="LH15" s="19"/>
      <c r="LI15" s="20">
        <f t="shared" si="45"/>
        <v>0</v>
      </c>
      <c r="LK15" s="9">
        <v>40369</v>
      </c>
      <c r="LL15" s="2" t="s">
        <v>1685</v>
      </c>
      <c r="LM15" s="18">
        <v>5792.5</v>
      </c>
      <c r="LN15" s="9">
        <v>40371</v>
      </c>
      <c r="LO15" s="19">
        <v>5792.5</v>
      </c>
      <c r="LP15" s="20">
        <f t="shared" si="46"/>
        <v>0</v>
      </c>
      <c r="LR15" s="9"/>
      <c r="LS15" s="268"/>
      <c r="LT15" s="18"/>
      <c r="LU15" s="9"/>
      <c r="LV15" s="19"/>
      <c r="LW15" s="20">
        <f t="shared" si="47"/>
        <v>0</v>
      </c>
      <c r="LY15" s="9"/>
      <c r="LZ15" s="268"/>
      <c r="MA15" s="18"/>
      <c r="MB15" s="9"/>
      <c r="MC15" s="19"/>
      <c r="MD15" s="20">
        <f t="shared" si="48"/>
        <v>0</v>
      </c>
      <c r="MF15" s="9"/>
      <c r="MG15" s="268"/>
      <c r="MH15" s="18"/>
      <c r="MI15" s="9"/>
      <c r="MJ15" s="19"/>
      <c r="MK15" s="20">
        <f t="shared" si="49"/>
        <v>0</v>
      </c>
      <c r="MM15" s="9">
        <v>40369</v>
      </c>
      <c r="MN15" s="2" t="s">
        <v>1842</v>
      </c>
      <c r="MO15" s="18">
        <v>3730</v>
      </c>
      <c r="MP15" s="9">
        <v>40371</v>
      </c>
      <c r="MQ15" s="19">
        <v>3730</v>
      </c>
      <c r="MR15" s="20">
        <f t="shared" si="50"/>
        <v>0</v>
      </c>
      <c r="MT15" s="9">
        <v>40366</v>
      </c>
      <c r="MU15" s="2" t="s">
        <v>1417</v>
      </c>
      <c r="MV15" s="27">
        <v>4160</v>
      </c>
      <c r="MW15" s="9">
        <v>40368</v>
      </c>
      <c r="MX15" s="19">
        <v>4160</v>
      </c>
      <c r="MY15" s="20">
        <f t="shared" si="51"/>
        <v>0</v>
      </c>
      <c r="NA15" s="9">
        <v>40371</v>
      </c>
      <c r="NB15" s="2" t="s">
        <v>1703</v>
      </c>
      <c r="NC15" s="771">
        <v>4680.5</v>
      </c>
      <c r="ND15" s="38">
        <v>40371</v>
      </c>
      <c r="NE15" s="19">
        <v>4680.5</v>
      </c>
      <c r="NF15" s="326">
        <f t="shared" si="84"/>
        <v>0</v>
      </c>
      <c r="NH15" s="2"/>
      <c r="NI15" s="2"/>
      <c r="NJ15" s="325"/>
      <c r="NK15" s="38"/>
      <c r="NL15" s="19"/>
      <c r="NM15" s="326">
        <f t="shared" si="85"/>
        <v>0</v>
      </c>
      <c r="NO15" s="244">
        <v>40361</v>
      </c>
      <c r="NP15" s="1049" t="s">
        <v>1609</v>
      </c>
      <c r="NQ15" s="972">
        <v>1780</v>
      </c>
      <c r="NR15" s="166">
        <v>40361</v>
      </c>
      <c r="NS15" s="32">
        <v>1780</v>
      </c>
      <c r="NT15" s="20">
        <f t="shared" si="86"/>
        <v>11677</v>
      </c>
      <c r="NV15" s="9"/>
      <c r="NW15" s="956"/>
      <c r="NX15" s="771"/>
      <c r="NY15" s="38"/>
      <c r="NZ15" s="19"/>
      <c r="OA15" s="326">
        <f t="shared" si="87"/>
        <v>0</v>
      </c>
      <c r="OC15" s="9">
        <v>40378</v>
      </c>
      <c r="OD15" s="2" t="s">
        <v>2095</v>
      </c>
      <c r="OE15" s="771">
        <v>14448</v>
      </c>
      <c r="OF15" s="38"/>
      <c r="OG15" s="19"/>
      <c r="OH15" s="326">
        <f t="shared" si="88"/>
        <v>61119</v>
      </c>
      <c r="OJ15" s="9">
        <v>40373</v>
      </c>
      <c r="OK15" s="2" t="s">
        <v>2111</v>
      </c>
      <c r="OL15" s="771">
        <v>4822</v>
      </c>
      <c r="OM15" s="38">
        <v>40375</v>
      </c>
      <c r="ON15" s="19">
        <v>4822</v>
      </c>
      <c r="OO15" s="326">
        <f t="shared" si="89"/>
        <v>0</v>
      </c>
      <c r="OQ15" s="244">
        <v>40374</v>
      </c>
      <c r="OR15" s="29" t="s">
        <v>1947</v>
      </c>
      <c r="OS15" s="27">
        <v>3651</v>
      </c>
      <c r="OT15" s="244">
        <v>40375</v>
      </c>
      <c r="OU15" s="32">
        <v>3651</v>
      </c>
      <c r="OV15" s="20">
        <f t="shared" si="93"/>
        <v>0</v>
      </c>
      <c r="OX15" s="9"/>
      <c r="OY15" s="2"/>
      <c r="OZ15" s="18"/>
      <c r="PA15" s="9"/>
      <c r="PB15" s="19"/>
      <c r="PC15" s="20">
        <f t="shared" si="94"/>
        <v>0</v>
      </c>
      <c r="PE15" s="2"/>
      <c r="PF15" s="251"/>
      <c r="PG15" s="18"/>
      <c r="PH15" s="9"/>
      <c r="PI15" s="19"/>
      <c r="PJ15" s="20">
        <f t="shared" si="95"/>
        <v>0</v>
      </c>
      <c r="PL15" s="2"/>
      <c r="PM15" s="251"/>
      <c r="PN15" s="18"/>
      <c r="PO15" s="9"/>
      <c r="PP15" s="19"/>
      <c r="PQ15" s="20">
        <f t="shared" si="96"/>
        <v>0</v>
      </c>
      <c r="PS15" s="2"/>
      <c r="PT15" s="2"/>
      <c r="PU15" s="711"/>
      <c r="PV15" s="9"/>
      <c r="PW15" s="19"/>
      <c r="PX15" s="20">
        <f t="shared" si="97"/>
        <v>40944</v>
      </c>
      <c r="PZ15" s="9"/>
      <c r="QA15" s="2"/>
      <c r="QB15" s="18"/>
      <c r="QC15" s="9"/>
      <c r="QD15" s="19"/>
      <c r="QE15" s="20">
        <f t="shared" si="98"/>
        <v>0</v>
      </c>
      <c r="QG15" s="2"/>
      <c r="QH15" s="2"/>
      <c r="QI15" s="18"/>
      <c r="QJ15" s="9"/>
      <c r="QK15" s="19"/>
      <c r="QL15" s="20">
        <f t="shared" si="91"/>
        <v>0</v>
      </c>
      <c r="QN15" s="9"/>
      <c r="QO15" s="2"/>
      <c r="QP15" s="18"/>
      <c r="QQ15" s="9"/>
      <c r="QR15" s="19"/>
      <c r="QS15" s="20">
        <f t="shared" si="104"/>
        <v>0</v>
      </c>
      <c r="QU15" s="9"/>
      <c r="QV15" s="2"/>
      <c r="QW15" s="18"/>
      <c r="QX15" s="9"/>
      <c r="QY15" s="19"/>
      <c r="QZ15" s="20">
        <f t="shared" si="52"/>
        <v>0</v>
      </c>
      <c r="RB15" s="9"/>
      <c r="RC15" s="2"/>
      <c r="RD15" s="18"/>
      <c r="RE15" s="9"/>
      <c r="RF15" s="19"/>
      <c r="RG15" s="20">
        <f t="shared" si="53"/>
        <v>0</v>
      </c>
      <c r="RI15" s="9"/>
      <c r="RJ15" s="2"/>
      <c r="RK15" s="18"/>
      <c r="RL15" s="9"/>
      <c r="RM15" s="19"/>
      <c r="RN15" s="20">
        <f t="shared" si="54"/>
        <v>0</v>
      </c>
      <c r="RP15" s="9"/>
      <c r="RQ15" s="2"/>
      <c r="RR15" s="18"/>
      <c r="RS15" s="9"/>
      <c r="RT15" s="19"/>
      <c r="RU15" s="20">
        <f t="shared" si="55"/>
        <v>20230</v>
      </c>
      <c r="RW15" s="9"/>
      <c r="RX15" s="251"/>
      <c r="RY15" s="18"/>
      <c r="RZ15" s="9"/>
      <c r="SA15" s="19"/>
      <c r="SB15" s="20">
        <f t="shared" si="56"/>
        <v>0</v>
      </c>
      <c r="SD15" s="9"/>
      <c r="SE15" s="268"/>
      <c r="SF15" s="18"/>
      <c r="SG15" s="9"/>
      <c r="SH15" s="19"/>
      <c r="SI15" s="20">
        <f t="shared" si="57"/>
        <v>0</v>
      </c>
      <c r="SK15" s="9"/>
      <c r="SL15" s="2"/>
      <c r="SM15" s="18"/>
      <c r="SN15" s="9"/>
      <c r="SO15" s="19"/>
      <c r="SP15" s="20">
        <f t="shared" si="58"/>
        <v>145004</v>
      </c>
      <c r="SR15" s="9"/>
      <c r="SS15" s="2"/>
      <c r="ST15" s="18"/>
      <c r="SU15" s="9"/>
      <c r="SV15" s="19"/>
      <c r="SW15" s="20">
        <f t="shared" si="59"/>
        <v>0</v>
      </c>
      <c r="SY15" s="9"/>
      <c r="SZ15" s="2"/>
      <c r="TA15" s="18"/>
      <c r="TB15" s="9"/>
      <c r="TC15" s="19"/>
      <c r="TD15" s="20">
        <f t="shared" si="60"/>
        <v>4177</v>
      </c>
      <c r="TF15" s="9"/>
      <c r="TG15" s="2"/>
      <c r="TH15" s="18"/>
      <c r="TI15" s="9"/>
      <c r="TJ15" s="19"/>
      <c r="TK15" s="20">
        <f t="shared" si="61"/>
        <v>0</v>
      </c>
      <c r="TM15" s="9"/>
      <c r="TN15" s="2"/>
      <c r="TO15" s="18"/>
      <c r="TP15" s="9"/>
      <c r="TQ15" s="19"/>
      <c r="TR15" s="20">
        <f t="shared" si="62"/>
        <v>0</v>
      </c>
      <c r="TT15" s="9">
        <v>40376</v>
      </c>
      <c r="TU15" s="2" t="s">
        <v>2070</v>
      </c>
      <c r="TV15" s="18">
        <v>3492</v>
      </c>
      <c r="TW15" s="9"/>
      <c r="TX15" s="19"/>
      <c r="TY15" s="20">
        <f t="shared" si="100"/>
        <v>6754</v>
      </c>
      <c r="UA15" s="9"/>
      <c r="UB15" s="2"/>
      <c r="UC15" s="18"/>
      <c r="UD15" s="9"/>
      <c r="UE15" s="19"/>
      <c r="UF15" s="20">
        <f t="shared" si="64"/>
        <v>0</v>
      </c>
      <c r="UH15" s="9"/>
      <c r="UI15" s="2"/>
      <c r="UJ15" s="18"/>
      <c r="UK15" s="9"/>
      <c r="UL15" s="19"/>
      <c r="UM15" s="20">
        <f t="shared" si="65"/>
        <v>0</v>
      </c>
      <c r="UO15" s="9"/>
      <c r="UP15" s="2"/>
      <c r="UQ15" s="18"/>
      <c r="UR15" s="9"/>
      <c r="US15" s="19"/>
      <c r="UT15" s="20">
        <f t="shared" si="66"/>
        <v>0</v>
      </c>
      <c r="UV15" s="9"/>
      <c r="UW15" s="2"/>
      <c r="UX15" s="18"/>
      <c r="UY15" s="9"/>
      <c r="UZ15" s="19"/>
      <c r="VA15" s="20">
        <f t="shared" si="92"/>
        <v>0</v>
      </c>
      <c r="VC15" s="9"/>
      <c r="VD15" s="2"/>
      <c r="VE15" s="18"/>
      <c r="VF15" s="9"/>
      <c r="VG15" s="19"/>
      <c r="VH15" s="20">
        <f t="shared" si="99"/>
        <v>0</v>
      </c>
      <c r="VJ15" s="9"/>
      <c r="VK15" s="2"/>
      <c r="VL15" s="18"/>
      <c r="VM15" s="9"/>
      <c r="VN15" s="19"/>
      <c r="VO15" s="20">
        <f t="shared" si="69"/>
        <v>0</v>
      </c>
      <c r="VQ15" s="9">
        <v>40365</v>
      </c>
      <c r="VR15" s="2" t="s">
        <v>1376</v>
      </c>
      <c r="VS15" s="18">
        <v>5420.5</v>
      </c>
      <c r="VT15" s="9">
        <v>40367</v>
      </c>
      <c r="VU15" s="19">
        <v>5420.5</v>
      </c>
      <c r="VV15" s="20">
        <f t="shared" si="70"/>
        <v>0</v>
      </c>
      <c r="VX15" s="9"/>
      <c r="VY15" s="2"/>
      <c r="VZ15" s="18"/>
      <c r="WA15" s="9"/>
      <c r="WB15" s="19"/>
      <c r="WC15" s="20">
        <f t="shared" si="71"/>
        <v>0</v>
      </c>
      <c r="WE15" s="9"/>
      <c r="WF15" s="2"/>
      <c r="WG15" s="18"/>
      <c r="WH15" s="9"/>
      <c r="WI15" s="19"/>
      <c r="WJ15" s="20">
        <f t="shared" si="72"/>
        <v>0</v>
      </c>
      <c r="WL15" s="9"/>
      <c r="WM15" s="2"/>
      <c r="WN15" s="18"/>
      <c r="WO15" s="9"/>
      <c r="WP15" s="19"/>
      <c r="WQ15" s="20">
        <f t="shared" si="73"/>
        <v>0</v>
      </c>
      <c r="WS15" s="9"/>
      <c r="WT15" s="2"/>
      <c r="WU15" s="18"/>
      <c r="WV15" s="9"/>
      <c r="WW15" s="19"/>
      <c r="WX15" s="20">
        <f t="shared" si="74"/>
        <v>0</v>
      </c>
      <c r="WZ15" s="9"/>
      <c r="XA15" s="2"/>
      <c r="XB15" s="18"/>
      <c r="XC15" s="9"/>
      <c r="XD15" s="19"/>
      <c r="XE15" s="20">
        <f t="shared" si="75"/>
        <v>0</v>
      </c>
      <c r="XG15" s="9"/>
      <c r="XH15" s="2"/>
      <c r="XI15" s="18"/>
      <c r="XJ15" s="9"/>
      <c r="XK15" s="19"/>
      <c r="XL15" s="20">
        <f t="shared" si="76"/>
        <v>0</v>
      </c>
      <c r="XN15" s="9"/>
      <c r="XO15" s="2"/>
      <c r="XP15" s="18"/>
      <c r="XQ15" s="9"/>
      <c r="XR15" s="19"/>
      <c r="XS15" s="20">
        <f t="shared" si="77"/>
        <v>0</v>
      </c>
      <c r="XU15" s="9"/>
      <c r="XV15" s="2"/>
      <c r="XW15" s="18"/>
      <c r="XX15" s="9"/>
      <c r="XY15" s="19"/>
      <c r="XZ15" s="20">
        <f t="shared" si="78"/>
        <v>0</v>
      </c>
      <c r="YB15" s="9"/>
      <c r="YC15" s="2"/>
      <c r="YD15" s="18"/>
      <c r="YE15" s="9"/>
      <c r="YF15" s="19"/>
      <c r="YG15" s="20">
        <f t="shared" si="79"/>
        <v>0</v>
      </c>
      <c r="YI15" s="9"/>
      <c r="YJ15" s="2"/>
      <c r="YK15" s="18"/>
      <c r="YL15" s="9"/>
      <c r="YM15" s="19"/>
      <c r="YN15" s="20">
        <f t="shared" si="80"/>
        <v>0</v>
      </c>
      <c r="YP15" s="9"/>
      <c r="YQ15" s="2"/>
      <c r="YR15" s="18"/>
      <c r="YS15" s="9"/>
      <c r="YT15" s="19"/>
      <c r="YU15" s="20">
        <f t="shared" si="81"/>
        <v>0</v>
      </c>
      <c r="YW15" s="9"/>
      <c r="YX15" s="2"/>
      <c r="YY15" s="18"/>
      <c r="YZ15" s="9"/>
      <c r="ZA15" s="19"/>
      <c r="ZB15" s="20">
        <f t="shared" si="82"/>
        <v>0</v>
      </c>
      <c r="ZD15" s="9"/>
      <c r="ZE15" s="2"/>
      <c r="ZF15" s="18"/>
      <c r="ZG15" s="9"/>
      <c r="ZH15" s="19"/>
      <c r="ZI15" s="20">
        <f t="shared" si="83"/>
        <v>0</v>
      </c>
    </row>
    <row r="16" spans="1:686">
      <c r="A16" s="9"/>
      <c r="B16" s="2"/>
      <c r="C16" s="18"/>
      <c r="D16" s="9"/>
      <c r="E16" s="19"/>
      <c r="F16" s="20">
        <f t="shared" si="0"/>
        <v>1117</v>
      </c>
      <c r="H16" s="9"/>
      <c r="I16" s="2"/>
      <c r="J16" s="18"/>
      <c r="K16" s="9"/>
      <c r="L16" s="110"/>
      <c r="M16" s="20">
        <f t="shared" si="105"/>
        <v>0</v>
      </c>
      <c r="O16" s="9"/>
      <c r="P16" s="2"/>
      <c r="Q16" s="18"/>
      <c r="R16" s="9"/>
      <c r="S16" s="110"/>
      <c r="T16" s="20">
        <f t="shared" si="2"/>
        <v>11760</v>
      </c>
      <c r="V16" s="9"/>
      <c r="W16" s="2"/>
      <c r="X16" s="18"/>
      <c r="Y16" s="9"/>
      <c r="Z16" s="19"/>
      <c r="AA16" s="20">
        <f t="shared" si="3"/>
        <v>0</v>
      </c>
      <c r="AC16" s="9">
        <v>40368</v>
      </c>
      <c r="AD16" s="2" t="s">
        <v>1464</v>
      </c>
      <c r="AE16" s="18">
        <v>448.5</v>
      </c>
      <c r="AF16" s="9">
        <v>40368</v>
      </c>
      <c r="AG16" s="19">
        <v>448.5</v>
      </c>
      <c r="AH16" s="20">
        <f t="shared" si="4"/>
        <v>0</v>
      </c>
      <c r="AJ16" s="9"/>
      <c r="AK16" s="2"/>
      <c r="AL16" s="18"/>
      <c r="AM16" s="9"/>
      <c r="AN16" s="19"/>
      <c r="AO16" s="20">
        <f t="shared" si="5"/>
        <v>0</v>
      </c>
      <c r="AQ16" s="9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10864</v>
      </c>
      <c r="BL16" s="2"/>
      <c r="BM16" s="2"/>
      <c r="BN16" s="18"/>
      <c r="BO16" s="9"/>
      <c r="BP16" s="19"/>
      <c r="BQ16" s="20">
        <f t="shared" si="101"/>
        <v>5786.5</v>
      </c>
      <c r="BS16" s="2"/>
      <c r="BT16" s="2"/>
      <c r="BU16" s="18"/>
      <c r="BV16" s="9"/>
      <c r="BW16" s="19"/>
      <c r="BX16" s="20">
        <f t="shared" si="10"/>
        <v>0</v>
      </c>
      <c r="BZ16" s="9">
        <v>40358</v>
      </c>
      <c r="CA16" s="39" t="s">
        <v>1215</v>
      </c>
      <c r="CB16" s="771">
        <v>7380</v>
      </c>
      <c r="CC16" s="9">
        <v>40373</v>
      </c>
      <c r="CD16" s="19">
        <v>7380</v>
      </c>
      <c r="CE16" s="20">
        <f t="shared" si="11"/>
        <v>0</v>
      </c>
      <c r="CG16" s="9">
        <v>40380</v>
      </c>
      <c r="CH16" s="2" t="s">
        <v>2272</v>
      </c>
      <c r="CI16" s="18">
        <v>2641.5</v>
      </c>
      <c r="CJ16" s="9"/>
      <c r="CK16" s="19"/>
      <c r="CL16" s="20">
        <f t="shared" si="12"/>
        <v>2641.5</v>
      </c>
      <c r="CN16" s="9"/>
      <c r="CO16" s="2"/>
      <c r="CP16" s="18"/>
      <c r="CQ16" s="9"/>
      <c r="CR16" s="19"/>
      <c r="CS16" s="20">
        <f t="shared" si="13"/>
        <v>50592</v>
      </c>
      <c r="CU16" s="2"/>
      <c r="CV16" s="2"/>
      <c r="CW16" s="18"/>
      <c r="CX16" s="9"/>
      <c r="CY16" s="19"/>
      <c r="CZ16" s="20">
        <f t="shared" si="14"/>
        <v>1925.5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0</v>
      </c>
      <c r="DP16" s="2"/>
      <c r="DQ16" s="2"/>
      <c r="DR16" s="18"/>
      <c r="DS16" s="9"/>
      <c r="DT16" s="19"/>
      <c r="DU16" s="20">
        <f t="shared" si="17"/>
        <v>2696</v>
      </c>
      <c r="DW16" s="2"/>
      <c r="DX16" s="2"/>
      <c r="DY16" s="18"/>
      <c r="DZ16" s="9"/>
      <c r="EA16" s="19"/>
      <c r="EB16" s="20">
        <f t="shared" si="18"/>
        <v>0</v>
      </c>
      <c r="ED16" s="2"/>
      <c r="EE16" s="2"/>
      <c r="EF16" s="18"/>
      <c r="EG16" s="9"/>
      <c r="EH16" s="19"/>
      <c r="EI16" s="20">
        <f t="shared" si="19"/>
        <v>0</v>
      </c>
      <c r="EK16" s="2"/>
      <c r="EL16" s="2"/>
      <c r="EM16" s="18"/>
      <c r="EN16" s="9"/>
      <c r="EO16" s="19"/>
      <c r="EP16" s="20">
        <f t="shared" si="20"/>
        <v>22645</v>
      </c>
      <c r="ER16" s="2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0</v>
      </c>
      <c r="FF16" s="244">
        <v>40376</v>
      </c>
      <c r="FG16" s="39" t="s">
        <v>2060</v>
      </c>
      <c r="FH16" s="27">
        <v>27049</v>
      </c>
      <c r="FI16" s="244"/>
      <c r="FJ16" s="702"/>
      <c r="FK16" s="20">
        <f t="shared" si="23"/>
        <v>57168.5</v>
      </c>
      <c r="FM16" s="244">
        <v>40378</v>
      </c>
      <c r="FN16" s="39" t="s">
        <v>2241</v>
      </c>
      <c r="FO16" s="32">
        <v>6103.5</v>
      </c>
      <c r="FP16" s="244">
        <v>40379</v>
      </c>
      <c r="FQ16" s="702">
        <v>6103.5</v>
      </c>
      <c r="FR16" s="20">
        <f t="shared" si="24"/>
        <v>0</v>
      </c>
      <c r="FT16" s="43"/>
      <c r="FU16" s="39"/>
      <c r="FV16" s="43"/>
      <c r="FW16" s="244"/>
      <c r="FX16" s="702"/>
      <c r="FY16" s="20">
        <f t="shared" si="25"/>
        <v>0</v>
      </c>
      <c r="GA16" s="43"/>
      <c r="GB16" s="39"/>
      <c r="GC16" s="43"/>
      <c r="GD16" s="244"/>
      <c r="GE16" s="702"/>
      <c r="GF16" s="20">
        <f t="shared" si="26"/>
        <v>0</v>
      </c>
      <c r="GH16" s="2"/>
      <c r="GI16" s="2"/>
      <c r="GJ16" s="18"/>
      <c r="GK16" s="9"/>
      <c r="GL16" s="19"/>
      <c r="GM16" s="20">
        <f t="shared" si="27"/>
        <v>0</v>
      </c>
      <c r="GO16" s="2"/>
      <c r="GP16" s="2"/>
      <c r="GQ16" s="18"/>
      <c r="GR16" s="9"/>
      <c r="GS16" s="19"/>
      <c r="GT16" s="20">
        <f t="shared" si="28"/>
        <v>0</v>
      </c>
      <c r="GV16" s="2"/>
      <c r="GW16" s="2"/>
      <c r="GX16" s="18"/>
      <c r="GY16" s="9"/>
      <c r="GZ16" s="19"/>
      <c r="HA16" s="20">
        <f t="shared" si="29"/>
        <v>0</v>
      </c>
      <c r="HC16" s="2"/>
      <c r="HD16" s="2"/>
      <c r="HE16" s="18"/>
      <c r="HF16" s="9"/>
      <c r="HG16" s="19"/>
      <c r="HH16" s="20">
        <f t="shared" si="30"/>
        <v>0</v>
      </c>
      <c r="HJ16" s="9">
        <v>40376</v>
      </c>
      <c r="HK16" s="2" t="s">
        <v>2050</v>
      </c>
      <c r="HL16" s="18">
        <v>821</v>
      </c>
      <c r="HM16" s="9">
        <v>40376</v>
      </c>
      <c r="HN16" s="19">
        <v>821</v>
      </c>
      <c r="HO16" s="20">
        <f t="shared" si="31"/>
        <v>0</v>
      </c>
      <c r="HQ16" s="2"/>
      <c r="HR16" s="2"/>
      <c r="HS16" s="18"/>
      <c r="HT16" s="9"/>
      <c r="HU16" s="19"/>
      <c r="HV16" s="20">
        <f t="shared" si="32"/>
        <v>0</v>
      </c>
      <c r="HX16" s="2"/>
      <c r="HY16" s="2"/>
      <c r="HZ16" s="18"/>
      <c r="IA16" s="9"/>
      <c r="IB16" s="19"/>
      <c r="IC16" s="20">
        <f t="shared" si="33"/>
        <v>0</v>
      </c>
      <c r="IE16" s="2"/>
      <c r="IF16" s="2"/>
      <c r="IG16" s="18"/>
      <c r="IH16" s="9"/>
      <c r="II16" s="19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2"/>
      <c r="IT16" s="2"/>
      <c r="IU16" s="18"/>
      <c r="IV16" s="9"/>
      <c r="IW16" s="19"/>
      <c r="IX16" s="20">
        <f t="shared" si="102"/>
        <v>5744</v>
      </c>
      <c r="IZ16" s="2"/>
      <c r="JA16" s="2"/>
      <c r="JB16" s="18"/>
      <c r="JC16" s="9"/>
      <c r="JD16" s="19"/>
      <c r="JE16" s="20">
        <f t="shared" si="103"/>
        <v>0</v>
      </c>
      <c r="JG16" s="2"/>
      <c r="JH16" s="2"/>
      <c r="JI16" s="18"/>
      <c r="JJ16" s="9"/>
      <c r="JK16" s="19"/>
      <c r="JL16" s="20">
        <f t="shared" si="38"/>
        <v>0</v>
      </c>
      <c r="JN16" s="2"/>
      <c r="JO16" s="2"/>
      <c r="JP16" s="18"/>
      <c r="JQ16" s="9"/>
      <c r="JR16" s="19"/>
      <c r="JS16" s="20">
        <f t="shared" si="39"/>
        <v>0</v>
      </c>
      <c r="JU16" s="2"/>
      <c r="JV16" s="2"/>
      <c r="JW16" s="18"/>
      <c r="JX16" s="9"/>
      <c r="JY16" s="19"/>
      <c r="JZ16" s="20">
        <f t="shared" si="40"/>
        <v>0</v>
      </c>
      <c r="KB16" s="2"/>
      <c r="KC16" s="2"/>
      <c r="KD16" s="18"/>
      <c r="KE16" s="9"/>
      <c r="KF16" s="19"/>
      <c r="KG16" s="20">
        <f t="shared" si="41"/>
        <v>1975</v>
      </c>
      <c r="KI16" s="2"/>
      <c r="KJ16" s="2"/>
      <c r="KK16" s="18"/>
      <c r="KL16" s="9"/>
      <c r="KM16" s="19"/>
      <c r="KN16" s="20">
        <f t="shared" si="42"/>
        <v>0</v>
      </c>
      <c r="KP16" s="9">
        <v>40343</v>
      </c>
      <c r="KQ16" s="251" t="s">
        <v>1204</v>
      </c>
      <c r="KR16" s="27">
        <v>5635.5</v>
      </c>
      <c r="KS16" s="9"/>
      <c r="KT16" s="19"/>
      <c r="KU16" s="20">
        <f t="shared" si="43"/>
        <v>52560.5</v>
      </c>
      <c r="KW16" s="9"/>
      <c r="KX16" s="251"/>
      <c r="KY16" s="18"/>
      <c r="KZ16" s="9"/>
      <c r="LA16" s="19"/>
      <c r="LB16" s="20">
        <f t="shared" si="44"/>
        <v>30310</v>
      </c>
      <c r="LD16" s="9"/>
      <c r="LE16" s="251"/>
      <c r="LF16" s="18"/>
      <c r="LG16" s="9"/>
      <c r="LH16" s="19"/>
      <c r="LI16" s="20">
        <f t="shared" si="45"/>
        <v>0</v>
      </c>
      <c r="LK16" s="9">
        <v>40369</v>
      </c>
      <c r="LL16" s="2" t="s">
        <v>1700</v>
      </c>
      <c r="LM16" s="18">
        <v>15412</v>
      </c>
      <c r="LN16" s="9"/>
      <c r="LO16" s="19"/>
      <c r="LP16" s="20">
        <f t="shared" si="46"/>
        <v>15412</v>
      </c>
      <c r="LR16" s="2"/>
      <c r="LS16" s="268"/>
      <c r="LT16" s="18"/>
      <c r="LU16" s="9"/>
      <c r="LV16" s="19"/>
      <c r="LW16" s="20">
        <f t="shared" si="47"/>
        <v>0</v>
      </c>
      <c r="LY16" s="2"/>
      <c r="LZ16" s="268"/>
      <c r="MA16" s="18"/>
      <c r="MB16" s="9"/>
      <c r="MC16" s="19"/>
      <c r="MD16" s="20">
        <f t="shared" si="48"/>
        <v>0</v>
      </c>
      <c r="MF16" s="2"/>
      <c r="MG16" s="268"/>
      <c r="MH16" s="18"/>
      <c r="MI16" s="9"/>
      <c r="MJ16" s="19"/>
      <c r="MK16" s="20">
        <f t="shared" si="49"/>
        <v>0</v>
      </c>
      <c r="MM16" s="9">
        <v>40371</v>
      </c>
      <c r="MN16" s="2" t="s">
        <v>1701</v>
      </c>
      <c r="MO16" s="18">
        <v>3337.5</v>
      </c>
      <c r="MP16" s="9">
        <v>40371</v>
      </c>
      <c r="MQ16" s="19">
        <v>3337.5</v>
      </c>
      <c r="MR16" s="20">
        <f t="shared" si="50"/>
        <v>0</v>
      </c>
      <c r="MT16" s="9">
        <v>40366</v>
      </c>
      <c r="MU16" s="2" t="s">
        <v>1853</v>
      </c>
      <c r="MV16" s="18">
        <v>10965</v>
      </c>
      <c r="MW16" s="9">
        <v>40376</v>
      </c>
      <c r="MX16" s="19">
        <v>5400</v>
      </c>
      <c r="MY16" s="20">
        <f t="shared" si="51"/>
        <v>5565</v>
      </c>
      <c r="NA16" s="9">
        <v>40372</v>
      </c>
      <c r="NB16" s="2" t="s">
        <v>1724</v>
      </c>
      <c r="NC16" s="771">
        <v>5368.5</v>
      </c>
      <c r="ND16" s="38">
        <v>40372</v>
      </c>
      <c r="NE16" s="19">
        <v>5368.5</v>
      </c>
      <c r="NF16" s="326">
        <f t="shared" si="84"/>
        <v>0</v>
      </c>
      <c r="NH16" s="2"/>
      <c r="NI16" s="2"/>
      <c r="NJ16" s="325"/>
      <c r="NK16" s="38"/>
      <c r="NL16" s="19"/>
      <c r="NM16" s="326">
        <f t="shared" si="85"/>
        <v>0</v>
      </c>
      <c r="NO16" s="244">
        <v>40361</v>
      </c>
      <c r="NP16" s="1049" t="s">
        <v>1610</v>
      </c>
      <c r="NQ16" s="972">
        <v>4223</v>
      </c>
      <c r="NR16" s="166">
        <v>40371</v>
      </c>
      <c r="NS16" s="32">
        <v>4223</v>
      </c>
      <c r="NT16" s="20">
        <f t="shared" si="86"/>
        <v>11677</v>
      </c>
      <c r="NV16" s="9"/>
      <c r="NW16" s="956"/>
      <c r="NX16" s="771"/>
      <c r="NY16" s="38"/>
      <c r="NZ16" s="19"/>
      <c r="OA16" s="326">
        <f t="shared" si="87"/>
        <v>0</v>
      </c>
      <c r="OC16" s="2"/>
      <c r="OD16" s="2"/>
      <c r="OE16" s="771"/>
      <c r="OF16" s="38"/>
      <c r="OG16" s="19"/>
      <c r="OH16" s="326">
        <f t="shared" si="88"/>
        <v>61119</v>
      </c>
      <c r="OJ16" s="9">
        <v>40374</v>
      </c>
      <c r="OK16" s="2" t="s">
        <v>1946</v>
      </c>
      <c r="OL16" s="771">
        <v>7876</v>
      </c>
      <c r="OM16" s="38">
        <v>40380</v>
      </c>
      <c r="ON16" s="19">
        <v>7876</v>
      </c>
      <c r="OO16" s="326">
        <f t="shared" si="89"/>
        <v>0</v>
      </c>
      <c r="OQ16" s="244">
        <v>40375</v>
      </c>
      <c r="OR16" s="29" t="s">
        <v>1971</v>
      </c>
      <c r="OS16" s="27">
        <v>3698</v>
      </c>
      <c r="OT16" s="244">
        <v>40376</v>
      </c>
      <c r="OU16" s="32">
        <v>3698</v>
      </c>
      <c r="OV16" s="20">
        <f t="shared" si="93"/>
        <v>0</v>
      </c>
      <c r="OX16" s="9"/>
      <c r="OY16" s="2"/>
      <c r="OZ16" s="18"/>
      <c r="PA16" s="9"/>
      <c r="PB16" s="19"/>
      <c r="PC16" s="20">
        <f t="shared" si="94"/>
        <v>0</v>
      </c>
      <c r="PE16" s="2"/>
      <c r="PF16" s="251"/>
      <c r="PG16" s="18"/>
      <c r="PH16" s="9"/>
      <c r="PI16" s="19"/>
      <c r="PJ16" s="20">
        <f t="shared" si="95"/>
        <v>0</v>
      </c>
      <c r="PL16" s="2"/>
      <c r="PM16" s="251"/>
      <c r="PN16" s="18"/>
      <c r="PO16" s="9"/>
      <c r="PP16" s="19"/>
      <c r="PQ16" s="20">
        <f t="shared" si="96"/>
        <v>0</v>
      </c>
      <c r="PS16" s="2"/>
      <c r="PT16" s="2"/>
      <c r="PU16" s="711"/>
      <c r="PV16" s="9"/>
      <c r="PW16" s="19"/>
      <c r="PX16" s="20">
        <f t="shared" si="97"/>
        <v>40944</v>
      </c>
      <c r="PZ16" s="2"/>
      <c r="QA16" s="2"/>
      <c r="QB16" s="18"/>
      <c r="QC16" s="9"/>
      <c r="QD16" s="19"/>
      <c r="QE16" s="20">
        <f t="shared" si="98"/>
        <v>0</v>
      </c>
      <c r="QG16" s="2"/>
      <c r="QH16" s="2"/>
      <c r="QI16" s="18"/>
      <c r="QJ16" s="9"/>
      <c r="QK16" s="19"/>
      <c r="QL16" s="20">
        <f t="shared" si="91"/>
        <v>0</v>
      </c>
      <c r="QN16" s="9"/>
      <c r="QO16" s="2"/>
      <c r="QP16" s="18"/>
      <c r="QQ16" s="89"/>
      <c r="QR16" s="97"/>
      <c r="QS16" s="20">
        <f t="shared" si="104"/>
        <v>0</v>
      </c>
      <c r="QU16" s="9"/>
      <c r="QV16" s="2"/>
      <c r="QW16" s="18"/>
      <c r="QX16" s="95"/>
      <c r="QY16" s="112"/>
      <c r="QZ16" s="20">
        <f t="shared" si="52"/>
        <v>0</v>
      </c>
      <c r="RB16" s="9"/>
      <c r="RC16" s="2"/>
      <c r="RD16" s="18"/>
      <c r="RE16" s="95"/>
      <c r="RF16" s="112"/>
      <c r="RG16" s="20">
        <f t="shared" si="53"/>
        <v>0</v>
      </c>
      <c r="RI16" s="9"/>
      <c r="RJ16" s="2"/>
      <c r="RK16" s="18"/>
      <c r="RL16" s="95"/>
      <c r="RM16" s="112"/>
      <c r="RN16" s="20">
        <f t="shared" si="54"/>
        <v>0</v>
      </c>
      <c r="RP16" s="9"/>
      <c r="RQ16" s="2"/>
      <c r="RR16" s="18"/>
      <c r="RS16" s="95"/>
      <c r="RT16" s="112"/>
      <c r="RU16" s="20">
        <f t="shared" si="55"/>
        <v>20230</v>
      </c>
      <c r="RW16" s="9"/>
      <c r="RX16" s="251"/>
      <c r="RY16" s="18"/>
      <c r="RZ16" s="95"/>
      <c r="SA16" s="112"/>
      <c r="SB16" s="20">
        <f t="shared" si="56"/>
        <v>0</v>
      </c>
      <c r="SD16" s="9"/>
      <c r="SE16" s="268"/>
      <c r="SF16" s="18"/>
      <c r="SG16" s="95"/>
      <c r="SH16" s="112"/>
      <c r="SI16" s="20">
        <f t="shared" si="57"/>
        <v>0</v>
      </c>
      <c r="SK16" s="9"/>
      <c r="SL16" s="2"/>
      <c r="SM16" s="18"/>
      <c r="SN16" s="95"/>
      <c r="SO16" s="112"/>
      <c r="SP16" s="20">
        <f t="shared" si="58"/>
        <v>145004</v>
      </c>
      <c r="SR16" s="9"/>
      <c r="SS16" s="2"/>
      <c r="ST16" s="18"/>
      <c r="SU16" s="95"/>
      <c r="SV16" s="112"/>
      <c r="SW16" s="20">
        <f t="shared" si="59"/>
        <v>0</v>
      </c>
      <c r="SY16" s="9"/>
      <c r="SZ16" s="2"/>
      <c r="TA16" s="18"/>
      <c r="TB16" s="95"/>
      <c r="TC16" s="112"/>
      <c r="TD16" s="20">
        <f t="shared" si="60"/>
        <v>4177</v>
      </c>
      <c r="TF16" s="9"/>
      <c r="TG16" s="2"/>
      <c r="TH16" s="18"/>
      <c r="TI16" s="95"/>
      <c r="TJ16" s="112"/>
      <c r="TK16" s="20">
        <f t="shared" si="61"/>
        <v>0</v>
      </c>
      <c r="TM16" s="9"/>
      <c r="TN16" s="2"/>
      <c r="TO16" s="18"/>
      <c r="TP16" s="95"/>
      <c r="TQ16" s="112"/>
      <c r="TR16" s="20">
        <f t="shared" si="62"/>
        <v>0</v>
      </c>
      <c r="TT16" s="9">
        <v>40378</v>
      </c>
      <c r="TU16" s="2" t="s">
        <v>2239</v>
      </c>
      <c r="TV16" s="18">
        <v>667</v>
      </c>
      <c r="TW16" s="95">
        <v>40378</v>
      </c>
      <c r="TX16" s="112">
        <v>667</v>
      </c>
      <c r="TY16" s="20">
        <f t="shared" si="100"/>
        <v>6754</v>
      </c>
      <c r="UA16" s="9"/>
      <c r="UB16" s="2"/>
      <c r="UC16" s="18"/>
      <c r="UD16" s="95"/>
      <c r="UE16" s="112"/>
      <c r="UF16" s="20">
        <f t="shared" si="64"/>
        <v>0</v>
      </c>
      <c r="UH16" s="9"/>
      <c r="UI16" s="2"/>
      <c r="UJ16" s="18"/>
      <c r="UK16" s="95"/>
      <c r="UL16" s="112"/>
      <c r="UM16" s="20">
        <f t="shared" si="65"/>
        <v>0</v>
      </c>
      <c r="UO16" s="9"/>
      <c r="UP16" s="2"/>
      <c r="UQ16" s="18"/>
      <c r="UR16" s="95"/>
      <c r="US16" s="112"/>
      <c r="UT16" s="20">
        <f t="shared" si="66"/>
        <v>0</v>
      </c>
      <c r="UV16" s="9"/>
      <c r="UW16" s="2"/>
      <c r="UX16" s="18"/>
      <c r="UY16" s="95"/>
      <c r="UZ16" s="112"/>
      <c r="VA16" s="20">
        <f t="shared" si="92"/>
        <v>0</v>
      </c>
      <c r="VC16" s="9"/>
      <c r="VD16" s="2"/>
      <c r="VE16" s="18"/>
      <c r="VF16" s="95"/>
      <c r="VG16" s="112"/>
      <c r="VH16" s="20">
        <f t="shared" si="99"/>
        <v>0</v>
      </c>
      <c r="VJ16" s="9"/>
      <c r="VK16" s="2"/>
      <c r="VL16" s="18"/>
      <c r="VM16" s="95"/>
      <c r="VN16" s="112"/>
      <c r="VO16" s="20">
        <f t="shared" si="69"/>
        <v>0</v>
      </c>
      <c r="VQ16" s="9">
        <v>40366</v>
      </c>
      <c r="VR16" s="2" t="s">
        <v>1425</v>
      </c>
      <c r="VS16" s="18">
        <v>3917</v>
      </c>
      <c r="VT16" s="95">
        <v>40367</v>
      </c>
      <c r="VU16" s="112">
        <v>3917</v>
      </c>
      <c r="VV16" s="20">
        <f t="shared" si="70"/>
        <v>0</v>
      </c>
      <c r="VX16" s="9"/>
      <c r="VY16" s="2"/>
      <c r="VZ16" s="18"/>
      <c r="WA16" s="95"/>
      <c r="WB16" s="112"/>
      <c r="WC16" s="20">
        <f t="shared" si="71"/>
        <v>0</v>
      </c>
      <c r="WE16" s="9"/>
      <c r="WF16" s="2"/>
      <c r="WG16" s="18"/>
      <c r="WH16" s="95"/>
      <c r="WI16" s="112"/>
      <c r="WJ16" s="20">
        <f t="shared" si="72"/>
        <v>0</v>
      </c>
      <c r="WL16" s="9"/>
      <c r="WM16" s="2"/>
      <c r="WN16" s="18"/>
      <c r="WO16" s="95"/>
      <c r="WP16" s="112"/>
      <c r="WQ16" s="20">
        <f t="shared" si="73"/>
        <v>0</v>
      </c>
      <c r="WS16" s="9"/>
      <c r="WT16" s="2"/>
      <c r="WU16" s="18"/>
      <c r="WV16" s="95"/>
      <c r="WW16" s="112"/>
      <c r="WX16" s="20">
        <f t="shared" si="74"/>
        <v>0</v>
      </c>
      <c r="WZ16" s="9"/>
      <c r="XA16" s="2"/>
      <c r="XB16" s="18"/>
      <c r="XC16" s="95"/>
      <c r="XD16" s="112"/>
      <c r="XE16" s="20">
        <f t="shared" si="75"/>
        <v>0</v>
      </c>
      <c r="XG16" s="9"/>
      <c r="XH16" s="2"/>
      <c r="XI16" s="18"/>
      <c r="XJ16" s="95"/>
      <c r="XK16" s="112"/>
      <c r="XL16" s="20">
        <f t="shared" si="76"/>
        <v>0</v>
      </c>
      <c r="XN16" s="9"/>
      <c r="XO16" s="2"/>
      <c r="XP16" s="18"/>
      <c r="XQ16" s="95"/>
      <c r="XR16" s="112"/>
      <c r="XS16" s="20">
        <f t="shared" si="77"/>
        <v>0</v>
      </c>
      <c r="XU16" s="9"/>
      <c r="XV16" s="2"/>
      <c r="XW16" s="18"/>
      <c r="XX16" s="95"/>
      <c r="XY16" s="112"/>
      <c r="XZ16" s="20">
        <f t="shared" si="78"/>
        <v>0</v>
      </c>
      <c r="YB16" s="9"/>
      <c r="YC16" s="2"/>
      <c r="YD16" s="18"/>
      <c r="YE16" s="95"/>
      <c r="YF16" s="112"/>
      <c r="YG16" s="20">
        <f t="shared" si="79"/>
        <v>0</v>
      </c>
      <c r="YI16" s="9"/>
      <c r="YJ16" s="2"/>
      <c r="YK16" s="18"/>
      <c r="YL16" s="95"/>
      <c r="YM16" s="112"/>
      <c r="YN16" s="20">
        <f t="shared" si="80"/>
        <v>0</v>
      </c>
      <c r="YP16" s="9"/>
      <c r="YQ16" s="2"/>
      <c r="YR16" s="18"/>
      <c r="YS16" s="95"/>
      <c r="YT16" s="112"/>
      <c r="YU16" s="20">
        <f t="shared" si="81"/>
        <v>0</v>
      </c>
      <c r="YW16" s="9"/>
      <c r="YX16" s="2"/>
      <c r="YY16" s="18"/>
      <c r="YZ16" s="95"/>
      <c r="ZA16" s="112"/>
      <c r="ZB16" s="20">
        <f t="shared" si="82"/>
        <v>0</v>
      </c>
      <c r="ZD16" s="9"/>
      <c r="ZE16" s="2"/>
      <c r="ZF16" s="18"/>
      <c r="ZG16" s="95"/>
      <c r="ZH16" s="112"/>
      <c r="ZI16" s="20">
        <f t="shared" si="83"/>
        <v>0</v>
      </c>
    </row>
    <row r="17" spans="1:685">
      <c r="A17" s="9"/>
      <c r="B17" s="2"/>
      <c r="C17" s="18"/>
      <c r="D17" s="9"/>
      <c r="E17" s="19"/>
      <c r="F17" s="20">
        <f t="shared" si="0"/>
        <v>1117</v>
      </c>
      <c r="H17" s="9"/>
      <c r="I17" s="2"/>
      <c r="J17" s="18"/>
      <c r="K17" s="9"/>
      <c r="L17" s="19"/>
      <c r="M17" s="20">
        <f t="shared" si="105"/>
        <v>0</v>
      </c>
      <c r="O17" s="9"/>
      <c r="P17" s="2"/>
      <c r="Q17" s="18"/>
      <c r="R17" s="9"/>
      <c r="S17" s="19"/>
      <c r="T17" s="20">
        <f t="shared" si="2"/>
        <v>11760</v>
      </c>
      <c r="V17" s="9"/>
      <c r="W17" s="2"/>
      <c r="X17" s="18"/>
      <c r="Y17" s="9"/>
      <c r="Z17" s="19"/>
      <c r="AA17" s="20">
        <f t="shared" si="3"/>
        <v>0</v>
      </c>
      <c r="AC17" s="9">
        <v>40369</v>
      </c>
      <c r="AD17" s="2" t="s">
        <v>1475</v>
      </c>
      <c r="AE17" s="18">
        <v>36769</v>
      </c>
      <c r="AF17" s="9">
        <v>40369</v>
      </c>
      <c r="AG17" s="19">
        <v>36769</v>
      </c>
      <c r="AH17" s="20">
        <f t="shared" si="4"/>
        <v>0</v>
      </c>
      <c r="AJ17" s="9"/>
      <c r="AK17" s="2"/>
      <c r="AL17" s="18"/>
      <c r="AM17" s="9"/>
      <c r="AN17" s="19"/>
      <c r="AO17" s="20">
        <f t="shared" si="5"/>
        <v>0</v>
      </c>
      <c r="AQ17" s="9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10864</v>
      </c>
      <c r="BL17" s="2"/>
      <c r="BM17" s="2"/>
      <c r="BN17" s="18"/>
      <c r="BO17" s="9"/>
      <c r="BP17" s="19"/>
      <c r="BQ17" s="20">
        <f t="shared" si="101"/>
        <v>5786.5</v>
      </c>
      <c r="BS17" s="2"/>
      <c r="BT17" s="2"/>
      <c r="BU17" s="18"/>
      <c r="BV17" s="9"/>
      <c r="BW17" s="19"/>
      <c r="BX17" s="20">
        <f t="shared" si="10"/>
        <v>0</v>
      </c>
      <c r="BZ17" s="9">
        <v>40359</v>
      </c>
      <c r="CA17" s="39" t="s">
        <v>1219</v>
      </c>
      <c r="CB17" s="771">
        <v>7380</v>
      </c>
      <c r="CC17" s="9">
        <v>40373</v>
      </c>
      <c r="CD17" s="19">
        <v>7380</v>
      </c>
      <c r="CE17" s="20">
        <f t="shared" si="11"/>
        <v>0</v>
      </c>
      <c r="CG17" s="2"/>
      <c r="CH17" s="2"/>
      <c r="CI17" s="18"/>
      <c r="CJ17" s="9"/>
      <c r="CK17" s="19"/>
      <c r="CL17" s="20">
        <f t="shared" si="12"/>
        <v>2641.5</v>
      </c>
      <c r="CN17" s="9"/>
      <c r="CO17" s="2"/>
      <c r="CP17" s="18"/>
      <c r="CQ17" s="9"/>
      <c r="CR17" s="19"/>
      <c r="CS17" s="20">
        <f t="shared" si="13"/>
        <v>50592</v>
      </c>
      <c r="CU17" s="2"/>
      <c r="CV17" s="2"/>
      <c r="CW17" s="18"/>
      <c r="CX17" s="9"/>
      <c r="CY17" s="19"/>
      <c r="CZ17" s="20">
        <f t="shared" si="14"/>
        <v>1925.5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0</v>
      </c>
      <c r="DP17" s="2"/>
      <c r="DQ17" s="2"/>
      <c r="DR17" s="18"/>
      <c r="DS17" s="9"/>
      <c r="DT17" s="19"/>
      <c r="DU17" s="20">
        <f t="shared" si="17"/>
        <v>2696</v>
      </c>
      <c r="DW17" s="2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20"/>
        <v>22645</v>
      </c>
      <c r="ER17" s="2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0</v>
      </c>
      <c r="FF17" s="244"/>
      <c r="FG17" s="29"/>
      <c r="FH17" s="49"/>
      <c r="FI17" s="244"/>
      <c r="FJ17" s="702"/>
      <c r="FK17" s="20">
        <f t="shared" si="23"/>
        <v>57168.5</v>
      </c>
      <c r="FM17" s="9">
        <v>40380</v>
      </c>
      <c r="FN17" s="2" t="s">
        <v>2270</v>
      </c>
      <c r="FO17" s="18">
        <v>6300</v>
      </c>
      <c r="FP17" s="9"/>
      <c r="FQ17" s="715"/>
      <c r="FR17" s="20">
        <f t="shared" si="24"/>
        <v>6300</v>
      </c>
      <c r="FT17" s="9"/>
      <c r="FU17" s="2"/>
      <c r="FV17" s="18"/>
      <c r="FW17" s="9"/>
      <c r="FX17" s="715"/>
      <c r="FY17" s="20">
        <f t="shared" si="25"/>
        <v>0</v>
      </c>
      <c r="GA17" s="9"/>
      <c r="GB17" s="2"/>
      <c r="GC17" s="18"/>
      <c r="GD17" s="9"/>
      <c r="GE17" s="715"/>
      <c r="GF17" s="20">
        <f t="shared" si="26"/>
        <v>0</v>
      </c>
      <c r="GH17" s="2"/>
      <c r="GI17" s="2"/>
      <c r="GJ17" s="18"/>
      <c r="GK17" s="9"/>
      <c r="GL17" s="19"/>
      <c r="GM17" s="20">
        <f t="shared" si="27"/>
        <v>0</v>
      </c>
      <c r="GO17" s="2"/>
      <c r="GP17" s="2"/>
      <c r="GQ17" s="18"/>
      <c r="GR17" s="9"/>
      <c r="GS17" s="19"/>
      <c r="GT17" s="20">
        <f t="shared" si="28"/>
        <v>0</v>
      </c>
      <c r="GV17" s="2"/>
      <c r="GW17" s="2"/>
      <c r="GX17" s="18"/>
      <c r="GY17" s="9"/>
      <c r="GZ17" s="19"/>
      <c r="HA17" s="20">
        <f t="shared" si="29"/>
        <v>0</v>
      </c>
      <c r="HC17" s="2"/>
      <c r="HD17" s="2"/>
      <c r="HE17" s="18"/>
      <c r="HF17" s="9"/>
      <c r="HG17" s="19"/>
      <c r="HH17" s="20">
        <f t="shared" si="30"/>
        <v>0</v>
      </c>
      <c r="HJ17" s="9">
        <v>40378</v>
      </c>
      <c r="HK17" s="2" t="s">
        <v>2085</v>
      </c>
      <c r="HL17" s="18">
        <v>369</v>
      </c>
      <c r="HM17" s="9">
        <v>40379</v>
      </c>
      <c r="HN17" s="19">
        <v>369</v>
      </c>
      <c r="HO17" s="20">
        <f t="shared" si="31"/>
        <v>0</v>
      </c>
      <c r="HQ17" s="2"/>
      <c r="HR17" s="2"/>
      <c r="HS17" s="18"/>
      <c r="HT17" s="9"/>
      <c r="HU17" s="19"/>
      <c r="HV17" s="20">
        <f t="shared" si="32"/>
        <v>0</v>
      </c>
      <c r="HX17" s="2"/>
      <c r="HY17" s="2"/>
      <c r="HZ17" s="18"/>
      <c r="IA17" s="9"/>
      <c r="IB17" s="19"/>
      <c r="IC17" s="20">
        <f t="shared" si="33"/>
        <v>0</v>
      </c>
      <c r="IE17" s="2"/>
      <c r="IF17" s="2"/>
      <c r="IG17" s="18"/>
      <c r="IH17" s="9"/>
      <c r="II17" s="19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2"/>
      <c r="IT17" s="2"/>
      <c r="IU17" s="18"/>
      <c r="IV17" s="9"/>
      <c r="IW17" s="19"/>
      <c r="IX17" s="20">
        <f t="shared" si="102"/>
        <v>5744</v>
      </c>
      <c r="IZ17" s="2"/>
      <c r="JA17" s="2"/>
      <c r="JB17" s="18"/>
      <c r="JC17" s="9"/>
      <c r="JD17" s="19"/>
      <c r="JE17" s="20">
        <f t="shared" si="103"/>
        <v>0</v>
      </c>
      <c r="JG17" s="2"/>
      <c r="JH17" s="2"/>
      <c r="JI17" s="18"/>
      <c r="JJ17" s="9"/>
      <c r="JK17" s="19"/>
      <c r="JL17" s="20">
        <f t="shared" si="38"/>
        <v>0</v>
      </c>
      <c r="JN17" s="2"/>
      <c r="JO17" s="2"/>
      <c r="JP17" s="18"/>
      <c r="JQ17" s="9"/>
      <c r="JR17" s="19"/>
      <c r="JS17" s="20">
        <f t="shared" si="39"/>
        <v>0</v>
      </c>
      <c r="JU17" s="2"/>
      <c r="JV17" s="2"/>
      <c r="JW17" s="18"/>
      <c r="JX17" s="9"/>
      <c r="JY17" s="19"/>
      <c r="JZ17" s="20">
        <f t="shared" si="40"/>
        <v>0</v>
      </c>
      <c r="KB17" s="2"/>
      <c r="KC17" s="2"/>
      <c r="KD17" s="18"/>
      <c r="KE17" s="9"/>
      <c r="KF17" s="19"/>
      <c r="KG17" s="20">
        <f t="shared" si="41"/>
        <v>1975</v>
      </c>
      <c r="KI17" s="2"/>
      <c r="KJ17" s="2"/>
      <c r="KK17" s="18"/>
      <c r="KL17" s="9"/>
      <c r="KM17" s="19"/>
      <c r="KN17" s="20">
        <f t="shared" si="42"/>
        <v>0</v>
      </c>
      <c r="KP17" s="9"/>
      <c r="KQ17" s="251"/>
      <c r="KR17" s="18"/>
      <c r="KS17" s="9"/>
      <c r="KT17" s="19"/>
      <c r="KU17" s="20">
        <f t="shared" si="43"/>
        <v>52560.5</v>
      </c>
      <c r="KW17" s="9"/>
      <c r="KX17" s="251"/>
      <c r="KY17" s="18"/>
      <c r="KZ17" s="9"/>
      <c r="LA17" s="19"/>
      <c r="LB17" s="20">
        <f t="shared" si="44"/>
        <v>30310</v>
      </c>
      <c r="LD17" s="9"/>
      <c r="LE17" s="251"/>
      <c r="LF17" s="18"/>
      <c r="LG17" s="9"/>
      <c r="LH17" s="19"/>
      <c r="LI17" s="20">
        <f t="shared" si="45"/>
        <v>0</v>
      </c>
      <c r="LK17" s="9">
        <v>40371</v>
      </c>
      <c r="LL17" s="2" t="s">
        <v>1715</v>
      </c>
      <c r="LM17" s="18">
        <v>4921</v>
      </c>
      <c r="LN17" s="9">
        <v>40380</v>
      </c>
      <c r="LO17" s="19">
        <v>4921</v>
      </c>
      <c r="LP17" s="20">
        <f t="shared" si="46"/>
        <v>15412</v>
      </c>
      <c r="LR17" s="2"/>
      <c r="LS17" s="268"/>
      <c r="LT17" s="18"/>
      <c r="LU17" s="9"/>
      <c r="LV17" s="19"/>
      <c r="LW17" s="20">
        <f t="shared" si="47"/>
        <v>0</v>
      </c>
      <c r="LY17" s="2"/>
      <c r="LZ17" s="268"/>
      <c r="MA17" s="18"/>
      <c r="MB17" s="9"/>
      <c r="MC17" s="19"/>
      <c r="MD17" s="20">
        <f t="shared" si="48"/>
        <v>0</v>
      </c>
      <c r="MF17" s="2"/>
      <c r="MG17" s="268"/>
      <c r="MH17" s="18"/>
      <c r="MI17" s="9"/>
      <c r="MJ17" s="19"/>
      <c r="MK17" s="20">
        <f t="shared" si="49"/>
        <v>0</v>
      </c>
      <c r="MM17" s="36">
        <v>40371</v>
      </c>
      <c r="MN17" s="2" t="s">
        <v>1702</v>
      </c>
      <c r="MO17" s="18">
        <v>3507</v>
      </c>
      <c r="MP17" s="9">
        <v>40371</v>
      </c>
      <c r="MQ17" s="19">
        <v>3507</v>
      </c>
      <c r="MR17" s="20">
        <f t="shared" si="50"/>
        <v>0</v>
      </c>
      <c r="MT17" s="9"/>
      <c r="MU17" s="2"/>
      <c r="MV17" s="18"/>
      <c r="MW17" s="9"/>
      <c r="MX17" s="19"/>
      <c r="MY17" s="20">
        <f t="shared" si="51"/>
        <v>5565</v>
      </c>
      <c r="NA17" s="9">
        <v>40374</v>
      </c>
      <c r="NB17" s="2" t="s">
        <v>1932</v>
      </c>
      <c r="NC17" s="771">
        <v>2580.5</v>
      </c>
      <c r="ND17" s="38">
        <v>40374</v>
      </c>
      <c r="NE17" s="19">
        <v>2580.5</v>
      </c>
      <c r="NF17" s="326">
        <f t="shared" si="84"/>
        <v>0</v>
      </c>
      <c r="NH17" s="2"/>
      <c r="NI17" s="2"/>
      <c r="NJ17" s="325"/>
      <c r="NK17" s="38"/>
      <c r="NL17" s="19"/>
      <c r="NM17" s="326">
        <f t="shared" si="85"/>
        <v>0</v>
      </c>
      <c r="NO17" s="244">
        <v>40364</v>
      </c>
      <c r="NP17" s="1049" t="s">
        <v>1623</v>
      </c>
      <c r="NQ17" s="972">
        <v>3860</v>
      </c>
      <c r="NR17" s="166">
        <v>40365</v>
      </c>
      <c r="NS17" s="32">
        <v>3860</v>
      </c>
      <c r="NT17" s="20">
        <f t="shared" si="86"/>
        <v>11677</v>
      </c>
      <c r="NV17" s="9"/>
      <c r="NW17" s="956"/>
      <c r="NX17" s="771"/>
      <c r="NY17" s="38"/>
      <c r="NZ17" s="19"/>
      <c r="OA17" s="326">
        <f t="shared" si="87"/>
        <v>0</v>
      </c>
      <c r="OC17" s="2"/>
      <c r="OD17" s="2"/>
      <c r="OE17" s="771"/>
      <c r="OF17" s="38"/>
      <c r="OG17" s="19"/>
      <c r="OH17" s="326">
        <f t="shared" si="88"/>
        <v>61119</v>
      </c>
      <c r="OJ17" s="9">
        <v>40375</v>
      </c>
      <c r="OK17" s="2" t="s">
        <v>1963</v>
      </c>
      <c r="OL17" s="771">
        <v>7651</v>
      </c>
      <c r="OM17" s="38">
        <v>40375</v>
      </c>
      <c r="ON17" s="19">
        <v>7651</v>
      </c>
      <c r="OO17" s="326">
        <f t="shared" si="89"/>
        <v>0</v>
      </c>
      <c r="OQ17" s="244">
        <v>40376</v>
      </c>
      <c r="OR17" s="29" t="s">
        <v>2072</v>
      </c>
      <c r="OS17" s="27">
        <v>3737</v>
      </c>
      <c r="OT17" s="244">
        <v>40378</v>
      </c>
      <c r="OU17" s="32">
        <v>3737</v>
      </c>
      <c r="OV17" s="20">
        <f t="shared" si="93"/>
        <v>0</v>
      </c>
      <c r="OX17" s="9"/>
      <c r="OY17" s="2"/>
      <c r="OZ17" s="18"/>
      <c r="PA17" s="9"/>
      <c r="PB17" s="19"/>
      <c r="PC17" s="20">
        <f t="shared" si="94"/>
        <v>0</v>
      </c>
      <c r="PE17" s="2"/>
      <c r="PF17" s="251"/>
      <c r="PG17" s="18"/>
      <c r="PH17" s="9"/>
      <c r="PI17" s="19"/>
      <c r="PJ17" s="20">
        <f t="shared" si="95"/>
        <v>0</v>
      </c>
      <c r="PL17" s="2"/>
      <c r="PM17" s="251"/>
      <c r="PN17" s="18"/>
      <c r="PO17" s="9"/>
      <c r="PP17" s="19"/>
      <c r="PQ17" s="20">
        <f t="shared" si="96"/>
        <v>0</v>
      </c>
      <c r="PS17" s="2"/>
      <c r="PT17" s="2"/>
      <c r="PU17" s="711"/>
      <c r="PV17" s="9"/>
      <c r="PW17" s="19"/>
      <c r="PX17" s="20">
        <f t="shared" si="97"/>
        <v>40944</v>
      </c>
      <c r="PZ17" s="2"/>
      <c r="QA17" s="2"/>
      <c r="QB17" s="18"/>
      <c r="QC17" s="9"/>
      <c r="QD17" s="19"/>
      <c r="QE17" s="20">
        <f t="shared" si="98"/>
        <v>0</v>
      </c>
      <c r="QG17" s="2"/>
      <c r="QH17" s="2"/>
      <c r="QI17" s="18"/>
      <c r="QJ17" s="9"/>
      <c r="QK17" s="19"/>
      <c r="QL17" s="20">
        <f t="shared" si="91"/>
        <v>0</v>
      </c>
      <c r="QN17" s="9"/>
      <c r="QO17" s="42"/>
      <c r="QP17" s="19"/>
      <c r="QQ17" s="9"/>
      <c r="QR17" s="19"/>
      <c r="QS17" s="20">
        <f t="shared" si="104"/>
        <v>0</v>
      </c>
      <c r="QU17" s="9"/>
      <c r="QV17" s="42"/>
      <c r="QW17" s="19"/>
      <c r="QX17" s="9"/>
      <c r="QY17" s="19"/>
      <c r="QZ17" s="20">
        <f t="shared" si="52"/>
        <v>0</v>
      </c>
      <c r="RB17" s="9"/>
      <c r="RC17" s="42"/>
      <c r="RD17" s="19"/>
      <c r="RE17" s="9"/>
      <c r="RF17" s="19"/>
      <c r="RG17" s="20">
        <f t="shared" si="53"/>
        <v>0</v>
      </c>
      <c r="RI17" s="9"/>
      <c r="RJ17" s="42"/>
      <c r="RK17" s="19"/>
      <c r="RL17" s="9"/>
      <c r="RM17" s="19"/>
      <c r="RN17" s="20">
        <f t="shared" si="54"/>
        <v>0</v>
      </c>
      <c r="RP17" s="9"/>
      <c r="RQ17" s="42"/>
      <c r="RR17" s="19"/>
      <c r="RS17" s="9"/>
      <c r="RT17" s="19"/>
      <c r="RU17" s="20">
        <f t="shared" ref="RU17:RU43" si="106">RU16+RR17-RT17</f>
        <v>20230</v>
      </c>
      <c r="RW17" s="9"/>
      <c r="RX17" s="897"/>
      <c r="RY17" s="19"/>
      <c r="RZ17" s="9"/>
      <c r="SA17" s="19"/>
      <c r="SB17" s="20">
        <f t="shared" si="56"/>
        <v>0</v>
      </c>
      <c r="SD17" s="9"/>
      <c r="SE17" s="909"/>
      <c r="SF17" s="19"/>
      <c r="SG17" s="9"/>
      <c r="SH17" s="19"/>
      <c r="SI17" s="20">
        <f t="shared" si="57"/>
        <v>0</v>
      </c>
      <c r="SK17" s="9"/>
      <c r="SL17" s="42"/>
      <c r="SM17" s="19"/>
      <c r="SN17" s="9"/>
      <c r="SO17" s="19"/>
      <c r="SP17" s="20">
        <f t="shared" si="58"/>
        <v>145004</v>
      </c>
      <c r="SR17" s="9"/>
      <c r="SS17" s="42"/>
      <c r="ST17" s="19"/>
      <c r="SU17" s="9"/>
      <c r="SV17" s="19"/>
      <c r="SW17" s="20">
        <f t="shared" si="59"/>
        <v>0</v>
      </c>
      <c r="SY17" s="9"/>
      <c r="SZ17" s="42"/>
      <c r="TA17" s="19"/>
      <c r="TB17" s="9"/>
      <c r="TC17" s="19"/>
      <c r="TD17" s="20">
        <f t="shared" si="60"/>
        <v>4177</v>
      </c>
      <c r="TF17" s="9"/>
      <c r="TG17" s="42"/>
      <c r="TH17" s="19"/>
      <c r="TI17" s="9"/>
      <c r="TJ17" s="19"/>
      <c r="TK17" s="20">
        <f t="shared" si="61"/>
        <v>0</v>
      </c>
      <c r="TM17" s="9"/>
      <c r="TN17" s="42"/>
      <c r="TO17" s="19"/>
      <c r="TP17" s="9"/>
      <c r="TQ17" s="19"/>
      <c r="TR17" s="20">
        <f t="shared" si="62"/>
        <v>0</v>
      </c>
      <c r="TT17" s="9"/>
      <c r="TU17" s="42"/>
      <c r="TV17" s="19"/>
      <c r="TW17" s="9"/>
      <c r="TX17" s="19"/>
      <c r="TY17" s="20">
        <f t="shared" si="100"/>
        <v>6754</v>
      </c>
      <c r="UA17" s="9"/>
      <c r="UB17" s="42"/>
      <c r="UC17" s="19"/>
      <c r="UD17" s="9"/>
      <c r="UE17" s="19"/>
      <c r="UF17" s="20">
        <f t="shared" si="64"/>
        <v>0</v>
      </c>
      <c r="UH17" s="9"/>
      <c r="UI17" s="42"/>
      <c r="UJ17" s="19"/>
      <c r="UK17" s="9"/>
      <c r="UL17" s="19"/>
      <c r="UM17" s="20">
        <f t="shared" si="65"/>
        <v>0</v>
      </c>
      <c r="UO17" s="9"/>
      <c r="UP17" s="42"/>
      <c r="UQ17" s="19"/>
      <c r="UR17" s="9"/>
      <c r="US17" s="19"/>
      <c r="UT17" s="20">
        <f t="shared" si="66"/>
        <v>0</v>
      </c>
      <c r="UV17" s="9"/>
      <c r="UW17" s="42"/>
      <c r="UX17" s="19"/>
      <c r="UY17" s="9"/>
      <c r="UZ17" s="19"/>
      <c r="VA17" s="20">
        <f t="shared" si="92"/>
        <v>0</v>
      </c>
      <c r="VC17" s="9"/>
      <c r="VD17" s="42"/>
      <c r="VE17" s="19"/>
      <c r="VF17" s="9"/>
      <c r="VG17" s="19"/>
      <c r="VH17" s="20">
        <f t="shared" si="99"/>
        <v>0</v>
      </c>
      <c r="VJ17" s="9"/>
      <c r="VK17" s="42"/>
      <c r="VL17" s="19"/>
      <c r="VM17" s="9"/>
      <c r="VN17" s="19"/>
      <c r="VO17" s="20">
        <f t="shared" si="69"/>
        <v>0</v>
      </c>
      <c r="VQ17" s="9">
        <v>40368</v>
      </c>
      <c r="VR17" s="42" t="s">
        <v>1454</v>
      </c>
      <c r="VS17" s="19">
        <v>5069</v>
      </c>
      <c r="VT17" s="9">
        <v>40369</v>
      </c>
      <c r="VU17" s="19">
        <v>5069</v>
      </c>
      <c r="VV17" s="20">
        <f t="shared" si="70"/>
        <v>0</v>
      </c>
      <c r="VX17" s="9"/>
      <c r="VY17" s="42"/>
      <c r="VZ17" s="19"/>
      <c r="WA17" s="9"/>
      <c r="WB17" s="19"/>
      <c r="WC17" s="20">
        <f t="shared" si="71"/>
        <v>0</v>
      </c>
      <c r="WE17" s="9"/>
      <c r="WF17" s="42"/>
      <c r="WG17" s="19"/>
      <c r="WH17" s="9"/>
      <c r="WI17" s="19"/>
      <c r="WJ17" s="20">
        <f t="shared" si="72"/>
        <v>0</v>
      </c>
      <c r="WL17" s="9"/>
      <c r="WM17" s="42"/>
      <c r="WN17" s="19"/>
      <c r="WO17" s="9"/>
      <c r="WP17" s="19"/>
      <c r="WQ17" s="20">
        <f t="shared" si="73"/>
        <v>0</v>
      </c>
      <c r="WS17" s="9"/>
      <c r="WT17" s="42"/>
      <c r="WU17" s="19"/>
      <c r="WV17" s="9"/>
      <c r="WW17" s="19"/>
      <c r="WX17" s="20">
        <f t="shared" si="74"/>
        <v>0</v>
      </c>
      <c r="WZ17" s="9"/>
      <c r="XA17" s="42"/>
      <c r="XB17" s="19"/>
      <c r="XC17" s="9"/>
      <c r="XD17" s="19"/>
      <c r="XE17" s="20">
        <f t="shared" si="75"/>
        <v>0</v>
      </c>
      <c r="XG17" s="9"/>
      <c r="XH17" s="42"/>
      <c r="XI17" s="19"/>
      <c r="XJ17" s="9"/>
      <c r="XK17" s="19"/>
      <c r="XL17" s="20">
        <f t="shared" si="76"/>
        <v>0</v>
      </c>
      <c r="XN17" s="9"/>
      <c r="XO17" s="42"/>
      <c r="XP17" s="19"/>
      <c r="XQ17" s="9"/>
      <c r="XR17" s="19"/>
      <c r="XS17" s="20">
        <f t="shared" si="77"/>
        <v>0</v>
      </c>
      <c r="XU17" s="9"/>
      <c r="XV17" s="42"/>
      <c r="XW17" s="19"/>
      <c r="XX17" s="9"/>
      <c r="XY17" s="19"/>
      <c r="XZ17" s="20">
        <f t="shared" si="78"/>
        <v>0</v>
      </c>
      <c r="YB17" s="9"/>
      <c r="YC17" s="42"/>
      <c r="YD17" s="19"/>
      <c r="YE17" s="9"/>
      <c r="YF17" s="19"/>
      <c r="YG17" s="20">
        <f t="shared" si="79"/>
        <v>0</v>
      </c>
      <c r="YI17" s="9"/>
      <c r="YJ17" s="42"/>
      <c r="YK17" s="19"/>
      <c r="YL17" s="9"/>
      <c r="YM17" s="19"/>
      <c r="YN17" s="20">
        <f t="shared" si="80"/>
        <v>0</v>
      </c>
      <c r="YP17" s="9"/>
      <c r="YQ17" s="42"/>
      <c r="YR17" s="19"/>
      <c r="YS17" s="9"/>
      <c r="YT17" s="19"/>
      <c r="YU17" s="20">
        <f t="shared" si="81"/>
        <v>0</v>
      </c>
      <c r="YW17" s="9"/>
      <c r="YX17" s="42"/>
      <c r="YY17" s="19"/>
      <c r="YZ17" s="9"/>
      <c r="ZA17" s="19"/>
      <c r="ZB17" s="20">
        <f t="shared" si="82"/>
        <v>0</v>
      </c>
      <c r="ZD17" s="9"/>
      <c r="ZE17" s="42"/>
      <c r="ZF17" s="19"/>
      <c r="ZG17" s="9"/>
      <c r="ZH17" s="19"/>
      <c r="ZI17" s="20">
        <f t="shared" si="83"/>
        <v>0</v>
      </c>
    </row>
    <row r="18" spans="1:685">
      <c r="A18" s="9"/>
      <c r="B18" s="2"/>
      <c r="C18" s="18"/>
      <c r="D18" s="9"/>
      <c r="E18" s="19"/>
      <c r="F18" s="20">
        <f t="shared" si="0"/>
        <v>1117</v>
      </c>
      <c r="H18" s="9"/>
      <c r="I18" s="2"/>
      <c r="J18" s="18"/>
      <c r="K18" s="9"/>
      <c r="L18" s="19"/>
      <c r="M18" s="20">
        <f t="shared" si="105"/>
        <v>0</v>
      </c>
      <c r="O18" s="9"/>
      <c r="P18" s="2"/>
      <c r="Q18" s="18"/>
      <c r="R18" s="9"/>
      <c r="S18" s="19"/>
      <c r="T18" s="20">
        <f t="shared" si="2"/>
        <v>11760</v>
      </c>
      <c r="V18" s="9"/>
      <c r="W18" s="2"/>
      <c r="X18" s="18"/>
      <c r="Y18" s="9"/>
      <c r="Z18" s="19"/>
      <c r="AA18" s="20">
        <f t="shared" si="3"/>
        <v>0</v>
      </c>
      <c r="AC18" s="9">
        <v>40369</v>
      </c>
      <c r="AD18" s="2" t="s">
        <v>1694</v>
      </c>
      <c r="AE18" s="18">
        <v>14588</v>
      </c>
      <c r="AF18" s="9">
        <v>40369</v>
      </c>
      <c r="AG18" s="19">
        <v>14588</v>
      </c>
      <c r="AH18" s="20">
        <f t="shared" si="4"/>
        <v>0</v>
      </c>
      <c r="AJ18" s="9"/>
      <c r="AK18" s="2"/>
      <c r="AL18" s="18"/>
      <c r="AM18" s="9"/>
      <c r="AN18" s="19"/>
      <c r="AO18" s="20">
        <f t="shared" si="5"/>
        <v>0</v>
      </c>
      <c r="AQ18" s="9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10864</v>
      </c>
      <c r="BL18" s="2"/>
      <c r="BM18" s="2"/>
      <c r="BN18" s="18"/>
      <c r="BO18" s="9"/>
      <c r="BP18" s="19"/>
      <c r="BQ18" s="20">
        <f t="shared" si="101"/>
        <v>5786.5</v>
      </c>
      <c r="BS18" s="2"/>
      <c r="BT18" s="2"/>
      <c r="BU18" s="18"/>
      <c r="BV18" s="9"/>
      <c r="BW18" s="19"/>
      <c r="BX18" s="20">
        <f t="shared" si="10"/>
        <v>0</v>
      </c>
      <c r="BZ18" s="9">
        <v>40360</v>
      </c>
      <c r="CA18" s="39" t="s">
        <v>1500</v>
      </c>
      <c r="CB18" s="771">
        <v>7308</v>
      </c>
      <c r="CC18" s="9">
        <v>40373</v>
      </c>
      <c r="CD18" s="19">
        <v>7308</v>
      </c>
      <c r="CE18" s="20">
        <f t="shared" si="11"/>
        <v>0</v>
      </c>
      <c r="CG18" s="9"/>
      <c r="CH18" s="2"/>
      <c r="CI18" s="18"/>
      <c r="CJ18" s="9"/>
      <c r="CK18" s="19"/>
      <c r="CL18" s="20">
        <f t="shared" si="12"/>
        <v>2641.5</v>
      </c>
      <c r="CN18" s="9"/>
      <c r="CO18" s="2"/>
      <c r="CP18" s="18"/>
      <c r="CQ18" s="9"/>
      <c r="CR18" s="19"/>
      <c r="CS18" s="20">
        <f t="shared" si="13"/>
        <v>50592</v>
      </c>
      <c r="CU18" s="2"/>
      <c r="CV18" s="2"/>
      <c r="CW18" s="18"/>
      <c r="CX18" s="9"/>
      <c r="CY18" s="19"/>
      <c r="CZ18" s="20">
        <f t="shared" si="14"/>
        <v>1925.5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0</v>
      </c>
      <c r="DP18" s="2"/>
      <c r="DQ18" s="2"/>
      <c r="DR18" s="18"/>
      <c r="DS18" s="9"/>
      <c r="DT18" s="19"/>
      <c r="DU18" s="20">
        <f t="shared" si="17"/>
        <v>2696</v>
      </c>
      <c r="DW18" s="2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20"/>
        <v>22645</v>
      </c>
      <c r="ER18" s="2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0</v>
      </c>
      <c r="FF18" s="43"/>
      <c r="FG18" s="43"/>
      <c r="FH18" s="43"/>
      <c r="FI18" s="1048"/>
      <c r="FJ18" s="702"/>
      <c r="FK18" s="20">
        <f t="shared" si="23"/>
        <v>57168.5</v>
      </c>
      <c r="FM18" s="2"/>
      <c r="FN18" s="2"/>
      <c r="FO18" s="18"/>
      <c r="FP18" s="9"/>
      <c r="FQ18" s="715"/>
      <c r="FR18" s="20">
        <f t="shared" si="24"/>
        <v>6300</v>
      </c>
      <c r="FT18" s="2"/>
      <c r="FU18" s="2"/>
      <c r="FV18" s="18"/>
      <c r="FW18" s="9"/>
      <c r="FX18" s="715"/>
      <c r="FY18" s="20">
        <f t="shared" si="25"/>
        <v>0</v>
      </c>
      <c r="GA18" s="2"/>
      <c r="GB18" s="2"/>
      <c r="GC18" s="18"/>
      <c r="GD18" s="9"/>
      <c r="GE18" s="715"/>
      <c r="GF18" s="20">
        <f t="shared" si="26"/>
        <v>0</v>
      </c>
      <c r="GH18" s="2"/>
      <c r="GI18" s="2"/>
      <c r="GJ18" s="18"/>
      <c r="GK18" s="9"/>
      <c r="GL18" s="19"/>
      <c r="GM18" s="20">
        <f t="shared" si="27"/>
        <v>0</v>
      </c>
      <c r="GO18" s="2"/>
      <c r="GP18" s="2"/>
      <c r="GQ18" s="18"/>
      <c r="GR18" s="9"/>
      <c r="GS18" s="19"/>
      <c r="GT18" s="20">
        <f t="shared" si="28"/>
        <v>0</v>
      </c>
      <c r="GV18" s="2"/>
      <c r="GW18" s="2"/>
      <c r="GX18" s="18"/>
      <c r="GY18" s="9"/>
      <c r="GZ18" s="19"/>
      <c r="HA18" s="20">
        <f t="shared" si="29"/>
        <v>0</v>
      </c>
      <c r="HC18" s="2"/>
      <c r="HD18" s="2"/>
      <c r="HE18" s="18"/>
      <c r="HF18" s="9"/>
      <c r="HG18" s="19"/>
      <c r="HH18" s="20">
        <f t="shared" si="30"/>
        <v>0</v>
      </c>
      <c r="HJ18" s="2"/>
      <c r="HK18" s="2"/>
      <c r="HL18" s="18"/>
      <c r="HM18" s="9"/>
      <c r="HN18" s="19"/>
      <c r="HO18" s="20">
        <f t="shared" si="31"/>
        <v>0</v>
      </c>
      <c r="HQ18" s="2"/>
      <c r="HR18" s="2"/>
      <c r="HS18" s="18"/>
      <c r="HT18" s="9"/>
      <c r="HU18" s="19"/>
      <c r="HV18" s="20">
        <f t="shared" si="32"/>
        <v>0</v>
      </c>
      <c r="HX18" s="2"/>
      <c r="HY18" s="2"/>
      <c r="HZ18" s="18"/>
      <c r="IA18" s="9"/>
      <c r="IB18" s="19"/>
      <c r="IC18" s="20">
        <f t="shared" si="33"/>
        <v>0</v>
      </c>
      <c r="IE18" s="2"/>
      <c r="IF18" s="2"/>
      <c r="IG18" s="18"/>
      <c r="IH18" s="9"/>
      <c r="II18" s="19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2"/>
      <c r="IT18" s="2"/>
      <c r="IU18" s="18"/>
      <c r="IV18" s="9"/>
      <c r="IW18" s="19"/>
      <c r="IX18" s="20">
        <f t="shared" si="102"/>
        <v>5744</v>
      </c>
      <c r="IZ18" s="2"/>
      <c r="JA18" s="2"/>
      <c r="JB18" s="18"/>
      <c r="JC18" s="9"/>
      <c r="JD18" s="19"/>
      <c r="JE18" s="20">
        <f t="shared" si="103"/>
        <v>0</v>
      </c>
      <c r="JG18" s="2"/>
      <c r="JH18" s="2"/>
      <c r="JI18" s="18"/>
      <c r="JJ18" s="9"/>
      <c r="JK18" s="19"/>
      <c r="JL18" s="20">
        <f t="shared" si="38"/>
        <v>0</v>
      </c>
      <c r="JN18" s="2"/>
      <c r="JO18" s="2"/>
      <c r="JP18" s="18"/>
      <c r="JQ18" s="9"/>
      <c r="JR18" s="19"/>
      <c r="JS18" s="20">
        <f t="shared" si="39"/>
        <v>0</v>
      </c>
      <c r="JU18" s="2"/>
      <c r="JV18" s="2"/>
      <c r="JW18" s="18"/>
      <c r="JX18" s="9"/>
      <c r="JY18" s="19"/>
      <c r="JZ18" s="20">
        <f t="shared" si="40"/>
        <v>0</v>
      </c>
      <c r="KB18" s="2"/>
      <c r="KC18" s="2"/>
      <c r="KD18" s="18"/>
      <c r="KE18" s="9"/>
      <c r="KF18" s="19"/>
      <c r="KG18" s="20">
        <f t="shared" si="41"/>
        <v>1975</v>
      </c>
      <c r="KI18" s="2"/>
      <c r="KJ18" s="2"/>
      <c r="KK18" s="18"/>
      <c r="KL18" s="9"/>
      <c r="KM18" s="19"/>
      <c r="KN18" s="20">
        <f t="shared" si="42"/>
        <v>0</v>
      </c>
      <c r="KP18" s="9"/>
      <c r="KQ18" s="251"/>
      <c r="KR18" s="18"/>
      <c r="KS18" s="9"/>
      <c r="KT18" s="19"/>
      <c r="KU18" s="20">
        <f t="shared" si="43"/>
        <v>52560.5</v>
      </c>
      <c r="KW18" s="9"/>
      <c r="KX18" s="251"/>
      <c r="KY18" s="18"/>
      <c r="KZ18" s="244"/>
      <c r="LA18" s="19"/>
      <c r="LB18" s="20">
        <f t="shared" si="44"/>
        <v>30310</v>
      </c>
      <c r="LD18" s="9"/>
      <c r="LE18" s="251"/>
      <c r="LF18" s="18"/>
      <c r="LG18" s="9"/>
      <c r="LH18" s="19"/>
      <c r="LI18" s="20">
        <f t="shared" si="45"/>
        <v>0</v>
      </c>
      <c r="LK18" s="9">
        <v>40373</v>
      </c>
      <c r="LL18" s="2" t="s">
        <v>1929</v>
      </c>
      <c r="LM18" s="18">
        <v>8313</v>
      </c>
      <c r="LN18" s="9"/>
      <c r="LO18" s="19"/>
      <c r="LP18" s="20">
        <f t="shared" si="46"/>
        <v>23725</v>
      </c>
      <c r="LR18" s="2"/>
      <c r="LS18" s="268"/>
      <c r="LT18" s="18"/>
      <c r="LU18" s="9"/>
      <c r="LV18" s="19"/>
      <c r="LW18" s="20">
        <f t="shared" si="47"/>
        <v>0</v>
      </c>
      <c r="LY18" s="2"/>
      <c r="LZ18" s="268"/>
      <c r="MA18" s="18"/>
      <c r="MB18" s="9"/>
      <c r="MC18" s="19"/>
      <c r="MD18" s="20">
        <f t="shared" si="48"/>
        <v>0</v>
      </c>
      <c r="MF18" s="2"/>
      <c r="MG18" s="268"/>
      <c r="MH18" s="18"/>
      <c r="MI18" s="9"/>
      <c r="MJ18" s="19"/>
      <c r="MK18" s="20">
        <f t="shared" si="49"/>
        <v>0</v>
      </c>
      <c r="MM18" s="9">
        <v>40372</v>
      </c>
      <c r="MN18" s="2" t="s">
        <v>1721</v>
      </c>
      <c r="MO18" s="18">
        <v>1911.5</v>
      </c>
      <c r="MP18" s="9">
        <v>40374</v>
      </c>
      <c r="MQ18" s="19">
        <v>1911.5</v>
      </c>
      <c r="MR18" s="20">
        <f t="shared" si="50"/>
        <v>0</v>
      </c>
      <c r="MT18" s="9">
        <v>40367</v>
      </c>
      <c r="MU18" s="2" t="s">
        <v>1435</v>
      </c>
      <c r="MV18" s="18">
        <v>13239</v>
      </c>
      <c r="MW18" s="9"/>
      <c r="MX18" s="19"/>
      <c r="MY18" s="20">
        <f t="shared" si="51"/>
        <v>18804</v>
      </c>
      <c r="NA18" s="9">
        <v>40375</v>
      </c>
      <c r="NB18" s="2" t="s">
        <v>1959</v>
      </c>
      <c r="NC18" s="771">
        <v>7029.5</v>
      </c>
      <c r="ND18" s="38">
        <v>40375</v>
      </c>
      <c r="NE18" s="19">
        <v>7029.5</v>
      </c>
      <c r="NF18" s="326">
        <f t="shared" si="84"/>
        <v>0</v>
      </c>
      <c r="NH18" s="2"/>
      <c r="NI18" s="2"/>
      <c r="NJ18" s="325"/>
      <c r="NK18" s="38"/>
      <c r="NL18" s="19"/>
      <c r="NM18" s="326">
        <f t="shared" si="85"/>
        <v>0</v>
      </c>
      <c r="NO18" s="244">
        <v>40365</v>
      </c>
      <c r="NP18" s="1049" t="s">
        <v>1626</v>
      </c>
      <c r="NQ18" s="972">
        <v>2069</v>
      </c>
      <c r="NR18" s="166">
        <v>40365</v>
      </c>
      <c r="NS18" s="32">
        <v>2069</v>
      </c>
      <c r="NT18" s="20">
        <f t="shared" si="86"/>
        <v>11677</v>
      </c>
      <c r="NV18" s="9"/>
      <c r="NW18" s="956"/>
      <c r="NX18" s="771"/>
      <c r="NY18" s="38"/>
      <c r="NZ18" s="19"/>
      <c r="OA18" s="326">
        <f t="shared" si="87"/>
        <v>0</v>
      </c>
      <c r="OC18" s="2"/>
      <c r="OD18" s="2"/>
      <c r="OE18" s="771"/>
      <c r="OF18" s="38"/>
      <c r="OG18" s="19"/>
      <c r="OH18" s="326">
        <f t="shared" si="88"/>
        <v>61119</v>
      </c>
      <c r="OJ18" s="9">
        <v>40376</v>
      </c>
      <c r="OK18" s="2" t="s">
        <v>2068</v>
      </c>
      <c r="OL18" s="771">
        <v>4470</v>
      </c>
      <c r="OM18" s="38">
        <v>40378</v>
      </c>
      <c r="ON18" s="19">
        <v>4470</v>
      </c>
      <c r="OO18" s="326">
        <f t="shared" si="89"/>
        <v>0</v>
      </c>
      <c r="OQ18" s="244">
        <v>40378</v>
      </c>
      <c r="OR18" s="29" t="s">
        <v>2080</v>
      </c>
      <c r="OS18" s="27">
        <v>3517</v>
      </c>
      <c r="OT18" s="244">
        <v>40379</v>
      </c>
      <c r="OU18" s="32">
        <v>3517</v>
      </c>
      <c r="OV18" s="20">
        <f t="shared" si="93"/>
        <v>0</v>
      </c>
      <c r="OX18" s="9"/>
      <c r="OY18" s="2"/>
      <c r="OZ18" s="18"/>
      <c r="PA18" s="9"/>
      <c r="PB18" s="19"/>
      <c r="PC18" s="20">
        <f t="shared" si="94"/>
        <v>0</v>
      </c>
      <c r="PE18" s="2"/>
      <c r="PF18" s="251"/>
      <c r="PG18" s="18"/>
      <c r="PH18" s="9"/>
      <c r="PI18" s="19"/>
      <c r="PJ18" s="20">
        <f t="shared" si="95"/>
        <v>0</v>
      </c>
      <c r="PL18" s="2"/>
      <c r="PM18" s="251"/>
      <c r="PN18" s="18"/>
      <c r="PO18" s="9"/>
      <c r="PP18" s="19"/>
      <c r="PQ18" s="20">
        <f t="shared" si="96"/>
        <v>0</v>
      </c>
      <c r="PS18" s="2"/>
      <c r="PT18" s="2"/>
      <c r="PU18" s="18"/>
      <c r="PV18" s="9"/>
      <c r="PW18" s="19"/>
      <c r="PX18" s="20">
        <f t="shared" si="97"/>
        <v>40944</v>
      </c>
      <c r="PZ18" s="2"/>
      <c r="QA18" s="2"/>
      <c r="QB18" s="18"/>
      <c r="QC18" s="9"/>
      <c r="QD18" s="19"/>
      <c r="QE18" s="20">
        <f t="shared" si="98"/>
        <v>0</v>
      </c>
      <c r="QG18" s="2"/>
      <c r="QH18" s="2"/>
      <c r="QI18" s="18"/>
      <c r="QJ18" s="9"/>
      <c r="QK18" s="19"/>
      <c r="QL18" s="20">
        <f t="shared" si="91"/>
        <v>0</v>
      </c>
      <c r="QN18" s="9"/>
      <c r="QO18" s="42"/>
      <c r="QP18" s="32"/>
      <c r="QQ18" s="89"/>
      <c r="QR18" s="97"/>
      <c r="QS18" s="20">
        <f t="shared" si="104"/>
        <v>0</v>
      </c>
      <c r="QU18" s="9"/>
      <c r="QV18" s="42"/>
      <c r="QW18" s="32"/>
      <c r="QX18" s="89"/>
      <c r="QY18" s="97"/>
      <c r="QZ18" s="20">
        <f t="shared" si="52"/>
        <v>0</v>
      </c>
      <c r="RB18" s="9"/>
      <c r="RC18" s="42"/>
      <c r="RD18" s="32"/>
      <c r="RE18" s="89"/>
      <c r="RF18" s="97"/>
      <c r="RG18" s="20">
        <f t="shared" si="53"/>
        <v>0</v>
      </c>
      <c r="RI18" s="9"/>
      <c r="RJ18" s="42"/>
      <c r="RK18" s="32"/>
      <c r="RL18" s="89"/>
      <c r="RM18" s="97"/>
      <c r="RN18" s="20">
        <f t="shared" si="54"/>
        <v>0</v>
      </c>
      <c r="RP18" s="9"/>
      <c r="RQ18" s="42"/>
      <c r="RR18" s="32"/>
      <c r="RS18" s="89"/>
      <c r="RT18" s="97"/>
      <c r="RU18" s="20">
        <f t="shared" si="106"/>
        <v>20230</v>
      </c>
      <c r="RW18" s="9"/>
      <c r="RX18" s="897"/>
      <c r="RY18" s="32"/>
      <c r="RZ18" s="89"/>
      <c r="SA18" s="97"/>
      <c r="SB18" s="20">
        <f t="shared" si="56"/>
        <v>0</v>
      </c>
      <c r="SD18" s="9"/>
      <c r="SE18" s="909"/>
      <c r="SF18" s="32"/>
      <c r="SG18" s="89"/>
      <c r="SH18" s="97"/>
      <c r="SI18" s="20">
        <f t="shared" si="57"/>
        <v>0</v>
      </c>
      <c r="SK18" s="9"/>
      <c r="SL18" s="42"/>
      <c r="SM18" s="32"/>
      <c r="SN18" s="89"/>
      <c r="SO18" s="97"/>
      <c r="SP18" s="20">
        <f t="shared" si="58"/>
        <v>145004</v>
      </c>
      <c r="SR18" s="9"/>
      <c r="SS18" s="42"/>
      <c r="ST18" s="32"/>
      <c r="SU18" s="89"/>
      <c r="SV18" s="97"/>
      <c r="SW18" s="20">
        <f t="shared" si="59"/>
        <v>0</v>
      </c>
      <c r="SY18" s="9"/>
      <c r="SZ18" s="42"/>
      <c r="TA18" s="32"/>
      <c r="TB18" s="89"/>
      <c r="TC18" s="97"/>
      <c r="TD18" s="20">
        <f t="shared" si="60"/>
        <v>4177</v>
      </c>
      <c r="TF18" s="9"/>
      <c r="TG18" s="42"/>
      <c r="TH18" s="32"/>
      <c r="TI18" s="89"/>
      <c r="TJ18" s="97"/>
      <c r="TK18" s="20">
        <f t="shared" si="61"/>
        <v>0</v>
      </c>
      <c r="TM18" s="9"/>
      <c r="TN18" s="42"/>
      <c r="TO18" s="32"/>
      <c r="TP18" s="89"/>
      <c r="TQ18" s="97"/>
      <c r="TR18" s="20">
        <f t="shared" si="62"/>
        <v>0</v>
      </c>
      <c r="TT18" s="9"/>
      <c r="TU18" s="42"/>
      <c r="TV18" s="32"/>
      <c r="TW18" s="89"/>
      <c r="TX18" s="97"/>
      <c r="TY18" s="20">
        <f t="shared" si="100"/>
        <v>6754</v>
      </c>
      <c r="UA18" s="9"/>
      <c r="UB18" s="42"/>
      <c r="UC18" s="32"/>
      <c r="UD18" s="89"/>
      <c r="UE18" s="97"/>
      <c r="UF18" s="20">
        <f t="shared" si="64"/>
        <v>0</v>
      </c>
      <c r="UH18" s="9"/>
      <c r="UI18" s="42"/>
      <c r="UJ18" s="32"/>
      <c r="UK18" s="89"/>
      <c r="UL18" s="97"/>
      <c r="UM18" s="20">
        <f t="shared" si="65"/>
        <v>0</v>
      </c>
      <c r="UO18" s="9"/>
      <c r="UP18" s="42"/>
      <c r="UQ18" s="32"/>
      <c r="UR18" s="89"/>
      <c r="US18" s="97"/>
      <c r="UT18" s="20">
        <f t="shared" si="66"/>
        <v>0</v>
      </c>
      <c r="UV18" s="9"/>
      <c r="UW18" s="42"/>
      <c r="UX18" s="32"/>
      <c r="UY18" s="89"/>
      <c r="UZ18" s="97"/>
      <c r="VA18" s="20">
        <f t="shared" si="92"/>
        <v>0</v>
      </c>
      <c r="VC18" s="9"/>
      <c r="VD18" s="42"/>
      <c r="VE18" s="32"/>
      <c r="VF18" s="89"/>
      <c r="VG18" s="97"/>
      <c r="VH18" s="20">
        <f t="shared" si="99"/>
        <v>0</v>
      </c>
      <c r="VJ18" s="9"/>
      <c r="VK18" s="42"/>
      <c r="VL18" s="32"/>
      <c r="VM18" s="89"/>
      <c r="VN18" s="97"/>
      <c r="VO18" s="20">
        <f t="shared" si="69"/>
        <v>0</v>
      </c>
      <c r="VQ18" s="9">
        <v>40368</v>
      </c>
      <c r="VR18" s="42" t="s">
        <v>1471</v>
      </c>
      <c r="VS18" s="32">
        <v>9361</v>
      </c>
      <c r="VT18" s="95">
        <v>40380</v>
      </c>
      <c r="VU18" s="112">
        <v>9361</v>
      </c>
      <c r="VV18" s="20">
        <f t="shared" si="70"/>
        <v>0</v>
      </c>
      <c r="VX18" s="9"/>
      <c r="VY18" s="42"/>
      <c r="VZ18" s="32"/>
      <c r="WA18" s="89"/>
      <c r="WB18" s="97"/>
      <c r="WC18" s="20">
        <f t="shared" si="71"/>
        <v>0</v>
      </c>
      <c r="WE18" s="9"/>
      <c r="WF18" s="42"/>
      <c r="WG18" s="32"/>
      <c r="WH18" s="89"/>
      <c r="WI18" s="97"/>
      <c r="WJ18" s="20">
        <f t="shared" si="72"/>
        <v>0</v>
      </c>
      <c r="WL18" s="9"/>
      <c r="WM18" s="42"/>
      <c r="WN18" s="32"/>
      <c r="WO18" s="89"/>
      <c r="WP18" s="97"/>
      <c r="WQ18" s="20">
        <f t="shared" si="73"/>
        <v>0</v>
      </c>
      <c r="WS18" s="9"/>
      <c r="WT18" s="42"/>
      <c r="WU18" s="32"/>
      <c r="WV18" s="89"/>
      <c r="WW18" s="97"/>
      <c r="WX18" s="20">
        <f t="shared" si="74"/>
        <v>0</v>
      </c>
      <c r="WZ18" s="9"/>
      <c r="XA18" s="42"/>
      <c r="XB18" s="32"/>
      <c r="XC18" s="89"/>
      <c r="XD18" s="97"/>
      <c r="XE18" s="20">
        <f t="shared" si="75"/>
        <v>0</v>
      </c>
      <c r="XG18" s="9"/>
      <c r="XH18" s="42"/>
      <c r="XI18" s="32"/>
      <c r="XJ18" s="89"/>
      <c r="XK18" s="97"/>
      <c r="XL18" s="20">
        <f t="shared" si="76"/>
        <v>0</v>
      </c>
      <c r="XN18" s="9"/>
      <c r="XO18" s="42"/>
      <c r="XP18" s="32"/>
      <c r="XQ18" s="89"/>
      <c r="XR18" s="97"/>
      <c r="XS18" s="20">
        <f t="shared" si="77"/>
        <v>0</v>
      </c>
      <c r="XU18" s="9"/>
      <c r="XV18" s="42"/>
      <c r="XW18" s="32"/>
      <c r="XX18" s="89"/>
      <c r="XY18" s="97"/>
      <c r="XZ18" s="20">
        <f t="shared" si="78"/>
        <v>0</v>
      </c>
      <c r="YB18" s="9"/>
      <c r="YC18" s="42"/>
      <c r="YD18" s="32"/>
      <c r="YE18" s="89"/>
      <c r="YF18" s="97"/>
      <c r="YG18" s="20">
        <f t="shared" si="79"/>
        <v>0</v>
      </c>
      <c r="YI18" s="9"/>
      <c r="YJ18" s="42"/>
      <c r="YK18" s="32"/>
      <c r="YL18" s="89"/>
      <c r="YM18" s="97"/>
      <c r="YN18" s="20">
        <f t="shared" si="80"/>
        <v>0</v>
      </c>
      <c r="YP18" s="9"/>
      <c r="YQ18" s="42"/>
      <c r="YR18" s="32"/>
      <c r="YS18" s="89"/>
      <c r="YT18" s="97"/>
      <c r="YU18" s="20">
        <f t="shared" si="81"/>
        <v>0</v>
      </c>
      <c r="YW18" s="9"/>
      <c r="YX18" s="42"/>
      <c r="YY18" s="32"/>
      <c r="YZ18" s="89"/>
      <c r="ZA18" s="97"/>
      <c r="ZB18" s="20">
        <f t="shared" si="82"/>
        <v>0</v>
      </c>
      <c r="ZD18" s="9"/>
      <c r="ZE18" s="42"/>
      <c r="ZF18" s="32"/>
      <c r="ZG18" s="89"/>
      <c r="ZH18" s="97"/>
      <c r="ZI18" s="20">
        <f t="shared" si="83"/>
        <v>0</v>
      </c>
    </row>
    <row r="19" spans="1:685">
      <c r="A19" s="9"/>
      <c r="B19" s="2"/>
      <c r="C19" s="18"/>
      <c r="D19" s="9"/>
      <c r="E19" s="19"/>
      <c r="F19" s="20">
        <f t="shared" si="0"/>
        <v>1117</v>
      </c>
      <c r="H19" s="9"/>
      <c r="I19" s="2"/>
      <c r="J19" s="18"/>
      <c r="K19" s="9"/>
      <c r="L19" s="19"/>
      <c r="M19" s="20">
        <f t="shared" si="105"/>
        <v>0</v>
      </c>
      <c r="O19" s="9"/>
      <c r="P19" s="2"/>
      <c r="Q19" s="18"/>
      <c r="R19" s="9"/>
      <c r="S19" s="19"/>
      <c r="T19" s="20">
        <f t="shared" si="2"/>
        <v>11760</v>
      </c>
      <c r="V19" s="9"/>
      <c r="W19" s="2"/>
      <c r="X19" s="18"/>
      <c r="Y19" s="9"/>
      <c r="Z19" s="19"/>
      <c r="AA19" s="20">
        <f t="shared" si="3"/>
        <v>0</v>
      </c>
      <c r="AC19" s="9">
        <v>40373</v>
      </c>
      <c r="AD19" s="2" t="s">
        <v>2109</v>
      </c>
      <c r="AE19" s="18">
        <v>21567.5</v>
      </c>
      <c r="AF19" s="9">
        <v>40375</v>
      </c>
      <c r="AG19" s="19">
        <v>21567.5</v>
      </c>
      <c r="AH19" s="20">
        <f t="shared" si="4"/>
        <v>0</v>
      </c>
      <c r="AJ19" s="9"/>
      <c r="AK19" s="2"/>
      <c r="AL19" s="18"/>
      <c r="AM19" s="9"/>
      <c r="AN19" s="19"/>
      <c r="AO19" s="20">
        <f t="shared" si="5"/>
        <v>0</v>
      </c>
      <c r="AQ19" s="9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10864</v>
      </c>
      <c r="BL19" s="2"/>
      <c r="BM19" s="2"/>
      <c r="BN19" s="18"/>
      <c r="BO19" s="9"/>
      <c r="BP19" s="19"/>
      <c r="BQ19" s="20">
        <f t="shared" si="101"/>
        <v>5786.5</v>
      </c>
      <c r="BS19" s="2"/>
      <c r="BT19" s="2"/>
      <c r="BU19" s="18"/>
      <c r="BV19" s="9"/>
      <c r="BW19" s="19"/>
      <c r="BX19" s="20">
        <f t="shared" si="10"/>
        <v>0</v>
      </c>
      <c r="BZ19" s="9">
        <v>40361</v>
      </c>
      <c r="CA19" s="2" t="s">
        <v>1507</v>
      </c>
      <c r="CB19" s="18">
        <v>7308</v>
      </c>
      <c r="CC19" s="9">
        <v>40373</v>
      </c>
      <c r="CD19" s="19">
        <v>7308</v>
      </c>
      <c r="CE19" s="20">
        <f t="shared" si="11"/>
        <v>0</v>
      </c>
      <c r="CG19" s="9"/>
      <c r="CH19" s="2"/>
      <c r="CI19" s="18"/>
      <c r="CJ19" s="9"/>
      <c r="CK19" s="19"/>
      <c r="CL19" s="20">
        <f t="shared" si="12"/>
        <v>2641.5</v>
      </c>
      <c r="CN19" s="2"/>
      <c r="CO19" s="2"/>
      <c r="CP19" s="18"/>
      <c r="CQ19" s="9"/>
      <c r="CR19" s="19"/>
      <c r="CS19" s="20">
        <f t="shared" si="13"/>
        <v>50592</v>
      </c>
      <c r="CU19" s="2"/>
      <c r="CV19" s="2"/>
      <c r="CW19" s="18"/>
      <c r="CX19" s="9"/>
      <c r="CY19" s="19"/>
      <c r="CZ19" s="20">
        <f t="shared" si="14"/>
        <v>1925.5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0</v>
      </c>
      <c r="DP19" s="2"/>
      <c r="DQ19" s="2"/>
      <c r="DR19" s="18"/>
      <c r="DS19" s="9"/>
      <c r="DT19" s="19"/>
      <c r="DU19" s="20">
        <f t="shared" si="17"/>
        <v>2696</v>
      </c>
      <c r="DW19" s="2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20"/>
        <v>22645</v>
      </c>
      <c r="ER19" s="2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0</v>
      </c>
      <c r="FF19" s="244"/>
      <c r="FG19" s="29"/>
      <c r="FH19" s="27"/>
      <c r="FI19" s="244"/>
      <c r="FJ19" s="702"/>
      <c r="FK19" s="20">
        <f t="shared" si="23"/>
        <v>57168.5</v>
      </c>
      <c r="FM19" s="2"/>
      <c r="FN19" s="2"/>
      <c r="FO19" s="18"/>
      <c r="FP19" s="9"/>
      <c r="FQ19" s="715"/>
      <c r="FR19" s="20">
        <f t="shared" si="24"/>
        <v>6300</v>
      </c>
      <c r="FT19" s="2"/>
      <c r="FU19" s="2"/>
      <c r="FV19" s="18"/>
      <c r="FW19" s="9"/>
      <c r="FX19" s="715"/>
      <c r="FY19" s="20">
        <f t="shared" si="25"/>
        <v>0</v>
      </c>
      <c r="GA19" s="2"/>
      <c r="GB19" s="2"/>
      <c r="GC19" s="18"/>
      <c r="GD19" s="9"/>
      <c r="GE19" s="715"/>
      <c r="GF19" s="20">
        <f t="shared" si="26"/>
        <v>0</v>
      </c>
      <c r="GH19" s="2"/>
      <c r="GI19" s="2"/>
      <c r="GJ19" s="18"/>
      <c r="GK19" s="9"/>
      <c r="GL19" s="19"/>
      <c r="GM19" s="20">
        <f t="shared" si="27"/>
        <v>0</v>
      </c>
      <c r="GO19" s="2"/>
      <c r="GP19" s="2"/>
      <c r="GQ19" s="18"/>
      <c r="GR19" s="9"/>
      <c r="GS19" s="19"/>
      <c r="GT19" s="20">
        <f t="shared" si="28"/>
        <v>0</v>
      </c>
      <c r="GV19" s="2"/>
      <c r="GW19" s="2"/>
      <c r="GX19" s="18"/>
      <c r="GY19" s="9"/>
      <c r="GZ19" s="19"/>
      <c r="HA19" s="20">
        <f t="shared" si="29"/>
        <v>0</v>
      </c>
      <c r="HC19" s="2"/>
      <c r="HD19" s="2"/>
      <c r="HE19" s="18"/>
      <c r="HF19" s="9"/>
      <c r="HG19" s="19"/>
      <c r="HH19" s="20">
        <f t="shared" si="30"/>
        <v>0</v>
      </c>
      <c r="HJ19" s="2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2"/>
      <c r="HY19" s="2"/>
      <c r="HZ19" s="18"/>
      <c r="IA19" s="9"/>
      <c r="IB19" s="19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2"/>
      <c r="IT19" s="2"/>
      <c r="IU19" s="18"/>
      <c r="IV19" s="9"/>
      <c r="IW19" s="19"/>
      <c r="IX19" s="20">
        <f t="shared" si="102"/>
        <v>5744</v>
      </c>
      <c r="IZ19" s="2"/>
      <c r="JA19" s="2"/>
      <c r="JB19" s="18"/>
      <c r="JC19" s="9"/>
      <c r="JD19" s="19"/>
      <c r="JE19" s="20">
        <f t="shared" si="103"/>
        <v>0</v>
      </c>
      <c r="JG19" s="2"/>
      <c r="JH19" s="2"/>
      <c r="JI19" s="18"/>
      <c r="JJ19" s="9"/>
      <c r="JK19" s="19"/>
      <c r="JL19" s="20">
        <f t="shared" si="38"/>
        <v>0</v>
      </c>
      <c r="JN19" s="2"/>
      <c r="JO19" s="2"/>
      <c r="JP19" s="18"/>
      <c r="JQ19" s="9"/>
      <c r="JR19" s="19"/>
      <c r="JS19" s="20">
        <f t="shared" si="39"/>
        <v>0</v>
      </c>
      <c r="JU19" s="2"/>
      <c r="JV19" s="2"/>
      <c r="JW19" s="18"/>
      <c r="JX19" s="9"/>
      <c r="JY19" s="19"/>
      <c r="JZ19" s="20">
        <f t="shared" si="40"/>
        <v>0</v>
      </c>
      <c r="KB19" s="2"/>
      <c r="KC19" s="2"/>
      <c r="KD19" s="18"/>
      <c r="KE19" s="9"/>
      <c r="KF19" s="19"/>
      <c r="KG19" s="20">
        <f t="shared" si="41"/>
        <v>1975</v>
      </c>
      <c r="KI19" s="2"/>
      <c r="KJ19" s="2"/>
      <c r="KK19" s="18"/>
      <c r="KL19" s="9"/>
      <c r="KM19" s="19"/>
      <c r="KN19" s="20">
        <f t="shared" si="42"/>
        <v>0</v>
      </c>
      <c r="KP19" s="9"/>
      <c r="KQ19" s="251"/>
      <c r="KR19" s="18"/>
      <c r="KS19" s="9"/>
      <c r="KT19" s="19"/>
      <c r="KU19" s="20">
        <f t="shared" si="43"/>
        <v>52560.5</v>
      </c>
      <c r="KW19" s="9"/>
      <c r="KX19" s="251"/>
      <c r="KY19" s="18"/>
      <c r="KZ19" s="244"/>
      <c r="LA19" s="19"/>
      <c r="LB19" s="20">
        <f t="shared" si="44"/>
        <v>30310</v>
      </c>
      <c r="LD19" s="9"/>
      <c r="LE19" s="251"/>
      <c r="LF19" s="18"/>
      <c r="LG19" s="9"/>
      <c r="LH19" s="19"/>
      <c r="LI19" s="20">
        <f t="shared" si="45"/>
        <v>0</v>
      </c>
      <c r="LK19" s="9">
        <v>40375</v>
      </c>
      <c r="LL19" s="2" t="s">
        <v>1974</v>
      </c>
      <c r="LM19" s="18">
        <v>8883</v>
      </c>
      <c r="LN19" s="9" t="s">
        <v>2227</v>
      </c>
      <c r="LO19" s="19">
        <v>8883</v>
      </c>
      <c r="LP19" s="20">
        <f t="shared" si="46"/>
        <v>23725</v>
      </c>
      <c r="LR19" s="2"/>
      <c r="LS19" s="268"/>
      <c r="LT19" s="18"/>
      <c r="LU19" s="9"/>
      <c r="LV19" s="19"/>
      <c r="LW19" s="20">
        <f t="shared" si="47"/>
        <v>0</v>
      </c>
      <c r="LY19" s="2"/>
      <c r="LZ19" s="268"/>
      <c r="MA19" s="18"/>
      <c r="MB19" s="9"/>
      <c r="MC19" s="19"/>
      <c r="MD19" s="20">
        <f t="shared" si="48"/>
        <v>0</v>
      </c>
      <c r="MF19" s="2"/>
      <c r="MG19" s="268"/>
      <c r="MH19" s="18"/>
      <c r="MI19" s="9"/>
      <c r="MJ19" s="19"/>
      <c r="MK19" s="20">
        <f t="shared" si="49"/>
        <v>0</v>
      </c>
      <c r="MM19" s="9">
        <v>40372</v>
      </c>
      <c r="MN19" s="2" t="s">
        <v>1722</v>
      </c>
      <c r="MO19" s="18">
        <v>1205</v>
      </c>
      <c r="MP19" s="9">
        <v>40374</v>
      </c>
      <c r="MQ19" s="19">
        <v>1205</v>
      </c>
      <c r="MR19" s="20">
        <f t="shared" si="50"/>
        <v>0</v>
      </c>
      <c r="MT19" s="9">
        <v>40372</v>
      </c>
      <c r="MU19" s="2" t="s">
        <v>1727</v>
      </c>
      <c r="MV19" s="18">
        <v>21651</v>
      </c>
      <c r="MW19" s="9"/>
      <c r="MX19" s="19"/>
      <c r="MY19" s="20">
        <f t="shared" si="51"/>
        <v>40455</v>
      </c>
      <c r="NA19" s="9">
        <v>40376</v>
      </c>
      <c r="NB19" s="2" t="s">
        <v>2045</v>
      </c>
      <c r="NC19" s="771">
        <v>5016</v>
      </c>
      <c r="ND19" s="38">
        <v>40376</v>
      </c>
      <c r="NE19" s="19">
        <v>5016</v>
      </c>
      <c r="NF19" s="326">
        <f t="shared" si="84"/>
        <v>0</v>
      </c>
      <c r="NH19" s="2"/>
      <c r="NI19" s="2"/>
      <c r="NJ19" s="325"/>
      <c r="NK19" s="38"/>
      <c r="NL19" s="19"/>
      <c r="NM19" s="326">
        <f t="shared" si="85"/>
        <v>0</v>
      </c>
      <c r="NO19" s="244">
        <v>40367</v>
      </c>
      <c r="NP19" s="1049" t="s">
        <v>1854</v>
      </c>
      <c r="NQ19" s="972">
        <v>17004</v>
      </c>
      <c r="NR19" s="166">
        <v>40367</v>
      </c>
      <c r="NS19" s="32">
        <v>17004</v>
      </c>
      <c r="NT19" s="20">
        <f t="shared" si="86"/>
        <v>11677</v>
      </c>
      <c r="NV19" s="9"/>
      <c r="NW19" s="956"/>
      <c r="NX19" s="771"/>
      <c r="NY19" s="38"/>
      <c r="NZ19" s="19"/>
      <c r="OA19" s="326">
        <f t="shared" si="87"/>
        <v>0</v>
      </c>
      <c r="OC19" s="2"/>
      <c r="OD19" s="2"/>
      <c r="OE19" s="771"/>
      <c r="OF19" s="38"/>
      <c r="OG19" s="19"/>
      <c r="OH19" s="326">
        <f t="shared" si="88"/>
        <v>61119</v>
      </c>
      <c r="OJ19" s="9">
        <v>40380</v>
      </c>
      <c r="OK19" s="2" t="s">
        <v>2268</v>
      </c>
      <c r="OL19" s="771">
        <v>5523</v>
      </c>
      <c r="OM19" s="38">
        <v>40380</v>
      </c>
      <c r="ON19" s="19">
        <v>5523</v>
      </c>
      <c r="OO19" s="326">
        <f t="shared" si="89"/>
        <v>0</v>
      </c>
      <c r="OQ19" s="244">
        <v>40380</v>
      </c>
      <c r="OR19" s="29" t="s">
        <v>2267</v>
      </c>
      <c r="OS19" s="27">
        <v>3629</v>
      </c>
      <c r="OT19" s="244">
        <v>40380</v>
      </c>
      <c r="OU19" s="32">
        <v>3629</v>
      </c>
      <c r="OV19" s="20">
        <f t="shared" si="93"/>
        <v>0</v>
      </c>
      <c r="OX19" s="9"/>
      <c r="OY19" s="2"/>
      <c r="OZ19" s="18"/>
      <c r="PA19" s="9"/>
      <c r="PB19" s="19"/>
      <c r="PC19" s="20">
        <f t="shared" si="94"/>
        <v>0</v>
      </c>
      <c r="PE19" s="2"/>
      <c r="PF19" s="251"/>
      <c r="PG19" s="18"/>
      <c r="PH19" s="9"/>
      <c r="PI19" s="19"/>
      <c r="PJ19" s="20">
        <f t="shared" si="95"/>
        <v>0</v>
      </c>
      <c r="PL19" s="2"/>
      <c r="PM19" s="251"/>
      <c r="PN19" s="18"/>
      <c r="PO19" s="9"/>
      <c r="PP19" s="19"/>
      <c r="PQ19" s="20">
        <f t="shared" si="96"/>
        <v>0</v>
      </c>
      <c r="PS19" s="2"/>
      <c r="PT19" s="2"/>
      <c r="PU19" s="18"/>
      <c r="PV19" s="9"/>
      <c r="PW19" s="19"/>
      <c r="PX19" s="20">
        <f t="shared" si="97"/>
        <v>40944</v>
      </c>
      <c r="PZ19" s="2"/>
      <c r="QA19" s="2"/>
      <c r="QB19" s="18"/>
      <c r="QC19" s="9"/>
      <c r="QD19" s="19"/>
      <c r="QE19" s="20">
        <f t="shared" si="98"/>
        <v>0</v>
      </c>
      <c r="QG19" s="2"/>
      <c r="QH19" s="2"/>
      <c r="QI19" s="18"/>
      <c r="QJ19" s="9"/>
      <c r="QK19" s="19"/>
      <c r="QL19" s="20">
        <f t="shared" si="91"/>
        <v>0</v>
      </c>
      <c r="QN19" s="9"/>
      <c r="QO19" s="42"/>
      <c r="QP19" s="19"/>
      <c r="QQ19" s="624"/>
      <c r="QR19" s="97"/>
      <c r="QS19" s="20">
        <f t="shared" si="104"/>
        <v>0</v>
      </c>
      <c r="QU19" s="9"/>
      <c r="QV19" s="42"/>
      <c r="QW19" s="19"/>
      <c r="QX19" s="624"/>
      <c r="QY19" s="97"/>
      <c r="QZ19" s="20">
        <f t="shared" si="52"/>
        <v>0</v>
      </c>
      <c r="RB19" s="9"/>
      <c r="RC19" s="42"/>
      <c r="RD19" s="19"/>
      <c r="RE19" s="624"/>
      <c r="RF19" s="97"/>
      <c r="RG19" s="20">
        <f t="shared" si="53"/>
        <v>0</v>
      </c>
      <c r="RI19" s="9"/>
      <c r="RJ19" s="42"/>
      <c r="RK19" s="19"/>
      <c r="RL19" s="624"/>
      <c r="RM19" s="97"/>
      <c r="RN19" s="20">
        <f t="shared" si="54"/>
        <v>0</v>
      </c>
      <c r="RP19" s="9"/>
      <c r="RQ19" s="42"/>
      <c r="RR19" s="19"/>
      <c r="RS19" s="624"/>
      <c r="RT19" s="97"/>
      <c r="RU19" s="20">
        <f t="shared" si="106"/>
        <v>20230</v>
      </c>
      <c r="RW19" s="9"/>
      <c r="RX19" s="897"/>
      <c r="RY19" s="19"/>
      <c r="RZ19" s="624"/>
      <c r="SA19" s="97"/>
      <c r="SB19" s="20">
        <f t="shared" si="56"/>
        <v>0</v>
      </c>
      <c r="SD19" s="9"/>
      <c r="SE19" s="909"/>
      <c r="SF19" s="19"/>
      <c r="SG19" s="624"/>
      <c r="SH19" s="97"/>
      <c r="SI19" s="20">
        <f t="shared" si="57"/>
        <v>0</v>
      </c>
      <c r="SK19" s="9"/>
      <c r="SL19" s="42"/>
      <c r="SM19" s="19"/>
      <c r="SN19" s="624"/>
      <c r="SO19" s="97"/>
      <c r="SP19" s="20">
        <f t="shared" si="58"/>
        <v>145004</v>
      </c>
      <c r="SR19" s="9"/>
      <c r="SS19" s="42"/>
      <c r="ST19" s="19"/>
      <c r="SU19" s="624"/>
      <c r="SV19" s="97"/>
      <c r="SW19" s="20">
        <f t="shared" si="59"/>
        <v>0</v>
      </c>
      <c r="SY19" s="9"/>
      <c r="SZ19" s="42"/>
      <c r="TA19" s="19"/>
      <c r="TB19" s="624"/>
      <c r="TC19" s="97"/>
      <c r="TD19" s="20">
        <f t="shared" si="60"/>
        <v>4177</v>
      </c>
      <c r="TF19" s="9"/>
      <c r="TG19" s="42"/>
      <c r="TH19" s="19"/>
      <c r="TI19" s="624"/>
      <c r="TJ19" s="97"/>
      <c r="TK19" s="20">
        <f t="shared" si="61"/>
        <v>0</v>
      </c>
      <c r="TM19" s="9"/>
      <c r="TN19" s="42"/>
      <c r="TO19" s="19"/>
      <c r="TP19" s="624"/>
      <c r="TQ19" s="97"/>
      <c r="TR19" s="20">
        <f t="shared" si="62"/>
        <v>0</v>
      </c>
      <c r="TT19" s="9"/>
      <c r="TU19" s="42"/>
      <c r="TV19" s="19"/>
      <c r="TW19" s="624"/>
      <c r="TX19" s="97"/>
      <c r="TY19" s="20">
        <f t="shared" si="100"/>
        <v>6754</v>
      </c>
      <c r="UA19" s="9"/>
      <c r="UB19" s="42"/>
      <c r="UC19" s="19"/>
      <c r="UD19" s="624"/>
      <c r="UE19" s="97"/>
      <c r="UF19" s="20">
        <f t="shared" si="64"/>
        <v>0</v>
      </c>
      <c r="UH19" s="9"/>
      <c r="UI19" s="42"/>
      <c r="UJ19" s="19"/>
      <c r="UK19" s="624"/>
      <c r="UL19" s="97"/>
      <c r="UM19" s="20">
        <f t="shared" si="65"/>
        <v>0</v>
      </c>
      <c r="UO19" s="9"/>
      <c r="UP19" s="42"/>
      <c r="UQ19" s="19"/>
      <c r="UR19" s="624"/>
      <c r="US19" s="97"/>
      <c r="UT19" s="20">
        <f t="shared" si="66"/>
        <v>0</v>
      </c>
      <c r="UV19" s="9"/>
      <c r="UW19" s="42"/>
      <c r="UX19" s="19"/>
      <c r="UY19" s="624"/>
      <c r="UZ19" s="97"/>
      <c r="VA19" s="20">
        <f t="shared" si="92"/>
        <v>0</v>
      </c>
      <c r="VC19" s="9"/>
      <c r="VD19" s="42"/>
      <c r="VE19" s="19"/>
      <c r="VF19" s="624"/>
      <c r="VG19" s="97"/>
      <c r="VH19" s="20">
        <f t="shared" si="99"/>
        <v>0</v>
      </c>
      <c r="VJ19" s="9"/>
      <c r="VK19" s="42"/>
      <c r="VL19" s="19"/>
      <c r="VM19" s="624"/>
      <c r="VN19" s="97"/>
      <c r="VO19" s="20">
        <f t="shared" si="69"/>
        <v>0</v>
      </c>
      <c r="VQ19" s="9">
        <v>40369</v>
      </c>
      <c r="VR19" s="42" t="s">
        <v>1691</v>
      </c>
      <c r="VS19" s="19">
        <v>7400</v>
      </c>
      <c r="VT19" s="62">
        <v>40380</v>
      </c>
      <c r="VU19" s="112">
        <v>7400</v>
      </c>
      <c r="VV19" s="20">
        <f t="shared" si="70"/>
        <v>0</v>
      </c>
      <c r="VX19" s="9"/>
      <c r="VY19" s="42"/>
      <c r="VZ19" s="19"/>
      <c r="WA19" s="624"/>
      <c r="WB19" s="97"/>
      <c r="WC19" s="20">
        <f t="shared" si="71"/>
        <v>0</v>
      </c>
      <c r="WE19" s="9"/>
      <c r="WF19" s="42"/>
      <c r="WG19" s="19"/>
      <c r="WH19" s="624"/>
      <c r="WI19" s="97"/>
      <c r="WJ19" s="20">
        <f t="shared" si="72"/>
        <v>0</v>
      </c>
      <c r="WL19" s="9"/>
      <c r="WM19" s="42"/>
      <c r="WN19" s="19"/>
      <c r="WO19" s="624"/>
      <c r="WP19" s="97"/>
      <c r="WQ19" s="20">
        <f t="shared" si="73"/>
        <v>0</v>
      </c>
      <c r="WS19" s="9"/>
      <c r="WT19" s="42"/>
      <c r="WU19" s="19"/>
      <c r="WV19" s="624"/>
      <c r="WW19" s="97"/>
      <c r="WX19" s="20">
        <f t="shared" si="74"/>
        <v>0</v>
      </c>
      <c r="WZ19" s="9"/>
      <c r="XA19" s="42"/>
      <c r="XB19" s="19"/>
      <c r="XC19" s="624"/>
      <c r="XD19" s="97"/>
      <c r="XE19" s="20">
        <f t="shared" si="75"/>
        <v>0</v>
      </c>
      <c r="XG19" s="9"/>
      <c r="XH19" s="42"/>
      <c r="XI19" s="19"/>
      <c r="XJ19" s="624"/>
      <c r="XK19" s="97"/>
      <c r="XL19" s="20">
        <f t="shared" si="76"/>
        <v>0</v>
      </c>
      <c r="XN19" s="9"/>
      <c r="XO19" s="42"/>
      <c r="XP19" s="19"/>
      <c r="XQ19" s="624"/>
      <c r="XR19" s="97"/>
      <c r="XS19" s="20">
        <f t="shared" si="77"/>
        <v>0</v>
      </c>
      <c r="XU19" s="9"/>
      <c r="XV19" s="42"/>
      <c r="XW19" s="19"/>
      <c r="XX19" s="624"/>
      <c r="XY19" s="97"/>
      <c r="XZ19" s="20">
        <f t="shared" si="78"/>
        <v>0</v>
      </c>
      <c r="YB19" s="9"/>
      <c r="YC19" s="42"/>
      <c r="YD19" s="19"/>
      <c r="YE19" s="624"/>
      <c r="YF19" s="97"/>
      <c r="YG19" s="20">
        <f t="shared" si="79"/>
        <v>0</v>
      </c>
      <c r="YI19" s="9"/>
      <c r="YJ19" s="42"/>
      <c r="YK19" s="19"/>
      <c r="YL19" s="624"/>
      <c r="YM19" s="97"/>
      <c r="YN19" s="20">
        <f t="shared" si="80"/>
        <v>0</v>
      </c>
      <c r="YP19" s="9"/>
      <c r="YQ19" s="42"/>
      <c r="YR19" s="19"/>
      <c r="YS19" s="624"/>
      <c r="YT19" s="97"/>
      <c r="YU19" s="20">
        <f t="shared" si="81"/>
        <v>0</v>
      </c>
      <c r="YW19" s="9"/>
      <c r="YX19" s="42"/>
      <c r="YY19" s="19"/>
      <c r="YZ19" s="624"/>
      <c r="ZA19" s="97"/>
      <c r="ZB19" s="20">
        <f t="shared" si="82"/>
        <v>0</v>
      </c>
      <c r="ZD19" s="9"/>
      <c r="ZE19" s="42"/>
      <c r="ZF19" s="19"/>
      <c r="ZG19" s="624"/>
      <c r="ZH19" s="97"/>
      <c r="ZI19" s="20">
        <f t="shared" si="83"/>
        <v>0</v>
      </c>
    </row>
    <row r="20" spans="1:685">
      <c r="A20" s="9"/>
      <c r="B20" s="2"/>
      <c r="C20" s="18"/>
      <c r="D20" s="9"/>
      <c r="E20" s="19"/>
      <c r="F20" s="20">
        <f t="shared" si="0"/>
        <v>1117</v>
      </c>
      <c r="H20" s="9"/>
      <c r="I20" s="2"/>
      <c r="J20" s="18"/>
      <c r="K20" s="9"/>
      <c r="L20" s="19"/>
      <c r="M20" s="20">
        <f t="shared" si="105"/>
        <v>0</v>
      </c>
      <c r="O20" s="9"/>
      <c r="P20" s="2"/>
      <c r="Q20" s="18"/>
      <c r="R20" s="9"/>
      <c r="S20" s="19"/>
      <c r="T20" s="20">
        <f t="shared" si="2"/>
        <v>11760</v>
      </c>
      <c r="V20" s="9"/>
      <c r="W20" s="2"/>
      <c r="X20" s="18"/>
      <c r="Y20" s="9"/>
      <c r="Z20" s="19"/>
      <c r="AA20" s="20">
        <f t="shared" si="3"/>
        <v>0</v>
      </c>
      <c r="AC20" s="9">
        <v>40375</v>
      </c>
      <c r="AD20" s="2" t="s">
        <v>1957</v>
      </c>
      <c r="AE20" s="18">
        <v>23418.5</v>
      </c>
      <c r="AF20" s="9">
        <v>40375</v>
      </c>
      <c r="AG20" s="19">
        <v>3432.5</v>
      </c>
      <c r="AH20" s="20">
        <f t="shared" si="4"/>
        <v>19986</v>
      </c>
      <c r="AJ20" s="9"/>
      <c r="AK20" s="2"/>
      <c r="AL20" s="18"/>
      <c r="AM20" s="9"/>
      <c r="AN20" s="19"/>
      <c r="AO20" s="20">
        <f t="shared" si="5"/>
        <v>0</v>
      </c>
      <c r="AQ20" s="9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10864</v>
      </c>
      <c r="BL20" s="2"/>
      <c r="BM20" s="2"/>
      <c r="BN20" s="18"/>
      <c r="BO20" s="9"/>
      <c r="BP20" s="19"/>
      <c r="BQ20" s="20">
        <f t="shared" si="101"/>
        <v>5786.5</v>
      </c>
      <c r="BS20" s="2"/>
      <c r="BT20" s="2"/>
      <c r="BU20" s="18"/>
      <c r="BV20" s="9"/>
      <c r="BW20" s="19"/>
      <c r="BX20" s="20">
        <f t="shared" si="10"/>
        <v>0</v>
      </c>
      <c r="BZ20" s="9">
        <v>40362</v>
      </c>
      <c r="CA20" s="2" t="s">
        <v>1534</v>
      </c>
      <c r="CB20" s="18">
        <v>14634</v>
      </c>
      <c r="CC20" s="9">
        <v>40373</v>
      </c>
      <c r="CD20" s="19">
        <v>14634</v>
      </c>
      <c r="CE20" s="20">
        <f t="shared" si="11"/>
        <v>0</v>
      </c>
      <c r="CG20" s="9"/>
      <c r="CH20" s="2"/>
      <c r="CI20" s="18"/>
      <c r="CJ20" s="9"/>
      <c r="CK20" s="19"/>
      <c r="CL20" s="20">
        <f t="shared" si="12"/>
        <v>2641.5</v>
      </c>
      <c r="CN20" s="2"/>
      <c r="CO20" s="2"/>
      <c r="CP20" s="18"/>
      <c r="CQ20" s="9"/>
      <c r="CR20" s="19"/>
      <c r="CS20" s="20">
        <f t="shared" si="13"/>
        <v>50592</v>
      </c>
      <c r="CU20" s="2"/>
      <c r="CV20" s="2"/>
      <c r="CW20" s="18"/>
      <c r="CX20" s="9"/>
      <c r="CY20" s="19"/>
      <c r="CZ20" s="20">
        <f t="shared" si="14"/>
        <v>1925.5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2"/>
      <c r="DK20" s="18"/>
      <c r="DL20" s="9"/>
      <c r="DM20" s="19"/>
      <c r="DN20" s="20">
        <f t="shared" si="16"/>
        <v>0</v>
      </c>
      <c r="DP20" s="2"/>
      <c r="DQ20" s="2"/>
      <c r="DR20" s="18"/>
      <c r="DS20" s="9"/>
      <c r="DT20" s="19"/>
      <c r="DU20" s="20">
        <f t="shared" si="17"/>
        <v>2696</v>
      </c>
      <c r="DW20" s="2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20"/>
        <v>22645</v>
      </c>
      <c r="ER20" s="2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22"/>
        <v>0</v>
      </c>
      <c r="FF20" s="9"/>
      <c r="FG20" s="2"/>
      <c r="FH20" s="18"/>
      <c r="FI20" s="9"/>
      <c r="FJ20" s="715"/>
      <c r="FK20" s="20">
        <f t="shared" si="23"/>
        <v>57168.5</v>
      </c>
      <c r="FM20" s="2"/>
      <c r="FN20" s="2"/>
      <c r="FO20" s="18"/>
      <c r="FP20" s="9"/>
      <c r="FQ20" s="715"/>
      <c r="FR20" s="20">
        <f t="shared" si="24"/>
        <v>6300</v>
      </c>
      <c r="FT20" s="2"/>
      <c r="FU20" s="2"/>
      <c r="FV20" s="18"/>
      <c r="FW20" s="9"/>
      <c r="FX20" s="715"/>
      <c r="FY20" s="20">
        <f t="shared" si="25"/>
        <v>0</v>
      </c>
      <c r="GA20" s="2"/>
      <c r="GB20" s="2"/>
      <c r="GC20" s="18"/>
      <c r="GD20" s="9"/>
      <c r="GE20" s="715"/>
      <c r="GF20" s="20">
        <f t="shared" si="26"/>
        <v>0</v>
      </c>
      <c r="GH20" s="2"/>
      <c r="GI20" s="2"/>
      <c r="GJ20" s="18"/>
      <c r="GK20" s="9"/>
      <c r="GL20" s="19"/>
      <c r="GM20" s="20">
        <f t="shared" si="27"/>
        <v>0</v>
      </c>
      <c r="GO20" s="2"/>
      <c r="GP20" s="2"/>
      <c r="GQ20" s="18"/>
      <c r="GR20" s="9"/>
      <c r="GS20" s="19"/>
      <c r="GT20" s="20">
        <f t="shared" si="28"/>
        <v>0</v>
      </c>
      <c r="GV20" s="2"/>
      <c r="GW20" s="2"/>
      <c r="GX20" s="18"/>
      <c r="GY20" s="9"/>
      <c r="GZ20" s="19"/>
      <c r="HA20" s="20">
        <f t="shared" si="29"/>
        <v>0</v>
      </c>
      <c r="HC20" s="2"/>
      <c r="HD20" s="2"/>
      <c r="HE20" s="18"/>
      <c r="HF20" s="9"/>
      <c r="HG20" s="19"/>
      <c r="HH20" s="20">
        <f t="shared" si="30"/>
        <v>0</v>
      </c>
      <c r="HJ20" s="2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2"/>
      <c r="HY20" s="2"/>
      <c r="HZ20" s="18"/>
      <c r="IA20" s="9"/>
      <c r="IB20" s="19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2"/>
      <c r="IT20" s="2"/>
      <c r="IU20" s="18"/>
      <c r="IV20" s="9"/>
      <c r="IW20" s="19"/>
      <c r="IX20" s="20">
        <f t="shared" si="102"/>
        <v>5744</v>
      </c>
      <c r="IZ20" s="2"/>
      <c r="JA20" s="2"/>
      <c r="JB20" s="18"/>
      <c r="JC20" s="9"/>
      <c r="JD20" s="19"/>
      <c r="JE20" s="20">
        <f t="shared" si="103"/>
        <v>0</v>
      </c>
      <c r="JG20" s="2"/>
      <c r="JH20" s="2"/>
      <c r="JI20" s="18"/>
      <c r="JJ20" s="9"/>
      <c r="JK20" s="19"/>
      <c r="JL20" s="20">
        <f t="shared" si="38"/>
        <v>0</v>
      </c>
      <c r="JN20" s="2"/>
      <c r="JO20" s="2"/>
      <c r="JP20" s="18"/>
      <c r="JQ20" s="9"/>
      <c r="JR20" s="19"/>
      <c r="JS20" s="20">
        <f t="shared" si="39"/>
        <v>0</v>
      </c>
      <c r="JU20" s="2"/>
      <c r="JV20" s="2"/>
      <c r="JW20" s="18"/>
      <c r="JX20" s="9"/>
      <c r="JY20" s="19"/>
      <c r="JZ20" s="20">
        <f t="shared" si="40"/>
        <v>0</v>
      </c>
      <c r="KB20" s="2"/>
      <c r="KC20" s="2"/>
      <c r="KD20" s="18"/>
      <c r="KE20" s="9"/>
      <c r="KF20" s="19"/>
      <c r="KG20" s="20">
        <f t="shared" si="41"/>
        <v>1975</v>
      </c>
      <c r="KI20" s="2"/>
      <c r="KJ20" s="2"/>
      <c r="KK20" s="18"/>
      <c r="KL20" s="9"/>
      <c r="KM20" s="19"/>
      <c r="KN20" s="20">
        <f t="shared" si="42"/>
        <v>0</v>
      </c>
      <c r="KP20" s="9"/>
      <c r="KQ20" s="251"/>
      <c r="KR20" s="18"/>
      <c r="KS20" s="9"/>
      <c r="KT20" s="19"/>
      <c r="KU20" s="20">
        <f t="shared" si="43"/>
        <v>52560.5</v>
      </c>
      <c r="KW20" s="9"/>
      <c r="KX20" s="251"/>
      <c r="KY20" s="18"/>
      <c r="KZ20" s="9"/>
      <c r="LA20" s="19"/>
      <c r="LB20" s="20">
        <f t="shared" si="44"/>
        <v>30310</v>
      </c>
      <c r="LD20" s="9"/>
      <c r="LE20" s="251"/>
      <c r="LF20" s="18"/>
      <c r="LG20" s="9"/>
      <c r="LH20" s="19"/>
      <c r="LI20" s="20">
        <f t="shared" si="45"/>
        <v>0</v>
      </c>
      <c r="LK20" s="9">
        <v>40380</v>
      </c>
      <c r="LL20" s="2" t="s">
        <v>2269</v>
      </c>
      <c r="LM20" s="18">
        <v>26819</v>
      </c>
      <c r="LN20" s="9"/>
      <c r="LO20" s="19"/>
      <c r="LP20" s="20">
        <f t="shared" si="46"/>
        <v>50544</v>
      </c>
      <c r="LR20" s="2"/>
      <c r="LS20" s="268"/>
      <c r="LT20" s="18"/>
      <c r="LU20" s="9"/>
      <c r="LV20" s="19"/>
      <c r="LW20" s="20">
        <f t="shared" si="47"/>
        <v>0</v>
      </c>
      <c r="LY20" s="2"/>
      <c r="LZ20" s="268"/>
      <c r="MA20" s="18"/>
      <c r="MB20" s="9"/>
      <c r="MC20" s="19"/>
      <c r="MD20" s="20">
        <f t="shared" si="48"/>
        <v>0</v>
      </c>
      <c r="MF20" s="2"/>
      <c r="MG20" s="268"/>
      <c r="MH20" s="18"/>
      <c r="MI20" s="9"/>
      <c r="MJ20" s="19"/>
      <c r="MK20" s="20">
        <f t="shared" si="49"/>
        <v>0</v>
      </c>
      <c r="MM20" s="9">
        <v>40373</v>
      </c>
      <c r="MN20" s="2" t="s">
        <v>1736</v>
      </c>
      <c r="MO20" s="18">
        <v>1022</v>
      </c>
      <c r="MP20" s="9">
        <v>40374</v>
      </c>
      <c r="MQ20" s="19">
        <v>1022</v>
      </c>
      <c r="MR20" s="20">
        <f t="shared" si="50"/>
        <v>0</v>
      </c>
      <c r="MT20" s="9">
        <v>40378</v>
      </c>
      <c r="MU20" s="2" t="s">
        <v>2086</v>
      </c>
      <c r="MV20" s="18">
        <v>16692.5</v>
      </c>
      <c r="MW20" s="9"/>
      <c r="MX20" s="19"/>
      <c r="MY20" s="20">
        <f t="shared" si="51"/>
        <v>57147.5</v>
      </c>
      <c r="NA20" s="9">
        <v>40378</v>
      </c>
      <c r="NB20" s="2" t="s">
        <v>2082</v>
      </c>
      <c r="NC20" s="771">
        <v>3868</v>
      </c>
      <c r="ND20" s="38">
        <v>40379</v>
      </c>
      <c r="NE20" s="19">
        <v>3868</v>
      </c>
      <c r="NF20" s="326">
        <f t="shared" si="84"/>
        <v>0</v>
      </c>
      <c r="NH20" s="2"/>
      <c r="NI20" s="2"/>
      <c r="NJ20" s="325"/>
      <c r="NK20" s="38"/>
      <c r="NL20" s="19"/>
      <c r="NM20" s="326">
        <f t="shared" si="85"/>
        <v>0</v>
      </c>
      <c r="NO20" s="244">
        <v>40367</v>
      </c>
      <c r="NP20" s="1049" t="s">
        <v>1901</v>
      </c>
      <c r="NQ20" s="972">
        <v>1968</v>
      </c>
      <c r="NR20" s="166">
        <v>40367</v>
      </c>
      <c r="NS20" s="32">
        <v>1968</v>
      </c>
      <c r="NT20" s="20">
        <f t="shared" si="86"/>
        <v>11677</v>
      </c>
      <c r="NV20" s="9"/>
      <c r="NW20" s="956"/>
      <c r="NX20" s="771"/>
      <c r="NY20" s="38"/>
      <c r="NZ20" s="19"/>
      <c r="OA20" s="326">
        <f t="shared" si="87"/>
        <v>0</v>
      </c>
      <c r="OC20" s="2"/>
      <c r="OD20" s="2"/>
      <c r="OE20" s="771"/>
      <c r="OF20" s="38"/>
      <c r="OG20" s="19"/>
      <c r="OH20" s="326">
        <f t="shared" si="88"/>
        <v>61119</v>
      </c>
      <c r="OJ20" s="9"/>
      <c r="OK20" s="2"/>
      <c r="OL20" s="771"/>
      <c r="OM20" s="38"/>
      <c r="ON20" s="19"/>
      <c r="OO20" s="326">
        <f t="shared" si="89"/>
        <v>0</v>
      </c>
      <c r="OQ20" s="244"/>
      <c r="OR20" s="29"/>
      <c r="OS20" s="27"/>
      <c r="OT20" s="61"/>
      <c r="OU20" s="32"/>
      <c r="OV20" s="20">
        <f t="shared" si="93"/>
        <v>0</v>
      </c>
      <c r="OX20" s="9"/>
      <c r="OY20" s="2"/>
      <c r="OZ20" s="18"/>
      <c r="PA20" s="36"/>
      <c r="PB20" s="19"/>
      <c r="PC20" s="20">
        <f t="shared" si="94"/>
        <v>0</v>
      </c>
      <c r="PE20" s="2"/>
      <c r="PF20" s="251"/>
      <c r="PG20" s="18"/>
      <c r="PH20" s="9"/>
      <c r="PI20" s="19"/>
      <c r="PJ20" s="20">
        <f t="shared" si="95"/>
        <v>0</v>
      </c>
      <c r="PL20" s="2"/>
      <c r="PM20" s="251"/>
      <c r="PN20" s="18"/>
      <c r="PO20" s="9"/>
      <c r="PP20" s="19"/>
      <c r="PQ20" s="20">
        <f t="shared" si="96"/>
        <v>0</v>
      </c>
      <c r="PS20" s="2"/>
      <c r="PT20" s="2"/>
      <c r="PU20" s="18"/>
      <c r="PV20" s="9"/>
      <c r="PW20" s="19"/>
      <c r="PX20" s="20">
        <f t="shared" si="97"/>
        <v>40944</v>
      </c>
      <c r="PZ20" s="2"/>
      <c r="QA20" s="2"/>
      <c r="QB20" s="18"/>
      <c r="QC20" s="9"/>
      <c r="QD20" s="19"/>
      <c r="QE20" s="20">
        <f t="shared" si="98"/>
        <v>0</v>
      </c>
      <c r="QG20" s="2"/>
      <c r="QH20" s="2"/>
      <c r="QI20" s="18"/>
      <c r="QJ20" s="9"/>
      <c r="QK20" s="19"/>
      <c r="QL20" s="20">
        <f t="shared" si="91"/>
        <v>0</v>
      </c>
      <c r="QN20" s="9"/>
      <c r="QO20" s="42"/>
      <c r="QP20" s="32"/>
      <c r="QQ20" s="89"/>
      <c r="QR20" s="97"/>
      <c r="QS20" s="20">
        <f t="shared" si="104"/>
        <v>0</v>
      </c>
      <c r="QU20" s="9"/>
      <c r="QV20" s="42"/>
      <c r="QW20" s="32"/>
      <c r="QX20" s="89"/>
      <c r="QY20" s="97"/>
      <c r="QZ20" s="20">
        <f t="shared" si="52"/>
        <v>0</v>
      </c>
      <c r="RB20" s="9"/>
      <c r="RC20" s="42"/>
      <c r="RD20" s="32"/>
      <c r="RE20" s="89"/>
      <c r="RF20" s="97"/>
      <c r="RG20" s="20">
        <f t="shared" si="53"/>
        <v>0</v>
      </c>
      <c r="RI20" s="9"/>
      <c r="RJ20" s="42"/>
      <c r="RK20" s="32"/>
      <c r="RL20" s="89"/>
      <c r="RM20" s="97"/>
      <c r="RN20" s="20">
        <f t="shared" si="54"/>
        <v>0</v>
      </c>
      <c r="RP20" s="9"/>
      <c r="RQ20" s="42"/>
      <c r="RR20" s="32"/>
      <c r="RS20" s="89"/>
      <c r="RT20" s="97"/>
      <c r="RU20" s="20">
        <f t="shared" si="106"/>
        <v>20230</v>
      </c>
      <c r="RW20" s="9"/>
      <c r="RX20" s="897"/>
      <c r="RY20" s="32"/>
      <c r="RZ20" s="89"/>
      <c r="SA20" s="97"/>
      <c r="SB20" s="20">
        <f t="shared" si="56"/>
        <v>0</v>
      </c>
      <c r="SD20" s="9"/>
      <c r="SE20" s="909"/>
      <c r="SF20" s="32"/>
      <c r="SG20" s="89"/>
      <c r="SH20" s="97"/>
      <c r="SI20" s="20">
        <f t="shared" si="57"/>
        <v>0</v>
      </c>
      <c r="SK20" s="9"/>
      <c r="SL20" s="42"/>
      <c r="SM20" s="32"/>
      <c r="SN20" s="89"/>
      <c r="SO20" s="97"/>
      <c r="SP20" s="20">
        <f t="shared" si="58"/>
        <v>145004</v>
      </c>
      <c r="SR20" s="9"/>
      <c r="SS20" s="42"/>
      <c r="ST20" s="32"/>
      <c r="SU20" s="89"/>
      <c r="SV20" s="97"/>
      <c r="SW20" s="20">
        <f t="shared" si="59"/>
        <v>0</v>
      </c>
      <c r="SY20" s="9"/>
      <c r="SZ20" s="42"/>
      <c r="TA20" s="32"/>
      <c r="TB20" s="89"/>
      <c r="TC20" s="97"/>
      <c r="TD20" s="20">
        <f t="shared" si="60"/>
        <v>4177</v>
      </c>
      <c r="TF20" s="9"/>
      <c r="TG20" s="42"/>
      <c r="TH20" s="32"/>
      <c r="TI20" s="89"/>
      <c r="TJ20" s="97"/>
      <c r="TK20" s="20">
        <f t="shared" si="61"/>
        <v>0</v>
      </c>
      <c r="TM20" s="9"/>
      <c r="TN20" s="42"/>
      <c r="TO20" s="32"/>
      <c r="TP20" s="89"/>
      <c r="TQ20" s="97"/>
      <c r="TR20" s="20">
        <f t="shared" si="62"/>
        <v>0</v>
      </c>
      <c r="TT20" s="9"/>
      <c r="TU20" s="42"/>
      <c r="TV20" s="32"/>
      <c r="TW20" s="89"/>
      <c r="TX20" s="97"/>
      <c r="TY20" s="20">
        <f t="shared" si="100"/>
        <v>6754</v>
      </c>
      <c r="UA20" s="9"/>
      <c r="UB20" s="42"/>
      <c r="UC20" s="32"/>
      <c r="UD20" s="89"/>
      <c r="UE20" s="97"/>
      <c r="UF20" s="20">
        <f t="shared" si="64"/>
        <v>0</v>
      </c>
      <c r="UH20" s="9"/>
      <c r="UI20" s="42"/>
      <c r="UJ20" s="32"/>
      <c r="UK20" s="89"/>
      <c r="UL20" s="97"/>
      <c r="UM20" s="20">
        <f t="shared" si="65"/>
        <v>0</v>
      </c>
      <c r="UO20" s="9"/>
      <c r="UP20" s="42"/>
      <c r="UQ20" s="32"/>
      <c r="UR20" s="89"/>
      <c r="US20" s="97"/>
      <c r="UT20" s="20">
        <f t="shared" si="66"/>
        <v>0</v>
      </c>
      <c r="UV20" s="9"/>
      <c r="UW20" s="42"/>
      <c r="UX20" s="32"/>
      <c r="UY20" s="89"/>
      <c r="UZ20" s="97"/>
      <c r="VA20" s="20">
        <f t="shared" si="92"/>
        <v>0</v>
      </c>
      <c r="VC20" s="9"/>
      <c r="VD20" s="42"/>
      <c r="VE20" s="32"/>
      <c r="VF20" s="89"/>
      <c r="VG20" s="97"/>
      <c r="VH20" s="20">
        <f t="shared" si="99"/>
        <v>0</v>
      </c>
      <c r="VJ20" s="9"/>
      <c r="VK20" s="42"/>
      <c r="VL20" s="32"/>
      <c r="VM20" s="89"/>
      <c r="VN20" s="97"/>
      <c r="VO20" s="20">
        <f t="shared" si="69"/>
        <v>0</v>
      </c>
      <c r="VQ20" s="9">
        <v>40369</v>
      </c>
      <c r="VR20" s="42" t="s">
        <v>1696</v>
      </c>
      <c r="VS20" s="32">
        <v>1982.5</v>
      </c>
      <c r="VT20" s="95">
        <v>40371</v>
      </c>
      <c r="VU20" s="112">
        <v>1982.5</v>
      </c>
      <c r="VV20" s="20">
        <f t="shared" si="70"/>
        <v>0</v>
      </c>
      <c r="VX20" s="9"/>
      <c r="VY20" s="42"/>
      <c r="VZ20" s="32"/>
      <c r="WA20" s="89"/>
      <c r="WB20" s="97"/>
      <c r="WC20" s="20">
        <f t="shared" si="71"/>
        <v>0</v>
      </c>
      <c r="WE20" s="9"/>
      <c r="WF20" s="42"/>
      <c r="WG20" s="32"/>
      <c r="WH20" s="89"/>
      <c r="WI20" s="97"/>
      <c r="WJ20" s="20">
        <f t="shared" si="72"/>
        <v>0</v>
      </c>
      <c r="WL20" s="9"/>
      <c r="WM20" s="42"/>
      <c r="WN20" s="32"/>
      <c r="WO20" s="89"/>
      <c r="WP20" s="97"/>
      <c r="WQ20" s="20">
        <f t="shared" si="73"/>
        <v>0</v>
      </c>
      <c r="WS20" s="9"/>
      <c r="WT20" s="42"/>
      <c r="WU20" s="32"/>
      <c r="WV20" s="89"/>
      <c r="WW20" s="97"/>
      <c r="WX20" s="20">
        <f t="shared" si="74"/>
        <v>0</v>
      </c>
      <c r="WZ20" s="9"/>
      <c r="XA20" s="42"/>
      <c r="XB20" s="32"/>
      <c r="XC20" s="89"/>
      <c r="XD20" s="97"/>
      <c r="XE20" s="20">
        <f t="shared" si="75"/>
        <v>0</v>
      </c>
      <c r="XG20" s="9"/>
      <c r="XH20" s="42"/>
      <c r="XI20" s="32"/>
      <c r="XJ20" s="89"/>
      <c r="XK20" s="97"/>
      <c r="XL20" s="20">
        <f t="shared" si="76"/>
        <v>0</v>
      </c>
      <c r="XN20" s="9"/>
      <c r="XO20" s="42"/>
      <c r="XP20" s="32"/>
      <c r="XQ20" s="89"/>
      <c r="XR20" s="97"/>
      <c r="XS20" s="20">
        <f t="shared" si="77"/>
        <v>0</v>
      </c>
      <c r="XU20" s="9"/>
      <c r="XV20" s="42"/>
      <c r="XW20" s="32"/>
      <c r="XX20" s="89"/>
      <c r="XY20" s="97"/>
      <c r="XZ20" s="20">
        <f t="shared" si="78"/>
        <v>0</v>
      </c>
      <c r="YB20" s="9"/>
      <c r="YC20" s="42"/>
      <c r="YD20" s="32"/>
      <c r="YE20" s="89"/>
      <c r="YF20" s="97"/>
      <c r="YG20" s="20">
        <f t="shared" si="79"/>
        <v>0</v>
      </c>
      <c r="YI20" s="9"/>
      <c r="YJ20" s="42"/>
      <c r="YK20" s="32"/>
      <c r="YL20" s="89"/>
      <c r="YM20" s="97"/>
      <c r="YN20" s="20">
        <f t="shared" si="80"/>
        <v>0</v>
      </c>
      <c r="YP20" s="9"/>
      <c r="YQ20" s="42"/>
      <c r="YR20" s="32"/>
      <c r="YS20" s="89"/>
      <c r="YT20" s="97"/>
      <c r="YU20" s="20">
        <f t="shared" si="81"/>
        <v>0</v>
      </c>
      <c r="YW20" s="9"/>
      <c r="YX20" s="42"/>
      <c r="YY20" s="32"/>
      <c r="YZ20" s="89"/>
      <c r="ZA20" s="97"/>
      <c r="ZB20" s="20">
        <f t="shared" si="82"/>
        <v>0</v>
      </c>
      <c r="ZD20" s="9"/>
      <c r="ZE20" s="42"/>
      <c r="ZF20" s="32"/>
      <c r="ZG20" s="89"/>
      <c r="ZH20" s="97"/>
      <c r="ZI20" s="20">
        <f t="shared" si="83"/>
        <v>0</v>
      </c>
    </row>
    <row r="21" spans="1:685">
      <c r="A21" s="9"/>
      <c r="B21" s="2"/>
      <c r="C21" s="18"/>
      <c r="D21" s="9"/>
      <c r="E21" s="19"/>
      <c r="F21" s="20">
        <f t="shared" si="0"/>
        <v>1117</v>
      </c>
      <c r="H21" s="9"/>
      <c r="I21" s="2"/>
      <c r="J21" s="18"/>
      <c r="K21" s="9"/>
      <c r="L21" s="19"/>
      <c r="M21" s="20">
        <f t="shared" si="105"/>
        <v>0</v>
      </c>
      <c r="O21" s="9"/>
      <c r="P21" s="2"/>
      <c r="Q21" s="18"/>
      <c r="R21" s="9"/>
      <c r="S21" s="19"/>
      <c r="T21" s="20">
        <f t="shared" si="2"/>
        <v>11760</v>
      </c>
      <c r="V21" s="9"/>
      <c r="W21" s="2"/>
      <c r="X21" s="18"/>
      <c r="Y21" s="9"/>
      <c r="Z21" s="19"/>
      <c r="AA21" s="20">
        <f t="shared" si="3"/>
        <v>0</v>
      </c>
      <c r="AC21" s="9"/>
      <c r="AD21" s="2"/>
      <c r="AE21" s="18"/>
      <c r="AF21" s="9">
        <v>40376</v>
      </c>
      <c r="AG21" s="19">
        <v>19986</v>
      </c>
      <c r="AH21" s="20">
        <f t="shared" si="4"/>
        <v>0</v>
      </c>
      <c r="AJ21" s="9"/>
      <c r="AK21" s="2"/>
      <c r="AL21" s="18"/>
      <c r="AM21" s="9"/>
      <c r="AN21" s="19"/>
      <c r="AO21" s="20">
        <f t="shared" si="5"/>
        <v>0</v>
      </c>
      <c r="AQ21" s="9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10864</v>
      </c>
      <c r="BL21" s="2"/>
      <c r="BM21" s="2"/>
      <c r="BN21" s="18"/>
      <c r="BO21" s="9"/>
      <c r="BP21" s="19"/>
      <c r="BQ21" s="20">
        <f t="shared" si="101"/>
        <v>5786.5</v>
      </c>
      <c r="BS21" s="2"/>
      <c r="BT21" s="2"/>
      <c r="BU21" s="18"/>
      <c r="BV21" s="9"/>
      <c r="BW21" s="19"/>
      <c r="BX21" s="20">
        <f t="shared" si="10"/>
        <v>0</v>
      </c>
      <c r="BZ21" s="9"/>
      <c r="CA21" s="2"/>
      <c r="CB21" s="18"/>
      <c r="CC21" s="9"/>
      <c r="CD21" s="19"/>
      <c r="CE21" s="20">
        <f t="shared" si="11"/>
        <v>0</v>
      </c>
      <c r="CG21" s="9"/>
      <c r="CH21" s="2"/>
      <c r="CI21" s="18"/>
      <c r="CJ21" s="9"/>
      <c r="CK21" s="19"/>
      <c r="CL21" s="20">
        <f t="shared" si="12"/>
        <v>2641.5</v>
      </c>
      <c r="CN21" s="2"/>
      <c r="CO21" s="2"/>
      <c r="CP21" s="18"/>
      <c r="CQ21" s="9"/>
      <c r="CR21" s="19"/>
      <c r="CS21" s="20">
        <f t="shared" si="13"/>
        <v>50592</v>
      </c>
      <c r="CU21" s="2"/>
      <c r="CV21" s="2"/>
      <c r="CW21" s="18"/>
      <c r="CX21" s="9"/>
      <c r="CY21" s="19"/>
      <c r="CZ21" s="20">
        <f t="shared" si="14"/>
        <v>1925.5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0</v>
      </c>
      <c r="DP21" s="2"/>
      <c r="DQ21" s="2"/>
      <c r="DR21" s="18"/>
      <c r="DS21" s="9"/>
      <c r="DT21" s="19"/>
      <c r="DU21" s="20">
        <f t="shared" si="17"/>
        <v>2696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20"/>
        <v>22645</v>
      </c>
      <c r="ER21" s="2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0</v>
      </c>
      <c r="FF21" s="9"/>
      <c r="FG21" s="2"/>
      <c r="FH21" s="18"/>
      <c r="FI21" s="9"/>
      <c r="FJ21" s="715"/>
      <c r="FK21" s="20">
        <f t="shared" si="23"/>
        <v>57168.5</v>
      </c>
      <c r="FM21" s="2"/>
      <c r="FN21" s="2"/>
      <c r="FO21" s="18"/>
      <c r="FP21" s="9"/>
      <c r="FQ21" s="715"/>
      <c r="FR21" s="20">
        <f t="shared" si="24"/>
        <v>6300</v>
      </c>
      <c r="FT21" s="2"/>
      <c r="FU21" s="2"/>
      <c r="FV21" s="18"/>
      <c r="FW21" s="9"/>
      <c r="FX21" s="715"/>
      <c r="FY21" s="20">
        <f t="shared" si="25"/>
        <v>0</v>
      </c>
      <c r="GA21" s="2"/>
      <c r="GB21" s="2"/>
      <c r="GC21" s="18"/>
      <c r="GD21" s="9"/>
      <c r="GE21" s="715"/>
      <c r="GF21" s="20">
        <f t="shared" si="26"/>
        <v>0</v>
      </c>
      <c r="GH21" s="2"/>
      <c r="GI21" s="2"/>
      <c r="GJ21" s="18"/>
      <c r="GK21" s="9"/>
      <c r="GL21" s="19"/>
      <c r="GM21" s="20">
        <f t="shared" si="27"/>
        <v>0</v>
      </c>
      <c r="GO21" s="2"/>
      <c r="GP21" s="2"/>
      <c r="GQ21" s="18"/>
      <c r="GR21" s="9"/>
      <c r="GS21" s="19"/>
      <c r="GT21" s="20">
        <f t="shared" si="28"/>
        <v>0</v>
      </c>
      <c r="GV21" s="2"/>
      <c r="GW21" s="2"/>
      <c r="GX21" s="18"/>
      <c r="GY21" s="9"/>
      <c r="GZ21" s="19"/>
      <c r="HA21" s="20">
        <f t="shared" si="29"/>
        <v>0</v>
      </c>
      <c r="HC21" s="2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2"/>
      <c r="HY21" s="2"/>
      <c r="HZ21" s="18"/>
      <c r="IA21" s="9"/>
      <c r="IB21" s="19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2"/>
      <c r="IT21" s="2"/>
      <c r="IU21" s="18"/>
      <c r="IV21" s="9"/>
      <c r="IW21" s="19"/>
      <c r="IX21" s="20">
        <f t="shared" si="102"/>
        <v>5744</v>
      </c>
      <c r="IZ21" s="2"/>
      <c r="JA21" s="2"/>
      <c r="JB21" s="18"/>
      <c r="JC21" s="9"/>
      <c r="JD21" s="19"/>
      <c r="JE21" s="20">
        <f t="shared" si="103"/>
        <v>0</v>
      </c>
      <c r="JG21" s="2"/>
      <c r="JH21" s="2"/>
      <c r="JI21" s="18"/>
      <c r="JJ21" s="9"/>
      <c r="JK21" s="19"/>
      <c r="JL21" s="20">
        <f t="shared" si="38"/>
        <v>0</v>
      </c>
      <c r="JN21" s="2"/>
      <c r="JO21" s="2"/>
      <c r="JP21" s="18"/>
      <c r="JQ21" s="9"/>
      <c r="JR21" s="19"/>
      <c r="JS21" s="20">
        <f t="shared" si="39"/>
        <v>0</v>
      </c>
      <c r="JU21" s="2"/>
      <c r="JV21" s="2"/>
      <c r="JW21" s="18"/>
      <c r="JX21" s="9"/>
      <c r="JY21" s="19"/>
      <c r="JZ21" s="20">
        <f t="shared" si="40"/>
        <v>0</v>
      </c>
      <c r="KB21" s="2"/>
      <c r="KC21" s="2"/>
      <c r="KD21" s="18"/>
      <c r="KE21" s="9"/>
      <c r="KF21" s="19"/>
      <c r="KG21" s="20">
        <f t="shared" si="41"/>
        <v>1975</v>
      </c>
      <c r="KI21" s="2"/>
      <c r="KJ21" s="2"/>
      <c r="KK21" s="18"/>
      <c r="KL21" s="9"/>
      <c r="KM21" s="19"/>
      <c r="KN21" s="20">
        <f t="shared" si="42"/>
        <v>0</v>
      </c>
      <c r="KP21" s="9"/>
      <c r="KQ21" s="251"/>
      <c r="KR21" s="18"/>
      <c r="KS21" s="9"/>
      <c r="KT21" s="19"/>
      <c r="KU21" s="20">
        <f t="shared" si="43"/>
        <v>52560.5</v>
      </c>
      <c r="KW21" s="9"/>
      <c r="KX21" s="251"/>
      <c r="KY21" s="18"/>
      <c r="KZ21" s="9"/>
      <c r="LA21" s="19"/>
      <c r="LB21" s="20">
        <f t="shared" si="44"/>
        <v>30310</v>
      </c>
      <c r="LD21" s="9"/>
      <c r="LE21" s="251"/>
      <c r="LF21" s="18"/>
      <c r="LG21" s="9"/>
      <c r="LH21" s="19"/>
      <c r="LI21" s="20">
        <f t="shared" si="45"/>
        <v>0</v>
      </c>
      <c r="LK21" s="9"/>
      <c r="LL21" s="2"/>
      <c r="LM21" s="18"/>
      <c r="LN21" s="9"/>
      <c r="LO21" s="19"/>
      <c r="LP21" s="20">
        <f t="shared" si="46"/>
        <v>50544</v>
      </c>
      <c r="LR21" s="2"/>
      <c r="LS21" s="268"/>
      <c r="LT21" s="18"/>
      <c r="LU21" s="9"/>
      <c r="LV21" s="19"/>
      <c r="LW21" s="20">
        <f t="shared" si="47"/>
        <v>0</v>
      </c>
      <c r="LY21" s="2"/>
      <c r="LZ21" s="268"/>
      <c r="MA21" s="18"/>
      <c r="MB21" s="9"/>
      <c r="MC21" s="19"/>
      <c r="MD21" s="20">
        <f t="shared" si="48"/>
        <v>0</v>
      </c>
      <c r="MF21" s="2"/>
      <c r="MG21" s="268"/>
      <c r="MH21" s="18"/>
      <c r="MI21" s="9"/>
      <c r="MJ21" s="19"/>
      <c r="MK21" s="20">
        <f t="shared" si="49"/>
        <v>0</v>
      </c>
      <c r="MM21" s="9">
        <v>40374</v>
      </c>
      <c r="MN21" s="2" t="s">
        <v>1935</v>
      </c>
      <c r="MO21" s="18">
        <v>2960</v>
      </c>
      <c r="MP21" s="9">
        <v>40375</v>
      </c>
      <c r="MQ21" s="19">
        <v>2960</v>
      </c>
      <c r="MR21" s="20">
        <f t="shared" si="50"/>
        <v>0</v>
      </c>
      <c r="MT21" s="9">
        <v>40378</v>
      </c>
      <c r="MU21" s="2" t="s">
        <v>2238</v>
      </c>
      <c r="MV21" s="18">
        <v>4739</v>
      </c>
      <c r="MW21" s="9"/>
      <c r="MX21" s="19"/>
      <c r="MY21" s="20">
        <f t="shared" si="51"/>
        <v>61886.5</v>
      </c>
      <c r="NA21" s="9">
        <v>40379</v>
      </c>
      <c r="NB21" s="2" t="s">
        <v>2251</v>
      </c>
      <c r="NC21" s="771">
        <v>3321.5</v>
      </c>
      <c r="ND21" s="38">
        <v>40379</v>
      </c>
      <c r="NE21" s="19">
        <v>3321.5</v>
      </c>
      <c r="NF21" s="326">
        <f t="shared" si="84"/>
        <v>0</v>
      </c>
      <c r="NH21" s="2"/>
      <c r="NI21" s="2"/>
      <c r="NJ21" s="325"/>
      <c r="NK21" s="38"/>
      <c r="NL21" s="19"/>
      <c r="NM21" s="326">
        <f t="shared" si="85"/>
        <v>0</v>
      </c>
      <c r="NO21" s="244">
        <v>40367</v>
      </c>
      <c r="NP21" s="1049" t="s">
        <v>1429</v>
      </c>
      <c r="NQ21" s="972">
        <v>3008</v>
      </c>
      <c r="NR21" s="166">
        <v>40367</v>
      </c>
      <c r="NS21" s="32">
        <v>3008</v>
      </c>
      <c r="NT21" s="20">
        <f t="shared" si="86"/>
        <v>11677</v>
      </c>
      <c r="NV21" s="9"/>
      <c r="NW21" s="956"/>
      <c r="NX21" s="972"/>
      <c r="NY21" s="166"/>
      <c r="NZ21" s="32"/>
      <c r="OA21" s="326">
        <f t="shared" si="87"/>
        <v>0</v>
      </c>
      <c r="OC21" s="2"/>
      <c r="OD21" s="2"/>
      <c r="OE21" s="771"/>
      <c r="OF21" s="38"/>
      <c r="OG21" s="19"/>
      <c r="OH21" s="326">
        <f t="shared" si="88"/>
        <v>61119</v>
      </c>
      <c r="OJ21" s="9"/>
      <c r="OK21" s="2"/>
      <c r="OL21" s="771"/>
      <c r="OM21" s="38"/>
      <c r="ON21" s="19"/>
      <c r="OO21" s="326">
        <f t="shared" si="89"/>
        <v>0</v>
      </c>
      <c r="OQ21" s="244"/>
      <c r="OR21" s="29"/>
      <c r="OS21" s="27"/>
      <c r="OT21" s="244"/>
      <c r="OU21" s="32"/>
      <c r="OV21" s="20">
        <f t="shared" si="93"/>
        <v>0</v>
      </c>
      <c r="OX21" s="9"/>
      <c r="OY21" s="2"/>
      <c r="OZ21" s="18"/>
      <c r="PA21" s="9"/>
      <c r="PB21" s="19"/>
      <c r="PC21" s="20">
        <f t="shared" si="94"/>
        <v>0</v>
      </c>
      <c r="PE21" s="2"/>
      <c r="PF21" s="251"/>
      <c r="PG21" s="18"/>
      <c r="PH21" s="9"/>
      <c r="PI21" s="19"/>
      <c r="PJ21" s="20">
        <f t="shared" si="95"/>
        <v>0</v>
      </c>
      <c r="PL21" s="2"/>
      <c r="PM21" s="251"/>
      <c r="PN21" s="18"/>
      <c r="PO21" s="9"/>
      <c r="PP21" s="19"/>
      <c r="PQ21" s="20">
        <f t="shared" si="96"/>
        <v>0</v>
      </c>
      <c r="PS21" s="2"/>
      <c r="PT21" s="2"/>
      <c r="PU21" s="18"/>
      <c r="PV21" s="9"/>
      <c r="PW21" s="19"/>
      <c r="PX21" s="20">
        <f t="shared" si="97"/>
        <v>40944</v>
      </c>
      <c r="PZ21" s="2"/>
      <c r="QA21" s="2"/>
      <c r="QB21" s="18"/>
      <c r="QC21" s="9"/>
      <c r="QD21" s="19"/>
      <c r="QE21" s="20">
        <f t="shared" si="98"/>
        <v>0</v>
      </c>
      <c r="QG21" s="2"/>
      <c r="QH21" s="2"/>
      <c r="QI21" s="18"/>
      <c r="QJ21" s="9"/>
      <c r="QK21" s="19"/>
      <c r="QL21" s="20">
        <f t="shared" si="91"/>
        <v>0</v>
      </c>
      <c r="QN21" s="9"/>
      <c r="QO21" s="42"/>
      <c r="QP21" s="32"/>
      <c r="QQ21" s="624"/>
      <c r="QR21" s="97"/>
      <c r="QS21" s="20">
        <f t="shared" si="104"/>
        <v>0</v>
      </c>
      <c r="QU21" s="9"/>
      <c r="QV21" s="42"/>
      <c r="QW21" s="32"/>
      <c r="QX21" s="624"/>
      <c r="QY21" s="97"/>
      <c r="QZ21" s="20">
        <f t="shared" si="52"/>
        <v>0</v>
      </c>
      <c r="RB21" s="9"/>
      <c r="RC21" s="42"/>
      <c r="RD21" s="32"/>
      <c r="RE21" s="624"/>
      <c r="RF21" s="97"/>
      <c r="RG21" s="20">
        <f t="shared" si="53"/>
        <v>0</v>
      </c>
      <c r="RI21" s="9"/>
      <c r="RJ21" s="42"/>
      <c r="RK21" s="32"/>
      <c r="RL21" s="624"/>
      <c r="RM21" s="97"/>
      <c r="RN21" s="20">
        <f t="shared" si="54"/>
        <v>0</v>
      </c>
      <c r="RP21" s="9"/>
      <c r="RQ21" s="42"/>
      <c r="RR21" s="32"/>
      <c r="RS21" s="624"/>
      <c r="RT21" s="97"/>
      <c r="RU21" s="20">
        <f t="shared" si="106"/>
        <v>20230</v>
      </c>
      <c r="RW21" s="9"/>
      <c r="RX21" s="897"/>
      <c r="RY21" s="32"/>
      <c r="RZ21" s="624"/>
      <c r="SA21" s="97"/>
      <c r="SB21" s="20">
        <f t="shared" si="56"/>
        <v>0</v>
      </c>
      <c r="SD21" s="9"/>
      <c r="SE21" s="909"/>
      <c r="SF21" s="32"/>
      <c r="SG21" s="624"/>
      <c r="SH21" s="97"/>
      <c r="SI21" s="20">
        <f t="shared" si="57"/>
        <v>0</v>
      </c>
      <c r="SK21" s="9"/>
      <c r="SL21" s="42"/>
      <c r="SM21" s="32"/>
      <c r="SN21" s="624"/>
      <c r="SO21" s="97"/>
      <c r="SP21" s="20">
        <f t="shared" si="58"/>
        <v>145004</v>
      </c>
      <c r="SR21" s="9"/>
      <c r="SS21" s="42"/>
      <c r="ST21" s="32"/>
      <c r="SU21" s="624"/>
      <c r="SV21" s="97"/>
      <c r="SW21" s="20">
        <f t="shared" si="59"/>
        <v>0</v>
      </c>
      <c r="SY21" s="9"/>
      <c r="SZ21" s="42"/>
      <c r="TA21" s="32"/>
      <c r="TB21" s="624"/>
      <c r="TC21" s="97"/>
      <c r="TD21" s="20">
        <f t="shared" si="60"/>
        <v>4177</v>
      </c>
      <c r="TF21" s="9"/>
      <c r="TG21" s="42"/>
      <c r="TH21" s="32"/>
      <c r="TI21" s="624"/>
      <c r="TJ21" s="97"/>
      <c r="TK21" s="20">
        <f t="shared" si="61"/>
        <v>0</v>
      </c>
      <c r="TM21" s="9"/>
      <c r="TN21" s="42"/>
      <c r="TO21" s="32"/>
      <c r="TP21" s="624"/>
      <c r="TQ21" s="97"/>
      <c r="TR21" s="20">
        <f t="shared" si="62"/>
        <v>0</v>
      </c>
      <c r="TT21" s="9"/>
      <c r="TU21" s="42"/>
      <c r="TV21" s="32"/>
      <c r="TW21" s="624"/>
      <c r="TX21" s="97"/>
      <c r="TY21" s="20">
        <f t="shared" si="100"/>
        <v>6754</v>
      </c>
      <c r="UA21" s="9"/>
      <c r="UB21" s="42"/>
      <c r="UC21" s="32"/>
      <c r="UD21" s="624"/>
      <c r="UE21" s="97"/>
      <c r="UF21" s="20">
        <f t="shared" si="64"/>
        <v>0</v>
      </c>
      <c r="UH21" s="9"/>
      <c r="UI21" s="42"/>
      <c r="UJ21" s="32"/>
      <c r="UK21" s="624"/>
      <c r="UL21" s="97"/>
      <c r="UM21" s="20">
        <f t="shared" si="65"/>
        <v>0</v>
      </c>
      <c r="UO21" s="9"/>
      <c r="UP21" s="42"/>
      <c r="UQ21" s="32"/>
      <c r="UR21" s="624"/>
      <c r="US21" s="97"/>
      <c r="UT21" s="20">
        <f t="shared" si="66"/>
        <v>0</v>
      </c>
      <c r="UV21" s="9"/>
      <c r="UW21" s="42"/>
      <c r="UX21" s="32"/>
      <c r="UY21" s="624"/>
      <c r="UZ21" s="97"/>
      <c r="VA21" s="20">
        <f t="shared" si="92"/>
        <v>0</v>
      </c>
      <c r="VC21" s="9"/>
      <c r="VD21" s="42"/>
      <c r="VE21" s="32"/>
      <c r="VF21" s="624"/>
      <c r="VG21" s="97"/>
      <c r="VH21" s="20">
        <f t="shared" si="99"/>
        <v>0</v>
      </c>
      <c r="VJ21" s="9"/>
      <c r="VK21" s="42"/>
      <c r="VL21" s="32"/>
      <c r="VM21" s="624"/>
      <c r="VN21" s="97"/>
      <c r="VO21" s="20">
        <f t="shared" si="69"/>
        <v>0</v>
      </c>
      <c r="VQ21" s="9">
        <v>40372</v>
      </c>
      <c r="VR21" s="42" t="s">
        <v>1719</v>
      </c>
      <c r="VS21" s="32">
        <v>2048</v>
      </c>
      <c r="VT21" s="62">
        <v>40373</v>
      </c>
      <c r="VU21" s="112">
        <v>2048</v>
      </c>
      <c r="VV21" s="20">
        <f t="shared" si="70"/>
        <v>0</v>
      </c>
      <c r="VX21" s="9"/>
      <c r="VY21" s="42"/>
      <c r="VZ21" s="32"/>
      <c r="WA21" s="624"/>
      <c r="WB21" s="97"/>
      <c r="WC21" s="20">
        <f t="shared" si="71"/>
        <v>0</v>
      </c>
      <c r="WE21" s="9"/>
      <c r="WF21" s="42"/>
      <c r="WG21" s="32"/>
      <c r="WH21" s="624"/>
      <c r="WI21" s="97"/>
      <c r="WJ21" s="20">
        <f t="shared" si="72"/>
        <v>0</v>
      </c>
      <c r="WL21" s="9"/>
      <c r="WM21" s="42"/>
      <c r="WN21" s="32"/>
      <c r="WO21" s="624"/>
      <c r="WP21" s="97"/>
      <c r="WQ21" s="20">
        <f t="shared" si="73"/>
        <v>0</v>
      </c>
      <c r="WS21" s="9"/>
      <c r="WT21" s="42"/>
      <c r="WU21" s="32"/>
      <c r="WV21" s="624"/>
      <c r="WW21" s="97"/>
      <c r="WX21" s="20">
        <f t="shared" si="74"/>
        <v>0</v>
      </c>
      <c r="WZ21" s="9"/>
      <c r="XA21" s="42"/>
      <c r="XB21" s="32"/>
      <c r="XC21" s="624"/>
      <c r="XD21" s="97"/>
      <c r="XE21" s="20">
        <f t="shared" si="75"/>
        <v>0</v>
      </c>
      <c r="XG21" s="9"/>
      <c r="XH21" s="42"/>
      <c r="XI21" s="32"/>
      <c r="XJ21" s="624"/>
      <c r="XK21" s="97"/>
      <c r="XL21" s="20">
        <f t="shared" si="76"/>
        <v>0</v>
      </c>
      <c r="XN21" s="9"/>
      <c r="XO21" s="42"/>
      <c r="XP21" s="32"/>
      <c r="XQ21" s="624"/>
      <c r="XR21" s="97"/>
      <c r="XS21" s="20">
        <f t="shared" si="77"/>
        <v>0</v>
      </c>
      <c r="XU21" s="9"/>
      <c r="XV21" s="42"/>
      <c r="XW21" s="32"/>
      <c r="XX21" s="624"/>
      <c r="XY21" s="97"/>
      <c r="XZ21" s="20">
        <f t="shared" si="78"/>
        <v>0</v>
      </c>
      <c r="YB21" s="9"/>
      <c r="YC21" s="42"/>
      <c r="YD21" s="32"/>
      <c r="YE21" s="624"/>
      <c r="YF21" s="97"/>
      <c r="YG21" s="20">
        <f t="shared" si="79"/>
        <v>0</v>
      </c>
      <c r="YI21" s="9"/>
      <c r="YJ21" s="42"/>
      <c r="YK21" s="32"/>
      <c r="YL21" s="624"/>
      <c r="YM21" s="97"/>
      <c r="YN21" s="20">
        <f t="shared" si="80"/>
        <v>0</v>
      </c>
      <c r="YP21" s="9"/>
      <c r="YQ21" s="42"/>
      <c r="YR21" s="32"/>
      <c r="YS21" s="624"/>
      <c r="YT21" s="97"/>
      <c r="YU21" s="20">
        <f t="shared" si="81"/>
        <v>0</v>
      </c>
      <c r="YW21" s="9"/>
      <c r="YX21" s="42"/>
      <c r="YY21" s="32"/>
      <c r="YZ21" s="624"/>
      <c r="ZA21" s="97"/>
      <c r="ZB21" s="20">
        <f t="shared" si="82"/>
        <v>0</v>
      </c>
      <c r="ZD21" s="9"/>
      <c r="ZE21" s="42"/>
      <c r="ZF21" s="32"/>
      <c r="ZG21" s="624"/>
      <c r="ZH21" s="97"/>
      <c r="ZI21" s="20">
        <f t="shared" si="83"/>
        <v>0</v>
      </c>
    </row>
    <row r="22" spans="1:685">
      <c r="A22" s="9"/>
      <c r="B22" s="2"/>
      <c r="C22" s="18"/>
      <c r="D22" s="9"/>
      <c r="E22" s="19"/>
      <c r="F22" s="20">
        <f t="shared" si="0"/>
        <v>1117</v>
      </c>
      <c r="H22" s="9"/>
      <c r="I22" s="2"/>
      <c r="J22" s="18"/>
      <c r="K22" s="9"/>
      <c r="L22" s="19"/>
      <c r="M22" s="20">
        <f t="shared" si="105"/>
        <v>0</v>
      </c>
      <c r="O22" s="9"/>
      <c r="P22" s="2"/>
      <c r="Q22" s="18"/>
      <c r="R22" s="9"/>
      <c r="S22" s="19"/>
      <c r="T22" s="20">
        <f t="shared" si="2"/>
        <v>11760</v>
      </c>
      <c r="V22" s="9"/>
      <c r="W22" s="2"/>
      <c r="X22" s="18"/>
      <c r="Y22" s="9"/>
      <c r="Z22" s="19"/>
      <c r="AA22" s="20">
        <f t="shared" si="3"/>
        <v>0</v>
      </c>
      <c r="AC22" s="9">
        <v>40375</v>
      </c>
      <c r="AD22" s="2" t="s">
        <v>1964</v>
      </c>
      <c r="AE22" s="18">
        <v>594.5</v>
      </c>
      <c r="AF22" s="9">
        <v>40375</v>
      </c>
      <c r="AG22" s="19">
        <v>594.5</v>
      </c>
      <c r="AH22" s="20">
        <f t="shared" si="4"/>
        <v>0</v>
      </c>
      <c r="AJ22" s="9"/>
      <c r="AK22" s="2"/>
      <c r="AL22" s="18"/>
      <c r="AM22" s="9"/>
      <c r="AN22" s="19"/>
      <c r="AO22" s="20">
        <f t="shared" si="5"/>
        <v>0</v>
      </c>
      <c r="AQ22" s="9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10864</v>
      </c>
      <c r="BL22" s="2"/>
      <c r="BM22" s="2"/>
      <c r="BN22" s="18"/>
      <c r="BO22" s="9"/>
      <c r="BP22" s="19"/>
      <c r="BQ22" s="20">
        <f t="shared" si="101"/>
        <v>5786.5</v>
      </c>
      <c r="BS22" s="2"/>
      <c r="BT22" s="2"/>
      <c r="BU22" s="18"/>
      <c r="BV22" s="9"/>
      <c r="BW22" s="19"/>
      <c r="BX22" s="20">
        <f t="shared" si="10"/>
        <v>0</v>
      </c>
      <c r="BZ22" s="9">
        <v>40364</v>
      </c>
      <c r="CA22" s="2" t="s">
        <v>1554</v>
      </c>
      <c r="CB22" s="18">
        <v>7416</v>
      </c>
      <c r="CC22" s="9"/>
      <c r="CD22" s="19"/>
      <c r="CE22" s="20">
        <f t="shared" si="11"/>
        <v>7416</v>
      </c>
      <c r="CG22" s="9"/>
      <c r="CH22" s="2"/>
      <c r="CI22" s="18"/>
      <c r="CJ22" s="9"/>
      <c r="CK22" s="19"/>
      <c r="CL22" s="20">
        <f t="shared" si="12"/>
        <v>2641.5</v>
      </c>
      <c r="CN22" s="2"/>
      <c r="CO22" s="2"/>
      <c r="CP22" s="18"/>
      <c r="CQ22" s="9"/>
      <c r="CR22" s="19"/>
      <c r="CS22" s="20">
        <f t="shared" si="13"/>
        <v>50592</v>
      </c>
      <c r="CU22" s="2"/>
      <c r="CV22" s="2"/>
      <c r="CW22" s="18"/>
      <c r="CX22" s="9"/>
      <c r="CY22" s="19"/>
      <c r="CZ22" s="20">
        <f t="shared" si="14"/>
        <v>1925.5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0</v>
      </c>
      <c r="DP22" s="2"/>
      <c r="DQ22" s="2"/>
      <c r="DR22" s="18"/>
      <c r="DS22" s="9"/>
      <c r="DT22" s="19"/>
      <c r="DU22" s="20">
        <f t="shared" si="17"/>
        <v>2696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20"/>
        <v>22645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0</v>
      </c>
      <c r="FF22" s="2"/>
      <c r="FG22" s="2"/>
      <c r="FH22" s="18"/>
      <c r="FI22" s="9"/>
      <c r="FJ22" s="715"/>
      <c r="FK22" s="20">
        <f t="shared" si="23"/>
        <v>57168.5</v>
      </c>
      <c r="FM22" s="2"/>
      <c r="FN22" s="2"/>
      <c r="FO22" s="18"/>
      <c r="FP22" s="9"/>
      <c r="FQ22" s="715"/>
      <c r="FR22" s="20">
        <f t="shared" si="24"/>
        <v>6300</v>
      </c>
      <c r="FT22" s="2"/>
      <c r="FU22" s="2"/>
      <c r="FV22" s="18"/>
      <c r="FW22" s="9"/>
      <c r="FX22" s="715"/>
      <c r="FY22" s="20">
        <f t="shared" si="25"/>
        <v>0</v>
      </c>
      <c r="GA22" s="2"/>
      <c r="GB22" s="2"/>
      <c r="GC22" s="18"/>
      <c r="GD22" s="9"/>
      <c r="GE22" s="715"/>
      <c r="GF22" s="20">
        <f t="shared" si="26"/>
        <v>0</v>
      </c>
      <c r="GH22" s="2"/>
      <c r="GI22" s="2"/>
      <c r="GJ22" s="18"/>
      <c r="GK22" s="9"/>
      <c r="GL22" s="19"/>
      <c r="GM22" s="20">
        <f t="shared" si="27"/>
        <v>0</v>
      </c>
      <c r="GO22" s="2"/>
      <c r="GP22" s="2"/>
      <c r="GQ22" s="18"/>
      <c r="GR22" s="9"/>
      <c r="GS22" s="19"/>
      <c r="GT22" s="20">
        <f t="shared" si="28"/>
        <v>0</v>
      </c>
      <c r="GV22" s="2"/>
      <c r="GW22" s="2"/>
      <c r="GX22" s="18"/>
      <c r="GY22" s="9"/>
      <c r="GZ22" s="19"/>
      <c r="HA22" s="20">
        <f t="shared" si="29"/>
        <v>0</v>
      </c>
      <c r="HC22" s="2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2"/>
      <c r="HY22" s="2"/>
      <c r="HZ22" s="18"/>
      <c r="IA22" s="9"/>
      <c r="IB22" s="19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2"/>
      <c r="IT22" s="2"/>
      <c r="IU22" s="18"/>
      <c r="IV22" s="9"/>
      <c r="IW22" s="19"/>
      <c r="IX22" s="20">
        <f t="shared" si="102"/>
        <v>5744</v>
      </c>
      <c r="IZ22" s="2"/>
      <c r="JA22" s="2"/>
      <c r="JB22" s="18"/>
      <c r="JC22" s="9"/>
      <c r="JD22" s="19"/>
      <c r="JE22" s="20">
        <f t="shared" si="103"/>
        <v>0</v>
      </c>
      <c r="JG22" s="2"/>
      <c r="JH22" s="2"/>
      <c r="JI22" s="18"/>
      <c r="JJ22" s="9"/>
      <c r="JK22" s="19"/>
      <c r="JL22" s="20">
        <f t="shared" si="38"/>
        <v>0</v>
      </c>
      <c r="JN22" s="2"/>
      <c r="JO22" s="2"/>
      <c r="JP22" s="18"/>
      <c r="JQ22" s="9"/>
      <c r="JR22" s="19"/>
      <c r="JS22" s="20">
        <f t="shared" si="39"/>
        <v>0</v>
      </c>
      <c r="JU22" s="2"/>
      <c r="JV22" s="2"/>
      <c r="JW22" s="18"/>
      <c r="JX22" s="9"/>
      <c r="JY22" s="19"/>
      <c r="JZ22" s="20">
        <f t="shared" si="40"/>
        <v>0</v>
      </c>
      <c r="KB22" s="2"/>
      <c r="KC22" s="2"/>
      <c r="KD22" s="18"/>
      <c r="KE22" s="9"/>
      <c r="KF22" s="19"/>
      <c r="KG22" s="20">
        <f t="shared" si="41"/>
        <v>1975</v>
      </c>
      <c r="KI22" s="2"/>
      <c r="KJ22" s="2"/>
      <c r="KK22" s="18"/>
      <c r="KL22" s="9"/>
      <c r="KM22" s="19"/>
      <c r="KN22" s="20">
        <f t="shared" si="42"/>
        <v>0</v>
      </c>
      <c r="KP22" s="9"/>
      <c r="KQ22" s="251"/>
      <c r="KR22" s="18"/>
      <c r="KS22" s="9"/>
      <c r="KT22" s="19"/>
      <c r="KU22" s="20">
        <f t="shared" si="43"/>
        <v>52560.5</v>
      </c>
      <c r="KW22" s="9"/>
      <c r="KX22" s="251"/>
      <c r="KY22" s="18"/>
      <c r="KZ22" s="9"/>
      <c r="LA22" s="19"/>
      <c r="LB22" s="20">
        <f t="shared" si="44"/>
        <v>30310</v>
      </c>
      <c r="LD22" s="9"/>
      <c r="LE22" s="251"/>
      <c r="LF22" s="18"/>
      <c r="LG22" s="9"/>
      <c r="LH22" s="19"/>
      <c r="LI22" s="20">
        <f t="shared" si="45"/>
        <v>0</v>
      </c>
      <c r="LK22" s="9"/>
      <c r="LL22" s="2"/>
      <c r="LM22" s="18"/>
      <c r="LN22" s="9"/>
      <c r="LO22" s="19"/>
      <c r="LP22" s="20">
        <f t="shared" si="46"/>
        <v>50544</v>
      </c>
      <c r="LR22" s="2"/>
      <c r="LS22" s="268"/>
      <c r="LT22" s="18"/>
      <c r="LU22" s="9"/>
      <c r="LV22" s="19"/>
      <c r="LW22" s="20">
        <f t="shared" si="47"/>
        <v>0</v>
      </c>
      <c r="LY22" s="2"/>
      <c r="LZ22" s="268"/>
      <c r="MA22" s="18"/>
      <c r="MB22" s="9"/>
      <c r="MC22" s="19"/>
      <c r="MD22" s="20">
        <f t="shared" si="48"/>
        <v>0</v>
      </c>
      <c r="MF22" s="2"/>
      <c r="MG22" s="268"/>
      <c r="MH22" s="18"/>
      <c r="MI22" s="9"/>
      <c r="MJ22" s="19"/>
      <c r="MK22" s="20">
        <f t="shared" si="49"/>
        <v>0</v>
      </c>
      <c r="MM22" s="9">
        <v>40374</v>
      </c>
      <c r="MN22" s="2" t="s">
        <v>1936</v>
      </c>
      <c r="MO22" s="18">
        <v>1000</v>
      </c>
      <c r="MP22" s="9">
        <v>40375</v>
      </c>
      <c r="MQ22" s="19">
        <v>1000</v>
      </c>
      <c r="MR22" s="20">
        <f t="shared" si="50"/>
        <v>0</v>
      </c>
      <c r="MT22" s="9"/>
      <c r="MU22" s="2"/>
      <c r="MV22" s="18"/>
      <c r="MW22" s="9"/>
      <c r="MX22" s="19"/>
      <c r="MY22" s="20">
        <f t="shared" si="51"/>
        <v>61886.5</v>
      </c>
      <c r="NA22" s="9">
        <v>40379</v>
      </c>
      <c r="NB22" s="2" t="s">
        <v>2257</v>
      </c>
      <c r="NC22" s="771">
        <v>211</v>
      </c>
      <c r="ND22" s="38">
        <v>40379</v>
      </c>
      <c r="NE22" s="19">
        <v>211</v>
      </c>
      <c r="NF22" s="326">
        <f t="shared" si="84"/>
        <v>0</v>
      </c>
      <c r="NH22" s="2"/>
      <c r="NI22" s="2"/>
      <c r="NJ22" s="325"/>
      <c r="NK22" s="38"/>
      <c r="NL22" s="19"/>
      <c r="NM22" s="326">
        <f t="shared" si="85"/>
        <v>0</v>
      </c>
      <c r="NO22" s="244">
        <v>40367</v>
      </c>
      <c r="NP22" s="1049" t="s">
        <v>1855</v>
      </c>
      <c r="NQ22" s="972">
        <v>2474</v>
      </c>
      <c r="NR22" s="166">
        <v>40368</v>
      </c>
      <c r="NS22" s="32">
        <v>2474</v>
      </c>
      <c r="NT22" s="20">
        <f t="shared" si="86"/>
        <v>11677</v>
      </c>
      <c r="NV22" s="9"/>
      <c r="NW22" s="956"/>
      <c r="NX22" s="972"/>
      <c r="NY22" s="166"/>
      <c r="NZ22" s="32"/>
      <c r="OA22" s="326">
        <f t="shared" si="87"/>
        <v>0</v>
      </c>
      <c r="OC22" s="2"/>
      <c r="OD22" s="2"/>
      <c r="OE22" s="771"/>
      <c r="OF22" s="38"/>
      <c r="OG22" s="19"/>
      <c r="OH22" s="326">
        <f t="shared" si="88"/>
        <v>61119</v>
      </c>
      <c r="OJ22" s="9"/>
      <c r="OK22" s="2"/>
      <c r="OL22" s="771"/>
      <c r="OM22" s="38"/>
      <c r="ON22" s="19"/>
      <c r="OO22" s="326">
        <f t="shared" si="89"/>
        <v>0</v>
      </c>
      <c r="OQ22" s="244"/>
      <c r="OR22" s="29"/>
      <c r="OS22" s="27"/>
      <c r="OT22" s="244"/>
      <c r="OU22" s="32"/>
      <c r="OV22" s="20">
        <f t="shared" si="93"/>
        <v>0</v>
      </c>
      <c r="OX22" s="9"/>
      <c r="OY22" s="2"/>
      <c r="OZ22" s="18"/>
      <c r="PA22" s="9"/>
      <c r="PB22" s="19"/>
      <c r="PC22" s="20">
        <f t="shared" si="94"/>
        <v>0</v>
      </c>
      <c r="PE22" s="2"/>
      <c r="PF22" s="251"/>
      <c r="PG22" s="18"/>
      <c r="PH22" s="9"/>
      <c r="PI22" s="19"/>
      <c r="PJ22" s="20">
        <f t="shared" si="95"/>
        <v>0</v>
      </c>
      <c r="PL22" s="2"/>
      <c r="PM22" s="251"/>
      <c r="PN22" s="18"/>
      <c r="PO22" s="9"/>
      <c r="PP22" s="19"/>
      <c r="PQ22" s="20">
        <f t="shared" si="96"/>
        <v>0</v>
      </c>
      <c r="PS22" s="2"/>
      <c r="PT22" s="2"/>
      <c r="PU22" s="18"/>
      <c r="PV22" s="9"/>
      <c r="PW22" s="19"/>
      <c r="PX22" s="20">
        <f t="shared" si="97"/>
        <v>40944</v>
      </c>
      <c r="PZ22" s="2"/>
      <c r="QA22" s="2"/>
      <c r="QB22" s="18"/>
      <c r="QC22" s="9"/>
      <c r="QD22" s="19"/>
      <c r="QE22" s="20">
        <f t="shared" si="98"/>
        <v>0</v>
      </c>
      <c r="QG22" s="2"/>
      <c r="QH22" s="2"/>
      <c r="QI22" s="18"/>
      <c r="QJ22" s="9"/>
      <c r="QK22" s="19"/>
      <c r="QL22" s="20">
        <f t="shared" si="91"/>
        <v>0</v>
      </c>
      <c r="QN22" s="9"/>
      <c r="QO22" s="42"/>
      <c r="QP22" s="32"/>
      <c r="QQ22" s="89"/>
      <c r="QR22" s="96"/>
      <c r="QS22" s="20">
        <f t="shared" si="104"/>
        <v>0</v>
      </c>
      <c r="QU22" s="9"/>
      <c r="QV22" s="42"/>
      <c r="QW22" s="32"/>
      <c r="QX22" s="89"/>
      <c r="QY22" s="96"/>
      <c r="QZ22" s="20">
        <f t="shared" si="52"/>
        <v>0</v>
      </c>
      <c r="RB22" s="9"/>
      <c r="RC22" s="42"/>
      <c r="RD22" s="32"/>
      <c r="RE22" s="89"/>
      <c r="RF22" s="96"/>
      <c r="RG22" s="20">
        <f t="shared" si="53"/>
        <v>0</v>
      </c>
      <c r="RI22" s="9"/>
      <c r="RJ22" s="42"/>
      <c r="RK22" s="32"/>
      <c r="RL22" s="89"/>
      <c r="RM22" s="96"/>
      <c r="RN22" s="20">
        <f t="shared" si="54"/>
        <v>0</v>
      </c>
      <c r="RP22" s="9"/>
      <c r="RQ22" s="42"/>
      <c r="RR22" s="32"/>
      <c r="RS22" s="89"/>
      <c r="RT22" s="96"/>
      <c r="RU22" s="20">
        <f t="shared" si="106"/>
        <v>20230</v>
      </c>
      <c r="RW22" s="9"/>
      <c r="RX22" s="897"/>
      <c r="RY22" s="32"/>
      <c r="RZ22" s="89"/>
      <c r="SA22" s="96"/>
      <c r="SB22" s="20">
        <f t="shared" si="56"/>
        <v>0</v>
      </c>
      <c r="SD22" s="9"/>
      <c r="SE22" s="909"/>
      <c r="SF22" s="32"/>
      <c r="SG22" s="89"/>
      <c r="SH22" s="96"/>
      <c r="SI22" s="20">
        <f t="shared" si="57"/>
        <v>0</v>
      </c>
      <c r="SK22" s="9"/>
      <c r="SL22" s="42"/>
      <c r="SM22" s="32"/>
      <c r="SN22" s="89"/>
      <c r="SO22" s="96"/>
      <c r="SP22" s="20">
        <f t="shared" si="58"/>
        <v>145004</v>
      </c>
      <c r="SR22" s="9"/>
      <c r="SS22" s="42"/>
      <c r="ST22" s="32"/>
      <c r="SU22" s="89"/>
      <c r="SV22" s="96"/>
      <c r="SW22" s="20">
        <f t="shared" si="59"/>
        <v>0</v>
      </c>
      <c r="SY22" s="9"/>
      <c r="SZ22" s="42"/>
      <c r="TA22" s="32"/>
      <c r="TB22" s="89"/>
      <c r="TC22" s="96"/>
      <c r="TD22" s="20">
        <f t="shared" si="60"/>
        <v>4177</v>
      </c>
      <c r="TF22" s="9"/>
      <c r="TG22" s="42"/>
      <c r="TH22" s="32"/>
      <c r="TI22" s="89"/>
      <c r="TJ22" s="96"/>
      <c r="TK22" s="20">
        <f t="shared" si="61"/>
        <v>0</v>
      </c>
      <c r="TM22" s="9"/>
      <c r="TN22" s="42"/>
      <c r="TO22" s="32"/>
      <c r="TP22" s="89"/>
      <c r="TQ22" s="96"/>
      <c r="TR22" s="20">
        <f t="shared" si="62"/>
        <v>0</v>
      </c>
      <c r="TT22" s="9"/>
      <c r="TU22" s="42"/>
      <c r="TV22" s="32"/>
      <c r="TW22" s="89"/>
      <c r="TX22" s="96"/>
      <c r="TY22" s="20">
        <f t="shared" si="100"/>
        <v>6754</v>
      </c>
      <c r="UA22" s="9"/>
      <c r="UB22" s="42"/>
      <c r="UC22" s="32"/>
      <c r="UD22" s="89"/>
      <c r="UE22" s="96"/>
      <c r="UF22" s="20">
        <f t="shared" si="64"/>
        <v>0</v>
      </c>
      <c r="UH22" s="9"/>
      <c r="UI22" s="42"/>
      <c r="UJ22" s="32"/>
      <c r="UK22" s="89"/>
      <c r="UL22" s="96"/>
      <c r="UM22" s="20">
        <f t="shared" si="65"/>
        <v>0</v>
      </c>
      <c r="UO22" s="9"/>
      <c r="UP22" s="42"/>
      <c r="UQ22" s="32"/>
      <c r="UR22" s="89"/>
      <c r="US22" s="96"/>
      <c r="UT22" s="20">
        <f t="shared" si="66"/>
        <v>0</v>
      </c>
      <c r="UV22" s="9"/>
      <c r="UW22" s="42"/>
      <c r="UX22" s="32"/>
      <c r="UY22" s="89"/>
      <c r="UZ22" s="96"/>
      <c r="VA22" s="20">
        <f t="shared" si="92"/>
        <v>0</v>
      </c>
      <c r="VC22" s="9"/>
      <c r="VD22" s="42"/>
      <c r="VE22" s="32"/>
      <c r="VF22" s="89"/>
      <c r="VG22" s="96"/>
      <c r="VH22" s="20">
        <f t="shared" si="99"/>
        <v>0</v>
      </c>
      <c r="VJ22" s="9"/>
      <c r="VK22" s="42"/>
      <c r="VL22" s="32"/>
      <c r="VM22" s="89"/>
      <c r="VN22" s="96"/>
      <c r="VO22" s="20">
        <f t="shared" si="69"/>
        <v>0</v>
      </c>
      <c r="VQ22" s="9">
        <v>40373</v>
      </c>
      <c r="VR22" s="42" t="s">
        <v>1733</v>
      </c>
      <c r="VS22" s="32">
        <v>2406</v>
      </c>
      <c r="VT22" s="95">
        <v>40373</v>
      </c>
      <c r="VU22" s="67">
        <v>2406</v>
      </c>
      <c r="VV22" s="20">
        <f t="shared" si="70"/>
        <v>0</v>
      </c>
      <c r="VX22" s="9"/>
      <c r="VY22" s="42"/>
      <c r="VZ22" s="32"/>
      <c r="WA22" s="89"/>
      <c r="WB22" s="96"/>
      <c r="WC22" s="20">
        <f t="shared" si="71"/>
        <v>0</v>
      </c>
      <c r="WE22" s="9"/>
      <c r="WF22" s="42"/>
      <c r="WG22" s="32"/>
      <c r="WH22" s="89"/>
      <c r="WI22" s="96"/>
      <c r="WJ22" s="20">
        <f t="shared" si="72"/>
        <v>0</v>
      </c>
      <c r="WL22" s="9"/>
      <c r="WM22" s="42"/>
      <c r="WN22" s="32"/>
      <c r="WO22" s="89"/>
      <c r="WP22" s="96"/>
      <c r="WQ22" s="20">
        <f t="shared" si="73"/>
        <v>0</v>
      </c>
      <c r="WS22" s="9"/>
      <c r="WT22" s="42"/>
      <c r="WU22" s="32"/>
      <c r="WV22" s="89"/>
      <c r="WW22" s="96"/>
      <c r="WX22" s="20">
        <f t="shared" si="74"/>
        <v>0</v>
      </c>
      <c r="WZ22" s="9"/>
      <c r="XA22" s="42"/>
      <c r="XB22" s="32"/>
      <c r="XC22" s="89"/>
      <c r="XD22" s="96"/>
      <c r="XE22" s="20">
        <f t="shared" si="75"/>
        <v>0</v>
      </c>
      <c r="XG22" s="9"/>
      <c r="XH22" s="42"/>
      <c r="XI22" s="32"/>
      <c r="XJ22" s="89"/>
      <c r="XK22" s="96"/>
      <c r="XL22" s="20">
        <f t="shared" si="76"/>
        <v>0</v>
      </c>
      <c r="XN22" s="9"/>
      <c r="XO22" s="42"/>
      <c r="XP22" s="32"/>
      <c r="XQ22" s="89"/>
      <c r="XR22" s="96"/>
      <c r="XS22" s="20">
        <f t="shared" si="77"/>
        <v>0</v>
      </c>
      <c r="XU22" s="9"/>
      <c r="XV22" s="42"/>
      <c r="XW22" s="32"/>
      <c r="XX22" s="89"/>
      <c r="XY22" s="96"/>
      <c r="XZ22" s="20">
        <f t="shared" si="78"/>
        <v>0</v>
      </c>
      <c r="YB22" s="9"/>
      <c r="YC22" s="42"/>
      <c r="YD22" s="32"/>
      <c r="YE22" s="89"/>
      <c r="YF22" s="96"/>
      <c r="YG22" s="20">
        <f t="shared" si="79"/>
        <v>0</v>
      </c>
      <c r="YI22" s="9"/>
      <c r="YJ22" s="42"/>
      <c r="YK22" s="32"/>
      <c r="YL22" s="89"/>
      <c r="YM22" s="96"/>
      <c r="YN22" s="20">
        <f t="shared" si="80"/>
        <v>0</v>
      </c>
      <c r="YP22" s="9"/>
      <c r="YQ22" s="42"/>
      <c r="YR22" s="32"/>
      <c r="YS22" s="89"/>
      <c r="YT22" s="96"/>
      <c r="YU22" s="20">
        <f t="shared" si="81"/>
        <v>0</v>
      </c>
      <c r="YW22" s="9"/>
      <c r="YX22" s="42"/>
      <c r="YY22" s="32"/>
      <c r="YZ22" s="89"/>
      <c r="ZA22" s="96"/>
      <c r="ZB22" s="20">
        <f t="shared" si="82"/>
        <v>0</v>
      </c>
      <c r="ZD22" s="9"/>
      <c r="ZE22" s="42"/>
      <c r="ZF22" s="32"/>
      <c r="ZG22" s="89"/>
      <c r="ZH22" s="96"/>
      <c r="ZI22" s="20">
        <f t="shared" si="83"/>
        <v>0</v>
      </c>
    </row>
    <row r="23" spans="1:685">
      <c r="A23" s="2"/>
      <c r="B23" s="2"/>
      <c r="C23" s="18"/>
      <c r="D23" s="9"/>
      <c r="E23" s="19"/>
      <c r="F23" s="20">
        <f t="shared" si="0"/>
        <v>1117</v>
      </c>
      <c r="H23" s="9"/>
      <c r="I23" s="2"/>
      <c r="J23" s="18"/>
      <c r="K23" s="9"/>
      <c r="L23" s="19"/>
      <c r="M23" s="20">
        <f t="shared" si="105"/>
        <v>0</v>
      </c>
      <c r="O23" s="9"/>
      <c r="P23" s="2"/>
      <c r="Q23" s="18"/>
      <c r="R23" s="9"/>
      <c r="S23" s="19"/>
      <c r="T23" s="20">
        <f t="shared" si="2"/>
        <v>11760</v>
      </c>
      <c r="V23" s="9"/>
      <c r="W23" s="2"/>
      <c r="X23" s="18"/>
      <c r="Y23" s="9"/>
      <c r="Z23" s="19"/>
      <c r="AA23" s="20">
        <f t="shared" si="3"/>
        <v>0</v>
      </c>
      <c r="AC23" s="9">
        <v>40375</v>
      </c>
      <c r="AD23" s="2" t="s">
        <v>2215</v>
      </c>
      <c r="AE23" s="18">
        <v>24614</v>
      </c>
      <c r="AF23" s="9">
        <v>40378</v>
      </c>
      <c r="AG23" s="19">
        <v>17000</v>
      </c>
      <c r="AH23" s="20">
        <f t="shared" si="4"/>
        <v>7614</v>
      </c>
      <c r="AJ23" s="2"/>
      <c r="AK23" s="2"/>
      <c r="AL23" s="18"/>
      <c r="AM23" s="9"/>
      <c r="AN23" s="19"/>
      <c r="AO23" s="20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10864</v>
      </c>
      <c r="BL23" s="2"/>
      <c r="BM23" s="2"/>
      <c r="BN23" s="18"/>
      <c r="BO23" s="9"/>
      <c r="BP23" s="19"/>
      <c r="BQ23" s="20">
        <f t="shared" si="101"/>
        <v>5786.5</v>
      </c>
      <c r="BS23" s="2"/>
      <c r="BT23" s="2"/>
      <c r="BU23" s="18"/>
      <c r="BV23" s="9"/>
      <c r="BW23" s="19"/>
      <c r="BX23" s="20">
        <f t="shared" si="10"/>
        <v>0</v>
      </c>
      <c r="BZ23" s="9">
        <v>40365</v>
      </c>
      <c r="CA23" s="2" t="s">
        <v>1365</v>
      </c>
      <c r="CB23" s="18">
        <v>7548</v>
      </c>
      <c r="CC23" s="9"/>
      <c r="CD23" s="19"/>
      <c r="CE23" s="20">
        <f t="shared" si="11"/>
        <v>14964</v>
      </c>
      <c r="CG23" s="9"/>
      <c r="CH23" s="2"/>
      <c r="CI23" s="18"/>
      <c r="CJ23" s="9"/>
      <c r="CK23" s="19"/>
      <c r="CL23" s="20">
        <f t="shared" si="12"/>
        <v>2641.5</v>
      </c>
      <c r="CN23" s="2"/>
      <c r="CO23" s="2"/>
      <c r="CP23" s="18"/>
      <c r="CQ23" s="9"/>
      <c r="CR23" s="19"/>
      <c r="CS23" s="20">
        <f t="shared" si="13"/>
        <v>50592</v>
      </c>
      <c r="CU23" s="2"/>
      <c r="CV23" s="2"/>
      <c r="CW23" s="18"/>
      <c r="CX23" s="9"/>
      <c r="CY23" s="19"/>
      <c r="CZ23" s="20">
        <f t="shared" si="14"/>
        <v>1925.5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0</v>
      </c>
      <c r="DP23" s="2"/>
      <c r="DQ23" s="2"/>
      <c r="DR23" s="18"/>
      <c r="DS23" s="9"/>
      <c r="DT23" s="19"/>
      <c r="DU23" s="20">
        <f t="shared" si="17"/>
        <v>2696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20"/>
        <v>22645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0</v>
      </c>
      <c r="FF23" s="2"/>
      <c r="FG23" s="2"/>
      <c r="FH23" s="18"/>
      <c r="FI23" s="9"/>
      <c r="FJ23" s="715"/>
      <c r="FK23" s="20">
        <f t="shared" si="23"/>
        <v>57168.5</v>
      </c>
      <c r="FM23" s="2"/>
      <c r="FN23" s="2"/>
      <c r="FO23" s="18"/>
      <c r="FP23" s="9"/>
      <c r="FQ23" s="715"/>
      <c r="FR23" s="20">
        <f t="shared" si="24"/>
        <v>6300</v>
      </c>
      <c r="FT23" s="2"/>
      <c r="FU23" s="2"/>
      <c r="FV23" s="18"/>
      <c r="FW23" s="9"/>
      <c r="FX23" s="715"/>
      <c r="FY23" s="20">
        <f t="shared" si="25"/>
        <v>0</v>
      </c>
      <c r="GA23" s="2"/>
      <c r="GB23" s="2"/>
      <c r="GC23" s="18"/>
      <c r="GD23" s="9"/>
      <c r="GE23" s="715"/>
      <c r="GF23" s="20">
        <f t="shared" si="26"/>
        <v>0</v>
      </c>
      <c r="GH23" s="2"/>
      <c r="GI23" s="2"/>
      <c r="GJ23" s="18"/>
      <c r="GK23" s="9"/>
      <c r="GL23" s="19"/>
      <c r="GM23" s="20">
        <f t="shared" si="27"/>
        <v>0</v>
      </c>
      <c r="GO23" s="2"/>
      <c r="GP23" s="2"/>
      <c r="GQ23" s="18"/>
      <c r="GR23" s="9"/>
      <c r="GS23" s="19"/>
      <c r="GT23" s="20">
        <f t="shared" si="28"/>
        <v>0</v>
      </c>
      <c r="GV23" s="2"/>
      <c r="GW23" s="2"/>
      <c r="GX23" s="18"/>
      <c r="GY23" s="9"/>
      <c r="GZ23" s="19"/>
      <c r="HA23" s="20">
        <f t="shared" si="29"/>
        <v>0</v>
      </c>
      <c r="HC23" s="2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2"/>
      <c r="HY23" s="2"/>
      <c r="HZ23" s="18"/>
      <c r="IA23" s="9"/>
      <c r="IB23" s="19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2"/>
      <c r="IT23" s="2"/>
      <c r="IU23" s="18"/>
      <c r="IV23" s="9"/>
      <c r="IW23" s="19"/>
      <c r="IX23" s="20">
        <f t="shared" si="102"/>
        <v>5744</v>
      </c>
      <c r="IZ23" s="2"/>
      <c r="JA23" s="2"/>
      <c r="JB23" s="18"/>
      <c r="JC23" s="9"/>
      <c r="JD23" s="19"/>
      <c r="JE23" s="20">
        <f t="shared" si="103"/>
        <v>0</v>
      </c>
      <c r="JG23" s="2"/>
      <c r="JH23" s="2"/>
      <c r="JI23" s="18"/>
      <c r="JJ23" s="9"/>
      <c r="JK23" s="19"/>
      <c r="JL23" s="20">
        <f t="shared" si="38"/>
        <v>0</v>
      </c>
      <c r="JN23" s="2"/>
      <c r="JO23" s="2"/>
      <c r="JP23" s="18"/>
      <c r="JQ23" s="9"/>
      <c r="JR23" s="19"/>
      <c r="JS23" s="20">
        <f t="shared" si="39"/>
        <v>0</v>
      </c>
      <c r="JU23" s="2"/>
      <c r="JV23" s="2"/>
      <c r="JW23" s="18"/>
      <c r="JX23" s="9"/>
      <c r="JY23" s="19"/>
      <c r="JZ23" s="20">
        <f t="shared" si="40"/>
        <v>0</v>
      </c>
      <c r="KB23" s="2"/>
      <c r="KC23" s="2"/>
      <c r="KD23" s="18"/>
      <c r="KE23" s="9"/>
      <c r="KF23" s="19"/>
      <c r="KG23" s="20">
        <f t="shared" si="41"/>
        <v>1975</v>
      </c>
      <c r="KI23" s="2"/>
      <c r="KJ23" s="2"/>
      <c r="KK23" s="18"/>
      <c r="KL23" s="9"/>
      <c r="KM23" s="19"/>
      <c r="KN23" s="20">
        <f t="shared" si="42"/>
        <v>0</v>
      </c>
      <c r="KP23" s="9"/>
      <c r="KQ23" s="251"/>
      <c r="KR23" s="18"/>
      <c r="KS23" s="9"/>
      <c r="KT23" s="19"/>
      <c r="KU23" s="20">
        <f t="shared" si="43"/>
        <v>52560.5</v>
      </c>
      <c r="KW23" s="9"/>
      <c r="KX23" s="251"/>
      <c r="KY23" s="18"/>
      <c r="KZ23" s="9"/>
      <c r="LA23" s="19"/>
      <c r="LB23" s="20">
        <f t="shared" si="44"/>
        <v>30310</v>
      </c>
      <c r="LD23" s="9"/>
      <c r="LE23" s="251"/>
      <c r="LF23" s="18"/>
      <c r="LG23" s="9"/>
      <c r="LH23" s="19"/>
      <c r="LI23" s="20">
        <f t="shared" si="45"/>
        <v>0</v>
      </c>
      <c r="LK23" s="9"/>
      <c r="LL23" s="2"/>
      <c r="LM23" s="18"/>
      <c r="LN23" s="9"/>
      <c r="LO23" s="19"/>
      <c r="LP23" s="20">
        <f t="shared" si="46"/>
        <v>50544</v>
      </c>
      <c r="LR23" s="2"/>
      <c r="LS23" s="268"/>
      <c r="LT23" s="18"/>
      <c r="LU23" s="9"/>
      <c r="LV23" s="19"/>
      <c r="LW23" s="20">
        <f t="shared" si="47"/>
        <v>0</v>
      </c>
      <c r="LY23" s="2"/>
      <c r="LZ23" s="268"/>
      <c r="MA23" s="18"/>
      <c r="MB23" s="9"/>
      <c r="MC23" s="19"/>
      <c r="MD23" s="20">
        <f t="shared" si="48"/>
        <v>0</v>
      </c>
      <c r="MF23" s="2"/>
      <c r="MG23" s="268"/>
      <c r="MH23" s="18"/>
      <c r="MI23" s="9"/>
      <c r="MJ23" s="19"/>
      <c r="MK23" s="20">
        <f t="shared" si="49"/>
        <v>0</v>
      </c>
      <c r="MM23" s="9">
        <v>40375</v>
      </c>
      <c r="MN23" s="2" t="s">
        <v>1961</v>
      </c>
      <c r="MO23" s="18">
        <v>717</v>
      </c>
      <c r="MP23" s="9">
        <v>40375</v>
      </c>
      <c r="MQ23" s="19">
        <v>717</v>
      </c>
      <c r="MR23" s="20">
        <f t="shared" si="50"/>
        <v>0</v>
      </c>
      <c r="MT23" s="9"/>
      <c r="MU23" s="2"/>
      <c r="MV23" s="18"/>
      <c r="MW23" s="9"/>
      <c r="MX23" s="19"/>
      <c r="MY23" s="20">
        <f t="shared" si="51"/>
        <v>61886.5</v>
      </c>
      <c r="NA23" s="9">
        <v>40380</v>
      </c>
      <c r="NB23" s="2" t="s">
        <v>2264</v>
      </c>
      <c r="NC23" s="771">
        <v>3326</v>
      </c>
      <c r="ND23" s="38">
        <v>40380</v>
      </c>
      <c r="NE23" s="19">
        <v>3326</v>
      </c>
      <c r="NF23" s="326">
        <f t="shared" si="84"/>
        <v>0</v>
      </c>
      <c r="NH23" s="2"/>
      <c r="NI23" s="2"/>
      <c r="NJ23" s="325"/>
      <c r="NK23" s="38"/>
      <c r="NL23" s="19"/>
      <c r="NM23" s="326">
        <f t="shared" si="85"/>
        <v>0</v>
      </c>
      <c r="NO23" s="244">
        <v>40368</v>
      </c>
      <c r="NP23" s="1049" t="s">
        <v>1903</v>
      </c>
      <c r="NQ23" s="972">
        <v>9285</v>
      </c>
      <c r="NR23" s="166">
        <v>40368</v>
      </c>
      <c r="NS23" s="32">
        <v>9285</v>
      </c>
      <c r="NT23" s="20">
        <f t="shared" si="86"/>
        <v>11677</v>
      </c>
      <c r="NW23" s="955"/>
      <c r="NX23" s="43"/>
      <c r="NY23" s="244"/>
      <c r="NZ23" s="32"/>
      <c r="OA23" s="326">
        <f t="shared" si="87"/>
        <v>0</v>
      </c>
      <c r="OC23" s="2"/>
      <c r="OD23" s="2"/>
      <c r="OE23" s="771"/>
      <c r="OF23" s="38"/>
      <c r="OG23" s="19"/>
      <c r="OH23" s="326">
        <f t="shared" si="88"/>
        <v>61119</v>
      </c>
      <c r="OJ23" s="9"/>
      <c r="OK23" s="2"/>
      <c r="OL23" s="771"/>
      <c r="OM23" s="38"/>
      <c r="ON23" s="19"/>
      <c r="OO23" s="326">
        <f t="shared" si="89"/>
        <v>0</v>
      </c>
      <c r="OQ23" s="244"/>
      <c r="OR23" s="29"/>
      <c r="OS23" s="27"/>
      <c r="OT23" s="244"/>
      <c r="OU23" s="32"/>
      <c r="OV23" s="20">
        <f t="shared" si="93"/>
        <v>0</v>
      </c>
      <c r="OX23" s="9"/>
      <c r="OY23" s="2"/>
      <c r="OZ23" s="18"/>
      <c r="PA23" s="9"/>
      <c r="PB23" s="19"/>
      <c r="PC23" s="20">
        <f t="shared" si="94"/>
        <v>0</v>
      </c>
      <c r="PE23" s="2"/>
      <c r="PF23" s="251"/>
      <c r="PG23" s="18"/>
      <c r="PH23" s="9"/>
      <c r="PI23" s="19"/>
      <c r="PJ23" s="20">
        <f t="shared" si="95"/>
        <v>0</v>
      </c>
      <c r="PL23" s="2"/>
      <c r="PM23" s="251"/>
      <c r="PN23" s="18"/>
      <c r="PO23" s="9"/>
      <c r="PP23" s="19"/>
      <c r="PQ23" s="20">
        <f t="shared" si="96"/>
        <v>0</v>
      </c>
      <c r="PS23" s="2"/>
      <c r="PT23" s="2"/>
      <c r="PU23" s="18"/>
      <c r="PV23" s="9"/>
      <c r="PW23" s="19"/>
      <c r="PX23" s="20">
        <f t="shared" si="97"/>
        <v>40944</v>
      </c>
      <c r="PZ23" s="2"/>
      <c r="QA23" s="2"/>
      <c r="QB23" s="18"/>
      <c r="QC23" s="9"/>
      <c r="QD23" s="19"/>
      <c r="QE23" s="20">
        <f t="shared" si="98"/>
        <v>0</v>
      </c>
      <c r="QG23" s="2"/>
      <c r="QH23" s="2"/>
      <c r="QI23" s="18"/>
      <c r="QJ23" s="9"/>
      <c r="QK23" s="19"/>
      <c r="QL23" s="20">
        <f t="shared" si="91"/>
        <v>0</v>
      </c>
      <c r="QN23" s="9"/>
      <c r="QO23" s="42"/>
      <c r="QP23" s="32"/>
      <c r="QQ23" s="244"/>
      <c r="QR23" s="32"/>
      <c r="QS23" s="20">
        <f t="shared" si="104"/>
        <v>0</v>
      </c>
      <c r="QU23" s="9"/>
      <c r="QV23" s="42"/>
      <c r="QW23" s="32"/>
      <c r="QX23" s="244"/>
      <c r="QY23" s="32"/>
      <c r="QZ23" s="20">
        <f t="shared" si="52"/>
        <v>0</v>
      </c>
      <c r="RB23" s="9"/>
      <c r="RC23" s="42"/>
      <c r="RD23" s="32"/>
      <c r="RE23" s="244"/>
      <c r="RF23" s="32"/>
      <c r="RG23" s="20">
        <f t="shared" si="53"/>
        <v>0</v>
      </c>
      <c r="RI23" s="9"/>
      <c r="RJ23" s="42"/>
      <c r="RK23" s="32"/>
      <c r="RL23" s="244"/>
      <c r="RM23" s="32"/>
      <c r="RN23" s="20">
        <f t="shared" si="54"/>
        <v>0</v>
      </c>
      <c r="RP23" s="9"/>
      <c r="RQ23" s="42"/>
      <c r="RR23" s="32"/>
      <c r="RS23" s="244"/>
      <c r="RT23" s="32"/>
      <c r="RU23" s="20">
        <f t="shared" si="106"/>
        <v>20230</v>
      </c>
      <c r="RW23" s="9"/>
      <c r="RX23" s="897"/>
      <c r="RY23" s="32"/>
      <c r="RZ23" s="244"/>
      <c r="SA23" s="32"/>
      <c r="SB23" s="20">
        <f t="shared" si="56"/>
        <v>0</v>
      </c>
      <c r="SD23" s="9"/>
      <c r="SE23" s="909"/>
      <c r="SF23" s="32"/>
      <c r="SG23" s="244"/>
      <c r="SH23" s="32"/>
      <c r="SI23" s="20">
        <f t="shared" si="57"/>
        <v>0</v>
      </c>
      <c r="SK23" s="9"/>
      <c r="SL23" s="42"/>
      <c r="SM23" s="32"/>
      <c r="SN23" s="244"/>
      <c r="SO23" s="32"/>
      <c r="SP23" s="20">
        <f t="shared" si="58"/>
        <v>145004</v>
      </c>
      <c r="SR23" s="9"/>
      <c r="SS23" s="42"/>
      <c r="ST23" s="32"/>
      <c r="SU23" s="244"/>
      <c r="SV23" s="32"/>
      <c r="SW23" s="20">
        <f t="shared" si="59"/>
        <v>0</v>
      </c>
      <c r="SY23" s="9"/>
      <c r="SZ23" s="42"/>
      <c r="TA23" s="32"/>
      <c r="TB23" s="244"/>
      <c r="TC23" s="32"/>
      <c r="TD23" s="20">
        <f t="shared" si="60"/>
        <v>4177</v>
      </c>
      <c r="TF23" s="9"/>
      <c r="TG23" s="42"/>
      <c r="TH23" s="32"/>
      <c r="TI23" s="244"/>
      <c r="TJ23" s="32"/>
      <c r="TK23" s="20">
        <f t="shared" si="61"/>
        <v>0</v>
      </c>
      <c r="TM23" s="9"/>
      <c r="TN23" s="42"/>
      <c r="TO23" s="32"/>
      <c r="TP23" s="244"/>
      <c r="TQ23" s="32"/>
      <c r="TR23" s="20">
        <f t="shared" si="62"/>
        <v>0</v>
      </c>
      <c r="TT23" s="9"/>
      <c r="TU23" s="42"/>
      <c r="TV23" s="32"/>
      <c r="TW23" s="244"/>
      <c r="TX23" s="32"/>
      <c r="TY23" s="20">
        <f t="shared" si="100"/>
        <v>6754</v>
      </c>
      <c r="UA23" s="9"/>
      <c r="UB23" s="42"/>
      <c r="UC23" s="32"/>
      <c r="UD23" s="244"/>
      <c r="UE23" s="32"/>
      <c r="UF23" s="20">
        <f t="shared" si="64"/>
        <v>0</v>
      </c>
      <c r="UH23" s="9"/>
      <c r="UI23" s="42"/>
      <c r="UJ23" s="32"/>
      <c r="UK23" s="244"/>
      <c r="UL23" s="32"/>
      <c r="UM23" s="20">
        <f t="shared" si="65"/>
        <v>0</v>
      </c>
      <c r="UO23" s="9"/>
      <c r="UP23" s="42"/>
      <c r="UQ23" s="32"/>
      <c r="UR23" s="244"/>
      <c r="US23" s="32"/>
      <c r="UT23" s="20">
        <f t="shared" si="66"/>
        <v>0</v>
      </c>
      <c r="UV23" s="9"/>
      <c r="UW23" s="42"/>
      <c r="UX23" s="32"/>
      <c r="UY23" s="244"/>
      <c r="UZ23" s="32"/>
      <c r="VA23" s="20">
        <f t="shared" si="92"/>
        <v>0</v>
      </c>
      <c r="VC23" s="9"/>
      <c r="VD23" s="42"/>
      <c r="VE23" s="32"/>
      <c r="VF23" s="244"/>
      <c r="VG23" s="32"/>
      <c r="VH23" s="20">
        <f t="shared" si="99"/>
        <v>0</v>
      </c>
      <c r="VJ23" s="9"/>
      <c r="VK23" s="42"/>
      <c r="VL23" s="32"/>
      <c r="VM23" s="244"/>
      <c r="VN23" s="32"/>
      <c r="VO23" s="20">
        <f t="shared" si="69"/>
        <v>0</v>
      </c>
      <c r="VQ23" s="9">
        <v>40374</v>
      </c>
      <c r="VR23" s="42" t="s">
        <v>1931</v>
      </c>
      <c r="VS23" s="32">
        <v>3591</v>
      </c>
      <c r="VT23" s="62">
        <v>40375</v>
      </c>
      <c r="VU23" s="67">
        <v>3591</v>
      </c>
      <c r="VV23" s="20">
        <f t="shared" si="70"/>
        <v>0</v>
      </c>
      <c r="VX23" s="9"/>
      <c r="VY23" s="42"/>
      <c r="VZ23" s="32"/>
      <c r="WA23" s="244"/>
      <c r="WB23" s="32"/>
      <c r="WC23" s="20">
        <f t="shared" si="71"/>
        <v>0</v>
      </c>
      <c r="WE23" s="9"/>
      <c r="WF23" s="42"/>
      <c r="WG23" s="32"/>
      <c r="WH23" s="244"/>
      <c r="WI23" s="32"/>
      <c r="WJ23" s="20">
        <f t="shared" si="72"/>
        <v>0</v>
      </c>
      <c r="WL23" s="9"/>
      <c r="WM23" s="42"/>
      <c r="WN23" s="32"/>
      <c r="WO23" s="244"/>
      <c r="WP23" s="32"/>
      <c r="WQ23" s="20">
        <f t="shared" si="73"/>
        <v>0</v>
      </c>
      <c r="WS23" s="9"/>
      <c r="WT23" s="42"/>
      <c r="WU23" s="32"/>
      <c r="WV23" s="244"/>
      <c r="WW23" s="32"/>
      <c r="WX23" s="20">
        <f t="shared" si="74"/>
        <v>0</v>
      </c>
      <c r="WZ23" s="9"/>
      <c r="XA23" s="42"/>
      <c r="XB23" s="32"/>
      <c r="XC23" s="244"/>
      <c r="XD23" s="32"/>
      <c r="XE23" s="20">
        <f t="shared" si="75"/>
        <v>0</v>
      </c>
      <c r="XG23" s="9"/>
      <c r="XH23" s="42"/>
      <c r="XI23" s="32"/>
      <c r="XJ23" s="244"/>
      <c r="XK23" s="32"/>
      <c r="XL23" s="20">
        <f t="shared" si="76"/>
        <v>0</v>
      </c>
      <c r="XN23" s="9"/>
      <c r="XO23" s="42"/>
      <c r="XP23" s="32"/>
      <c r="XQ23" s="244"/>
      <c r="XR23" s="32"/>
      <c r="XS23" s="20">
        <f t="shared" si="77"/>
        <v>0</v>
      </c>
      <c r="XU23" s="9"/>
      <c r="XV23" s="42"/>
      <c r="XW23" s="32"/>
      <c r="XX23" s="244"/>
      <c r="XY23" s="32"/>
      <c r="XZ23" s="20">
        <f t="shared" si="78"/>
        <v>0</v>
      </c>
      <c r="YB23" s="9"/>
      <c r="YC23" s="42"/>
      <c r="YD23" s="32"/>
      <c r="YE23" s="244"/>
      <c r="YF23" s="32"/>
      <c r="YG23" s="20">
        <f t="shared" si="79"/>
        <v>0</v>
      </c>
      <c r="YI23" s="9"/>
      <c r="YJ23" s="42"/>
      <c r="YK23" s="32"/>
      <c r="YL23" s="244"/>
      <c r="YM23" s="32"/>
      <c r="YN23" s="20">
        <f t="shared" si="80"/>
        <v>0</v>
      </c>
      <c r="YP23" s="9"/>
      <c r="YQ23" s="42"/>
      <c r="YR23" s="32"/>
      <c r="YS23" s="244"/>
      <c r="YT23" s="32"/>
      <c r="YU23" s="20">
        <f t="shared" si="81"/>
        <v>0</v>
      </c>
      <c r="YW23" s="9"/>
      <c r="YX23" s="42"/>
      <c r="YY23" s="32"/>
      <c r="YZ23" s="244"/>
      <c r="ZA23" s="32"/>
      <c r="ZB23" s="20">
        <f t="shared" si="82"/>
        <v>0</v>
      </c>
      <c r="ZD23" s="9"/>
      <c r="ZE23" s="42"/>
      <c r="ZF23" s="32"/>
      <c r="ZG23" s="244"/>
      <c r="ZH23" s="32"/>
      <c r="ZI23" s="20">
        <f t="shared" si="83"/>
        <v>0</v>
      </c>
    </row>
    <row r="24" spans="1:685">
      <c r="A24" s="2"/>
      <c r="B24" s="2"/>
      <c r="C24" s="18"/>
      <c r="D24" s="9"/>
      <c r="E24" s="19"/>
      <c r="F24" s="20">
        <f t="shared" si="0"/>
        <v>1117</v>
      </c>
      <c r="H24" s="9"/>
      <c r="I24" s="2"/>
      <c r="J24" s="18"/>
      <c r="K24" s="9"/>
      <c r="L24" s="19"/>
      <c r="M24" s="20">
        <f t="shared" si="105"/>
        <v>0</v>
      </c>
      <c r="O24" s="2"/>
      <c r="P24" s="2"/>
      <c r="Q24" s="18"/>
      <c r="R24" s="9"/>
      <c r="S24" s="19"/>
      <c r="T24" s="20">
        <f t="shared" si="2"/>
        <v>11760</v>
      </c>
      <c r="V24" s="2"/>
      <c r="W24" s="2"/>
      <c r="X24" s="18"/>
      <c r="Y24" s="9"/>
      <c r="Z24" s="19"/>
      <c r="AA24" s="20">
        <f t="shared" si="3"/>
        <v>0</v>
      </c>
      <c r="AC24" s="9"/>
      <c r="AD24" s="2"/>
      <c r="AE24" s="18"/>
      <c r="AF24" s="9">
        <v>40380</v>
      </c>
      <c r="AG24" s="19">
        <v>7614</v>
      </c>
      <c r="AH24" s="20">
        <f t="shared" si="4"/>
        <v>0</v>
      </c>
      <c r="AJ24" s="2"/>
      <c r="AK24" s="2"/>
      <c r="AL24" s="18"/>
      <c r="AM24" s="9"/>
      <c r="AN24" s="19"/>
      <c r="AO24" s="20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10864</v>
      </c>
      <c r="BL24" s="2"/>
      <c r="BM24" s="2"/>
      <c r="BN24" s="18"/>
      <c r="BO24" s="9"/>
      <c r="BP24" s="19"/>
      <c r="BQ24" s="20">
        <f t="shared" si="101"/>
        <v>5786.5</v>
      </c>
      <c r="BS24" s="2"/>
      <c r="BT24" s="2"/>
      <c r="BU24" s="18"/>
      <c r="BV24" s="9"/>
      <c r="BW24" s="19"/>
      <c r="BX24" s="20">
        <f t="shared" si="10"/>
        <v>0</v>
      </c>
      <c r="BZ24" s="9">
        <v>707</v>
      </c>
      <c r="CA24" s="2" t="s">
        <v>1377</v>
      </c>
      <c r="CB24" s="18">
        <v>7585</v>
      </c>
      <c r="CC24" s="9"/>
      <c r="CD24" s="19"/>
      <c r="CE24" s="20">
        <f t="shared" si="11"/>
        <v>22549</v>
      </c>
      <c r="CG24" s="9"/>
      <c r="CH24" s="2"/>
      <c r="CI24" s="18"/>
      <c r="CJ24" s="9"/>
      <c r="CK24" s="19"/>
      <c r="CL24" s="20">
        <f t="shared" si="12"/>
        <v>2641.5</v>
      </c>
      <c r="CN24" s="2"/>
      <c r="CO24" s="2"/>
      <c r="CP24" s="18"/>
      <c r="CQ24" s="9"/>
      <c r="CR24" s="19"/>
      <c r="CS24" s="20">
        <f t="shared" si="13"/>
        <v>50592</v>
      </c>
      <c r="CU24" s="2"/>
      <c r="CV24" s="2"/>
      <c r="CW24" s="18"/>
      <c r="CX24" s="9"/>
      <c r="CY24" s="19"/>
      <c r="CZ24" s="20">
        <f t="shared" si="14"/>
        <v>1925.5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0</v>
      </c>
      <c r="DP24" s="2"/>
      <c r="DQ24" s="2"/>
      <c r="DR24" s="18"/>
      <c r="DS24" s="9"/>
      <c r="DT24" s="19"/>
      <c r="DU24" s="20">
        <f t="shared" si="17"/>
        <v>2696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20"/>
        <v>22645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0</v>
      </c>
      <c r="FF24" s="2"/>
      <c r="FG24" s="2"/>
      <c r="FH24" s="18"/>
      <c r="FI24" s="9"/>
      <c r="FJ24" s="715"/>
      <c r="FK24" s="20">
        <f t="shared" si="23"/>
        <v>57168.5</v>
      </c>
      <c r="FM24" s="2"/>
      <c r="FN24" s="2"/>
      <c r="FO24" s="18"/>
      <c r="FP24" s="9"/>
      <c r="FQ24" s="715"/>
      <c r="FR24" s="20">
        <f t="shared" si="24"/>
        <v>6300</v>
      </c>
      <c r="FT24" s="2"/>
      <c r="FU24" s="2"/>
      <c r="FV24" s="18"/>
      <c r="FW24" s="9"/>
      <c r="FX24" s="715"/>
      <c r="FY24" s="20">
        <f t="shared" si="25"/>
        <v>0</v>
      </c>
      <c r="GA24" s="2"/>
      <c r="GB24" s="2"/>
      <c r="GC24" s="18"/>
      <c r="GD24" s="9"/>
      <c r="GE24" s="715"/>
      <c r="GF24" s="20">
        <f t="shared" si="26"/>
        <v>0</v>
      </c>
      <c r="GH24" s="2"/>
      <c r="GI24" s="2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2"/>
      <c r="HY24" s="2"/>
      <c r="HZ24" s="18"/>
      <c r="IA24" s="9"/>
      <c r="IB24" s="19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2"/>
      <c r="IT24" s="2"/>
      <c r="IU24" s="18"/>
      <c r="IV24" s="9"/>
      <c r="IW24" s="19"/>
      <c r="IX24" s="20">
        <f t="shared" si="102"/>
        <v>5744</v>
      </c>
      <c r="IZ24" s="2"/>
      <c r="JA24" s="2"/>
      <c r="JB24" s="18"/>
      <c r="JC24" s="9"/>
      <c r="JD24" s="19"/>
      <c r="JE24" s="20">
        <f t="shared" si="103"/>
        <v>0</v>
      </c>
      <c r="JG24" s="2"/>
      <c r="JH24" s="2"/>
      <c r="JI24" s="18"/>
      <c r="JJ24" s="9"/>
      <c r="JK24" s="19"/>
      <c r="JL24" s="20">
        <f t="shared" si="38"/>
        <v>0</v>
      </c>
      <c r="JN24" s="2"/>
      <c r="JO24" s="2"/>
      <c r="JP24" s="18"/>
      <c r="JQ24" s="9"/>
      <c r="JR24" s="19"/>
      <c r="JS24" s="20">
        <f t="shared" si="39"/>
        <v>0</v>
      </c>
      <c r="JU24" s="2"/>
      <c r="JV24" s="2"/>
      <c r="JW24" s="18"/>
      <c r="JX24" s="9"/>
      <c r="JY24" s="19"/>
      <c r="JZ24" s="20">
        <f t="shared" si="40"/>
        <v>0</v>
      </c>
      <c r="KB24" s="2"/>
      <c r="KC24" s="2"/>
      <c r="KD24" s="18"/>
      <c r="KE24" s="9"/>
      <c r="KF24" s="19"/>
      <c r="KG24" s="20">
        <f t="shared" si="41"/>
        <v>1975</v>
      </c>
      <c r="KI24" s="2"/>
      <c r="KJ24" s="2"/>
      <c r="KK24" s="18"/>
      <c r="KL24" s="9"/>
      <c r="KM24" s="19"/>
      <c r="KN24" s="20">
        <f t="shared" si="42"/>
        <v>0</v>
      </c>
      <c r="KP24" s="9"/>
      <c r="KQ24" s="251"/>
      <c r="KR24" s="18"/>
      <c r="KS24" s="9"/>
      <c r="KT24" s="19"/>
      <c r="KU24" s="20">
        <f t="shared" si="43"/>
        <v>52560.5</v>
      </c>
      <c r="KW24" s="9"/>
      <c r="KX24" s="251"/>
      <c r="KY24" s="27"/>
      <c r="KZ24" s="9"/>
      <c r="LA24" s="19"/>
      <c r="LB24" s="20">
        <f t="shared" si="44"/>
        <v>30310</v>
      </c>
      <c r="LD24" s="9"/>
      <c r="LE24" s="251"/>
      <c r="LF24" s="18"/>
      <c r="LG24" s="9"/>
      <c r="LH24" s="19"/>
      <c r="LI24" s="20">
        <f t="shared" si="45"/>
        <v>0</v>
      </c>
      <c r="LK24" s="9"/>
      <c r="LL24" s="2"/>
      <c r="LM24" s="18"/>
      <c r="LN24" s="9"/>
      <c r="LO24" s="19"/>
      <c r="LP24" s="20">
        <f t="shared" si="46"/>
        <v>50544</v>
      </c>
      <c r="LR24" s="2"/>
      <c r="LS24" s="268"/>
      <c r="LT24" s="18"/>
      <c r="LU24" s="9"/>
      <c r="LV24" s="19"/>
      <c r="LW24" s="20">
        <f t="shared" si="47"/>
        <v>0</v>
      </c>
      <c r="LY24" s="2"/>
      <c r="LZ24" s="268"/>
      <c r="MA24" s="18"/>
      <c r="MB24" s="9"/>
      <c r="MC24" s="19"/>
      <c r="MD24" s="20">
        <f t="shared" si="48"/>
        <v>0</v>
      </c>
      <c r="MF24" s="2"/>
      <c r="MG24" s="268"/>
      <c r="MH24" s="18"/>
      <c r="MI24" s="9"/>
      <c r="MJ24" s="19"/>
      <c r="MK24" s="20">
        <f t="shared" si="49"/>
        <v>0</v>
      </c>
      <c r="MM24" s="9">
        <v>40375</v>
      </c>
      <c r="MN24" s="2" t="s">
        <v>1962</v>
      </c>
      <c r="MO24" s="18">
        <v>2670</v>
      </c>
      <c r="MP24" s="9">
        <v>40375</v>
      </c>
      <c r="MQ24" s="19">
        <v>2670</v>
      </c>
      <c r="MR24" s="20">
        <f t="shared" si="50"/>
        <v>0</v>
      </c>
      <c r="MT24" s="9"/>
      <c r="MU24" s="2"/>
      <c r="MV24" s="18"/>
      <c r="MW24" s="9"/>
      <c r="MX24" s="19"/>
      <c r="MY24" s="20">
        <f t="shared" si="51"/>
        <v>61886.5</v>
      </c>
      <c r="NA24" s="9"/>
      <c r="NB24" s="2"/>
      <c r="NC24" s="771"/>
      <c r="ND24" s="38"/>
      <c r="NE24" s="19"/>
      <c r="NF24" s="326">
        <f t="shared" si="84"/>
        <v>0</v>
      </c>
      <c r="NH24" s="2"/>
      <c r="NI24" s="2"/>
      <c r="NJ24" s="325"/>
      <c r="NK24" s="38"/>
      <c r="NL24" s="19"/>
      <c r="NM24" s="326">
        <f t="shared" si="85"/>
        <v>0</v>
      </c>
      <c r="NO24" s="244">
        <v>40369</v>
      </c>
      <c r="NP24" s="1049" t="s">
        <v>1910</v>
      </c>
      <c r="NQ24" s="972">
        <v>8795</v>
      </c>
      <c r="NR24" s="244">
        <v>40369</v>
      </c>
      <c r="NS24" s="32">
        <v>8795</v>
      </c>
      <c r="NT24" s="20">
        <f t="shared" si="86"/>
        <v>11677</v>
      </c>
      <c r="NV24" s="9"/>
      <c r="NW24" s="956"/>
      <c r="NX24" s="771"/>
      <c r="NY24" s="38"/>
      <c r="NZ24" s="19"/>
      <c r="OA24" s="326">
        <f t="shared" si="87"/>
        <v>0</v>
      </c>
      <c r="OC24" s="2"/>
      <c r="OD24" s="2"/>
      <c r="OE24" s="771"/>
      <c r="OF24" s="38"/>
      <c r="OG24" s="19"/>
      <c r="OH24" s="326">
        <f t="shared" si="88"/>
        <v>61119</v>
      </c>
      <c r="OJ24" s="2"/>
      <c r="OK24" s="2"/>
      <c r="OL24" s="771"/>
      <c r="OM24" s="38"/>
      <c r="ON24" s="19"/>
      <c r="OO24" s="326">
        <f t="shared" si="89"/>
        <v>0</v>
      </c>
      <c r="OQ24" s="244"/>
      <c r="OR24" s="29"/>
      <c r="OS24" s="27"/>
      <c r="OT24" s="244"/>
      <c r="OU24" s="32"/>
      <c r="OV24" s="20">
        <f t="shared" si="93"/>
        <v>0</v>
      </c>
      <c r="OX24" s="2"/>
      <c r="OY24" s="2"/>
      <c r="OZ24" s="18"/>
      <c r="PA24" s="9"/>
      <c r="PB24" s="19"/>
      <c r="PC24" s="20">
        <f t="shared" si="94"/>
        <v>0</v>
      </c>
      <c r="PE24" s="2"/>
      <c r="PF24" s="251"/>
      <c r="PG24" s="18"/>
      <c r="PH24" s="9"/>
      <c r="PI24" s="19"/>
      <c r="PJ24" s="20">
        <f t="shared" si="95"/>
        <v>0</v>
      </c>
      <c r="PL24" s="2"/>
      <c r="PM24" s="251"/>
      <c r="PN24" s="18"/>
      <c r="PO24" s="9"/>
      <c r="PP24" s="19"/>
      <c r="PQ24" s="20">
        <f t="shared" si="96"/>
        <v>0</v>
      </c>
      <c r="PS24" s="2"/>
      <c r="PT24" s="2"/>
      <c r="PU24" s="18"/>
      <c r="PV24" s="9"/>
      <c r="PW24" s="19"/>
      <c r="PX24" s="20">
        <f t="shared" si="97"/>
        <v>40944</v>
      </c>
      <c r="PZ24" s="2"/>
      <c r="QA24" s="2"/>
      <c r="QB24" s="18"/>
      <c r="QC24" s="9"/>
      <c r="QD24" s="19"/>
      <c r="QE24" s="20">
        <f t="shared" si="98"/>
        <v>0</v>
      </c>
      <c r="QG24" s="2"/>
      <c r="QH24" s="2"/>
      <c r="QI24" s="18"/>
      <c r="QJ24" s="9"/>
      <c r="QK24" s="19"/>
      <c r="QL24" s="20">
        <f t="shared" si="91"/>
        <v>0</v>
      </c>
      <c r="QN24" s="9"/>
      <c r="QO24" s="42"/>
      <c r="QP24" s="32"/>
      <c r="QQ24" s="244"/>
      <c r="QR24" s="32"/>
      <c r="QS24" s="20">
        <f t="shared" si="104"/>
        <v>0</v>
      </c>
      <c r="QU24" s="9"/>
      <c r="QV24" s="42"/>
      <c r="QW24" s="32"/>
      <c r="QX24" s="244"/>
      <c r="QY24" s="32"/>
      <c r="QZ24" s="20">
        <f t="shared" si="52"/>
        <v>0</v>
      </c>
      <c r="RB24" s="9"/>
      <c r="RC24" s="42"/>
      <c r="RD24" s="32"/>
      <c r="RE24" s="244"/>
      <c r="RF24" s="32"/>
      <c r="RG24" s="20">
        <f t="shared" si="53"/>
        <v>0</v>
      </c>
      <c r="RI24" s="9"/>
      <c r="RJ24" s="42"/>
      <c r="RK24" s="32"/>
      <c r="RL24" s="244"/>
      <c r="RM24" s="32"/>
      <c r="RN24" s="20">
        <f t="shared" si="54"/>
        <v>0</v>
      </c>
      <c r="RP24" s="9"/>
      <c r="RQ24" s="42"/>
      <c r="RR24" s="32"/>
      <c r="RS24" s="244"/>
      <c r="RT24" s="32"/>
      <c r="RU24" s="20">
        <f t="shared" si="106"/>
        <v>20230</v>
      </c>
      <c r="RW24" s="9"/>
      <c r="RX24" s="897"/>
      <c r="RY24" s="32"/>
      <c r="RZ24" s="244"/>
      <c r="SA24" s="32"/>
      <c r="SB24" s="20">
        <f t="shared" si="56"/>
        <v>0</v>
      </c>
      <c r="SD24" s="9"/>
      <c r="SE24" s="909"/>
      <c r="SF24" s="32"/>
      <c r="SG24" s="244"/>
      <c r="SH24" s="32"/>
      <c r="SI24" s="20">
        <f t="shared" si="57"/>
        <v>0</v>
      </c>
      <c r="SK24" s="9"/>
      <c r="SL24" s="42"/>
      <c r="SM24" s="32"/>
      <c r="SN24" s="244"/>
      <c r="SO24" s="32"/>
      <c r="SP24" s="20">
        <f t="shared" si="58"/>
        <v>145004</v>
      </c>
      <c r="SR24" s="9"/>
      <c r="SS24" s="42"/>
      <c r="ST24" s="32"/>
      <c r="SU24" s="244"/>
      <c r="SV24" s="32"/>
      <c r="SW24" s="20">
        <f t="shared" si="59"/>
        <v>0</v>
      </c>
      <c r="SY24" s="9"/>
      <c r="SZ24" s="42"/>
      <c r="TA24" s="32"/>
      <c r="TB24" s="244"/>
      <c r="TC24" s="32"/>
      <c r="TD24" s="20">
        <f t="shared" si="60"/>
        <v>4177</v>
      </c>
      <c r="TF24" s="9"/>
      <c r="TG24" s="42"/>
      <c r="TH24" s="32"/>
      <c r="TI24" s="244"/>
      <c r="TJ24" s="32"/>
      <c r="TK24" s="20">
        <f t="shared" si="61"/>
        <v>0</v>
      </c>
      <c r="TM24" s="9"/>
      <c r="TN24" s="42"/>
      <c r="TO24" s="32"/>
      <c r="TP24" s="244"/>
      <c r="TQ24" s="32"/>
      <c r="TR24" s="20">
        <f t="shared" si="62"/>
        <v>0</v>
      </c>
      <c r="TT24" s="9"/>
      <c r="TU24" s="42"/>
      <c r="TV24" s="32"/>
      <c r="TW24" s="244"/>
      <c r="TX24" s="32"/>
      <c r="TY24" s="20">
        <f t="shared" si="100"/>
        <v>6754</v>
      </c>
      <c r="UA24" s="9"/>
      <c r="UB24" s="42"/>
      <c r="UC24" s="32"/>
      <c r="UD24" s="244"/>
      <c r="UE24" s="32"/>
      <c r="UF24" s="20">
        <f t="shared" si="64"/>
        <v>0</v>
      </c>
      <c r="UH24" s="9"/>
      <c r="UI24" s="42"/>
      <c r="UJ24" s="32"/>
      <c r="UK24" s="244"/>
      <c r="UL24" s="32"/>
      <c r="UM24" s="20">
        <f t="shared" si="65"/>
        <v>0</v>
      </c>
      <c r="UO24" s="9"/>
      <c r="UP24" s="42"/>
      <c r="UQ24" s="32"/>
      <c r="UR24" s="244"/>
      <c r="US24" s="32"/>
      <c r="UT24" s="20">
        <f t="shared" si="66"/>
        <v>0</v>
      </c>
      <c r="UV24" s="9"/>
      <c r="UW24" s="42"/>
      <c r="UX24" s="32"/>
      <c r="UY24" s="244"/>
      <c r="UZ24" s="32"/>
      <c r="VA24" s="20">
        <f t="shared" si="92"/>
        <v>0</v>
      </c>
      <c r="VC24" s="9"/>
      <c r="VD24" s="42"/>
      <c r="VE24" s="32"/>
      <c r="VF24" s="244"/>
      <c r="VG24" s="32"/>
      <c r="VH24" s="20">
        <f t="shared" si="99"/>
        <v>0</v>
      </c>
      <c r="VJ24" s="9"/>
      <c r="VK24" s="42"/>
      <c r="VL24" s="32"/>
      <c r="VM24" s="244"/>
      <c r="VN24" s="32"/>
      <c r="VO24" s="20">
        <f t="shared" si="69"/>
        <v>0</v>
      </c>
      <c r="VQ24" s="9">
        <v>40374</v>
      </c>
      <c r="VR24" s="42" t="s">
        <v>1949</v>
      </c>
      <c r="VS24" s="32">
        <v>5758.5</v>
      </c>
      <c r="VT24" s="62">
        <v>40375</v>
      </c>
      <c r="VU24" s="67">
        <v>5758.5</v>
      </c>
      <c r="VV24" s="20">
        <f t="shared" si="70"/>
        <v>0</v>
      </c>
      <c r="VX24" s="9"/>
      <c r="VY24" s="42"/>
      <c r="VZ24" s="32"/>
      <c r="WA24" s="244"/>
      <c r="WB24" s="32"/>
      <c r="WC24" s="20">
        <f t="shared" si="71"/>
        <v>0</v>
      </c>
      <c r="WE24" s="9"/>
      <c r="WF24" s="42"/>
      <c r="WG24" s="32"/>
      <c r="WH24" s="244"/>
      <c r="WI24" s="32"/>
      <c r="WJ24" s="20">
        <f t="shared" si="72"/>
        <v>0</v>
      </c>
      <c r="WL24" s="9"/>
      <c r="WM24" s="42"/>
      <c r="WN24" s="32"/>
      <c r="WO24" s="244"/>
      <c r="WP24" s="32"/>
      <c r="WQ24" s="20">
        <f t="shared" si="73"/>
        <v>0</v>
      </c>
      <c r="WS24" s="9"/>
      <c r="WT24" s="42"/>
      <c r="WU24" s="32"/>
      <c r="WV24" s="244"/>
      <c r="WW24" s="32"/>
      <c r="WX24" s="20">
        <f t="shared" si="74"/>
        <v>0</v>
      </c>
      <c r="WZ24" s="9"/>
      <c r="XA24" s="42"/>
      <c r="XB24" s="32"/>
      <c r="XC24" s="244"/>
      <c r="XD24" s="32"/>
      <c r="XE24" s="20">
        <f t="shared" si="75"/>
        <v>0</v>
      </c>
      <c r="XG24" s="9"/>
      <c r="XH24" s="42"/>
      <c r="XI24" s="32"/>
      <c r="XJ24" s="244"/>
      <c r="XK24" s="32"/>
      <c r="XL24" s="20">
        <f t="shared" si="76"/>
        <v>0</v>
      </c>
      <c r="XN24" s="9"/>
      <c r="XO24" s="42"/>
      <c r="XP24" s="32"/>
      <c r="XQ24" s="244"/>
      <c r="XR24" s="32"/>
      <c r="XS24" s="20">
        <f t="shared" si="77"/>
        <v>0</v>
      </c>
      <c r="XU24" s="9"/>
      <c r="XV24" s="42"/>
      <c r="XW24" s="32"/>
      <c r="XX24" s="244"/>
      <c r="XY24" s="32"/>
      <c r="XZ24" s="20">
        <f t="shared" si="78"/>
        <v>0</v>
      </c>
      <c r="YB24" s="9"/>
      <c r="YC24" s="42"/>
      <c r="YD24" s="32"/>
      <c r="YE24" s="244"/>
      <c r="YF24" s="32"/>
      <c r="YG24" s="20">
        <f t="shared" si="79"/>
        <v>0</v>
      </c>
      <c r="YI24" s="9"/>
      <c r="YJ24" s="42"/>
      <c r="YK24" s="32"/>
      <c r="YL24" s="244"/>
      <c r="YM24" s="32"/>
      <c r="YN24" s="20">
        <f t="shared" si="80"/>
        <v>0</v>
      </c>
      <c r="YP24" s="9"/>
      <c r="YQ24" s="42"/>
      <c r="YR24" s="32"/>
      <c r="YS24" s="244"/>
      <c r="YT24" s="32"/>
      <c r="YU24" s="20">
        <f t="shared" si="81"/>
        <v>0</v>
      </c>
      <c r="YW24" s="9"/>
      <c r="YX24" s="42"/>
      <c r="YY24" s="32"/>
      <c r="YZ24" s="244"/>
      <c r="ZA24" s="32"/>
      <c r="ZB24" s="20">
        <f t="shared" si="82"/>
        <v>0</v>
      </c>
      <c r="ZD24" s="9"/>
      <c r="ZE24" s="42"/>
      <c r="ZF24" s="32"/>
      <c r="ZG24" s="244"/>
      <c r="ZH24" s="32"/>
      <c r="ZI24" s="20">
        <f t="shared" si="83"/>
        <v>0</v>
      </c>
    </row>
    <row r="25" spans="1:685">
      <c r="A25" s="2"/>
      <c r="B25" s="2"/>
      <c r="C25" s="18"/>
      <c r="D25" s="9"/>
      <c r="E25" s="19"/>
      <c r="F25" s="20">
        <f t="shared" si="0"/>
        <v>1117</v>
      </c>
      <c r="H25" s="9"/>
      <c r="I25" s="2"/>
      <c r="J25" s="18"/>
      <c r="K25" s="9"/>
      <c r="L25" s="19"/>
      <c r="M25" s="20">
        <f t="shared" si="105"/>
        <v>0</v>
      </c>
      <c r="O25" s="2"/>
      <c r="P25" s="2"/>
      <c r="Q25" s="18"/>
      <c r="R25" s="9"/>
      <c r="S25" s="19"/>
      <c r="T25" s="20">
        <f t="shared" si="2"/>
        <v>11760</v>
      </c>
      <c r="V25" s="2"/>
      <c r="W25" s="2"/>
      <c r="X25" s="18"/>
      <c r="Y25" s="9"/>
      <c r="Z25" s="19"/>
      <c r="AA25" s="20">
        <f t="shared" si="3"/>
        <v>0</v>
      </c>
      <c r="AC25" s="9">
        <v>40376</v>
      </c>
      <c r="AD25" s="2" t="s">
        <v>2076</v>
      </c>
      <c r="AE25" s="18">
        <v>54399</v>
      </c>
      <c r="AF25" s="9">
        <v>40380</v>
      </c>
      <c r="AG25" s="19">
        <v>37386</v>
      </c>
      <c r="AH25" s="20">
        <f t="shared" si="4"/>
        <v>17013</v>
      </c>
      <c r="AJ25" s="2"/>
      <c r="AK25" s="2"/>
      <c r="AL25" s="18"/>
      <c r="AM25" s="9"/>
      <c r="AN25" s="19"/>
      <c r="AO25" s="20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10864</v>
      </c>
      <c r="BL25" s="2"/>
      <c r="BM25" s="2"/>
      <c r="BN25" s="18"/>
      <c r="BO25" s="9"/>
      <c r="BP25" s="19"/>
      <c r="BQ25" s="20">
        <f t="shared" si="101"/>
        <v>5786.5</v>
      </c>
      <c r="BS25" s="2"/>
      <c r="BT25" s="2"/>
      <c r="BU25" s="18"/>
      <c r="BV25" s="9"/>
      <c r="BW25" s="19"/>
      <c r="BX25" s="20">
        <f t="shared" si="10"/>
        <v>0</v>
      </c>
      <c r="BZ25" s="9">
        <v>40367</v>
      </c>
      <c r="CA25" s="2" t="s">
        <v>1430</v>
      </c>
      <c r="CB25" s="18">
        <v>7459</v>
      </c>
      <c r="CC25" s="9"/>
      <c r="CD25" s="19"/>
      <c r="CE25" s="20">
        <f t="shared" si="11"/>
        <v>30008</v>
      </c>
      <c r="CG25" s="9"/>
      <c r="CH25" s="2"/>
      <c r="CI25" s="18"/>
      <c r="CJ25" s="9"/>
      <c r="CK25" s="19"/>
      <c r="CL25" s="20">
        <f t="shared" si="12"/>
        <v>2641.5</v>
      </c>
      <c r="CN25" s="2"/>
      <c r="CO25" s="2"/>
      <c r="CP25" s="18"/>
      <c r="CQ25" s="9"/>
      <c r="CR25" s="19"/>
      <c r="CS25" s="20">
        <f t="shared" si="13"/>
        <v>50592</v>
      </c>
      <c r="CU25" s="2"/>
      <c r="CV25" s="2"/>
      <c r="CW25" s="18"/>
      <c r="CX25" s="9"/>
      <c r="CY25" s="19"/>
      <c r="CZ25" s="20">
        <f t="shared" si="14"/>
        <v>1925.5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0</v>
      </c>
      <c r="DP25" s="2"/>
      <c r="DQ25" s="2"/>
      <c r="DR25" s="18"/>
      <c r="DS25" s="9"/>
      <c r="DT25" s="19"/>
      <c r="DU25" s="20">
        <f t="shared" si="17"/>
        <v>2696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20"/>
        <v>22645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0</v>
      </c>
      <c r="FF25" s="2"/>
      <c r="FG25" s="2"/>
      <c r="FH25" s="18"/>
      <c r="FI25" s="9"/>
      <c r="FJ25" s="715"/>
      <c r="FK25" s="20">
        <f t="shared" si="23"/>
        <v>57168.5</v>
      </c>
      <c r="FM25" s="2"/>
      <c r="FN25" s="2"/>
      <c r="FO25" s="18"/>
      <c r="FP25" s="9"/>
      <c r="FQ25" s="715"/>
      <c r="FR25" s="20">
        <f t="shared" si="24"/>
        <v>6300</v>
      </c>
      <c r="FT25" s="2"/>
      <c r="FU25" s="2"/>
      <c r="FV25" s="18"/>
      <c r="FW25" s="9"/>
      <c r="FX25" s="715"/>
      <c r="FY25" s="20">
        <f t="shared" si="25"/>
        <v>0</v>
      </c>
      <c r="GA25" s="2"/>
      <c r="GB25" s="2"/>
      <c r="GC25" s="18"/>
      <c r="GD25" s="9"/>
      <c r="GE25" s="715"/>
      <c r="GF25" s="20">
        <f t="shared" si="26"/>
        <v>0</v>
      </c>
      <c r="GH25" s="2"/>
      <c r="GI25" s="2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2"/>
      <c r="HY25" s="2"/>
      <c r="HZ25" s="18"/>
      <c r="IA25" s="9"/>
      <c r="IB25" s="19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2"/>
      <c r="IT25" s="2"/>
      <c r="IU25" s="18"/>
      <c r="IV25" s="9"/>
      <c r="IW25" s="19"/>
      <c r="IX25" s="20">
        <f t="shared" si="102"/>
        <v>5744</v>
      </c>
      <c r="IZ25" s="2"/>
      <c r="JA25" s="2"/>
      <c r="JB25" s="18"/>
      <c r="JC25" s="9"/>
      <c r="JD25" s="19"/>
      <c r="JE25" s="20">
        <f t="shared" si="103"/>
        <v>0</v>
      </c>
      <c r="JG25" s="2"/>
      <c r="JH25" s="2"/>
      <c r="JI25" s="18"/>
      <c r="JJ25" s="9"/>
      <c r="JK25" s="19"/>
      <c r="JL25" s="20">
        <f t="shared" si="38"/>
        <v>0</v>
      </c>
      <c r="JN25" s="2"/>
      <c r="JO25" s="2"/>
      <c r="JP25" s="18"/>
      <c r="JQ25" s="9"/>
      <c r="JR25" s="19"/>
      <c r="JS25" s="20">
        <f t="shared" si="39"/>
        <v>0</v>
      </c>
      <c r="JU25" s="2"/>
      <c r="JV25" s="2"/>
      <c r="JW25" s="18"/>
      <c r="JX25" s="9"/>
      <c r="JY25" s="19"/>
      <c r="JZ25" s="20">
        <f t="shared" si="40"/>
        <v>0</v>
      </c>
      <c r="KB25" s="2"/>
      <c r="KC25" s="2"/>
      <c r="KD25" s="18"/>
      <c r="KE25" s="9"/>
      <c r="KF25" s="19"/>
      <c r="KG25" s="20">
        <f t="shared" si="41"/>
        <v>1975</v>
      </c>
      <c r="KI25" s="2"/>
      <c r="KJ25" s="2"/>
      <c r="KK25" s="18"/>
      <c r="KL25" s="9"/>
      <c r="KM25" s="19"/>
      <c r="KN25" s="20">
        <f t="shared" si="42"/>
        <v>0</v>
      </c>
      <c r="KP25" s="9"/>
      <c r="KQ25" s="251"/>
      <c r="KR25" s="18"/>
      <c r="KS25" s="9"/>
      <c r="KT25" s="19"/>
      <c r="KU25" s="20">
        <f t="shared" si="43"/>
        <v>52560.5</v>
      </c>
      <c r="KW25" s="9"/>
      <c r="KX25" s="251"/>
      <c r="KY25" s="27"/>
      <c r="KZ25" s="9"/>
      <c r="LA25" s="19"/>
      <c r="LB25" s="20">
        <f t="shared" si="44"/>
        <v>30310</v>
      </c>
      <c r="LD25" s="9"/>
      <c r="LE25" s="251"/>
      <c r="LF25" s="18"/>
      <c r="LG25" s="9"/>
      <c r="LH25" s="19"/>
      <c r="LI25" s="20">
        <f t="shared" si="45"/>
        <v>0</v>
      </c>
      <c r="LK25" s="9"/>
      <c r="LL25" s="2"/>
      <c r="LM25" s="18"/>
      <c r="LN25" s="9"/>
      <c r="LO25" s="19"/>
      <c r="LP25" s="20">
        <f t="shared" si="46"/>
        <v>50544</v>
      </c>
      <c r="LR25" s="2"/>
      <c r="LS25" s="268"/>
      <c r="LT25" s="18"/>
      <c r="LU25" s="9"/>
      <c r="LV25" s="19"/>
      <c r="LW25" s="20">
        <f t="shared" si="47"/>
        <v>0</v>
      </c>
      <c r="LY25" s="2"/>
      <c r="LZ25" s="268"/>
      <c r="MA25" s="18"/>
      <c r="MB25" s="9"/>
      <c r="MC25" s="19"/>
      <c r="MD25" s="20">
        <f t="shared" si="48"/>
        <v>0</v>
      </c>
      <c r="MF25" s="2"/>
      <c r="MG25" s="268"/>
      <c r="MH25" s="18"/>
      <c r="MI25" s="9"/>
      <c r="MJ25" s="19"/>
      <c r="MK25" s="20">
        <f t="shared" si="49"/>
        <v>0</v>
      </c>
      <c r="MM25" s="9">
        <v>40376</v>
      </c>
      <c r="MN25" s="2" t="s">
        <v>2052</v>
      </c>
      <c r="MO25" s="18">
        <v>2743</v>
      </c>
      <c r="MP25" s="9">
        <v>40376</v>
      </c>
      <c r="MQ25" s="19">
        <v>2743</v>
      </c>
      <c r="MR25" s="20">
        <f t="shared" si="50"/>
        <v>0</v>
      </c>
      <c r="MT25" s="9"/>
      <c r="MU25" s="2"/>
      <c r="MV25" s="18"/>
      <c r="MW25" s="9"/>
      <c r="MX25" s="19"/>
      <c r="MY25" s="20">
        <f t="shared" si="51"/>
        <v>61886.5</v>
      </c>
      <c r="NA25" s="9"/>
      <c r="NB25" s="2"/>
      <c r="NC25" s="771"/>
      <c r="ND25" s="38"/>
      <c r="NE25" s="19"/>
      <c r="NF25" s="326">
        <f t="shared" si="84"/>
        <v>0</v>
      </c>
      <c r="NH25" s="2"/>
      <c r="NI25" s="2"/>
      <c r="NJ25" s="325"/>
      <c r="NK25" s="38"/>
      <c r="NL25" s="19"/>
      <c r="NM25" s="326">
        <f t="shared" si="85"/>
        <v>0</v>
      </c>
      <c r="NO25" s="244">
        <v>40369</v>
      </c>
      <c r="NP25" s="1049" t="s">
        <v>1911</v>
      </c>
      <c r="NQ25" s="972">
        <v>5678</v>
      </c>
      <c r="NR25" s="166">
        <v>40369</v>
      </c>
      <c r="NS25" s="32">
        <v>5678</v>
      </c>
      <c r="NT25" s="20">
        <f t="shared" si="86"/>
        <v>11677</v>
      </c>
      <c r="NV25" s="9"/>
      <c r="NW25" s="956"/>
      <c r="NX25" s="771"/>
      <c r="NY25" s="38"/>
      <c r="NZ25" s="19"/>
      <c r="OA25" s="326">
        <f t="shared" si="87"/>
        <v>0</v>
      </c>
      <c r="OC25" s="2"/>
      <c r="OD25" s="2"/>
      <c r="OE25" s="771"/>
      <c r="OF25" s="38"/>
      <c r="OG25" s="19"/>
      <c r="OH25" s="326">
        <f t="shared" si="88"/>
        <v>61119</v>
      </c>
      <c r="OJ25" s="2"/>
      <c r="OK25" s="2"/>
      <c r="OL25" s="771"/>
      <c r="OM25" s="38"/>
      <c r="ON25" s="19"/>
      <c r="OO25" s="326">
        <f t="shared" si="89"/>
        <v>0</v>
      </c>
      <c r="OQ25" s="29"/>
      <c r="OR25" s="29"/>
      <c r="OS25" s="27"/>
      <c r="OT25" s="244"/>
      <c r="OU25" s="32"/>
      <c r="OV25" s="20">
        <f t="shared" si="93"/>
        <v>0</v>
      </c>
      <c r="OX25" s="2"/>
      <c r="OY25" s="2"/>
      <c r="OZ25" s="18"/>
      <c r="PA25" s="9"/>
      <c r="PB25" s="19"/>
      <c r="PC25" s="20">
        <f t="shared" si="94"/>
        <v>0</v>
      </c>
      <c r="PE25" s="2"/>
      <c r="PF25" s="251"/>
      <c r="PG25" s="18"/>
      <c r="PH25" s="9"/>
      <c r="PI25" s="19"/>
      <c r="PJ25" s="20">
        <f t="shared" si="95"/>
        <v>0</v>
      </c>
      <c r="PL25" s="2"/>
      <c r="PM25" s="251"/>
      <c r="PN25" s="18"/>
      <c r="PO25" s="9"/>
      <c r="PP25" s="19"/>
      <c r="PQ25" s="20">
        <f t="shared" si="96"/>
        <v>0</v>
      </c>
      <c r="PS25" s="2"/>
      <c r="PT25" s="2"/>
      <c r="PU25" s="18"/>
      <c r="PV25" s="9"/>
      <c r="PW25" s="19"/>
      <c r="PX25" s="20">
        <f t="shared" si="97"/>
        <v>40944</v>
      </c>
      <c r="PZ25" s="2"/>
      <c r="QA25" s="2"/>
      <c r="QB25" s="18"/>
      <c r="QC25" s="9"/>
      <c r="QD25" s="19"/>
      <c r="QE25" s="20">
        <f t="shared" si="98"/>
        <v>0</v>
      </c>
      <c r="QG25" s="2"/>
      <c r="QH25" s="2"/>
      <c r="QI25" s="18"/>
      <c r="QJ25" s="9"/>
      <c r="QK25" s="19"/>
      <c r="QL25" s="20">
        <f t="shared" si="91"/>
        <v>0</v>
      </c>
      <c r="QN25" s="9"/>
      <c r="QO25" s="42"/>
      <c r="QP25" s="32"/>
      <c r="QQ25" s="244"/>
      <c r="QR25" s="32"/>
      <c r="QS25" s="20">
        <f t="shared" si="104"/>
        <v>0</v>
      </c>
      <c r="QU25" s="9"/>
      <c r="QV25" s="42"/>
      <c r="QW25" s="32"/>
      <c r="QX25" s="244"/>
      <c r="QY25" s="32"/>
      <c r="QZ25" s="20">
        <f t="shared" si="52"/>
        <v>0</v>
      </c>
      <c r="RB25" s="9"/>
      <c r="RC25" s="42"/>
      <c r="RD25" s="32"/>
      <c r="RE25" s="244"/>
      <c r="RF25" s="32"/>
      <c r="RG25" s="20">
        <f t="shared" si="53"/>
        <v>0</v>
      </c>
      <c r="RI25" s="9"/>
      <c r="RJ25" s="42"/>
      <c r="RK25" s="32"/>
      <c r="RL25" s="244"/>
      <c r="RM25" s="32"/>
      <c r="RN25" s="20">
        <f t="shared" si="54"/>
        <v>0</v>
      </c>
      <c r="RP25" s="9"/>
      <c r="RQ25" s="42"/>
      <c r="RR25" s="32"/>
      <c r="RS25" s="244"/>
      <c r="RT25" s="32"/>
      <c r="RU25" s="20">
        <f t="shared" si="106"/>
        <v>20230</v>
      </c>
      <c r="RW25" s="9"/>
      <c r="RX25" s="897"/>
      <c r="RY25" s="32"/>
      <c r="RZ25" s="244"/>
      <c r="SA25" s="32"/>
      <c r="SB25" s="20">
        <f t="shared" si="56"/>
        <v>0</v>
      </c>
      <c r="SD25" s="9"/>
      <c r="SE25" s="909"/>
      <c r="SF25" s="32"/>
      <c r="SG25" s="244"/>
      <c r="SH25" s="32"/>
      <c r="SI25" s="20">
        <f t="shared" si="57"/>
        <v>0</v>
      </c>
      <c r="SK25" s="9"/>
      <c r="SL25" s="42"/>
      <c r="SM25" s="32"/>
      <c r="SN25" s="244"/>
      <c r="SO25" s="32"/>
      <c r="SP25" s="20">
        <f t="shared" si="58"/>
        <v>145004</v>
      </c>
      <c r="SR25" s="9"/>
      <c r="SS25" s="42"/>
      <c r="ST25" s="32"/>
      <c r="SU25" s="244"/>
      <c r="SV25" s="32"/>
      <c r="SW25" s="20">
        <f t="shared" si="59"/>
        <v>0</v>
      </c>
      <c r="SY25" s="9"/>
      <c r="SZ25" s="42"/>
      <c r="TA25" s="32"/>
      <c r="TB25" s="244"/>
      <c r="TC25" s="32"/>
      <c r="TD25" s="20">
        <f t="shared" si="60"/>
        <v>4177</v>
      </c>
      <c r="TF25" s="9"/>
      <c r="TG25" s="42"/>
      <c r="TH25" s="32"/>
      <c r="TI25" s="244"/>
      <c r="TJ25" s="32"/>
      <c r="TK25" s="20">
        <f t="shared" si="61"/>
        <v>0</v>
      </c>
      <c r="TM25" s="9"/>
      <c r="TN25" s="42"/>
      <c r="TO25" s="32"/>
      <c r="TP25" s="244"/>
      <c r="TQ25" s="32"/>
      <c r="TR25" s="20">
        <f t="shared" si="62"/>
        <v>0</v>
      </c>
      <c r="TT25" s="9"/>
      <c r="TU25" s="42"/>
      <c r="TV25" s="32"/>
      <c r="TW25" s="244"/>
      <c r="TX25" s="32"/>
      <c r="TY25" s="20">
        <f t="shared" si="100"/>
        <v>6754</v>
      </c>
      <c r="UA25" s="9"/>
      <c r="UB25" s="42"/>
      <c r="UC25" s="32"/>
      <c r="UD25" s="244"/>
      <c r="UE25" s="32"/>
      <c r="UF25" s="20">
        <f t="shared" si="64"/>
        <v>0</v>
      </c>
      <c r="UH25" s="9"/>
      <c r="UI25" s="42"/>
      <c r="UJ25" s="32"/>
      <c r="UK25" s="244"/>
      <c r="UL25" s="32"/>
      <c r="UM25" s="20">
        <f t="shared" si="65"/>
        <v>0</v>
      </c>
      <c r="UO25" s="9"/>
      <c r="UP25" s="42"/>
      <c r="UQ25" s="32"/>
      <c r="UR25" s="244"/>
      <c r="US25" s="32"/>
      <c r="UT25" s="20">
        <f t="shared" si="66"/>
        <v>0</v>
      </c>
      <c r="UV25" s="9"/>
      <c r="UW25" s="42"/>
      <c r="UX25" s="32"/>
      <c r="UY25" s="244"/>
      <c r="UZ25" s="32"/>
      <c r="VA25" s="20">
        <f t="shared" si="92"/>
        <v>0</v>
      </c>
      <c r="VC25" s="9"/>
      <c r="VD25" s="42"/>
      <c r="VE25" s="32"/>
      <c r="VF25" s="244"/>
      <c r="VG25" s="32"/>
      <c r="VH25" s="20">
        <f t="shared" si="99"/>
        <v>0</v>
      </c>
      <c r="VJ25" s="9"/>
      <c r="VK25" s="42"/>
      <c r="VL25" s="32"/>
      <c r="VM25" s="244"/>
      <c r="VN25" s="32"/>
      <c r="VO25" s="20">
        <f t="shared" si="69"/>
        <v>0</v>
      </c>
      <c r="VQ25" s="9">
        <v>40375</v>
      </c>
      <c r="VR25" s="42" t="s">
        <v>1972</v>
      </c>
      <c r="VS25" s="32">
        <v>9690</v>
      </c>
      <c r="VT25" s="62"/>
      <c r="VU25" s="67"/>
      <c r="VV25" s="20">
        <f t="shared" si="70"/>
        <v>9690</v>
      </c>
      <c r="VX25" s="9"/>
      <c r="VY25" s="42"/>
      <c r="VZ25" s="32"/>
      <c r="WA25" s="244"/>
      <c r="WB25" s="32"/>
      <c r="WC25" s="20">
        <f t="shared" si="71"/>
        <v>0</v>
      </c>
      <c r="WE25" s="9"/>
      <c r="WF25" s="42"/>
      <c r="WG25" s="32"/>
      <c r="WH25" s="244"/>
      <c r="WI25" s="32"/>
      <c r="WJ25" s="20">
        <f t="shared" si="72"/>
        <v>0</v>
      </c>
      <c r="WL25" s="9"/>
      <c r="WM25" s="42"/>
      <c r="WN25" s="32"/>
      <c r="WO25" s="244"/>
      <c r="WP25" s="32"/>
      <c r="WQ25" s="20">
        <f t="shared" si="73"/>
        <v>0</v>
      </c>
      <c r="WS25" s="9"/>
      <c r="WT25" s="42"/>
      <c r="WU25" s="32"/>
      <c r="WV25" s="244"/>
      <c r="WW25" s="32"/>
      <c r="WX25" s="20">
        <f t="shared" si="74"/>
        <v>0</v>
      </c>
      <c r="WZ25" s="9"/>
      <c r="XA25" s="42"/>
      <c r="XB25" s="32"/>
      <c r="XC25" s="244"/>
      <c r="XD25" s="32"/>
      <c r="XE25" s="20">
        <f t="shared" si="75"/>
        <v>0</v>
      </c>
      <c r="XG25" s="9"/>
      <c r="XH25" s="42"/>
      <c r="XI25" s="32"/>
      <c r="XJ25" s="244"/>
      <c r="XK25" s="32"/>
      <c r="XL25" s="20">
        <f t="shared" si="76"/>
        <v>0</v>
      </c>
      <c r="XN25" s="9"/>
      <c r="XO25" s="42"/>
      <c r="XP25" s="32"/>
      <c r="XQ25" s="244"/>
      <c r="XR25" s="32"/>
      <c r="XS25" s="20">
        <f t="shared" si="77"/>
        <v>0</v>
      </c>
      <c r="XU25" s="9"/>
      <c r="XV25" s="42"/>
      <c r="XW25" s="32"/>
      <c r="XX25" s="244"/>
      <c r="XY25" s="32"/>
      <c r="XZ25" s="20">
        <f t="shared" si="78"/>
        <v>0</v>
      </c>
      <c r="YB25" s="9"/>
      <c r="YC25" s="42"/>
      <c r="YD25" s="32"/>
      <c r="YE25" s="244"/>
      <c r="YF25" s="32"/>
      <c r="YG25" s="20">
        <f t="shared" si="79"/>
        <v>0</v>
      </c>
      <c r="YI25" s="9"/>
      <c r="YJ25" s="42"/>
      <c r="YK25" s="32"/>
      <c r="YL25" s="244"/>
      <c r="YM25" s="32"/>
      <c r="YN25" s="20">
        <f t="shared" si="80"/>
        <v>0</v>
      </c>
      <c r="YP25" s="9"/>
      <c r="YQ25" s="42"/>
      <c r="YR25" s="32"/>
      <c r="YS25" s="244"/>
      <c r="YT25" s="32"/>
      <c r="YU25" s="20">
        <f t="shared" si="81"/>
        <v>0</v>
      </c>
      <c r="YW25" s="9"/>
      <c r="YX25" s="42"/>
      <c r="YY25" s="32"/>
      <c r="YZ25" s="244"/>
      <c r="ZA25" s="32"/>
      <c r="ZB25" s="20">
        <f t="shared" si="82"/>
        <v>0</v>
      </c>
      <c r="ZD25" s="9"/>
      <c r="ZE25" s="42"/>
      <c r="ZF25" s="32"/>
      <c r="ZG25" s="244"/>
      <c r="ZH25" s="32"/>
      <c r="ZI25" s="20">
        <f t="shared" si="83"/>
        <v>0</v>
      </c>
    </row>
    <row r="26" spans="1:685">
      <c r="A26" s="2"/>
      <c r="B26" s="2"/>
      <c r="C26" s="18"/>
      <c r="D26" s="9"/>
      <c r="E26" s="19"/>
      <c r="F26" s="20">
        <f t="shared" si="0"/>
        <v>1117</v>
      </c>
      <c r="H26" s="9"/>
      <c r="I26" s="2"/>
      <c r="J26" s="18"/>
      <c r="K26" s="9"/>
      <c r="L26" s="19"/>
      <c r="M26" s="20">
        <f t="shared" si="105"/>
        <v>0</v>
      </c>
      <c r="O26" s="2"/>
      <c r="P26" s="2"/>
      <c r="Q26" s="18"/>
      <c r="R26" s="9"/>
      <c r="S26" s="19"/>
      <c r="T26" s="20">
        <f t="shared" si="2"/>
        <v>11760</v>
      </c>
      <c r="V26" s="2"/>
      <c r="W26" s="2"/>
      <c r="X26" s="18"/>
      <c r="Y26" s="9"/>
      <c r="Z26" s="19"/>
      <c r="AA26" s="20">
        <f t="shared" si="3"/>
        <v>0</v>
      </c>
      <c r="AC26" s="9"/>
      <c r="AD26" s="2"/>
      <c r="AE26" s="18"/>
      <c r="AF26" s="9"/>
      <c r="AG26" s="19"/>
      <c r="AH26" s="20">
        <f t="shared" si="4"/>
        <v>17013</v>
      </c>
      <c r="AJ26" s="2"/>
      <c r="AK26" s="2"/>
      <c r="AL26" s="18"/>
      <c r="AM26" s="9"/>
      <c r="AN26" s="19"/>
      <c r="AO26" s="20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10864</v>
      </c>
      <c r="BL26" s="2"/>
      <c r="BM26" s="2"/>
      <c r="BN26" s="18"/>
      <c r="BO26" s="9"/>
      <c r="BP26" s="19"/>
      <c r="BQ26" s="20">
        <f t="shared" si="101"/>
        <v>5786.5</v>
      </c>
      <c r="BS26" s="2"/>
      <c r="BT26" s="2"/>
      <c r="BU26" s="18"/>
      <c r="BV26" s="9"/>
      <c r="BW26" s="19"/>
      <c r="BX26" s="20">
        <f t="shared" si="10"/>
        <v>0</v>
      </c>
      <c r="BZ26" s="9">
        <v>40368</v>
      </c>
      <c r="CA26" s="2" t="s">
        <v>1457</v>
      </c>
      <c r="CB26" s="18">
        <v>7574</v>
      </c>
      <c r="CC26" s="9"/>
      <c r="CD26" s="19"/>
      <c r="CE26" s="20">
        <f t="shared" si="11"/>
        <v>37582</v>
      </c>
      <c r="CG26" s="9"/>
      <c r="CH26" s="2"/>
      <c r="CI26" s="18"/>
      <c r="CJ26" s="9"/>
      <c r="CK26" s="19"/>
      <c r="CL26" s="20">
        <f t="shared" si="12"/>
        <v>2641.5</v>
      </c>
      <c r="CN26" s="2"/>
      <c r="CO26" s="2"/>
      <c r="CP26" s="18"/>
      <c r="CQ26" s="9"/>
      <c r="CR26" s="19"/>
      <c r="CS26" s="20">
        <f t="shared" si="13"/>
        <v>50592</v>
      </c>
      <c r="CU26" s="2"/>
      <c r="CV26" s="2"/>
      <c r="CW26" s="18"/>
      <c r="CX26" s="9"/>
      <c r="CY26" s="19"/>
      <c r="CZ26" s="20">
        <f t="shared" si="14"/>
        <v>1925.5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0</v>
      </c>
      <c r="DP26" s="2"/>
      <c r="DQ26" s="2"/>
      <c r="DR26" s="18"/>
      <c r="DS26" s="9"/>
      <c r="DT26" s="19"/>
      <c r="DU26" s="20">
        <f t="shared" si="17"/>
        <v>2696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20"/>
        <v>22645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0</v>
      </c>
      <c r="FF26" s="2"/>
      <c r="FG26" s="2"/>
      <c r="FH26" s="18"/>
      <c r="FI26" s="9"/>
      <c r="FJ26" s="715"/>
      <c r="FK26" s="20">
        <f t="shared" si="23"/>
        <v>57168.5</v>
      </c>
      <c r="FM26" s="2"/>
      <c r="FN26" s="2"/>
      <c r="FO26" s="18"/>
      <c r="FP26" s="9"/>
      <c r="FQ26" s="715"/>
      <c r="FR26" s="20">
        <f t="shared" si="24"/>
        <v>6300</v>
      </c>
      <c r="FT26" s="2"/>
      <c r="FU26" s="2"/>
      <c r="FV26" s="18"/>
      <c r="FW26" s="9"/>
      <c r="FX26" s="715"/>
      <c r="FY26" s="20">
        <f t="shared" si="25"/>
        <v>0</v>
      </c>
      <c r="GA26" s="2"/>
      <c r="GB26" s="2"/>
      <c r="GC26" s="18"/>
      <c r="GD26" s="9"/>
      <c r="GE26" s="715"/>
      <c r="GF26" s="20">
        <f t="shared" si="26"/>
        <v>0</v>
      </c>
      <c r="GH26" s="2"/>
      <c r="GI26" s="2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2"/>
      <c r="HY26" s="2"/>
      <c r="HZ26" s="18"/>
      <c r="IA26" s="9"/>
      <c r="IB26" s="19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2"/>
      <c r="IT26" s="2"/>
      <c r="IU26" s="18"/>
      <c r="IV26" s="9"/>
      <c r="IW26" s="19"/>
      <c r="IX26" s="20">
        <f t="shared" si="102"/>
        <v>5744</v>
      </c>
      <c r="IZ26" s="2"/>
      <c r="JA26" s="2"/>
      <c r="JB26" s="18"/>
      <c r="JC26" s="9"/>
      <c r="JD26" s="19"/>
      <c r="JE26" s="20">
        <f t="shared" si="103"/>
        <v>0</v>
      </c>
      <c r="JG26" s="2"/>
      <c r="JH26" s="2"/>
      <c r="JI26" s="18"/>
      <c r="JJ26" s="9"/>
      <c r="JK26" s="19"/>
      <c r="JL26" s="20">
        <f t="shared" si="38"/>
        <v>0</v>
      </c>
      <c r="JN26" s="2"/>
      <c r="JO26" s="2"/>
      <c r="JP26" s="18"/>
      <c r="JQ26" s="9"/>
      <c r="JR26" s="19"/>
      <c r="JS26" s="20">
        <f t="shared" si="39"/>
        <v>0</v>
      </c>
      <c r="JU26" s="2"/>
      <c r="JV26" s="2"/>
      <c r="JW26" s="18"/>
      <c r="JX26" s="9"/>
      <c r="JY26" s="19"/>
      <c r="JZ26" s="20">
        <f t="shared" si="40"/>
        <v>0</v>
      </c>
      <c r="KB26" s="2"/>
      <c r="KC26" s="2"/>
      <c r="KD26" s="18"/>
      <c r="KE26" s="9"/>
      <c r="KF26" s="19"/>
      <c r="KG26" s="20">
        <f t="shared" si="41"/>
        <v>1975</v>
      </c>
      <c r="KI26" s="2"/>
      <c r="KJ26" s="2"/>
      <c r="KK26" s="18"/>
      <c r="KL26" s="9"/>
      <c r="KM26" s="19"/>
      <c r="KN26" s="20">
        <f t="shared" si="42"/>
        <v>0</v>
      </c>
      <c r="KP26" s="9"/>
      <c r="KQ26" s="251"/>
      <c r="KR26" s="18"/>
      <c r="KS26" s="9"/>
      <c r="KT26" s="19"/>
      <c r="KU26" s="20">
        <f t="shared" si="43"/>
        <v>52560.5</v>
      </c>
      <c r="KW26" s="9"/>
      <c r="KX26" s="251"/>
      <c r="KY26" s="18"/>
      <c r="KZ26" s="9"/>
      <c r="LA26" s="19"/>
      <c r="LB26" s="20">
        <f t="shared" si="44"/>
        <v>30310</v>
      </c>
      <c r="LD26" s="9"/>
      <c r="LE26" s="251"/>
      <c r="LF26" s="18"/>
      <c r="LG26" s="9"/>
      <c r="LH26" s="19"/>
      <c r="LI26" s="20">
        <f t="shared" si="45"/>
        <v>0</v>
      </c>
      <c r="LK26" s="9"/>
      <c r="LL26" s="2"/>
      <c r="LM26" s="18"/>
      <c r="LN26" s="9"/>
      <c r="LO26" s="19"/>
      <c r="LP26" s="20">
        <f t="shared" si="46"/>
        <v>50544</v>
      </c>
      <c r="LR26" s="2"/>
      <c r="LS26" s="268"/>
      <c r="LT26" s="18"/>
      <c r="LU26" s="9"/>
      <c r="LV26" s="19"/>
      <c r="LW26" s="20">
        <f t="shared" si="47"/>
        <v>0</v>
      </c>
      <c r="LY26" s="2"/>
      <c r="LZ26" s="268"/>
      <c r="MA26" s="18"/>
      <c r="MB26" s="9"/>
      <c r="MC26" s="19"/>
      <c r="MD26" s="20">
        <f t="shared" si="48"/>
        <v>0</v>
      </c>
      <c r="MF26" s="2"/>
      <c r="MG26" s="268"/>
      <c r="MH26" s="18"/>
      <c r="MI26" s="9"/>
      <c r="MJ26" s="19"/>
      <c r="MK26" s="20">
        <f t="shared" si="49"/>
        <v>0</v>
      </c>
      <c r="MM26" s="9">
        <v>40376</v>
      </c>
      <c r="MN26" s="2" t="s">
        <v>2053</v>
      </c>
      <c r="MO26" s="18">
        <v>1749.5</v>
      </c>
      <c r="MP26" s="36">
        <v>40379</v>
      </c>
      <c r="MQ26" s="19">
        <v>1749.5</v>
      </c>
      <c r="MR26" s="20">
        <f t="shared" si="50"/>
        <v>0</v>
      </c>
      <c r="MT26" s="9"/>
      <c r="MU26" s="2"/>
      <c r="MV26" s="18"/>
      <c r="MW26" s="9"/>
      <c r="MX26" s="19"/>
      <c r="MY26" s="20">
        <f t="shared" si="51"/>
        <v>61886.5</v>
      </c>
      <c r="NA26" s="9"/>
      <c r="NB26" s="2"/>
      <c r="NC26" s="771"/>
      <c r="ND26" s="38"/>
      <c r="NE26" s="19"/>
      <c r="NF26" s="326">
        <f t="shared" si="84"/>
        <v>0</v>
      </c>
      <c r="NH26" s="2"/>
      <c r="NI26" s="2"/>
      <c r="NJ26" s="325"/>
      <c r="NK26" s="38"/>
      <c r="NL26" s="19"/>
      <c r="NM26" s="326">
        <f t="shared" si="85"/>
        <v>0</v>
      </c>
      <c r="NO26" s="244">
        <v>40369</v>
      </c>
      <c r="NP26" s="1049" t="s">
        <v>1912</v>
      </c>
      <c r="NQ26" s="972">
        <v>4240</v>
      </c>
      <c r="NR26" s="166"/>
      <c r="NS26" s="32"/>
      <c r="NT26" s="20">
        <f t="shared" si="86"/>
        <v>15917</v>
      </c>
      <c r="NV26" s="9"/>
      <c r="NW26" s="956"/>
      <c r="NX26" s="771"/>
      <c r="NY26" s="38"/>
      <c r="NZ26" s="19"/>
      <c r="OA26" s="326">
        <f t="shared" si="87"/>
        <v>0</v>
      </c>
      <c r="OC26" s="2"/>
      <c r="OD26" s="2"/>
      <c r="OE26" s="771"/>
      <c r="OF26" s="38"/>
      <c r="OG26" s="19"/>
      <c r="OH26" s="326">
        <f t="shared" si="88"/>
        <v>61119</v>
      </c>
      <c r="OJ26" s="2"/>
      <c r="OK26" s="2"/>
      <c r="OL26" s="771"/>
      <c r="OM26" s="38"/>
      <c r="ON26" s="19"/>
      <c r="OO26" s="326">
        <f t="shared" si="89"/>
        <v>0</v>
      </c>
      <c r="OQ26" s="2"/>
      <c r="OR26" s="2"/>
      <c r="OS26" s="18"/>
      <c r="OT26" s="9"/>
      <c r="OU26" s="19"/>
      <c r="OV26" s="20">
        <f t="shared" si="93"/>
        <v>0</v>
      </c>
      <c r="OX26" s="2"/>
      <c r="OY26" s="2"/>
      <c r="OZ26" s="18"/>
      <c r="PA26" s="9"/>
      <c r="PB26" s="19"/>
      <c r="PC26" s="20">
        <f t="shared" si="94"/>
        <v>0</v>
      </c>
      <c r="PE26" s="2"/>
      <c r="PF26" s="251"/>
      <c r="PG26" s="18"/>
      <c r="PH26" s="9"/>
      <c r="PI26" s="19"/>
      <c r="PJ26" s="20">
        <f t="shared" si="95"/>
        <v>0</v>
      </c>
      <c r="PL26" s="2"/>
      <c r="PM26" s="251"/>
      <c r="PN26" s="18"/>
      <c r="PO26" s="9"/>
      <c r="PP26" s="19"/>
      <c r="PQ26" s="20">
        <f t="shared" si="96"/>
        <v>0</v>
      </c>
      <c r="PS26" s="2"/>
      <c r="PT26" s="2"/>
      <c r="PU26" s="18"/>
      <c r="PV26" s="9"/>
      <c r="PW26" s="19"/>
      <c r="PX26" s="20">
        <f t="shared" si="97"/>
        <v>40944</v>
      </c>
      <c r="PZ26" s="2"/>
      <c r="QA26" s="2"/>
      <c r="QB26" s="18"/>
      <c r="QC26" s="9"/>
      <c r="QD26" s="19"/>
      <c r="QE26" s="20">
        <f t="shared" si="98"/>
        <v>0</v>
      </c>
      <c r="QG26" s="2"/>
      <c r="QH26" s="2"/>
      <c r="QI26" s="18"/>
      <c r="QJ26" s="9"/>
      <c r="QK26" s="19"/>
      <c r="QL26" s="20">
        <f t="shared" si="91"/>
        <v>0</v>
      </c>
      <c r="QN26" s="9"/>
      <c r="QO26" s="42"/>
      <c r="QP26" s="32"/>
      <c r="QQ26" s="244"/>
      <c r="QR26" s="32"/>
      <c r="QS26" s="20">
        <f t="shared" si="104"/>
        <v>0</v>
      </c>
      <c r="QU26" s="9"/>
      <c r="QV26" s="42"/>
      <c r="QW26" s="32"/>
      <c r="QX26" s="244"/>
      <c r="QY26" s="32"/>
      <c r="QZ26" s="20">
        <f t="shared" si="52"/>
        <v>0</v>
      </c>
      <c r="RB26" s="9"/>
      <c r="RC26" s="42"/>
      <c r="RD26" s="32"/>
      <c r="RE26" s="244"/>
      <c r="RF26" s="32"/>
      <c r="RG26" s="20">
        <f t="shared" si="53"/>
        <v>0</v>
      </c>
      <c r="RI26" s="9"/>
      <c r="RJ26" s="42"/>
      <c r="RK26" s="32"/>
      <c r="RL26" s="244"/>
      <c r="RM26" s="32"/>
      <c r="RN26" s="20">
        <f t="shared" si="54"/>
        <v>0</v>
      </c>
      <c r="RP26" s="9"/>
      <c r="RQ26" s="42"/>
      <c r="RR26" s="32"/>
      <c r="RS26" s="244"/>
      <c r="RT26" s="32"/>
      <c r="RU26" s="20">
        <f t="shared" si="106"/>
        <v>20230</v>
      </c>
      <c r="RW26" s="9"/>
      <c r="RX26" s="897"/>
      <c r="RY26" s="32"/>
      <c r="RZ26" s="244"/>
      <c r="SA26" s="32"/>
      <c r="SB26" s="20">
        <f t="shared" si="56"/>
        <v>0</v>
      </c>
      <c r="SD26" s="9"/>
      <c r="SE26" s="909"/>
      <c r="SF26" s="32"/>
      <c r="SG26" s="244"/>
      <c r="SH26" s="32"/>
      <c r="SI26" s="20">
        <f t="shared" si="57"/>
        <v>0</v>
      </c>
      <c r="SK26" s="9"/>
      <c r="SL26" s="42"/>
      <c r="SM26" s="32"/>
      <c r="SN26" s="244"/>
      <c r="SO26" s="32"/>
      <c r="SP26" s="20">
        <f t="shared" si="58"/>
        <v>145004</v>
      </c>
      <c r="SR26" s="9"/>
      <c r="SS26" s="42"/>
      <c r="ST26" s="32"/>
      <c r="SU26" s="244"/>
      <c r="SV26" s="32"/>
      <c r="SW26" s="20">
        <f t="shared" si="59"/>
        <v>0</v>
      </c>
      <c r="SY26" s="9"/>
      <c r="SZ26" s="42"/>
      <c r="TA26" s="32"/>
      <c r="TB26" s="244"/>
      <c r="TC26" s="32"/>
      <c r="TD26" s="20">
        <f t="shared" si="60"/>
        <v>4177</v>
      </c>
      <c r="TF26" s="9"/>
      <c r="TG26" s="42"/>
      <c r="TH26" s="32"/>
      <c r="TI26" s="244"/>
      <c r="TJ26" s="32"/>
      <c r="TK26" s="20">
        <f t="shared" si="61"/>
        <v>0</v>
      </c>
      <c r="TM26" s="9"/>
      <c r="TN26" s="42"/>
      <c r="TO26" s="32"/>
      <c r="TP26" s="244"/>
      <c r="TQ26" s="32"/>
      <c r="TR26" s="20">
        <f t="shared" si="62"/>
        <v>0</v>
      </c>
      <c r="TT26" s="9"/>
      <c r="TU26" s="42"/>
      <c r="TV26" s="32"/>
      <c r="TW26" s="244"/>
      <c r="TX26" s="32"/>
      <c r="TY26" s="20">
        <f t="shared" si="100"/>
        <v>6754</v>
      </c>
      <c r="UA26" s="9"/>
      <c r="UB26" s="42"/>
      <c r="UC26" s="32"/>
      <c r="UD26" s="244"/>
      <c r="UE26" s="32"/>
      <c r="UF26" s="20">
        <f t="shared" si="64"/>
        <v>0</v>
      </c>
      <c r="UH26" s="9"/>
      <c r="UI26" s="42"/>
      <c r="UJ26" s="32"/>
      <c r="UK26" s="244"/>
      <c r="UL26" s="32"/>
      <c r="UM26" s="20">
        <f t="shared" si="65"/>
        <v>0</v>
      </c>
      <c r="UO26" s="9"/>
      <c r="UP26" s="42"/>
      <c r="UQ26" s="32"/>
      <c r="UR26" s="244"/>
      <c r="US26" s="32"/>
      <c r="UT26" s="20">
        <f t="shared" si="66"/>
        <v>0</v>
      </c>
      <c r="UV26" s="9"/>
      <c r="UW26" s="42"/>
      <c r="UX26" s="32"/>
      <c r="UY26" s="244"/>
      <c r="UZ26" s="32"/>
      <c r="VA26" s="20">
        <f t="shared" si="92"/>
        <v>0</v>
      </c>
      <c r="VC26" s="9"/>
      <c r="VD26" s="42"/>
      <c r="VE26" s="32"/>
      <c r="VF26" s="244"/>
      <c r="VG26" s="32"/>
      <c r="VH26" s="20">
        <f t="shared" si="99"/>
        <v>0</v>
      </c>
      <c r="VJ26" s="9"/>
      <c r="VK26" s="42"/>
      <c r="VL26" s="32"/>
      <c r="VM26" s="244"/>
      <c r="VN26" s="32"/>
      <c r="VO26" s="20">
        <f t="shared" si="69"/>
        <v>0</v>
      </c>
      <c r="VQ26" s="9">
        <v>40376</v>
      </c>
      <c r="VR26" s="42" t="s">
        <v>2069</v>
      </c>
      <c r="VS26" s="32">
        <v>9268.5</v>
      </c>
      <c r="VT26" s="244"/>
      <c r="VU26" s="32"/>
      <c r="VV26" s="20">
        <f t="shared" si="70"/>
        <v>18958.5</v>
      </c>
      <c r="VX26" s="9"/>
      <c r="VY26" s="42"/>
      <c r="VZ26" s="32"/>
      <c r="WA26" s="244"/>
      <c r="WB26" s="32"/>
      <c r="WC26" s="20">
        <f t="shared" si="71"/>
        <v>0</v>
      </c>
      <c r="WE26" s="9"/>
      <c r="WF26" s="42"/>
      <c r="WG26" s="32"/>
      <c r="WH26" s="244"/>
      <c r="WI26" s="32"/>
      <c r="WJ26" s="20">
        <f t="shared" si="72"/>
        <v>0</v>
      </c>
      <c r="WL26" s="9"/>
      <c r="WM26" s="42"/>
      <c r="WN26" s="32"/>
      <c r="WO26" s="244"/>
      <c r="WP26" s="32"/>
      <c r="WQ26" s="20">
        <f t="shared" si="73"/>
        <v>0</v>
      </c>
      <c r="WS26" s="9"/>
      <c r="WT26" s="42"/>
      <c r="WU26" s="32"/>
      <c r="WV26" s="244"/>
      <c r="WW26" s="32"/>
      <c r="WX26" s="20">
        <f t="shared" si="74"/>
        <v>0</v>
      </c>
      <c r="WZ26" s="9"/>
      <c r="XA26" s="42"/>
      <c r="XB26" s="32"/>
      <c r="XC26" s="244"/>
      <c r="XD26" s="32"/>
      <c r="XE26" s="20">
        <f t="shared" si="75"/>
        <v>0</v>
      </c>
      <c r="XG26" s="9"/>
      <c r="XH26" s="42"/>
      <c r="XI26" s="32"/>
      <c r="XJ26" s="244"/>
      <c r="XK26" s="32"/>
      <c r="XL26" s="20">
        <f t="shared" si="76"/>
        <v>0</v>
      </c>
      <c r="XN26" s="9"/>
      <c r="XO26" s="42"/>
      <c r="XP26" s="32"/>
      <c r="XQ26" s="244"/>
      <c r="XR26" s="32"/>
      <c r="XS26" s="20">
        <f t="shared" si="77"/>
        <v>0</v>
      </c>
      <c r="XU26" s="9"/>
      <c r="XV26" s="42"/>
      <c r="XW26" s="32"/>
      <c r="XX26" s="244"/>
      <c r="XY26" s="32"/>
      <c r="XZ26" s="20">
        <f t="shared" si="78"/>
        <v>0</v>
      </c>
      <c r="YB26" s="9"/>
      <c r="YC26" s="42"/>
      <c r="YD26" s="32"/>
      <c r="YE26" s="244"/>
      <c r="YF26" s="32"/>
      <c r="YG26" s="20">
        <f t="shared" si="79"/>
        <v>0</v>
      </c>
      <c r="YI26" s="9"/>
      <c r="YJ26" s="42"/>
      <c r="YK26" s="32"/>
      <c r="YL26" s="244"/>
      <c r="YM26" s="32"/>
      <c r="YN26" s="20">
        <f t="shared" si="80"/>
        <v>0</v>
      </c>
      <c r="YP26" s="9"/>
      <c r="YQ26" s="42"/>
      <c r="YR26" s="32"/>
      <c r="YS26" s="244"/>
      <c r="YT26" s="32"/>
      <c r="YU26" s="20">
        <f t="shared" si="81"/>
        <v>0</v>
      </c>
      <c r="YW26" s="9"/>
      <c r="YX26" s="42"/>
      <c r="YY26" s="32"/>
      <c r="YZ26" s="244"/>
      <c r="ZA26" s="32"/>
      <c r="ZB26" s="20">
        <f t="shared" si="82"/>
        <v>0</v>
      </c>
      <c r="ZD26" s="9"/>
      <c r="ZE26" s="42"/>
      <c r="ZF26" s="32"/>
      <c r="ZG26" s="244"/>
      <c r="ZH26" s="32"/>
      <c r="ZI26" s="20">
        <f t="shared" si="83"/>
        <v>0</v>
      </c>
    </row>
    <row r="27" spans="1:685">
      <c r="A27" s="2"/>
      <c r="B27" s="2"/>
      <c r="C27" s="18"/>
      <c r="D27" s="9"/>
      <c r="E27" s="19"/>
      <c r="F27" s="20">
        <f t="shared" si="0"/>
        <v>1117</v>
      </c>
      <c r="H27" s="2"/>
      <c r="I27" s="2"/>
      <c r="J27" s="18"/>
      <c r="K27" s="9"/>
      <c r="L27" s="19"/>
      <c r="M27" s="20">
        <f t="shared" si="105"/>
        <v>0</v>
      </c>
      <c r="O27" s="2"/>
      <c r="P27" s="2"/>
      <c r="Q27" s="18"/>
      <c r="R27" s="9"/>
      <c r="S27" s="19"/>
      <c r="T27" s="20">
        <f t="shared" si="2"/>
        <v>11760</v>
      </c>
      <c r="V27" s="2"/>
      <c r="W27" s="2"/>
      <c r="X27" s="18"/>
      <c r="Y27" s="9"/>
      <c r="Z27" s="19"/>
      <c r="AA27" s="20">
        <f t="shared" si="3"/>
        <v>0</v>
      </c>
      <c r="AC27" s="9">
        <v>40379</v>
      </c>
      <c r="AD27" s="2" t="s">
        <v>2247</v>
      </c>
      <c r="AE27" s="18">
        <v>7133</v>
      </c>
      <c r="AF27" s="9"/>
      <c r="AG27" s="19"/>
      <c r="AH27" s="20">
        <f t="shared" si="4"/>
        <v>24146</v>
      </c>
      <c r="AJ27" s="2"/>
      <c r="AK27" s="2"/>
      <c r="AL27" s="18"/>
      <c r="AM27" s="9"/>
      <c r="AN27" s="19"/>
      <c r="AO27" s="20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10864</v>
      </c>
      <c r="BL27" s="2"/>
      <c r="BM27" s="2"/>
      <c r="BN27" s="18"/>
      <c r="BO27" s="9"/>
      <c r="BP27" s="19"/>
      <c r="BQ27" s="20">
        <f t="shared" si="101"/>
        <v>5786.5</v>
      </c>
      <c r="BS27" s="2"/>
      <c r="BT27" s="2"/>
      <c r="BU27" s="18"/>
      <c r="BV27" s="9"/>
      <c r="BW27" s="19"/>
      <c r="BX27" s="20">
        <f t="shared" si="10"/>
        <v>0</v>
      </c>
      <c r="BZ27" s="9">
        <v>40368</v>
      </c>
      <c r="CA27" s="2" t="s">
        <v>1470</v>
      </c>
      <c r="CB27" s="18">
        <v>7640</v>
      </c>
      <c r="CC27" s="9"/>
      <c r="CD27" s="19"/>
      <c r="CE27" s="20">
        <f t="shared" si="11"/>
        <v>45222</v>
      </c>
      <c r="CG27" s="9"/>
      <c r="CH27" s="2"/>
      <c r="CI27" s="18"/>
      <c r="CJ27" s="9"/>
      <c r="CK27" s="19"/>
      <c r="CL27" s="20">
        <f t="shared" si="12"/>
        <v>2641.5</v>
      </c>
      <c r="CN27" s="2"/>
      <c r="CO27" s="2"/>
      <c r="CP27" s="18"/>
      <c r="CQ27" s="9"/>
      <c r="CR27" s="19"/>
      <c r="CS27" s="20">
        <f t="shared" si="13"/>
        <v>50592</v>
      </c>
      <c r="CU27" s="2"/>
      <c r="CV27" s="2"/>
      <c r="CW27" s="18"/>
      <c r="CX27" s="9"/>
      <c r="CY27" s="19"/>
      <c r="CZ27" s="20">
        <f t="shared" si="14"/>
        <v>1925.5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0</v>
      </c>
      <c r="DP27" s="2"/>
      <c r="DQ27" s="2"/>
      <c r="DR27" s="18"/>
      <c r="DS27" s="9"/>
      <c r="DT27" s="19"/>
      <c r="DU27" s="20">
        <f t="shared" si="17"/>
        <v>2696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20"/>
        <v>22645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0</v>
      </c>
      <c r="FF27" s="2"/>
      <c r="FG27" s="2"/>
      <c r="FH27" s="18"/>
      <c r="FI27" s="9"/>
      <c r="FJ27" s="715"/>
      <c r="FK27" s="20">
        <f t="shared" ref="FK27:FK43" si="107">FK26+FH27-FJ27</f>
        <v>57168.5</v>
      </c>
      <c r="FM27" s="2"/>
      <c r="FN27" s="2"/>
      <c r="FO27" s="18"/>
      <c r="FP27" s="9"/>
      <c r="FQ27" s="715"/>
      <c r="FR27" s="20">
        <f t="shared" si="24"/>
        <v>6300</v>
      </c>
      <c r="FT27" s="2"/>
      <c r="FU27" s="2"/>
      <c r="FV27" s="18"/>
      <c r="FW27" s="9"/>
      <c r="FX27" s="715"/>
      <c r="FY27" s="20">
        <f t="shared" si="25"/>
        <v>0</v>
      </c>
      <c r="GA27" s="2"/>
      <c r="GB27" s="2"/>
      <c r="GC27" s="18"/>
      <c r="GD27" s="9"/>
      <c r="GE27" s="715"/>
      <c r="GF27" s="20">
        <f t="shared" si="26"/>
        <v>0</v>
      </c>
      <c r="GH27" s="2"/>
      <c r="GI27" s="2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2"/>
      <c r="HY27" s="2"/>
      <c r="HZ27" s="18"/>
      <c r="IA27" s="9"/>
      <c r="IB27" s="19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2"/>
      <c r="IT27" s="2"/>
      <c r="IU27" s="18"/>
      <c r="IV27" s="9"/>
      <c r="IW27" s="19"/>
      <c r="IX27" s="20">
        <f t="shared" si="102"/>
        <v>5744</v>
      </c>
      <c r="IZ27" s="2"/>
      <c r="JA27" s="2"/>
      <c r="JB27" s="18"/>
      <c r="JC27" s="9"/>
      <c r="JD27" s="19"/>
      <c r="JE27" s="20">
        <f t="shared" si="103"/>
        <v>0</v>
      </c>
      <c r="JG27" s="2"/>
      <c r="JH27" s="2"/>
      <c r="JI27" s="18"/>
      <c r="JJ27" s="9"/>
      <c r="JK27" s="19"/>
      <c r="JL27" s="20">
        <f t="shared" si="38"/>
        <v>0</v>
      </c>
      <c r="JN27" s="2"/>
      <c r="JO27" s="2"/>
      <c r="JP27" s="18"/>
      <c r="JQ27" s="9"/>
      <c r="JR27" s="19"/>
      <c r="JS27" s="20">
        <f t="shared" si="39"/>
        <v>0</v>
      </c>
      <c r="JU27" s="2"/>
      <c r="JV27" s="2"/>
      <c r="JW27" s="18"/>
      <c r="JX27" s="9"/>
      <c r="JY27" s="19"/>
      <c r="JZ27" s="20">
        <f t="shared" si="40"/>
        <v>0</v>
      </c>
      <c r="KB27" s="2"/>
      <c r="KC27" s="2"/>
      <c r="KD27" s="18"/>
      <c r="KE27" s="9"/>
      <c r="KF27" s="19"/>
      <c r="KG27" s="20">
        <f t="shared" si="41"/>
        <v>1975</v>
      </c>
      <c r="KI27" s="2"/>
      <c r="KJ27" s="2"/>
      <c r="KK27" s="18"/>
      <c r="KL27" s="9"/>
      <c r="KM27" s="19"/>
      <c r="KN27" s="20">
        <f t="shared" si="42"/>
        <v>0</v>
      </c>
      <c r="KP27" s="9"/>
      <c r="KQ27" s="251"/>
      <c r="KR27" s="18"/>
      <c r="KS27" s="9"/>
      <c r="KT27" s="19"/>
      <c r="KU27" s="20">
        <f t="shared" si="43"/>
        <v>52560.5</v>
      </c>
      <c r="KW27" s="9"/>
      <c r="KX27" s="251"/>
      <c r="KY27" s="18"/>
      <c r="KZ27" s="9"/>
      <c r="LA27" s="19"/>
      <c r="LB27" s="20">
        <f t="shared" si="44"/>
        <v>30310</v>
      </c>
      <c r="LD27" s="9"/>
      <c r="LE27" s="251"/>
      <c r="LF27" s="18"/>
      <c r="LG27" s="9"/>
      <c r="LH27" s="19"/>
      <c r="LI27" s="20">
        <f t="shared" si="45"/>
        <v>0</v>
      </c>
      <c r="LK27" s="9"/>
      <c r="LL27" s="2"/>
      <c r="LM27" s="18"/>
      <c r="LN27" s="9"/>
      <c r="LO27" s="19"/>
      <c r="LP27" s="20">
        <f t="shared" si="46"/>
        <v>50544</v>
      </c>
      <c r="LR27" s="2"/>
      <c r="LS27" s="268"/>
      <c r="LT27" s="18"/>
      <c r="LU27" s="9"/>
      <c r="LV27" s="19"/>
      <c r="LW27" s="20">
        <f t="shared" si="47"/>
        <v>0</v>
      </c>
      <c r="LY27" s="2"/>
      <c r="LZ27" s="268"/>
      <c r="MA27" s="18"/>
      <c r="MB27" s="9"/>
      <c r="MC27" s="19"/>
      <c r="MD27" s="20">
        <f t="shared" si="48"/>
        <v>0</v>
      </c>
      <c r="MF27" s="2"/>
      <c r="MG27" s="268"/>
      <c r="MH27" s="18"/>
      <c r="MI27" s="9"/>
      <c r="MJ27" s="19"/>
      <c r="MK27" s="20">
        <f t="shared" si="49"/>
        <v>0</v>
      </c>
      <c r="MM27" s="9">
        <v>40378</v>
      </c>
      <c r="MN27" s="2" t="s">
        <v>2084</v>
      </c>
      <c r="MO27" s="18">
        <v>2233</v>
      </c>
      <c r="MP27" s="9"/>
      <c r="MQ27" s="19"/>
      <c r="MR27" s="20">
        <f t="shared" si="50"/>
        <v>2233</v>
      </c>
      <c r="MT27" s="9"/>
      <c r="MU27" s="2"/>
      <c r="MV27" s="18"/>
      <c r="MW27" s="9"/>
      <c r="MX27" s="19"/>
      <c r="MY27" s="20">
        <f t="shared" si="51"/>
        <v>61886.5</v>
      </c>
      <c r="NA27" s="9"/>
      <c r="NB27" s="2"/>
      <c r="NC27" s="771"/>
      <c r="ND27" s="38"/>
      <c r="NE27" s="19"/>
      <c r="NF27" s="326">
        <f t="shared" si="84"/>
        <v>0</v>
      </c>
      <c r="NH27" s="2"/>
      <c r="NI27" s="2"/>
      <c r="NJ27" s="325"/>
      <c r="NK27" s="38"/>
      <c r="NL27" s="19"/>
      <c r="NM27" s="326">
        <f t="shared" si="85"/>
        <v>0</v>
      </c>
      <c r="NO27" s="244">
        <v>40371</v>
      </c>
      <c r="NP27" s="1049" t="s">
        <v>2114</v>
      </c>
      <c r="NQ27" s="972">
        <v>13230.5</v>
      </c>
      <c r="NR27" s="166">
        <v>40371</v>
      </c>
      <c r="NS27" s="32">
        <v>13230.5</v>
      </c>
      <c r="NT27" s="20">
        <f t="shared" si="86"/>
        <v>15917</v>
      </c>
      <c r="NV27" s="9"/>
      <c r="NW27" s="956"/>
      <c r="NX27" s="771"/>
      <c r="NY27" s="38"/>
      <c r="NZ27" s="19"/>
      <c r="OA27" s="326">
        <f t="shared" si="87"/>
        <v>0</v>
      </c>
      <c r="OC27" s="2"/>
      <c r="OD27" s="2"/>
      <c r="OE27" s="771"/>
      <c r="OF27" s="38"/>
      <c r="OG27" s="19"/>
      <c r="OH27" s="326">
        <f t="shared" si="88"/>
        <v>61119</v>
      </c>
      <c r="OJ27" s="2"/>
      <c r="OK27" s="2"/>
      <c r="OL27" s="771"/>
      <c r="OM27" s="38"/>
      <c r="ON27" s="19"/>
      <c r="OO27" s="326">
        <f t="shared" si="89"/>
        <v>0</v>
      </c>
      <c r="OQ27" s="2"/>
      <c r="OR27" s="2"/>
      <c r="OS27" s="18"/>
      <c r="OT27" s="9"/>
      <c r="OU27" s="19"/>
      <c r="OV27" s="20">
        <f t="shared" si="93"/>
        <v>0</v>
      </c>
      <c r="OX27" s="2"/>
      <c r="OY27" s="2"/>
      <c r="OZ27" s="18"/>
      <c r="PA27" s="9"/>
      <c r="PB27" s="19"/>
      <c r="PC27" s="20">
        <f t="shared" si="94"/>
        <v>0</v>
      </c>
      <c r="PE27" s="2"/>
      <c r="PF27" s="251"/>
      <c r="PG27" s="18"/>
      <c r="PH27" s="9"/>
      <c r="PI27" s="19"/>
      <c r="PJ27" s="20">
        <f t="shared" si="95"/>
        <v>0</v>
      </c>
      <c r="PL27" s="2"/>
      <c r="PM27" s="251"/>
      <c r="PN27" s="18"/>
      <c r="PO27" s="9"/>
      <c r="PP27" s="19"/>
      <c r="PQ27" s="20">
        <f t="shared" si="96"/>
        <v>0</v>
      </c>
      <c r="PS27" s="2"/>
      <c r="PT27" s="2"/>
      <c r="PU27" s="18"/>
      <c r="PV27" s="9"/>
      <c r="PW27" s="19"/>
      <c r="PX27" s="20">
        <f t="shared" si="97"/>
        <v>40944</v>
      </c>
      <c r="PZ27" s="2"/>
      <c r="QA27" s="2"/>
      <c r="QB27" s="18"/>
      <c r="QC27" s="9"/>
      <c r="QD27" s="19"/>
      <c r="QE27" s="20">
        <f t="shared" si="98"/>
        <v>0</v>
      </c>
      <c r="QG27" s="2"/>
      <c r="QH27" s="2"/>
      <c r="QI27" s="18"/>
      <c r="QJ27" s="9"/>
      <c r="QK27" s="19"/>
      <c r="QL27" s="20">
        <f t="shared" si="91"/>
        <v>0</v>
      </c>
      <c r="QN27" s="9"/>
      <c r="QO27" s="42"/>
      <c r="QP27" s="32"/>
      <c r="QQ27" s="89"/>
      <c r="QR27" s="32"/>
      <c r="QS27" s="20">
        <f t="shared" si="104"/>
        <v>0</v>
      </c>
      <c r="QU27" s="9"/>
      <c r="QV27" s="42"/>
      <c r="QW27" s="32"/>
      <c r="QX27" s="89"/>
      <c r="QY27" s="32"/>
      <c r="QZ27" s="20">
        <f t="shared" si="52"/>
        <v>0</v>
      </c>
      <c r="RB27" s="9"/>
      <c r="RC27" s="42"/>
      <c r="RD27" s="32"/>
      <c r="RE27" s="89"/>
      <c r="RF27" s="32"/>
      <c r="RG27" s="20">
        <f t="shared" si="53"/>
        <v>0</v>
      </c>
      <c r="RI27" s="9"/>
      <c r="RJ27" s="42"/>
      <c r="RK27" s="32"/>
      <c r="RL27" s="89"/>
      <c r="RM27" s="32"/>
      <c r="RN27" s="20">
        <f t="shared" si="54"/>
        <v>0</v>
      </c>
      <c r="RP27" s="9"/>
      <c r="RQ27" s="42"/>
      <c r="RR27" s="32"/>
      <c r="RS27" s="89"/>
      <c r="RT27" s="32"/>
      <c r="RU27" s="20">
        <f t="shared" si="106"/>
        <v>20230</v>
      </c>
      <c r="RW27" s="9"/>
      <c r="RX27" s="897"/>
      <c r="RY27" s="32"/>
      <c r="RZ27" s="89"/>
      <c r="SA27" s="32"/>
      <c r="SB27" s="20">
        <f t="shared" si="56"/>
        <v>0</v>
      </c>
      <c r="SD27" s="9"/>
      <c r="SE27" s="909"/>
      <c r="SF27" s="32"/>
      <c r="SG27" s="89"/>
      <c r="SH27" s="32"/>
      <c r="SI27" s="20">
        <f t="shared" si="57"/>
        <v>0</v>
      </c>
      <c r="SK27" s="9"/>
      <c r="SL27" s="42"/>
      <c r="SM27" s="32"/>
      <c r="SN27" s="89"/>
      <c r="SO27" s="32"/>
      <c r="SP27" s="20">
        <f t="shared" si="58"/>
        <v>145004</v>
      </c>
      <c r="SR27" s="9"/>
      <c r="SS27" s="42"/>
      <c r="ST27" s="32"/>
      <c r="SU27" s="89"/>
      <c r="SV27" s="32"/>
      <c r="SW27" s="20">
        <f t="shared" si="59"/>
        <v>0</v>
      </c>
      <c r="SY27" s="9"/>
      <c r="SZ27" s="42"/>
      <c r="TA27" s="32"/>
      <c r="TB27" s="89"/>
      <c r="TC27" s="32"/>
      <c r="TD27" s="20">
        <f t="shared" si="60"/>
        <v>4177</v>
      </c>
      <c r="TF27" s="9"/>
      <c r="TG27" s="42"/>
      <c r="TH27" s="32"/>
      <c r="TI27" s="89"/>
      <c r="TJ27" s="32"/>
      <c r="TK27" s="20">
        <f t="shared" si="61"/>
        <v>0</v>
      </c>
      <c r="TM27" s="9"/>
      <c r="TN27" s="42"/>
      <c r="TO27" s="32"/>
      <c r="TP27" s="89"/>
      <c r="TQ27" s="32"/>
      <c r="TR27" s="20">
        <f t="shared" si="62"/>
        <v>0</v>
      </c>
      <c r="TT27" s="9"/>
      <c r="TU27" s="42"/>
      <c r="TV27" s="32"/>
      <c r="TW27" s="89"/>
      <c r="TX27" s="32"/>
      <c r="TY27" s="20">
        <f t="shared" si="100"/>
        <v>6754</v>
      </c>
      <c r="UA27" s="9"/>
      <c r="UB27" s="42"/>
      <c r="UC27" s="32"/>
      <c r="UD27" s="89"/>
      <c r="UE27" s="32"/>
      <c r="UF27" s="20">
        <f t="shared" si="64"/>
        <v>0</v>
      </c>
      <c r="UH27" s="9"/>
      <c r="UI27" s="42"/>
      <c r="UJ27" s="32"/>
      <c r="UK27" s="89"/>
      <c r="UL27" s="32"/>
      <c r="UM27" s="20">
        <f t="shared" si="65"/>
        <v>0</v>
      </c>
      <c r="UO27" s="9"/>
      <c r="UP27" s="42"/>
      <c r="UQ27" s="32"/>
      <c r="UR27" s="89"/>
      <c r="US27" s="32"/>
      <c r="UT27" s="20">
        <f t="shared" si="66"/>
        <v>0</v>
      </c>
      <c r="UV27" s="9"/>
      <c r="UW27" s="42"/>
      <c r="UX27" s="32"/>
      <c r="UY27" s="89"/>
      <c r="UZ27" s="32"/>
      <c r="VA27" s="20">
        <f t="shared" si="92"/>
        <v>0</v>
      </c>
      <c r="VC27" s="9"/>
      <c r="VD27" s="42"/>
      <c r="VE27" s="32"/>
      <c r="VF27" s="89"/>
      <c r="VG27" s="32"/>
      <c r="VH27" s="20">
        <f t="shared" si="99"/>
        <v>0</v>
      </c>
      <c r="VJ27" s="9"/>
      <c r="VK27" s="42"/>
      <c r="VL27" s="32"/>
      <c r="VM27" s="89"/>
      <c r="VN27" s="32"/>
      <c r="VO27" s="20">
        <f t="shared" si="69"/>
        <v>0</v>
      </c>
      <c r="VQ27" s="9">
        <v>40380</v>
      </c>
      <c r="VR27" s="42" t="s">
        <v>2262</v>
      </c>
      <c r="VS27" s="32">
        <v>1840</v>
      </c>
      <c r="VT27" s="89">
        <v>40380</v>
      </c>
      <c r="VU27" s="32">
        <v>1840</v>
      </c>
      <c r="VV27" s="20">
        <f t="shared" si="70"/>
        <v>18958.5</v>
      </c>
      <c r="VX27" s="9"/>
      <c r="VY27" s="42"/>
      <c r="VZ27" s="32"/>
      <c r="WA27" s="89"/>
      <c r="WB27" s="32"/>
      <c r="WC27" s="20">
        <f t="shared" si="71"/>
        <v>0</v>
      </c>
      <c r="WE27" s="9"/>
      <c r="WF27" s="42"/>
      <c r="WG27" s="32"/>
      <c r="WH27" s="89"/>
      <c r="WI27" s="32"/>
      <c r="WJ27" s="20">
        <f t="shared" si="72"/>
        <v>0</v>
      </c>
      <c r="WL27" s="9"/>
      <c r="WM27" s="42"/>
      <c r="WN27" s="32"/>
      <c r="WO27" s="89"/>
      <c r="WP27" s="32"/>
      <c r="WQ27" s="20">
        <f t="shared" si="73"/>
        <v>0</v>
      </c>
      <c r="WS27" s="9"/>
      <c r="WT27" s="42"/>
      <c r="WU27" s="32"/>
      <c r="WV27" s="89"/>
      <c r="WW27" s="32"/>
      <c r="WX27" s="20">
        <f t="shared" si="74"/>
        <v>0</v>
      </c>
      <c r="WZ27" s="9"/>
      <c r="XA27" s="42"/>
      <c r="XB27" s="32"/>
      <c r="XC27" s="89"/>
      <c r="XD27" s="32"/>
      <c r="XE27" s="20">
        <f t="shared" si="75"/>
        <v>0</v>
      </c>
      <c r="XG27" s="9"/>
      <c r="XH27" s="42"/>
      <c r="XI27" s="32"/>
      <c r="XJ27" s="89"/>
      <c r="XK27" s="32"/>
      <c r="XL27" s="20">
        <f t="shared" si="76"/>
        <v>0</v>
      </c>
      <c r="XN27" s="9"/>
      <c r="XO27" s="42"/>
      <c r="XP27" s="32"/>
      <c r="XQ27" s="89"/>
      <c r="XR27" s="32"/>
      <c r="XS27" s="20">
        <f t="shared" si="77"/>
        <v>0</v>
      </c>
      <c r="XU27" s="9"/>
      <c r="XV27" s="42"/>
      <c r="XW27" s="32"/>
      <c r="XX27" s="89"/>
      <c r="XY27" s="32"/>
      <c r="XZ27" s="20">
        <f t="shared" si="78"/>
        <v>0</v>
      </c>
      <c r="YB27" s="9"/>
      <c r="YC27" s="42"/>
      <c r="YD27" s="32"/>
      <c r="YE27" s="89"/>
      <c r="YF27" s="32"/>
      <c r="YG27" s="20">
        <f t="shared" si="79"/>
        <v>0</v>
      </c>
      <c r="YI27" s="9"/>
      <c r="YJ27" s="42"/>
      <c r="YK27" s="32"/>
      <c r="YL27" s="89"/>
      <c r="YM27" s="32"/>
      <c r="YN27" s="20">
        <f t="shared" si="80"/>
        <v>0</v>
      </c>
      <c r="YP27" s="9"/>
      <c r="YQ27" s="42"/>
      <c r="YR27" s="32"/>
      <c r="YS27" s="89"/>
      <c r="YT27" s="32"/>
      <c r="YU27" s="20">
        <f t="shared" si="81"/>
        <v>0</v>
      </c>
      <c r="YW27" s="9"/>
      <c r="YX27" s="42"/>
      <c r="YY27" s="32"/>
      <c r="YZ27" s="89"/>
      <c r="ZA27" s="32"/>
      <c r="ZB27" s="20">
        <f t="shared" si="82"/>
        <v>0</v>
      </c>
      <c r="ZD27" s="9"/>
      <c r="ZE27" s="42"/>
      <c r="ZF27" s="32"/>
      <c r="ZG27" s="89"/>
      <c r="ZH27" s="32"/>
      <c r="ZI27" s="20">
        <f t="shared" si="83"/>
        <v>0</v>
      </c>
    </row>
    <row r="28" spans="1:685">
      <c r="A28" s="2"/>
      <c r="B28" s="2"/>
      <c r="C28" s="18"/>
      <c r="D28" s="9"/>
      <c r="E28" s="19"/>
      <c r="F28" s="20">
        <f t="shared" si="0"/>
        <v>1117</v>
      </c>
      <c r="H28" s="2"/>
      <c r="I28" s="2"/>
      <c r="J28" s="18"/>
      <c r="K28" s="9"/>
      <c r="L28" s="19"/>
      <c r="M28" s="20">
        <f t="shared" si="105"/>
        <v>0</v>
      </c>
      <c r="O28" s="2"/>
      <c r="P28" s="2"/>
      <c r="Q28" s="18"/>
      <c r="R28" s="9"/>
      <c r="S28" s="19"/>
      <c r="T28" s="20">
        <f t="shared" si="2"/>
        <v>11760</v>
      </c>
      <c r="V28" s="2"/>
      <c r="W28" s="2"/>
      <c r="X28" s="18"/>
      <c r="Y28" s="9"/>
      <c r="Z28" s="19"/>
      <c r="AA28" s="20">
        <f t="shared" si="3"/>
        <v>0</v>
      </c>
      <c r="AC28" s="9">
        <v>40380</v>
      </c>
      <c r="AD28" s="2" t="s">
        <v>2265</v>
      </c>
      <c r="AE28" s="18">
        <v>256</v>
      </c>
      <c r="AF28" s="9">
        <v>40380</v>
      </c>
      <c r="AG28" s="19">
        <v>256</v>
      </c>
      <c r="AH28" s="20">
        <f t="shared" si="4"/>
        <v>24146</v>
      </c>
      <c r="AJ28" s="2"/>
      <c r="AK28" s="2"/>
      <c r="AL28" s="18"/>
      <c r="AM28" s="9"/>
      <c r="AN28" s="19"/>
      <c r="AO28" s="20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10864</v>
      </c>
      <c r="BL28" s="2"/>
      <c r="BM28" s="2"/>
      <c r="BN28" s="18"/>
      <c r="BO28" s="9"/>
      <c r="BP28" s="19"/>
      <c r="BQ28" s="20">
        <f t="shared" si="101"/>
        <v>5786.5</v>
      </c>
      <c r="BS28" s="2"/>
      <c r="BT28" s="2"/>
      <c r="BU28" s="18"/>
      <c r="BV28" s="9"/>
      <c r="BW28" s="19"/>
      <c r="BX28" s="20">
        <f t="shared" si="10"/>
        <v>0</v>
      </c>
      <c r="BZ28" s="9">
        <v>40369</v>
      </c>
      <c r="CA28" s="2" t="s">
        <v>1477</v>
      </c>
      <c r="CB28" s="18">
        <v>7585</v>
      </c>
      <c r="CC28" s="9"/>
      <c r="CD28" s="19"/>
      <c r="CE28" s="20">
        <f t="shared" si="11"/>
        <v>52807</v>
      </c>
      <c r="CG28" s="9"/>
      <c r="CH28" s="2"/>
      <c r="CI28" s="18"/>
      <c r="CJ28" s="9"/>
      <c r="CK28" s="19"/>
      <c r="CL28" s="20">
        <f t="shared" si="12"/>
        <v>2641.5</v>
      </c>
      <c r="CN28" s="2"/>
      <c r="CO28" s="2"/>
      <c r="CP28" s="18"/>
      <c r="CQ28" s="9"/>
      <c r="CR28" s="19"/>
      <c r="CS28" s="20">
        <f t="shared" si="13"/>
        <v>50592</v>
      </c>
      <c r="CU28" s="2"/>
      <c r="CV28" s="2"/>
      <c r="CW28" s="18"/>
      <c r="CX28" s="9"/>
      <c r="CY28" s="19"/>
      <c r="CZ28" s="20">
        <f t="shared" si="14"/>
        <v>1925.5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0</v>
      </c>
      <c r="DP28" s="2"/>
      <c r="DQ28" s="2"/>
      <c r="DR28" s="18"/>
      <c r="DS28" s="9"/>
      <c r="DT28" s="19"/>
      <c r="DU28" s="20">
        <f t="shared" si="17"/>
        <v>2696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20"/>
        <v>22645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0</v>
      </c>
      <c r="FF28" s="2"/>
      <c r="FG28" s="2"/>
      <c r="FH28" s="18"/>
      <c r="FI28" s="9"/>
      <c r="FJ28" s="715"/>
      <c r="FK28" s="20">
        <f t="shared" si="107"/>
        <v>57168.5</v>
      </c>
      <c r="FM28" s="2"/>
      <c r="FN28" s="2"/>
      <c r="FO28" s="18"/>
      <c r="FP28" s="9"/>
      <c r="FQ28" s="715"/>
      <c r="FR28" s="20">
        <f t="shared" si="24"/>
        <v>6300</v>
      </c>
      <c r="FT28" s="2"/>
      <c r="FU28" s="2"/>
      <c r="FV28" s="18"/>
      <c r="FW28" s="9"/>
      <c r="FX28" s="715"/>
      <c r="FY28" s="20">
        <f t="shared" si="25"/>
        <v>0</v>
      </c>
      <c r="GA28" s="2"/>
      <c r="GB28" s="2"/>
      <c r="GC28" s="18"/>
      <c r="GD28" s="9"/>
      <c r="GE28" s="715"/>
      <c r="GF28" s="20">
        <f t="shared" si="26"/>
        <v>0</v>
      </c>
      <c r="GH28" s="2"/>
      <c r="GI28" s="2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"/>
      <c r="HY28" s="2"/>
      <c r="HZ28" s="18"/>
      <c r="IA28" s="9"/>
      <c r="IB28" s="19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2"/>
      <c r="IT28" s="2"/>
      <c r="IU28" s="18"/>
      <c r="IV28" s="9"/>
      <c r="IW28" s="19"/>
      <c r="IX28" s="20">
        <f t="shared" si="102"/>
        <v>5744</v>
      </c>
      <c r="IZ28" s="2"/>
      <c r="JA28" s="2"/>
      <c r="JB28" s="18"/>
      <c r="JC28" s="9"/>
      <c r="JD28" s="19"/>
      <c r="JE28" s="20">
        <f t="shared" si="103"/>
        <v>0</v>
      </c>
      <c r="JG28" s="2"/>
      <c r="JH28" s="2"/>
      <c r="JI28" s="18"/>
      <c r="JJ28" s="9"/>
      <c r="JK28" s="19"/>
      <c r="JL28" s="20">
        <f t="shared" si="38"/>
        <v>0</v>
      </c>
      <c r="JN28" s="2"/>
      <c r="JO28" s="2"/>
      <c r="JP28" s="18"/>
      <c r="JQ28" s="9"/>
      <c r="JR28" s="19"/>
      <c r="JS28" s="20">
        <f t="shared" si="39"/>
        <v>0</v>
      </c>
      <c r="JU28" s="2"/>
      <c r="JV28" s="2"/>
      <c r="JW28" s="18"/>
      <c r="JX28" s="9"/>
      <c r="JY28" s="19"/>
      <c r="JZ28" s="20">
        <f t="shared" si="40"/>
        <v>0</v>
      </c>
      <c r="KB28" s="2"/>
      <c r="KC28" s="2"/>
      <c r="KD28" s="18"/>
      <c r="KE28" s="9"/>
      <c r="KF28" s="19"/>
      <c r="KG28" s="20">
        <f t="shared" si="41"/>
        <v>1975</v>
      </c>
      <c r="KI28" s="2"/>
      <c r="KJ28" s="2"/>
      <c r="KK28" s="18"/>
      <c r="KL28" s="9"/>
      <c r="KM28" s="19"/>
      <c r="KN28" s="20">
        <f t="shared" si="42"/>
        <v>0</v>
      </c>
      <c r="KP28" s="9"/>
      <c r="KQ28" s="251"/>
      <c r="KR28" s="18"/>
      <c r="KS28" s="9"/>
      <c r="KT28" s="19"/>
      <c r="KU28" s="20">
        <f t="shared" si="43"/>
        <v>52560.5</v>
      </c>
      <c r="KW28" s="9"/>
      <c r="KX28" s="251"/>
      <c r="KY28" s="18"/>
      <c r="KZ28" s="9"/>
      <c r="LA28" s="19"/>
      <c r="LB28" s="20">
        <f t="shared" si="44"/>
        <v>30310</v>
      </c>
      <c r="LD28" s="9"/>
      <c r="LE28" s="251"/>
      <c r="LF28" s="18"/>
      <c r="LG28" s="9"/>
      <c r="LH28" s="19"/>
      <c r="LI28" s="20">
        <f t="shared" si="45"/>
        <v>0</v>
      </c>
      <c r="LK28" s="9"/>
      <c r="LL28" s="268"/>
      <c r="LM28" s="18"/>
      <c r="LN28" s="9"/>
      <c r="LO28" s="19"/>
      <c r="LP28" s="20">
        <f t="shared" si="46"/>
        <v>50544</v>
      </c>
      <c r="LR28" s="2"/>
      <c r="LS28" s="251"/>
      <c r="LT28" s="18"/>
      <c r="LU28" s="9"/>
      <c r="LV28" s="19"/>
      <c r="LW28" s="20">
        <f t="shared" si="47"/>
        <v>0</v>
      </c>
      <c r="LY28" s="2"/>
      <c r="LZ28" s="251"/>
      <c r="MA28" s="18"/>
      <c r="MB28" s="9"/>
      <c r="MC28" s="19"/>
      <c r="MD28" s="20">
        <f t="shared" si="48"/>
        <v>0</v>
      </c>
      <c r="MF28" s="2"/>
      <c r="MG28" s="251"/>
      <c r="MH28" s="18"/>
      <c r="MI28" s="9"/>
      <c r="MJ28" s="19"/>
      <c r="MK28" s="20">
        <f t="shared" si="49"/>
        <v>0</v>
      </c>
      <c r="MM28" s="9">
        <v>40379</v>
      </c>
      <c r="MN28" s="268" t="s">
        <v>2252</v>
      </c>
      <c r="MO28" s="18">
        <v>2137</v>
      </c>
      <c r="MP28" s="9"/>
      <c r="MQ28" s="19"/>
      <c r="MR28" s="20">
        <f t="shared" si="50"/>
        <v>4370</v>
      </c>
      <c r="MT28" s="9"/>
      <c r="MU28" s="268"/>
      <c r="MV28" s="18"/>
      <c r="MW28" s="9"/>
      <c r="MX28" s="19"/>
      <c r="MY28" s="20">
        <f t="shared" si="51"/>
        <v>61886.5</v>
      </c>
      <c r="NA28" s="9"/>
      <c r="NB28" s="2"/>
      <c r="NC28" s="771"/>
      <c r="ND28" s="38"/>
      <c r="NE28" s="19"/>
      <c r="NF28" s="326">
        <f t="shared" si="84"/>
        <v>0</v>
      </c>
      <c r="NH28" s="2"/>
      <c r="NI28" s="2"/>
      <c r="NJ28" s="325"/>
      <c r="NK28" s="38"/>
      <c r="NL28" s="19"/>
      <c r="NM28" s="326">
        <f t="shared" si="85"/>
        <v>0</v>
      </c>
      <c r="NO28" s="244">
        <v>40371</v>
      </c>
      <c r="NP28" s="1049" t="s">
        <v>2115</v>
      </c>
      <c r="NQ28" s="972">
        <v>2111</v>
      </c>
      <c r="NR28" s="166">
        <v>40371</v>
      </c>
      <c r="NS28" s="32">
        <v>2111</v>
      </c>
      <c r="NT28" s="20">
        <f t="shared" si="86"/>
        <v>15917</v>
      </c>
      <c r="NV28" s="9"/>
      <c r="NW28" s="956"/>
      <c r="NX28" s="771"/>
      <c r="NY28" s="38"/>
      <c r="NZ28" s="19"/>
      <c r="OA28" s="326">
        <f t="shared" si="87"/>
        <v>0</v>
      </c>
      <c r="OC28" s="2"/>
      <c r="OD28" s="2"/>
      <c r="OE28" s="771"/>
      <c r="OF28" s="38"/>
      <c r="OG28" s="19"/>
      <c r="OH28" s="326">
        <f t="shared" si="88"/>
        <v>61119</v>
      </c>
      <c r="OJ28" s="2"/>
      <c r="OK28" s="2"/>
      <c r="OL28" s="325"/>
      <c r="OM28" s="38"/>
      <c r="ON28" s="19"/>
      <c r="OO28" s="326">
        <f t="shared" si="89"/>
        <v>0</v>
      </c>
      <c r="OQ28" s="2"/>
      <c r="OR28" s="2"/>
      <c r="OS28" s="18"/>
      <c r="OT28" s="9"/>
      <c r="OU28" s="19"/>
      <c r="OV28" s="20">
        <f t="shared" si="93"/>
        <v>0</v>
      </c>
      <c r="OX28" s="2"/>
      <c r="OY28" s="2"/>
      <c r="OZ28" s="18"/>
      <c r="PA28" s="9"/>
      <c r="PB28" s="19"/>
      <c r="PC28" s="20">
        <f t="shared" si="94"/>
        <v>0</v>
      </c>
      <c r="PE28" s="2"/>
      <c r="PF28" s="251"/>
      <c r="PG28" s="18"/>
      <c r="PH28" s="9"/>
      <c r="PI28" s="19"/>
      <c r="PJ28" s="20">
        <f t="shared" si="95"/>
        <v>0</v>
      </c>
      <c r="PL28" s="2"/>
      <c r="PM28" s="251"/>
      <c r="PN28" s="18"/>
      <c r="PO28" s="9"/>
      <c r="PP28" s="19"/>
      <c r="PQ28" s="20">
        <f t="shared" si="96"/>
        <v>0</v>
      </c>
      <c r="PS28" s="2"/>
      <c r="PT28" s="2"/>
      <c r="PU28" s="18"/>
      <c r="PV28" s="9"/>
      <c r="PW28" s="19"/>
      <c r="PX28" s="20">
        <f t="shared" si="97"/>
        <v>40944</v>
      </c>
      <c r="PZ28" s="2"/>
      <c r="QA28" s="2"/>
      <c r="QB28" s="18"/>
      <c r="QC28" s="9"/>
      <c r="QD28" s="19"/>
      <c r="QE28" s="20">
        <f t="shared" si="98"/>
        <v>0</v>
      </c>
      <c r="QG28" s="2"/>
      <c r="QH28" s="2"/>
      <c r="QI28" s="18"/>
      <c r="QJ28" s="9"/>
      <c r="QK28" s="19"/>
      <c r="QL28" s="20">
        <f t="shared" si="91"/>
        <v>0</v>
      </c>
      <c r="QN28" s="9"/>
      <c r="QO28" s="42"/>
      <c r="QP28" s="19"/>
      <c r="QQ28" s="89"/>
      <c r="QR28" s="19"/>
      <c r="QS28" s="20">
        <f t="shared" si="104"/>
        <v>0</v>
      </c>
      <c r="QU28" s="9"/>
      <c r="QV28" s="42"/>
      <c r="QW28" s="19"/>
      <c r="QX28" s="89"/>
      <c r="QY28" s="19"/>
      <c r="QZ28" s="20">
        <f t="shared" si="52"/>
        <v>0</v>
      </c>
      <c r="RB28" s="9"/>
      <c r="RC28" s="42"/>
      <c r="RD28" s="19"/>
      <c r="RE28" s="89"/>
      <c r="RF28" s="19"/>
      <c r="RG28" s="20">
        <f t="shared" si="53"/>
        <v>0</v>
      </c>
      <c r="RI28" s="9"/>
      <c r="RJ28" s="42"/>
      <c r="RK28" s="19"/>
      <c r="RL28" s="89"/>
      <c r="RM28" s="19"/>
      <c r="RN28" s="20">
        <f t="shared" si="54"/>
        <v>0</v>
      </c>
      <c r="RP28" s="9"/>
      <c r="RQ28" s="42"/>
      <c r="RR28" s="19"/>
      <c r="RS28" s="89"/>
      <c r="RT28" s="19"/>
      <c r="RU28" s="20">
        <f t="shared" si="106"/>
        <v>20230</v>
      </c>
      <c r="RW28" s="9"/>
      <c r="RX28" s="897"/>
      <c r="RY28" s="19"/>
      <c r="RZ28" s="89"/>
      <c r="SA28" s="19"/>
      <c r="SB28" s="20">
        <f t="shared" si="56"/>
        <v>0</v>
      </c>
      <c r="SD28" s="9"/>
      <c r="SE28" s="909"/>
      <c r="SF28" s="19"/>
      <c r="SG28" s="89"/>
      <c r="SH28" s="19"/>
      <c r="SI28" s="20">
        <f t="shared" si="57"/>
        <v>0</v>
      </c>
      <c r="SK28" s="9"/>
      <c r="SL28" s="42"/>
      <c r="SM28" s="19"/>
      <c r="SN28" s="89"/>
      <c r="SO28" s="19"/>
      <c r="SP28" s="20">
        <f t="shared" si="58"/>
        <v>145004</v>
      </c>
      <c r="SR28" s="9"/>
      <c r="SS28" s="42"/>
      <c r="ST28" s="19"/>
      <c r="SU28" s="89"/>
      <c r="SV28" s="19"/>
      <c r="SW28" s="20">
        <f t="shared" si="59"/>
        <v>0</v>
      </c>
      <c r="SY28" s="9"/>
      <c r="SZ28" s="42"/>
      <c r="TA28" s="19"/>
      <c r="TB28" s="89"/>
      <c r="TC28" s="19"/>
      <c r="TD28" s="20">
        <f t="shared" si="60"/>
        <v>4177</v>
      </c>
      <c r="TF28" s="9"/>
      <c r="TG28" s="42"/>
      <c r="TH28" s="19"/>
      <c r="TI28" s="89"/>
      <c r="TJ28" s="19"/>
      <c r="TK28" s="20">
        <f t="shared" si="61"/>
        <v>0</v>
      </c>
      <c r="TM28" s="9"/>
      <c r="TN28" s="42"/>
      <c r="TO28" s="19"/>
      <c r="TP28" s="89"/>
      <c r="TQ28" s="19"/>
      <c r="TR28" s="20">
        <f t="shared" si="62"/>
        <v>0</v>
      </c>
      <c r="TT28" s="9"/>
      <c r="TU28" s="42"/>
      <c r="TV28" s="19"/>
      <c r="TW28" s="89"/>
      <c r="TX28" s="19"/>
      <c r="TY28" s="20">
        <f t="shared" si="100"/>
        <v>6754</v>
      </c>
      <c r="UA28" s="9"/>
      <c r="UB28" s="42"/>
      <c r="UC28" s="19"/>
      <c r="UD28" s="89"/>
      <c r="UE28" s="19"/>
      <c r="UF28" s="20">
        <f t="shared" si="64"/>
        <v>0</v>
      </c>
      <c r="UH28" s="9"/>
      <c r="UI28" s="42"/>
      <c r="UJ28" s="19"/>
      <c r="UK28" s="89"/>
      <c r="UL28" s="19"/>
      <c r="UM28" s="20">
        <f t="shared" si="65"/>
        <v>0</v>
      </c>
      <c r="UO28" s="9"/>
      <c r="UP28" s="42"/>
      <c r="UQ28" s="19"/>
      <c r="UR28" s="89"/>
      <c r="US28" s="19"/>
      <c r="UT28" s="20">
        <f t="shared" si="66"/>
        <v>0</v>
      </c>
      <c r="UV28" s="9"/>
      <c r="UW28" s="42"/>
      <c r="UX28" s="19"/>
      <c r="UY28" s="89"/>
      <c r="UZ28" s="19"/>
      <c r="VA28" s="20">
        <f t="shared" si="92"/>
        <v>0</v>
      </c>
      <c r="VC28" s="9"/>
      <c r="VD28" s="42"/>
      <c r="VE28" s="19"/>
      <c r="VF28" s="89"/>
      <c r="VG28" s="19"/>
      <c r="VH28" s="20">
        <f t="shared" si="99"/>
        <v>0</v>
      </c>
      <c r="VJ28" s="9"/>
      <c r="VK28" s="42"/>
      <c r="VL28" s="19"/>
      <c r="VM28" s="89"/>
      <c r="VN28" s="19"/>
      <c r="VO28" s="20">
        <f t="shared" si="69"/>
        <v>0</v>
      </c>
      <c r="VQ28" s="9"/>
      <c r="VR28" s="42"/>
      <c r="VS28" s="19"/>
      <c r="VT28" s="89"/>
      <c r="VU28" s="19"/>
      <c r="VV28" s="20">
        <f t="shared" si="70"/>
        <v>18958.5</v>
      </c>
      <c r="VX28" s="9"/>
      <c r="VY28" s="42"/>
      <c r="VZ28" s="19"/>
      <c r="WA28" s="89"/>
      <c r="WB28" s="19"/>
      <c r="WC28" s="20">
        <f t="shared" si="71"/>
        <v>0</v>
      </c>
      <c r="WE28" s="9"/>
      <c r="WF28" s="42"/>
      <c r="WG28" s="19"/>
      <c r="WH28" s="89"/>
      <c r="WI28" s="19"/>
      <c r="WJ28" s="20">
        <f t="shared" si="72"/>
        <v>0</v>
      </c>
      <c r="WL28" s="9"/>
      <c r="WM28" s="42"/>
      <c r="WN28" s="19"/>
      <c r="WO28" s="89"/>
      <c r="WP28" s="19"/>
      <c r="WQ28" s="20">
        <f t="shared" si="73"/>
        <v>0</v>
      </c>
      <c r="WS28" s="9"/>
      <c r="WT28" s="42"/>
      <c r="WU28" s="19"/>
      <c r="WV28" s="89"/>
      <c r="WW28" s="19"/>
      <c r="WX28" s="20">
        <f t="shared" si="74"/>
        <v>0</v>
      </c>
      <c r="WZ28" s="9"/>
      <c r="XA28" s="42"/>
      <c r="XB28" s="19"/>
      <c r="XC28" s="89"/>
      <c r="XD28" s="19"/>
      <c r="XE28" s="20">
        <f t="shared" si="75"/>
        <v>0</v>
      </c>
      <c r="XG28" s="9"/>
      <c r="XH28" s="42"/>
      <c r="XI28" s="19"/>
      <c r="XJ28" s="89"/>
      <c r="XK28" s="19"/>
      <c r="XL28" s="20">
        <f t="shared" si="76"/>
        <v>0</v>
      </c>
      <c r="XN28" s="9"/>
      <c r="XO28" s="42"/>
      <c r="XP28" s="19"/>
      <c r="XQ28" s="89"/>
      <c r="XR28" s="19"/>
      <c r="XS28" s="20">
        <f t="shared" si="77"/>
        <v>0</v>
      </c>
      <c r="XU28" s="9"/>
      <c r="XV28" s="42"/>
      <c r="XW28" s="19"/>
      <c r="XX28" s="89"/>
      <c r="XY28" s="19"/>
      <c r="XZ28" s="20">
        <f t="shared" si="78"/>
        <v>0</v>
      </c>
      <c r="YB28" s="9"/>
      <c r="YC28" s="42"/>
      <c r="YD28" s="19"/>
      <c r="YE28" s="89"/>
      <c r="YF28" s="19"/>
      <c r="YG28" s="20">
        <f t="shared" si="79"/>
        <v>0</v>
      </c>
      <c r="YI28" s="9"/>
      <c r="YJ28" s="42"/>
      <c r="YK28" s="19"/>
      <c r="YL28" s="89"/>
      <c r="YM28" s="19"/>
      <c r="YN28" s="20">
        <f t="shared" si="80"/>
        <v>0</v>
      </c>
      <c r="YP28" s="9"/>
      <c r="YQ28" s="42"/>
      <c r="YR28" s="19"/>
      <c r="YS28" s="89"/>
      <c r="YT28" s="19"/>
      <c r="YU28" s="20">
        <f t="shared" si="81"/>
        <v>0</v>
      </c>
      <c r="YW28" s="9"/>
      <c r="YX28" s="42"/>
      <c r="YY28" s="19"/>
      <c r="YZ28" s="89"/>
      <c r="ZA28" s="19"/>
      <c r="ZB28" s="20">
        <f t="shared" si="82"/>
        <v>0</v>
      </c>
      <c r="ZD28" s="9"/>
      <c r="ZE28" s="42"/>
      <c r="ZF28" s="19"/>
      <c r="ZG28" s="89"/>
      <c r="ZH28" s="19"/>
      <c r="ZI28" s="20">
        <f t="shared" si="83"/>
        <v>0</v>
      </c>
    </row>
    <row r="29" spans="1:685">
      <c r="A29" s="2"/>
      <c r="B29" s="2"/>
      <c r="C29" s="18"/>
      <c r="D29" s="9"/>
      <c r="E29" s="19"/>
      <c r="F29" s="20">
        <f t="shared" si="0"/>
        <v>1117</v>
      </c>
      <c r="H29" s="2"/>
      <c r="I29" s="2"/>
      <c r="J29" s="18"/>
      <c r="K29" s="9"/>
      <c r="L29" s="19"/>
      <c r="M29" s="20">
        <f t="shared" si="105"/>
        <v>0</v>
      </c>
      <c r="O29" s="2"/>
      <c r="P29" s="2"/>
      <c r="Q29" s="18"/>
      <c r="R29" s="9"/>
      <c r="S29" s="19"/>
      <c r="T29" s="20">
        <f t="shared" si="2"/>
        <v>11760</v>
      </c>
      <c r="V29" s="2"/>
      <c r="W29" s="2"/>
      <c r="X29" s="18"/>
      <c r="Y29" s="9"/>
      <c r="Z29" s="19"/>
      <c r="AA29" s="20">
        <f t="shared" si="3"/>
        <v>0</v>
      </c>
      <c r="AC29" s="9"/>
      <c r="AD29" s="2"/>
      <c r="AE29" s="18"/>
      <c r="AF29" s="9"/>
      <c r="AG29" s="19"/>
      <c r="AH29" s="20">
        <f t="shared" si="4"/>
        <v>24146</v>
      </c>
      <c r="AJ29" s="2"/>
      <c r="AK29" s="2"/>
      <c r="AL29" s="18"/>
      <c r="AM29" s="9"/>
      <c r="AN29" s="19"/>
      <c r="AO29" s="20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10864</v>
      </c>
      <c r="BL29" s="2"/>
      <c r="BM29" s="2"/>
      <c r="BN29" s="18"/>
      <c r="BO29" s="9"/>
      <c r="BP29" s="19"/>
      <c r="BQ29" s="20">
        <f t="shared" si="101"/>
        <v>5786.5</v>
      </c>
      <c r="BS29" s="2"/>
      <c r="BT29" s="2"/>
      <c r="BU29" s="18"/>
      <c r="BV29" s="9"/>
      <c r="BW29" s="19"/>
      <c r="BX29" s="20">
        <f t="shared" si="10"/>
        <v>0</v>
      </c>
      <c r="BZ29" s="9"/>
      <c r="CA29" s="2"/>
      <c r="CB29" s="18"/>
      <c r="CC29" s="9"/>
      <c r="CD29" s="19"/>
      <c r="CE29" s="20">
        <f t="shared" si="11"/>
        <v>52807</v>
      </c>
      <c r="CG29" s="9"/>
      <c r="CH29" s="2"/>
      <c r="CI29" s="18"/>
      <c r="CJ29" s="9"/>
      <c r="CK29" s="19"/>
      <c r="CL29" s="20">
        <f t="shared" si="12"/>
        <v>2641.5</v>
      </c>
      <c r="CN29" s="2"/>
      <c r="CO29" s="2"/>
      <c r="CP29" s="18"/>
      <c r="CQ29" s="9"/>
      <c r="CR29" s="19"/>
      <c r="CS29" s="20">
        <f t="shared" si="13"/>
        <v>50592</v>
      </c>
      <c r="CU29" s="2"/>
      <c r="CV29" s="2"/>
      <c r="CW29" s="18"/>
      <c r="CX29" s="9"/>
      <c r="CY29" s="19"/>
      <c r="CZ29" s="20">
        <f t="shared" si="14"/>
        <v>1925.5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0</v>
      </c>
      <c r="DP29" s="2"/>
      <c r="DQ29" s="2"/>
      <c r="DR29" s="18"/>
      <c r="DS29" s="9"/>
      <c r="DT29" s="19"/>
      <c r="DU29" s="20">
        <f t="shared" si="17"/>
        <v>2696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20"/>
        <v>22645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0</v>
      </c>
      <c r="FF29" s="2"/>
      <c r="FG29" s="2"/>
      <c r="FH29" s="18"/>
      <c r="FI29" s="9"/>
      <c r="FJ29" s="715"/>
      <c r="FK29" s="20">
        <f t="shared" si="107"/>
        <v>57168.5</v>
      </c>
      <c r="FM29" s="2"/>
      <c r="FN29" s="2"/>
      <c r="FO29" s="18"/>
      <c r="FP29" s="9"/>
      <c r="FQ29" s="715"/>
      <c r="FR29" s="20">
        <f t="shared" si="24"/>
        <v>6300</v>
      </c>
      <c r="FT29" s="2"/>
      <c r="FU29" s="2"/>
      <c r="FV29" s="18"/>
      <c r="FW29" s="9"/>
      <c r="FX29" s="715"/>
      <c r="FY29" s="20">
        <f t="shared" si="25"/>
        <v>0</v>
      </c>
      <c r="GA29" s="2"/>
      <c r="GB29" s="2"/>
      <c r="GC29" s="18"/>
      <c r="GD29" s="9"/>
      <c r="GE29" s="715"/>
      <c r="GF29" s="20">
        <f t="shared" si="26"/>
        <v>0</v>
      </c>
      <c r="GH29" s="2"/>
      <c r="GI29" s="2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"/>
      <c r="HY29" s="2"/>
      <c r="HZ29" s="18"/>
      <c r="IA29" s="9"/>
      <c r="IB29" s="19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2"/>
      <c r="IT29" s="2"/>
      <c r="IU29" s="18"/>
      <c r="IV29" s="9"/>
      <c r="IW29" s="19"/>
      <c r="IX29" s="20">
        <f t="shared" si="102"/>
        <v>5744</v>
      </c>
      <c r="IZ29" s="2"/>
      <c r="JA29" s="2"/>
      <c r="JB29" s="18"/>
      <c r="JC29" s="9"/>
      <c r="JD29" s="19"/>
      <c r="JE29" s="20">
        <f t="shared" si="103"/>
        <v>0</v>
      </c>
      <c r="JG29" s="2"/>
      <c r="JH29" s="2"/>
      <c r="JI29" s="18"/>
      <c r="JJ29" s="9"/>
      <c r="JK29" s="19"/>
      <c r="JL29" s="20">
        <f t="shared" si="38"/>
        <v>0</v>
      </c>
      <c r="JN29" s="2"/>
      <c r="JO29" s="2"/>
      <c r="JP29" s="18"/>
      <c r="JQ29" s="9"/>
      <c r="JR29" s="19"/>
      <c r="JS29" s="20">
        <f t="shared" si="39"/>
        <v>0</v>
      </c>
      <c r="JU29" s="2"/>
      <c r="JV29" s="2"/>
      <c r="JW29" s="18"/>
      <c r="JX29" s="9"/>
      <c r="JY29" s="19"/>
      <c r="JZ29" s="20">
        <f t="shared" si="40"/>
        <v>0</v>
      </c>
      <c r="KB29" s="2"/>
      <c r="KC29" s="2"/>
      <c r="KD29" s="18"/>
      <c r="KE29" s="9"/>
      <c r="KF29" s="19"/>
      <c r="KG29" s="20">
        <f t="shared" si="41"/>
        <v>1975</v>
      </c>
      <c r="KI29" s="2"/>
      <c r="KJ29" s="2"/>
      <c r="KK29" s="18"/>
      <c r="KL29" s="9"/>
      <c r="KM29" s="19"/>
      <c r="KN29" s="20">
        <f t="shared" si="42"/>
        <v>0</v>
      </c>
      <c r="KP29" s="9"/>
      <c r="KQ29" s="251"/>
      <c r="KR29" s="18"/>
      <c r="KS29" s="9"/>
      <c r="KT29" s="19"/>
      <c r="KU29" s="20">
        <f t="shared" si="43"/>
        <v>52560.5</v>
      </c>
      <c r="KW29" s="9"/>
      <c r="KX29" s="251"/>
      <c r="KY29" s="18"/>
      <c r="KZ29" s="9"/>
      <c r="LA29" s="19"/>
      <c r="LB29" s="20">
        <f t="shared" si="44"/>
        <v>30310</v>
      </c>
      <c r="LD29" s="9"/>
      <c r="LE29" s="251"/>
      <c r="LF29" s="18"/>
      <c r="LG29" s="9"/>
      <c r="LH29" s="19"/>
      <c r="LI29" s="20">
        <f t="shared" si="45"/>
        <v>0</v>
      </c>
      <c r="LK29" s="2"/>
      <c r="LL29" s="251"/>
      <c r="LM29" s="18"/>
      <c r="LN29" s="9"/>
      <c r="LO29" s="19"/>
      <c r="LP29" s="20">
        <f t="shared" si="46"/>
        <v>50544</v>
      </c>
      <c r="LR29" s="2"/>
      <c r="LS29" s="251"/>
      <c r="LT29" s="18"/>
      <c r="LU29" s="9"/>
      <c r="LV29" s="19"/>
      <c r="LW29" s="20">
        <f t="shared" si="47"/>
        <v>0</v>
      </c>
      <c r="LY29" s="2"/>
      <c r="LZ29" s="251"/>
      <c r="MA29" s="18"/>
      <c r="MB29" s="9"/>
      <c r="MC29" s="19"/>
      <c r="MD29" s="20">
        <f t="shared" si="48"/>
        <v>0</v>
      </c>
      <c r="MF29" s="2"/>
      <c r="MG29" s="251"/>
      <c r="MH29" s="18"/>
      <c r="MI29" s="9"/>
      <c r="MJ29" s="19"/>
      <c r="MK29" s="20">
        <f t="shared" si="49"/>
        <v>0</v>
      </c>
      <c r="MM29" s="2"/>
      <c r="MN29" s="251"/>
      <c r="MO29" s="18"/>
      <c r="MP29" s="9"/>
      <c r="MQ29" s="19"/>
      <c r="MR29" s="20">
        <f t="shared" si="50"/>
        <v>4370</v>
      </c>
      <c r="MT29" s="2"/>
      <c r="MU29" s="251"/>
      <c r="MV29" s="18"/>
      <c r="MW29" s="9"/>
      <c r="MX29" s="19"/>
      <c r="MY29" s="20">
        <f t="shared" si="51"/>
        <v>61886.5</v>
      </c>
      <c r="NA29" s="9"/>
      <c r="NB29" s="2"/>
      <c r="NC29" s="771"/>
      <c r="ND29" s="38"/>
      <c r="NE29" s="19"/>
      <c r="NF29" s="326">
        <f t="shared" si="84"/>
        <v>0</v>
      </c>
      <c r="NH29" s="2"/>
      <c r="NI29" s="2"/>
      <c r="NJ29" s="325"/>
      <c r="NK29" s="38"/>
      <c r="NL29" s="19"/>
      <c r="NM29" s="326">
        <f t="shared" si="85"/>
        <v>0</v>
      </c>
      <c r="NO29" s="244">
        <v>40372</v>
      </c>
      <c r="NP29" s="1049" t="s">
        <v>2164</v>
      </c>
      <c r="NQ29" s="972">
        <v>11701</v>
      </c>
      <c r="NR29" s="166">
        <v>40372</v>
      </c>
      <c r="NS29" s="32">
        <v>11701</v>
      </c>
      <c r="NT29" s="20">
        <f t="shared" si="86"/>
        <v>15917</v>
      </c>
      <c r="NV29" s="9"/>
      <c r="NW29" s="956"/>
      <c r="NX29" s="771"/>
      <c r="NY29" s="38"/>
      <c r="NZ29" s="19"/>
      <c r="OA29" s="326">
        <f t="shared" si="87"/>
        <v>0</v>
      </c>
      <c r="OC29" s="2"/>
      <c r="OD29" s="2"/>
      <c r="OE29" s="771"/>
      <c r="OF29" s="38"/>
      <c r="OG29" s="19"/>
      <c r="OH29" s="326">
        <f t="shared" si="88"/>
        <v>61119</v>
      </c>
      <c r="OJ29" s="2"/>
      <c r="OK29" s="2"/>
      <c r="OL29" s="325"/>
      <c r="OM29" s="38"/>
      <c r="ON29" s="19"/>
      <c r="OO29" s="326">
        <f t="shared" si="89"/>
        <v>0</v>
      </c>
      <c r="OQ29" s="2"/>
      <c r="OR29" s="2"/>
      <c r="OS29" s="18"/>
      <c r="OT29" s="9"/>
      <c r="OU29" s="19"/>
      <c r="OV29" s="20">
        <f t="shared" si="93"/>
        <v>0</v>
      </c>
      <c r="OX29" s="2"/>
      <c r="OY29" s="2"/>
      <c r="OZ29" s="18"/>
      <c r="PA29" s="9"/>
      <c r="PB29" s="19"/>
      <c r="PC29" s="20">
        <f t="shared" si="94"/>
        <v>0</v>
      </c>
      <c r="PE29" s="2"/>
      <c r="PF29" s="251"/>
      <c r="PG29" s="18"/>
      <c r="PH29" s="9"/>
      <c r="PI29" s="19"/>
      <c r="PJ29" s="20">
        <f t="shared" si="95"/>
        <v>0</v>
      </c>
      <c r="PL29" s="2"/>
      <c r="PM29" s="251"/>
      <c r="PN29" s="18"/>
      <c r="PO29" s="9"/>
      <c r="PP29" s="19"/>
      <c r="PQ29" s="20">
        <f t="shared" si="96"/>
        <v>0</v>
      </c>
      <c r="PS29" s="2"/>
      <c r="PT29" s="2"/>
      <c r="PU29" s="18"/>
      <c r="PV29" s="9"/>
      <c r="PW29" s="19"/>
      <c r="PX29" s="20">
        <f t="shared" si="97"/>
        <v>40944</v>
      </c>
      <c r="PZ29" s="2"/>
      <c r="QA29" s="2"/>
      <c r="QB29" s="18"/>
      <c r="QC29" s="9"/>
      <c r="QD29" s="19"/>
      <c r="QE29" s="20">
        <f t="shared" si="98"/>
        <v>0</v>
      </c>
      <c r="QG29" s="2"/>
      <c r="QH29" s="2"/>
      <c r="QI29" s="18"/>
      <c r="QJ29" s="9"/>
      <c r="QK29" s="19"/>
      <c r="QL29" s="20">
        <f t="shared" si="91"/>
        <v>0</v>
      </c>
      <c r="QN29" s="9"/>
      <c r="QO29" s="42"/>
      <c r="QP29" s="19"/>
      <c r="QQ29" s="89"/>
      <c r="QR29" s="19"/>
      <c r="QS29" s="20">
        <f t="shared" si="104"/>
        <v>0</v>
      </c>
      <c r="QU29" s="9"/>
      <c r="QV29" s="42"/>
      <c r="QW29" s="19"/>
      <c r="QX29" s="89"/>
      <c r="QY29" s="19"/>
      <c r="QZ29" s="20">
        <f t="shared" si="52"/>
        <v>0</v>
      </c>
      <c r="RB29" s="9"/>
      <c r="RC29" s="42"/>
      <c r="RD29" s="19"/>
      <c r="RE29" s="89"/>
      <c r="RF29" s="19"/>
      <c r="RG29" s="20">
        <f t="shared" si="53"/>
        <v>0</v>
      </c>
      <c r="RI29" s="9"/>
      <c r="RJ29" s="42"/>
      <c r="RK29" s="19"/>
      <c r="RL29" s="89"/>
      <c r="RM29" s="19"/>
      <c r="RN29" s="20">
        <f t="shared" si="54"/>
        <v>0</v>
      </c>
      <c r="RP29" s="9"/>
      <c r="RQ29" s="42"/>
      <c r="RR29" s="19"/>
      <c r="RS29" s="89"/>
      <c r="RT29" s="19"/>
      <c r="RU29" s="20">
        <f t="shared" si="106"/>
        <v>20230</v>
      </c>
      <c r="RW29" s="9"/>
      <c r="RX29" s="897"/>
      <c r="RY29" s="19"/>
      <c r="RZ29" s="89"/>
      <c r="SA29" s="19"/>
      <c r="SB29" s="20">
        <f t="shared" si="56"/>
        <v>0</v>
      </c>
      <c r="SD29" s="9"/>
      <c r="SE29" s="909"/>
      <c r="SF29" s="19"/>
      <c r="SG29" s="89"/>
      <c r="SH29" s="19"/>
      <c r="SI29" s="20">
        <f t="shared" si="57"/>
        <v>0</v>
      </c>
      <c r="SK29" s="9"/>
      <c r="SL29" s="42"/>
      <c r="SM29" s="19"/>
      <c r="SN29" s="89"/>
      <c r="SO29" s="19"/>
      <c r="SP29" s="20">
        <f t="shared" si="58"/>
        <v>145004</v>
      </c>
      <c r="SR29" s="9"/>
      <c r="SS29" s="42"/>
      <c r="ST29" s="19"/>
      <c r="SU29" s="89"/>
      <c r="SV29" s="19"/>
      <c r="SW29" s="20">
        <f t="shared" si="59"/>
        <v>0</v>
      </c>
      <c r="SY29" s="9"/>
      <c r="SZ29" s="42"/>
      <c r="TA29" s="19"/>
      <c r="TB29" s="89"/>
      <c r="TC29" s="19"/>
      <c r="TD29" s="20">
        <f t="shared" si="60"/>
        <v>4177</v>
      </c>
      <c r="TF29" s="9"/>
      <c r="TG29" s="42"/>
      <c r="TH29" s="19"/>
      <c r="TI29" s="89"/>
      <c r="TJ29" s="19"/>
      <c r="TK29" s="20">
        <f t="shared" si="61"/>
        <v>0</v>
      </c>
      <c r="TM29" s="9"/>
      <c r="TN29" s="42"/>
      <c r="TO29" s="19"/>
      <c r="TP29" s="89"/>
      <c r="TQ29" s="19"/>
      <c r="TR29" s="20">
        <f t="shared" si="62"/>
        <v>0</v>
      </c>
      <c r="TT29" s="9"/>
      <c r="TU29" s="42"/>
      <c r="TV29" s="19"/>
      <c r="TW29" s="89"/>
      <c r="TX29" s="19"/>
      <c r="TY29" s="20">
        <f t="shared" si="100"/>
        <v>6754</v>
      </c>
      <c r="UA29" s="9"/>
      <c r="UB29" s="42"/>
      <c r="UC29" s="19"/>
      <c r="UD29" s="89"/>
      <c r="UE29" s="19"/>
      <c r="UF29" s="20">
        <f t="shared" si="64"/>
        <v>0</v>
      </c>
      <c r="UH29" s="9"/>
      <c r="UI29" s="42"/>
      <c r="UJ29" s="19"/>
      <c r="UK29" s="89"/>
      <c r="UL29" s="19"/>
      <c r="UM29" s="20">
        <f t="shared" si="65"/>
        <v>0</v>
      </c>
      <c r="UO29" s="9"/>
      <c r="UP29" s="42"/>
      <c r="UQ29" s="19"/>
      <c r="UR29" s="89"/>
      <c r="US29" s="19"/>
      <c r="UT29" s="20">
        <f t="shared" si="66"/>
        <v>0</v>
      </c>
      <c r="UV29" s="9"/>
      <c r="UW29" s="42"/>
      <c r="UX29" s="19"/>
      <c r="UY29" s="89"/>
      <c r="UZ29" s="19"/>
      <c r="VA29" s="20">
        <f t="shared" si="92"/>
        <v>0</v>
      </c>
      <c r="VC29" s="9"/>
      <c r="VD29" s="42"/>
      <c r="VE29" s="19"/>
      <c r="VF29" s="89"/>
      <c r="VG29" s="19"/>
      <c r="VH29" s="20">
        <f t="shared" si="99"/>
        <v>0</v>
      </c>
      <c r="VJ29" s="9"/>
      <c r="VK29" s="42"/>
      <c r="VL29" s="19"/>
      <c r="VM29" s="89"/>
      <c r="VN29" s="19"/>
      <c r="VO29" s="20">
        <f t="shared" si="69"/>
        <v>0</v>
      </c>
      <c r="VQ29" s="9"/>
      <c r="VR29" s="42"/>
      <c r="VS29" s="19"/>
      <c r="VT29" s="89"/>
      <c r="VU29" s="19"/>
      <c r="VV29" s="20">
        <f t="shared" si="70"/>
        <v>18958.5</v>
      </c>
      <c r="VX29" s="9"/>
      <c r="VY29" s="42"/>
      <c r="VZ29" s="19"/>
      <c r="WA29" s="89"/>
      <c r="WB29" s="19"/>
      <c r="WC29" s="20">
        <f t="shared" si="71"/>
        <v>0</v>
      </c>
      <c r="WE29" s="9"/>
      <c r="WF29" s="42"/>
      <c r="WG29" s="19"/>
      <c r="WH29" s="89"/>
      <c r="WI29" s="19"/>
      <c r="WJ29" s="20">
        <f t="shared" si="72"/>
        <v>0</v>
      </c>
      <c r="WL29" s="9"/>
      <c r="WM29" s="42"/>
      <c r="WN29" s="19"/>
      <c r="WO29" s="89"/>
      <c r="WP29" s="19"/>
      <c r="WQ29" s="20">
        <f t="shared" si="73"/>
        <v>0</v>
      </c>
      <c r="WS29" s="9"/>
      <c r="WT29" s="42"/>
      <c r="WU29" s="19"/>
      <c r="WV29" s="89"/>
      <c r="WW29" s="19"/>
      <c r="WX29" s="20">
        <f t="shared" si="74"/>
        <v>0</v>
      </c>
      <c r="WZ29" s="9"/>
      <c r="XA29" s="42"/>
      <c r="XB29" s="19"/>
      <c r="XC29" s="89"/>
      <c r="XD29" s="19"/>
      <c r="XE29" s="20">
        <f t="shared" si="75"/>
        <v>0</v>
      </c>
      <c r="XG29" s="9"/>
      <c r="XH29" s="42"/>
      <c r="XI29" s="19"/>
      <c r="XJ29" s="89"/>
      <c r="XK29" s="19"/>
      <c r="XL29" s="20">
        <f t="shared" si="76"/>
        <v>0</v>
      </c>
      <c r="XN29" s="9"/>
      <c r="XO29" s="42"/>
      <c r="XP29" s="19"/>
      <c r="XQ29" s="89"/>
      <c r="XR29" s="19"/>
      <c r="XS29" s="20">
        <f t="shared" si="77"/>
        <v>0</v>
      </c>
      <c r="XU29" s="9"/>
      <c r="XV29" s="42"/>
      <c r="XW29" s="19"/>
      <c r="XX29" s="89"/>
      <c r="XY29" s="19"/>
      <c r="XZ29" s="20">
        <f t="shared" si="78"/>
        <v>0</v>
      </c>
      <c r="YB29" s="9"/>
      <c r="YC29" s="42"/>
      <c r="YD29" s="19"/>
      <c r="YE29" s="89"/>
      <c r="YF29" s="19"/>
      <c r="YG29" s="20">
        <f t="shared" si="79"/>
        <v>0</v>
      </c>
      <c r="YI29" s="9"/>
      <c r="YJ29" s="42"/>
      <c r="YK29" s="19"/>
      <c r="YL29" s="89"/>
      <c r="YM29" s="19"/>
      <c r="YN29" s="20">
        <f t="shared" si="80"/>
        <v>0</v>
      </c>
      <c r="YP29" s="9"/>
      <c r="YQ29" s="42"/>
      <c r="YR29" s="19"/>
      <c r="YS29" s="89"/>
      <c r="YT29" s="19"/>
      <c r="YU29" s="20">
        <f t="shared" si="81"/>
        <v>0</v>
      </c>
      <c r="YW29" s="9"/>
      <c r="YX29" s="42"/>
      <c r="YY29" s="19"/>
      <c r="YZ29" s="89"/>
      <c r="ZA29" s="19"/>
      <c r="ZB29" s="20">
        <f t="shared" si="82"/>
        <v>0</v>
      </c>
      <c r="ZD29" s="9"/>
      <c r="ZE29" s="42"/>
      <c r="ZF29" s="19"/>
      <c r="ZG29" s="89"/>
      <c r="ZH29" s="19"/>
      <c r="ZI29" s="20">
        <f t="shared" si="83"/>
        <v>0</v>
      </c>
    </row>
    <row r="30" spans="1:685">
      <c r="A30" s="2"/>
      <c r="B30" s="2"/>
      <c r="C30" s="18"/>
      <c r="D30" s="9"/>
      <c r="E30" s="19"/>
      <c r="F30" s="20">
        <f t="shared" si="0"/>
        <v>1117</v>
      </c>
      <c r="H30" s="2"/>
      <c r="I30" s="2"/>
      <c r="J30" s="18"/>
      <c r="K30" s="9"/>
      <c r="L30" s="19"/>
      <c r="M30" s="20">
        <f t="shared" si="105"/>
        <v>0</v>
      </c>
      <c r="O30" s="2"/>
      <c r="P30" s="2"/>
      <c r="Q30" s="18"/>
      <c r="R30" s="9"/>
      <c r="S30" s="19"/>
      <c r="T30" s="20">
        <f t="shared" si="2"/>
        <v>11760</v>
      </c>
      <c r="V30" s="2"/>
      <c r="W30" s="2"/>
      <c r="X30" s="18"/>
      <c r="Y30" s="9"/>
      <c r="Z30" s="19"/>
      <c r="AA30" s="20">
        <f t="shared" si="3"/>
        <v>0</v>
      </c>
      <c r="AC30" s="9"/>
      <c r="AD30" s="2"/>
      <c r="AE30" s="18"/>
      <c r="AF30" s="9"/>
      <c r="AG30" s="19"/>
      <c r="AH30" s="20">
        <f t="shared" si="4"/>
        <v>24146</v>
      </c>
      <c r="AJ30" s="2"/>
      <c r="AK30" s="2"/>
      <c r="AL30" s="18"/>
      <c r="AM30" s="9"/>
      <c r="AN30" s="19"/>
      <c r="AO30" s="20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10864</v>
      </c>
      <c r="BL30" s="2"/>
      <c r="BM30" s="2"/>
      <c r="BN30" s="18"/>
      <c r="BO30" s="9"/>
      <c r="BP30" s="19"/>
      <c r="BQ30" s="20">
        <f t="shared" si="101"/>
        <v>5786.5</v>
      </c>
      <c r="BS30" s="2"/>
      <c r="BT30" s="2"/>
      <c r="BU30" s="18"/>
      <c r="BV30" s="9"/>
      <c r="BW30" s="19"/>
      <c r="BX30" s="20">
        <f t="shared" si="10"/>
        <v>0</v>
      </c>
      <c r="BZ30" s="9">
        <v>40371</v>
      </c>
      <c r="CA30" s="2" t="s">
        <v>1704</v>
      </c>
      <c r="CB30" s="18">
        <v>7659</v>
      </c>
      <c r="CC30" s="9"/>
      <c r="CD30" s="19"/>
      <c r="CE30" s="20">
        <f t="shared" si="11"/>
        <v>60466</v>
      </c>
      <c r="CG30" s="9"/>
      <c r="CH30" s="2"/>
      <c r="CI30" s="18"/>
      <c r="CJ30" s="9"/>
      <c r="CK30" s="19"/>
      <c r="CL30" s="20">
        <f t="shared" si="12"/>
        <v>2641.5</v>
      </c>
      <c r="CN30" s="2"/>
      <c r="CO30" s="2"/>
      <c r="CP30" s="18"/>
      <c r="CQ30" s="9"/>
      <c r="CR30" s="19"/>
      <c r="CS30" s="20">
        <f t="shared" si="13"/>
        <v>50592</v>
      </c>
      <c r="CU30" s="2"/>
      <c r="CV30" s="2"/>
      <c r="CW30" s="18"/>
      <c r="CX30" s="9"/>
      <c r="CY30" s="19"/>
      <c r="CZ30" s="20">
        <f t="shared" si="14"/>
        <v>1925.5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0</v>
      </c>
      <c r="DP30" s="2"/>
      <c r="DQ30" s="2"/>
      <c r="DR30" s="18"/>
      <c r="DS30" s="9"/>
      <c r="DT30" s="19"/>
      <c r="DU30" s="20">
        <f t="shared" si="17"/>
        <v>2696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20"/>
        <v>22645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0</v>
      </c>
      <c r="FF30" s="2"/>
      <c r="FG30" s="2"/>
      <c r="FH30" s="18"/>
      <c r="FI30" s="9"/>
      <c r="FJ30" s="715"/>
      <c r="FK30" s="20">
        <f t="shared" si="107"/>
        <v>57168.5</v>
      </c>
      <c r="FM30" s="2"/>
      <c r="FN30" s="2"/>
      <c r="FO30" s="18"/>
      <c r="FP30" s="9"/>
      <c r="FQ30" s="715"/>
      <c r="FR30" s="20">
        <f t="shared" si="24"/>
        <v>6300</v>
      </c>
      <c r="FT30" s="2"/>
      <c r="FU30" s="2"/>
      <c r="FV30" s="18"/>
      <c r="FW30" s="9"/>
      <c r="FX30" s="715"/>
      <c r="FY30" s="20">
        <f t="shared" si="25"/>
        <v>0</v>
      </c>
      <c r="GA30" s="2"/>
      <c r="GB30" s="2"/>
      <c r="GC30" s="18"/>
      <c r="GD30" s="9"/>
      <c r="GE30" s="715"/>
      <c r="GF30" s="20">
        <f t="shared" si="26"/>
        <v>0</v>
      </c>
      <c r="GH30" s="2"/>
      <c r="GI30" s="2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"/>
      <c r="HY30" s="2"/>
      <c r="HZ30" s="18"/>
      <c r="IA30" s="9"/>
      <c r="IB30" s="19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2"/>
      <c r="IT30" s="2"/>
      <c r="IU30" s="18"/>
      <c r="IV30" s="9"/>
      <c r="IW30" s="19"/>
      <c r="IX30" s="20">
        <f t="shared" si="102"/>
        <v>5744</v>
      </c>
      <c r="IZ30" s="2"/>
      <c r="JA30" s="2"/>
      <c r="JB30" s="18"/>
      <c r="JC30" s="9"/>
      <c r="JD30" s="19"/>
      <c r="JE30" s="20">
        <f t="shared" si="103"/>
        <v>0</v>
      </c>
      <c r="JG30" s="2"/>
      <c r="JH30" s="2"/>
      <c r="JI30" s="18"/>
      <c r="JJ30" s="9"/>
      <c r="JK30" s="19"/>
      <c r="JL30" s="20">
        <f t="shared" si="38"/>
        <v>0</v>
      </c>
      <c r="JN30" s="2"/>
      <c r="JO30" s="2"/>
      <c r="JP30" s="18"/>
      <c r="JQ30" s="9"/>
      <c r="JR30" s="19"/>
      <c r="JS30" s="20">
        <f t="shared" si="39"/>
        <v>0</v>
      </c>
      <c r="JU30" s="2"/>
      <c r="JV30" s="2"/>
      <c r="JW30" s="18"/>
      <c r="JX30" s="9"/>
      <c r="JY30" s="19"/>
      <c r="JZ30" s="20">
        <f t="shared" si="40"/>
        <v>0</v>
      </c>
      <c r="KB30" s="2"/>
      <c r="KC30" s="2"/>
      <c r="KD30" s="18"/>
      <c r="KE30" s="9"/>
      <c r="KF30" s="19"/>
      <c r="KG30" s="20">
        <f t="shared" si="41"/>
        <v>1975</v>
      </c>
      <c r="KI30" s="2"/>
      <c r="KJ30" s="2"/>
      <c r="KK30" s="18"/>
      <c r="KL30" s="9"/>
      <c r="KM30" s="19"/>
      <c r="KN30" s="20">
        <f t="shared" si="42"/>
        <v>0</v>
      </c>
      <c r="KP30" s="9"/>
      <c r="KQ30" s="251"/>
      <c r="KR30" s="18"/>
      <c r="KS30" s="9"/>
      <c r="KT30" s="19"/>
      <c r="KU30" s="20">
        <f t="shared" si="43"/>
        <v>52560.5</v>
      </c>
      <c r="KW30" s="9"/>
      <c r="KX30" s="251"/>
      <c r="KY30" s="27"/>
      <c r="KZ30" s="9"/>
      <c r="LA30" s="32"/>
      <c r="LB30" s="20">
        <f t="shared" si="44"/>
        <v>30310</v>
      </c>
      <c r="LD30" s="9"/>
      <c r="LE30" s="251"/>
      <c r="LF30" s="18"/>
      <c r="LG30" s="9"/>
      <c r="LH30" s="19"/>
      <c r="LI30" s="20">
        <f t="shared" si="45"/>
        <v>0</v>
      </c>
      <c r="LK30" s="2"/>
      <c r="LL30" s="251"/>
      <c r="LM30" s="18"/>
      <c r="LN30" s="9"/>
      <c r="LO30" s="19"/>
      <c r="LP30" s="20">
        <f t="shared" si="46"/>
        <v>50544</v>
      </c>
      <c r="LR30" s="2"/>
      <c r="LS30" s="251"/>
      <c r="LT30" s="18"/>
      <c r="LU30" s="9"/>
      <c r="LV30" s="19"/>
      <c r="LW30" s="20">
        <f t="shared" si="47"/>
        <v>0</v>
      </c>
      <c r="LY30" s="2"/>
      <c r="LZ30" s="251"/>
      <c r="MA30" s="18"/>
      <c r="MB30" s="9"/>
      <c r="MC30" s="19"/>
      <c r="MD30" s="20">
        <f t="shared" si="48"/>
        <v>0</v>
      </c>
      <c r="MF30" s="2"/>
      <c r="MG30" s="251"/>
      <c r="MH30" s="18"/>
      <c r="MI30" s="9"/>
      <c r="MJ30" s="19"/>
      <c r="MK30" s="20">
        <f t="shared" si="49"/>
        <v>0</v>
      </c>
      <c r="MM30" s="2"/>
      <c r="MN30" s="251"/>
      <c r="MO30" s="18"/>
      <c r="MP30" s="9"/>
      <c r="MQ30" s="19"/>
      <c r="MR30" s="20">
        <f t="shared" si="50"/>
        <v>4370</v>
      </c>
      <c r="MT30" s="2"/>
      <c r="MU30" s="251"/>
      <c r="MV30" s="18"/>
      <c r="MW30" s="9"/>
      <c r="MX30" s="19"/>
      <c r="MY30" s="20">
        <f t="shared" si="51"/>
        <v>61886.5</v>
      </c>
      <c r="NA30" s="9"/>
      <c r="NB30" s="2"/>
      <c r="NC30" s="771"/>
      <c r="ND30" s="38"/>
      <c r="NE30" s="19"/>
      <c r="NF30" s="326">
        <f t="shared" si="84"/>
        <v>0</v>
      </c>
      <c r="NH30" s="2"/>
      <c r="NI30" s="2"/>
      <c r="NJ30" s="325"/>
      <c r="NK30" s="38"/>
      <c r="NL30" s="19"/>
      <c r="NM30" s="326">
        <f t="shared" si="85"/>
        <v>0</v>
      </c>
      <c r="NO30" s="244">
        <v>40373</v>
      </c>
      <c r="NP30" s="1049" t="s">
        <v>2171</v>
      </c>
      <c r="NQ30" s="972">
        <v>3561.5</v>
      </c>
      <c r="NR30" s="166">
        <v>40373</v>
      </c>
      <c r="NS30" s="32">
        <v>3561.5</v>
      </c>
      <c r="NT30" s="20">
        <f t="shared" si="86"/>
        <v>15917</v>
      </c>
      <c r="NV30" s="9"/>
      <c r="NW30" s="956"/>
      <c r="NX30" s="771"/>
      <c r="NY30" s="38"/>
      <c r="NZ30" s="19"/>
      <c r="OA30" s="326">
        <f>OA29+NX31-NZ31</f>
        <v>0</v>
      </c>
      <c r="OC30" s="2"/>
      <c r="OD30" s="2"/>
      <c r="OE30" s="771"/>
      <c r="OF30" s="38"/>
      <c r="OG30" s="19"/>
      <c r="OH30" s="326">
        <f t="shared" si="88"/>
        <v>61119</v>
      </c>
      <c r="OJ30" s="2"/>
      <c r="OK30" s="2"/>
      <c r="OL30" s="325"/>
      <c r="OM30" s="38"/>
      <c r="ON30" s="19"/>
      <c r="OO30" s="326">
        <f t="shared" si="89"/>
        <v>0</v>
      </c>
      <c r="OQ30" s="2"/>
      <c r="OR30" s="2"/>
      <c r="OS30" s="18"/>
      <c r="OT30" s="9"/>
      <c r="OU30" s="19"/>
      <c r="OV30" s="20">
        <f t="shared" si="93"/>
        <v>0</v>
      </c>
      <c r="OX30" s="2"/>
      <c r="OY30" s="2"/>
      <c r="OZ30" s="18"/>
      <c r="PA30" s="9"/>
      <c r="PB30" s="19"/>
      <c r="PC30" s="20">
        <f t="shared" si="94"/>
        <v>0</v>
      </c>
      <c r="PE30" s="2"/>
      <c r="PF30" s="251"/>
      <c r="PG30" s="18"/>
      <c r="PH30" s="9"/>
      <c r="PI30" s="19"/>
      <c r="PJ30" s="20">
        <f t="shared" si="95"/>
        <v>0</v>
      </c>
      <c r="PL30" s="2"/>
      <c r="PM30" s="251"/>
      <c r="PN30" s="18"/>
      <c r="PO30" s="9"/>
      <c r="PP30" s="19"/>
      <c r="PQ30" s="20">
        <f t="shared" si="96"/>
        <v>0</v>
      </c>
      <c r="PS30" s="2"/>
      <c r="PT30" s="2"/>
      <c r="PU30" s="18"/>
      <c r="PV30" s="9"/>
      <c r="PW30" s="19"/>
      <c r="PX30" s="20">
        <f t="shared" si="97"/>
        <v>40944</v>
      </c>
      <c r="PZ30" s="2"/>
      <c r="QA30" s="2"/>
      <c r="QB30" s="18"/>
      <c r="QC30" s="9"/>
      <c r="QD30" s="19"/>
      <c r="QE30" s="20">
        <f t="shared" si="98"/>
        <v>0</v>
      </c>
      <c r="QG30" s="2"/>
      <c r="QH30" s="2"/>
      <c r="QI30" s="18"/>
      <c r="QJ30" s="9"/>
      <c r="QK30" s="19"/>
      <c r="QL30" s="20">
        <f t="shared" si="91"/>
        <v>0</v>
      </c>
      <c r="QN30" s="9"/>
      <c r="QO30" s="2"/>
      <c r="QP30" s="18"/>
      <c r="QQ30" s="89"/>
      <c r="QR30" s="19"/>
      <c r="QS30" s="20">
        <f t="shared" si="104"/>
        <v>0</v>
      </c>
      <c r="QU30" s="9"/>
      <c r="QV30" s="2"/>
      <c r="QW30" s="18"/>
      <c r="QX30" s="89"/>
      <c r="QY30" s="19"/>
      <c r="QZ30" s="20">
        <f t="shared" si="52"/>
        <v>0</v>
      </c>
      <c r="RB30" s="9"/>
      <c r="RC30" s="2"/>
      <c r="RD30" s="18"/>
      <c r="RE30" s="89"/>
      <c r="RF30" s="19"/>
      <c r="RG30" s="20">
        <f t="shared" si="53"/>
        <v>0</v>
      </c>
      <c r="RI30" s="9"/>
      <c r="RJ30" s="2"/>
      <c r="RK30" s="18"/>
      <c r="RL30" s="89"/>
      <c r="RM30" s="19"/>
      <c r="RN30" s="20">
        <f t="shared" si="54"/>
        <v>0</v>
      </c>
      <c r="RP30" s="9"/>
      <c r="RQ30" s="2"/>
      <c r="RR30" s="18"/>
      <c r="RS30" s="89"/>
      <c r="RT30" s="19"/>
      <c r="RU30" s="20">
        <f t="shared" si="106"/>
        <v>20230</v>
      </c>
      <c r="RW30" s="9"/>
      <c r="RX30" s="251"/>
      <c r="RY30" s="18"/>
      <c r="RZ30" s="89"/>
      <c r="SA30" s="19"/>
      <c r="SB30" s="20">
        <f t="shared" si="56"/>
        <v>0</v>
      </c>
      <c r="SD30" s="9"/>
      <c r="SE30" s="268"/>
      <c r="SF30" s="18"/>
      <c r="SG30" s="89"/>
      <c r="SH30" s="19"/>
      <c r="SI30" s="20">
        <f t="shared" si="57"/>
        <v>0</v>
      </c>
      <c r="SK30" s="9"/>
      <c r="SL30" s="2"/>
      <c r="SM30" s="18"/>
      <c r="SN30" s="89"/>
      <c r="SO30" s="19"/>
      <c r="SP30" s="20">
        <f t="shared" si="58"/>
        <v>145004</v>
      </c>
      <c r="SR30" s="9"/>
      <c r="SS30" s="2"/>
      <c r="ST30" s="18"/>
      <c r="SU30" s="89"/>
      <c r="SV30" s="19"/>
      <c r="SW30" s="20">
        <f t="shared" si="59"/>
        <v>0</v>
      </c>
      <c r="SY30" s="9"/>
      <c r="SZ30" s="2"/>
      <c r="TA30" s="18"/>
      <c r="TB30" s="89"/>
      <c r="TC30" s="19"/>
      <c r="TD30" s="20">
        <f t="shared" si="60"/>
        <v>4177</v>
      </c>
      <c r="TF30" s="9"/>
      <c r="TG30" s="2"/>
      <c r="TH30" s="18"/>
      <c r="TI30" s="89"/>
      <c r="TJ30" s="19"/>
      <c r="TK30" s="20">
        <f t="shared" si="61"/>
        <v>0</v>
      </c>
      <c r="TM30" s="9"/>
      <c r="TN30" s="2"/>
      <c r="TO30" s="18"/>
      <c r="TP30" s="89"/>
      <c r="TQ30" s="19"/>
      <c r="TR30" s="20">
        <f t="shared" si="62"/>
        <v>0</v>
      </c>
      <c r="TT30" s="9"/>
      <c r="TU30" s="2"/>
      <c r="TV30" s="18"/>
      <c r="TW30" s="89"/>
      <c r="TX30" s="19"/>
      <c r="TY30" s="20">
        <f t="shared" si="100"/>
        <v>6754</v>
      </c>
      <c r="UA30" s="9"/>
      <c r="UB30" s="2"/>
      <c r="UC30" s="18"/>
      <c r="UD30" s="89"/>
      <c r="UE30" s="19"/>
      <c r="UF30" s="20">
        <f t="shared" si="64"/>
        <v>0</v>
      </c>
      <c r="UH30" s="9"/>
      <c r="UI30" s="2"/>
      <c r="UJ30" s="18"/>
      <c r="UK30" s="89"/>
      <c r="UL30" s="19"/>
      <c r="UM30" s="20">
        <f t="shared" si="65"/>
        <v>0</v>
      </c>
      <c r="UO30" s="9"/>
      <c r="UP30" s="2"/>
      <c r="UQ30" s="18"/>
      <c r="UR30" s="89"/>
      <c r="US30" s="19"/>
      <c r="UT30" s="20">
        <f t="shared" si="66"/>
        <v>0</v>
      </c>
      <c r="UV30" s="9"/>
      <c r="UW30" s="2"/>
      <c r="UX30" s="18"/>
      <c r="UY30" s="89"/>
      <c r="UZ30" s="19"/>
      <c r="VA30" s="20">
        <f t="shared" si="92"/>
        <v>0</v>
      </c>
      <c r="VC30" s="9"/>
      <c r="VD30" s="2"/>
      <c r="VE30" s="18"/>
      <c r="VF30" s="89"/>
      <c r="VG30" s="19"/>
      <c r="VH30" s="20">
        <f t="shared" si="99"/>
        <v>0</v>
      </c>
      <c r="VJ30" s="9"/>
      <c r="VK30" s="2"/>
      <c r="VL30" s="18"/>
      <c r="VM30" s="89"/>
      <c r="VN30" s="19"/>
      <c r="VO30" s="20">
        <f t="shared" si="69"/>
        <v>0</v>
      </c>
      <c r="VQ30" s="9"/>
      <c r="VR30" s="2"/>
      <c r="VS30" s="18"/>
      <c r="VT30" s="89"/>
      <c r="VU30" s="19"/>
      <c r="VV30" s="20">
        <f t="shared" si="70"/>
        <v>18958.5</v>
      </c>
      <c r="VX30" s="9"/>
      <c r="VY30" s="2"/>
      <c r="VZ30" s="18"/>
      <c r="WA30" s="89"/>
      <c r="WB30" s="19"/>
      <c r="WC30" s="20">
        <f t="shared" si="71"/>
        <v>0</v>
      </c>
      <c r="WE30" s="9"/>
      <c r="WF30" s="2"/>
      <c r="WG30" s="18"/>
      <c r="WH30" s="89"/>
      <c r="WI30" s="19"/>
      <c r="WJ30" s="20">
        <f t="shared" si="72"/>
        <v>0</v>
      </c>
      <c r="WL30" s="9"/>
      <c r="WM30" s="2"/>
      <c r="WN30" s="18"/>
      <c r="WO30" s="89"/>
      <c r="WP30" s="19"/>
      <c r="WQ30" s="20">
        <f t="shared" si="73"/>
        <v>0</v>
      </c>
      <c r="WS30" s="9"/>
      <c r="WT30" s="2"/>
      <c r="WU30" s="18"/>
      <c r="WV30" s="89"/>
      <c r="WW30" s="19"/>
      <c r="WX30" s="20">
        <f t="shared" si="74"/>
        <v>0</v>
      </c>
      <c r="WZ30" s="9"/>
      <c r="XA30" s="2"/>
      <c r="XB30" s="18"/>
      <c r="XC30" s="89"/>
      <c r="XD30" s="19"/>
      <c r="XE30" s="20">
        <f t="shared" si="75"/>
        <v>0</v>
      </c>
      <c r="XG30" s="9"/>
      <c r="XH30" s="2"/>
      <c r="XI30" s="18"/>
      <c r="XJ30" s="89"/>
      <c r="XK30" s="19"/>
      <c r="XL30" s="20">
        <f t="shared" si="76"/>
        <v>0</v>
      </c>
      <c r="XN30" s="9"/>
      <c r="XO30" s="2"/>
      <c r="XP30" s="18"/>
      <c r="XQ30" s="89"/>
      <c r="XR30" s="19"/>
      <c r="XS30" s="20">
        <f t="shared" si="77"/>
        <v>0</v>
      </c>
      <c r="XU30" s="9"/>
      <c r="XV30" s="2"/>
      <c r="XW30" s="18"/>
      <c r="XX30" s="89"/>
      <c r="XY30" s="19"/>
      <c r="XZ30" s="20">
        <f t="shared" si="78"/>
        <v>0</v>
      </c>
      <c r="YB30" s="9"/>
      <c r="YC30" s="2"/>
      <c r="YD30" s="18"/>
      <c r="YE30" s="89"/>
      <c r="YF30" s="19"/>
      <c r="YG30" s="20">
        <f t="shared" si="79"/>
        <v>0</v>
      </c>
      <c r="YI30" s="9"/>
      <c r="YJ30" s="2"/>
      <c r="YK30" s="18"/>
      <c r="YL30" s="89"/>
      <c r="YM30" s="19"/>
      <c r="YN30" s="20">
        <f t="shared" si="80"/>
        <v>0</v>
      </c>
      <c r="YP30" s="9"/>
      <c r="YQ30" s="2"/>
      <c r="YR30" s="18"/>
      <c r="YS30" s="89"/>
      <c r="YT30" s="19"/>
      <c r="YU30" s="20">
        <f t="shared" si="81"/>
        <v>0</v>
      </c>
      <c r="YW30" s="9"/>
      <c r="YX30" s="2"/>
      <c r="YY30" s="18"/>
      <c r="YZ30" s="89"/>
      <c r="ZA30" s="19"/>
      <c r="ZB30" s="20">
        <f t="shared" si="82"/>
        <v>0</v>
      </c>
      <c r="ZD30" s="9"/>
      <c r="ZE30" s="2"/>
      <c r="ZF30" s="18"/>
      <c r="ZG30" s="89"/>
      <c r="ZH30" s="19"/>
      <c r="ZI30" s="20">
        <f t="shared" si="83"/>
        <v>0</v>
      </c>
    </row>
    <row r="31" spans="1:685">
      <c r="A31" s="2"/>
      <c r="B31" s="2"/>
      <c r="C31" s="18"/>
      <c r="D31" s="9"/>
      <c r="E31" s="19"/>
      <c r="F31" s="20">
        <f t="shared" si="0"/>
        <v>1117</v>
      </c>
      <c r="H31" s="2"/>
      <c r="I31" s="2"/>
      <c r="J31" s="18"/>
      <c r="K31" s="9"/>
      <c r="L31" s="19"/>
      <c r="M31" s="20">
        <f t="shared" si="105"/>
        <v>0</v>
      </c>
      <c r="O31" s="2"/>
      <c r="P31" s="2"/>
      <c r="Q31" s="18"/>
      <c r="R31" s="9"/>
      <c r="S31" s="19"/>
      <c r="T31" s="20">
        <f t="shared" si="2"/>
        <v>11760</v>
      </c>
      <c r="V31" s="2"/>
      <c r="W31" s="2"/>
      <c r="X31" s="18"/>
      <c r="Y31" s="9"/>
      <c r="Z31" s="19"/>
      <c r="AA31" s="20">
        <f t="shared" si="3"/>
        <v>0</v>
      </c>
      <c r="AC31" s="9"/>
      <c r="AD31" s="2"/>
      <c r="AE31" s="18"/>
      <c r="AF31" s="9"/>
      <c r="AG31" s="19"/>
      <c r="AH31" s="20">
        <f t="shared" si="4"/>
        <v>24146</v>
      </c>
      <c r="AJ31" s="2"/>
      <c r="AK31" s="2"/>
      <c r="AL31" s="18"/>
      <c r="AM31" s="9"/>
      <c r="AN31" s="19"/>
      <c r="AO31" s="20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10864</v>
      </c>
      <c r="BL31" s="2"/>
      <c r="BM31" s="2"/>
      <c r="BN31" s="18"/>
      <c r="BO31" s="9"/>
      <c r="BP31" s="19"/>
      <c r="BQ31" s="20">
        <f t="shared" si="101"/>
        <v>5786.5</v>
      </c>
      <c r="BS31" s="2"/>
      <c r="BT31" s="2"/>
      <c r="BU31" s="18"/>
      <c r="BV31" s="9"/>
      <c r="BW31" s="19"/>
      <c r="BX31" s="20">
        <f t="shared" si="10"/>
        <v>0</v>
      </c>
      <c r="BZ31" s="9">
        <v>40372</v>
      </c>
      <c r="CA31" s="2" t="s">
        <v>1723</v>
      </c>
      <c r="CB31" s="18">
        <v>7676</v>
      </c>
      <c r="CC31" s="9"/>
      <c r="CD31" s="19"/>
      <c r="CE31" s="20">
        <f t="shared" si="11"/>
        <v>68142</v>
      </c>
      <c r="CG31" s="9"/>
      <c r="CH31" s="2"/>
      <c r="CI31" s="18"/>
      <c r="CJ31" s="9"/>
      <c r="CK31" s="19"/>
      <c r="CL31" s="20">
        <f t="shared" si="12"/>
        <v>2641.5</v>
      </c>
      <c r="CN31" s="2"/>
      <c r="CO31" s="2"/>
      <c r="CP31" s="18"/>
      <c r="CQ31" s="9"/>
      <c r="CR31" s="19"/>
      <c r="CS31" s="20">
        <f t="shared" si="13"/>
        <v>50592</v>
      </c>
      <c r="CU31" s="2"/>
      <c r="CV31" s="2"/>
      <c r="CW31" s="18"/>
      <c r="CX31" s="9"/>
      <c r="CY31" s="19"/>
      <c r="CZ31" s="20">
        <f t="shared" si="14"/>
        <v>1925.5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0</v>
      </c>
      <c r="DP31" s="2"/>
      <c r="DQ31" s="2"/>
      <c r="DR31" s="18"/>
      <c r="DS31" s="9"/>
      <c r="DT31" s="19"/>
      <c r="DU31" s="20">
        <f t="shared" si="17"/>
        <v>2696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20"/>
        <v>22645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0</v>
      </c>
      <c r="FF31" s="2"/>
      <c r="FG31" s="2"/>
      <c r="FH31" s="18"/>
      <c r="FI31" s="9"/>
      <c r="FJ31" s="715"/>
      <c r="FK31" s="20">
        <f t="shared" si="107"/>
        <v>57168.5</v>
      </c>
      <c r="FM31" s="2"/>
      <c r="FN31" s="2"/>
      <c r="FO31" s="18"/>
      <c r="FP31" s="9"/>
      <c r="FQ31" s="715"/>
      <c r="FR31" s="20">
        <f t="shared" si="24"/>
        <v>6300</v>
      </c>
      <c r="FT31" s="2"/>
      <c r="FU31" s="2"/>
      <c r="FV31" s="18"/>
      <c r="FW31" s="9"/>
      <c r="FX31" s="715"/>
      <c r="FY31" s="20">
        <f t="shared" si="25"/>
        <v>0</v>
      </c>
      <c r="GA31" s="2"/>
      <c r="GB31" s="2"/>
      <c r="GC31" s="18"/>
      <c r="GD31" s="9"/>
      <c r="GE31" s="715"/>
      <c r="GF31" s="20">
        <f t="shared" si="26"/>
        <v>0</v>
      </c>
      <c r="GH31" s="2"/>
      <c r="GI31" s="2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"/>
      <c r="HY31" s="2"/>
      <c r="HZ31" s="18"/>
      <c r="IA31" s="9"/>
      <c r="IB31" s="19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2"/>
      <c r="IT31" s="2"/>
      <c r="IU31" s="18"/>
      <c r="IV31" s="9"/>
      <c r="IW31" s="19"/>
      <c r="IX31" s="20">
        <f t="shared" si="102"/>
        <v>5744</v>
      </c>
      <c r="IZ31" s="2"/>
      <c r="JA31" s="2"/>
      <c r="JB31" s="18"/>
      <c r="JC31" s="9"/>
      <c r="JD31" s="19"/>
      <c r="JE31" s="20">
        <f t="shared" si="103"/>
        <v>0</v>
      </c>
      <c r="JG31" s="2"/>
      <c r="JH31" s="2"/>
      <c r="JI31" s="18"/>
      <c r="JJ31" s="9"/>
      <c r="JK31" s="19"/>
      <c r="JL31" s="20">
        <f t="shared" si="38"/>
        <v>0</v>
      </c>
      <c r="JN31" s="2"/>
      <c r="JO31" s="2"/>
      <c r="JP31" s="18"/>
      <c r="JQ31" s="9"/>
      <c r="JR31" s="19"/>
      <c r="JS31" s="20">
        <f t="shared" si="39"/>
        <v>0</v>
      </c>
      <c r="JU31" s="2"/>
      <c r="JV31" s="2"/>
      <c r="JW31" s="18"/>
      <c r="JX31" s="9"/>
      <c r="JY31" s="19"/>
      <c r="JZ31" s="20">
        <f t="shared" si="40"/>
        <v>0</v>
      </c>
      <c r="KB31" s="2"/>
      <c r="KC31" s="2"/>
      <c r="KD31" s="18"/>
      <c r="KE31" s="9"/>
      <c r="KF31" s="19"/>
      <c r="KG31" s="20">
        <f t="shared" si="41"/>
        <v>1975</v>
      </c>
      <c r="KI31" s="2"/>
      <c r="KJ31" s="2"/>
      <c r="KK31" s="18"/>
      <c r="KL31" s="9"/>
      <c r="KM31" s="19"/>
      <c r="KN31" s="20">
        <f t="shared" si="42"/>
        <v>0</v>
      </c>
      <c r="KP31" s="9"/>
      <c r="KQ31" s="251"/>
      <c r="KR31" s="18"/>
      <c r="KS31" s="9"/>
      <c r="KT31" s="19"/>
      <c r="KU31" s="20">
        <f t="shared" si="43"/>
        <v>52560.5</v>
      </c>
      <c r="KW31" s="9"/>
      <c r="KX31" s="251"/>
      <c r="KY31" s="27"/>
      <c r="KZ31" s="9"/>
      <c r="LA31" s="32"/>
      <c r="LB31" s="20">
        <f t="shared" si="44"/>
        <v>30310</v>
      </c>
      <c r="LD31" s="9"/>
      <c r="LE31" s="251"/>
      <c r="LF31" s="18"/>
      <c r="LG31" s="9"/>
      <c r="LH31" s="19"/>
      <c r="LI31" s="20">
        <f t="shared" si="45"/>
        <v>0</v>
      </c>
      <c r="LK31" s="2"/>
      <c r="LL31" s="251"/>
      <c r="LM31" s="18"/>
      <c r="LN31" s="9"/>
      <c r="LO31" s="19"/>
      <c r="LP31" s="20">
        <f t="shared" si="46"/>
        <v>50544</v>
      </c>
      <c r="LR31" s="2"/>
      <c r="LS31" s="251"/>
      <c r="LT31" s="18"/>
      <c r="LU31" s="9"/>
      <c r="LV31" s="19"/>
      <c r="LW31" s="20">
        <f t="shared" si="47"/>
        <v>0</v>
      </c>
      <c r="LY31" s="2"/>
      <c r="LZ31" s="251"/>
      <c r="MA31" s="18"/>
      <c r="MB31" s="9"/>
      <c r="MC31" s="19"/>
      <c r="MD31" s="20">
        <f t="shared" si="48"/>
        <v>0</v>
      </c>
      <c r="MF31" s="2"/>
      <c r="MG31" s="251"/>
      <c r="MH31" s="18"/>
      <c r="MI31" s="9"/>
      <c r="MJ31" s="19"/>
      <c r="MK31" s="20">
        <f t="shared" si="49"/>
        <v>0</v>
      </c>
      <c r="MM31" s="2"/>
      <c r="MN31" s="251"/>
      <c r="MO31" s="18"/>
      <c r="MP31" s="9"/>
      <c r="MQ31" s="19"/>
      <c r="MR31" s="20">
        <f t="shared" si="50"/>
        <v>4370</v>
      </c>
      <c r="MT31" s="2"/>
      <c r="MU31" s="251"/>
      <c r="MV31" s="18"/>
      <c r="MW31" s="9"/>
      <c r="MX31" s="19"/>
      <c r="MY31" s="20">
        <f t="shared" si="51"/>
        <v>61886.5</v>
      </c>
      <c r="NA31" s="9"/>
      <c r="NB31" s="2"/>
      <c r="NC31" s="771"/>
      <c r="ND31" s="38"/>
      <c r="NE31" s="19"/>
      <c r="NF31" s="326">
        <f t="shared" si="84"/>
        <v>0</v>
      </c>
      <c r="NH31" s="2"/>
      <c r="NI31" s="2"/>
      <c r="NJ31" s="325"/>
      <c r="NK31" s="38"/>
      <c r="NL31" s="19"/>
      <c r="NM31" s="326">
        <f t="shared" si="85"/>
        <v>0</v>
      </c>
      <c r="NO31" s="244">
        <v>40374</v>
      </c>
      <c r="NP31" s="1049" t="s">
        <v>2194</v>
      </c>
      <c r="NQ31" s="972">
        <v>17297.5</v>
      </c>
      <c r="NR31" s="166">
        <v>40374</v>
      </c>
      <c r="NS31" s="32">
        <v>17297.5</v>
      </c>
      <c r="NT31" s="20">
        <f t="shared" si="86"/>
        <v>15917</v>
      </c>
      <c r="NV31" s="9"/>
      <c r="NW31" s="956"/>
      <c r="NX31" s="771"/>
      <c r="NY31" s="38"/>
      <c r="NZ31" s="19"/>
      <c r="OA31" s="326">
        <f>OA30+NX32-NZ32</f>
        <v>0</v>
      </c>
      <c r="OC31" s="2"/>
      <c r="OD31" s="2"/>
      <c r="OE31" s="771"/>
      <c r="OF31" s="38"/>
      <c r="OG31" s="19"/>
      <c r="OH31" s="326">
        <f t="shared" si="88"/>
        <v>61119</v>
      </c>
      <c r="OJ31" s="2"/>
      <c r="OK31" s="2"/>
      <c r="OL31" s="325"/>
      <c r="OM31" s="38"/>
      <c r="ON31" s="19"/>
      <c r="OO31" s="326">
        <f t="shared" si="89"/>
        <v>0</v>
      </c>
      <c r="OQ31" s="2"/>
      <c r="OR31" s="2"/>
      <c r="OS31" s="18"/>
      <c r="OT31" s="9"/>
      <c r="OU31" s="19"/>
      <c r="OV31" s="20">
        <f t="shared" si="93"/>
        <v>0</v>
      </c>
      <c r="OX31" s="2"/>
      <c r="OY31" s="2"/>
      <c r="OZ31" s="18"/>
      <c r="PA31" s="9"/>
      <c r="PB31" s="19"/>
      <c r="PC31" s="20">
        <f t="shared" si="94"/>
        <v>0</v>
      </c>
      <c r="PE31" s="2"/>
      <c r="PF31" s="251"/>
      <c r="PG31" s="18"/>
      <c r="PH31" s="9"/>
      <c r="PI31" s="19"/>
      <c r="PJ31" s="20">
        <f t="shared" si="95"/>
        <v>0</v>
      </c>
      <c r="PL31" s="2"/>
      <c r="PM31" s="251"/>
      <c r="PN31" s="18"/>
      <c r="PO31" s="9"/>
      <c r="PP31" s="19"/>
      <c r="PQ31" s="20">
        <f t="shared" si="96"/>
        <v>0</v>
      </c>
      <c r="PS31" s="2"/>
      <c r="PT31" s="2"/>
      <c r="PU31" s="18"/>
      <c r="PV31" s="9"/>
      <c r="PW31" s="19"/>
      <c r="PX31" s="20">
        <f t="shared" si="97"/>
        <v>40944</v>
      </c>
      <c r="PZ31" s="2"/>
      <c r="QA31" s="2"/>
      <c r="QB31" s="18"/>
      <c r="QC31" s="9"/>
      <c r="QD31" s="19"/>
      <c r="QE31" s="20">
        <f t="shared" si="98"/>
        <v>0</v>
      </c>
      <c r="QG31" s="2"/>
      <c r="QH31" s="2"/>
      <c r="QI31" s="18"/>
      <c r="QJ31" s="9"/>
      <c r="QK31" s="19"/>
      <c r="QL31" s="20">
        <f t="shared" si="91"/>
        <v>0</v>
      </c>
      <c r="QN31" s="9"/>
      <c r="QO31" s="2"/>
      <c r="QP31" s="18"/>
      <c r="QQ31" s="89"/>
      <c r="QR31" s="19"/>
      <c r="QS31" s="20">
        <f t="shared" si="104"/>
        <v>0</v>
      </c>
      <c r="QU31" s="9"/>
      <c r="QV31" s="2"/>
      <c r="QW31" s="18"/>
      <c r="QX31" s="89"/>
      <c r="QY31" s="19"/>
      <c r="QZ31" s="20">
        <f t="shared" si="52"/>
        <v>0</v>
      </c>
      <c r="RB31" s="9"/>
      <c r="RC31" s="2"/>
      <c r="RD31" s="18"/>
      <c r="RE31" s="89"/>
      <c r="RF31" s="19"/>
      <c r="RG31" s="20">
        <f t="shared" si="53"/>
        <v>0</v>
      </c>
      <c r="RI31" s="9"/>
      <c r="RJ31" s="2"/>
      <c r="RK31" s="18"/>
      <c r="RL31" s="89"/>
      <c r="RM31" s="19"/>
      <c r="RN31" s="20">
        <f t="shared" si="54"/>
        <v>0</v>
      </c>
      <c r="RP31" s="9"/>
      <c r="RQ31" s="2"/>
      <c r="RR31" s="18"/>
      <c r="RS31" s="89"/>
      <c r="RT31" s="19"/>
      <c r="RU31" s="20">
        <f t="shared" si="106"/>
        <v>20230</v>
      </c>
      <c r="RW31" s="9"/>
      <c r="RX31" s="251"/>
      <c r="RY31" s="18"/>
      <c r="RZ31" s="89"/>
      <c r="SA31" s="19"/>
      <c r="SB31" s="20">
        <f t="shared" si="56"/>
        <v>0</v>
      </c>
      <c r="SD31" s="9"/>
      <c r="SE31" s="268"/>
      <c r="SF31" s="18"/>
      <c r="SG31" s="89"/>
      <c r="SH31" s="19"/>
      <c r="SI31" s="20">
        <f t="shared" si="57"/>
        <v>0</v>
      </c>
      <c r="SK31" s="9"/>
      <c r="SL31" s="2"/>
      <c r="SM31" s="18"/>
      <c r="SN31" s="89"/>
      <c r="SO31" s="19"/>
      <c r="SP31" s="20">
        <f t="shared" si="58"/>
        <v>145004</v>
      </c>
      <c r="SR31" s="9"/>
      <c r="SS31" s="2"/>
      <c r="ST31" s="18"/>
      <c r="SU31" s="89"/>
      <c r="SV31" s="19"/>
      <c r="SW31" s="20">
        <f t="shared" si="59"/>
        <v>0</v>
      </c>
      <c r="SY31" s="9"/>
      <c r="SZ31" s="2"/>
      <c r="TA31" s="18"/>
      <c r="TB31" s="89"/>
      <c r="TC31" s="19"/>
      <c r="TD31" s="20">
        <f t="shared" si="60"/>
        <v>4177</v>
      </c>
      <c r="TF31" s="9"/>
      <c r="TG31" s="2"/>
      <c r="TH31" s="18"/>
      <c r="TI31" s="89"/>
      <c r="TJ31" s="19"/>
      <c r="TK31" s="20">
        <f t="shared" si="61"/>
        <v>0</v>
      </c>
      <c r="TM31" s="9"/>
      <c r="TN31" s="2"/>
      <c r="TO31" s="18"/>
      <c r="TP31" s="89"/>
      <c r="TQ31" s="19"/>
      <c r="TR31" s="20">
        <f t="shared" si="62"/>
        <v>0</v>
      </c>
      <c r="TT31" s="9"/>
      <c r="TU31" s="2"/>
      <c r="TV31" s="18"/>
      <c r="TW31" s="89"/>
      <c r="TX31" s="19"/>
      <c r="TY31" s="20">
        <f t="shared" si="100"/>
        <v>6754</v>
      </c>
      <c r="UA31" s="9"/>
      <c r="UB31" s="2"/>
      <c r="UC31" s="18"/>
      <c r="UD31" s="89"/>
      <c r="UE31" s="19"/>
      <c r="UF31" s="20">
        <f t="shared" si="64"/>
        <v>0</v>
      </c>
      <c r="UH31" s="9"/>
      <c r="UI31" s="2"/>
      <c r="UJ31" s="18"/>
      <c r="UK31" s="89"/>
      <c r="UL31" s="19"/>
      <c r="UM31" s="20">
        <f t="shared" si="65"/>
        <v>0</v>
      </c>
      <c r="UO31" s="9"/>
      <c r="UP31" s="2"/>
      <c r="UQ31" s="18"/>
      <c r="UR31" s="89"/>
      <c r="US31" s="19"/>
      <c r="UT31" s="20">
        <f t="shared" si="66"/>
        <v>0</v>
      </c>
      <c r="UV31" s="9"/>
      <c r="UW31" s="2"/>
      <c r="UX31" s="18"/>
      <c r="UY31" s="89"/>
      <c r="UZ31" s="19"/>
      <c r="VA31" s="20">
        <f t="shared" si="92"/>
        <v>0</v>
      </c>
      <c r="VC31" s="9"/>
      <c r="VD31" s="2"/>
      <c r="VE31" s="18"/>
      <c r="VF31" s="89"/>
      <c r="VG31" s="19"/>
      <c r="VH31" s="20">
        <f t="shared" si="99"/>
        <v>0</v>
      </c>
      <c r="VJ31" s="9"/>
      <c r="VK31" s="2"/>
      <c r="VL31" s="18"/>
      <c r="VM31" s="89"/>
      <c r="VN31" s="19"/>
      <c r="VO31" s="20">
        <f t="shared" si="69"/>
        <v>0</v>
      </c>
      <c r="VQ31" s="9"/>
      <c r="VR31" s="2"/>
      <c r="VS31" s="18"/>
      <c r="VT31" s="89"/>
      <c r="VU31" s="19"/>
      <c r="VV31" s="20">
        <f t="shared" ref="VV31:VV43" si="108">VV30+VS31-VU31</f>
        <v>18958.5</v>
      </c>
      <c r="VX31" s="9"/>
      <c r="VY31" s="2"/>
      <c r="VZ31" s="18"/>
      <c r="WA31" s="89"/>
      <c r="WB31" s="19"/>
      <c r="WC31" s="20">
        <f t="shared" si="71"/>
        <v>0</v>
      </c>
      <c r="WE31" s="9"/>
      <c r="WF31" s="2"/>
      <c r="WG31" s="18"/>
      <c r="WH31" s="89"/>
      <c r="WI31" s="19"/>
      <c r="WJ31" s="20">
        <f t="shared" si="72"/>
        <v>0</v>
      </c>
      <c r="WL31" s="9"/>
      <c r="WM31" s="2"/>
      <c r="WN31" s="18"/>
      <c r="WO31" s="89"/>
      <c r="WP31" s="19"/>
      <c r="WQ31" s="20">
        <f t="shared" si="73"/>
        <v>0</v>
      </c>
      <c r="WS31" s="9"/>
      <c r="WT31" s="2"/>
      <c r="WU31" s="18"/>
      <c r="WV31" s="89"/>
      <c r="WW31" s="19"/>
      <c r="WX31" s="20">
        <f t="shared" si="74"/>
        <v>0</v>
      </c>
      <c r="WZ31" s="9"/>
      <c r="XA31" s="2"/>
      <c r="XB31" s="18"/>
      <c r="XC31" s="89"/>
      <c r="XD31" s="19"/>
      <c r="XE31" s="20">
        <f t="shared" si="75"/>
        <v>0</v>
      </c>
      <c r="XG31" s="9"/>
      <c r="XH31" s="2"/>
      <c r="XI31" s="18"/>
      <c r="XJ31" s="89"/>
      <c r="XK31" s="19"/>
      <c r="XL31" s="20">
        <f t="shared" si="76"/>
        <v>0</v>
      </c>
      <c r="XN31" s="9"/>
      <c r="XO31" s="2"/>
      <c r="XP31" s="18"/>
      <c r="XQ31" s="89"/>
      <c r="XR31" s="19"/>
      <c r="XS31" s="20">
        <f t="shared" si="77"/>
        <v>0</v>
      </c>
      <c r="XU31" s="9"/>
      <c r="XV31" s="2"/>
      <c r="XW31" s="18"/>
      <c r="XX31" s="89"/>
      <c r="XY31" s="19"/>
      <c r="XZ31" s="20">
        <f t="shared" si="78"/>
        <v>0</v>
      </c>
      <c r="YB31" s="9"/>
      <c r="YC31" s="2"/>
      <c r="YD31" s="18"/>
      <c r="YE31" s="89"/>
      <c r="YF31" s="19"/>
      <c r="YG31" s="20">
        <f t="shared" si="79"/>
        <v>0</v>
      </c>
      <c r="YI31" s="9"/>
      <c r="YJ31" s="2"/>
      <c r="YK31" s="18"/>
      <c r="YL31" s="89"/>
      <c r="YM31" s="19"/>
      <c r="YN31" s="20">
        <f t="shared" si="80"/>
        <v>0</v>
      </c>
      <c r="YP31" s="9"/>
      <c r="YQ31" s="2"/>
      <c r="YR31" s="18"/>
      <c r="YS31" s="89"/>
      <c r="YT31" s="19"/>
      <c r="YU31" s="20">
        <f t="shared" si="81"/>
        <v>0</v>
      </c>
      <c r="YW31" s="9"/>
      <c r="YX31" s="2"/>
      <c r="YY31" s="18"/>
      <c r="YZ31" s="89"/>
      <c r="ZA31" s="19"/>
      <c r="ZB31" s="20">
        <f t="shared" si="82"/>
        <v>0</v>
      </c>
      <c r="ZD31" s="9"/>
      <c r="ZE31" s="2"/>
      <c r="ZF31" s="18"/>
      <c r="ZG31" s="89"/>
      <c r="ZH31" s="19"/>
      <c r="ZI31" s="20">
        <f t="shared" si="83"/>
        <v>0</v>
      </c>
    </row>
    <row r="32" spans="1:685">
      <c r="A32" s="2"/>
      <c r="B32" s="2"/>
      <c r="C32" s="18"/>
      <c r="D32" s="9"/>
      <c r="E32" s="19"/>
      <c r="F32" s="20">
        <f t="shared" si="0"/>
        <v>1117</v>
      </c>
      <c r="H32" s="2"/>
      <c r="I32" s="2"/>
      <c r="J32" s="18"/>
      <c r="K32" s="9"/>
      <c r="L32" s="19"/>
      <c r="M32" s="20">
        <f t="shared" si="105"/>
        <v>0</v>
      </c>
      <c r="O32" s="2"/>
      <c r="P32" s="2"/>
      <c r="Q32" s="18"/>
      <c r="R32" s="9"/>
      <c r="S32" s="19"/>
      <c r="T32" s="20">
        <f t="shared" si="2"/>
        <v>11760</v>
      </c>
      <c r="V32" s="2"/>
      <c r="W32" s="2"/>
      <c r="X32" s="18"/>
      <c r="Y32" s="9"/>
      <c r="Z32" s="19"/>
      <c r="AA32" s="20">
        <f t="shared" si="3"/>
        <v>0</v>
      </c>
      <c r="AC32" s="9"/>
      <c r="AD32" s="2"/>
      <c r="AE32" s="18"/>
      <c r="AF32" s="9"/>
      <c r="AG32" s="19"/>
      <c r="AH32" s="20">
        <f t="shared" si="4"/>
        <v>24146</v>
      </c>
      <c r="AJ32" s="2"/>
      <c r="AK32" s="2"/>
      <c r="AL32" s="18"/>
      <c r="AM32" s="9"/>
      <c r="AN32" s="19"/>
      <c r="AO32" s="20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10864</v>
      </c>
      <c r="BL32" s="2"/>
      <c r="BM32" s="2"/>
      <c r="BN32" s="18"/>
      <c r="BO32" s="9"/>
      <c r="BP32" s="19"/>
      <c r="BQ32" s="20">
        <f t="shared" si="101"/>
        <v>5786.5</v>
      </c>
      <c r="BS32" s="2"/>
      <c r="BT32" s="2"/>
      <c r="BU32" s="18"/>
      <c r="BV32" s="9"/>
      <c r="BW32" s="19"/>
      <c r="BX32" s="20">
        <f t="shared" si="10"/>
        <v>0</v>
      </c>
      <c r="BZ32" s="9">
        <v>40373</v>
      </c>
      <c r="CA32" s="2" t="s">
        <v>1734</v>
      </c>
      <c r="CB32" s="18">
        <v>7809</v>
      </c>
      <c r="CC32" s="9"/>
      <c r="CD32" s="19"/>
      <c r="CE32" s="20">
        <f t="shared" si="11"/>
        <v>75951</v>
      </c>
      <c r="CG32" s="9"/>
      <c r="CH32" s="2"/>
      <c r="CI32" s="18"/>
      <c r="CJ32" s="9"/>
      <c r="CK32" s="19"/>
      <c r="CL32" s="20">
        <f t="shared" si="12"/>
        <v>2641.5</v>
      </c>
      <c r="CN32" s="2"/>
      <c r="CO32" s="2"/>
      <c r="CP32" s="18"/>
      <c r="CQ32" s="9"/>
      <c r="CR32" s="19"/>
      <c r="CS32" s="20">
        <f t="shared" si="13"/>
        <v>50592</v>
      </c>
      <c r="CU32" s="2"/>
      <c r="CV32" s="2"/>
      <c r="CW32" s="18"/>
      <c r="CX32" s="9"/>
      <c r="CY32" s="19"/>
      <c r="CZ32" s="20">
        <f t="shared" si="14"/>
        <v>1925.5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0</v>
      </c>
      <c r="DP32" s="2"/>
      <c r="DQ32" s="2"/>
      <c r="DR32" s="18"/>
      <c r="DS32" s="9"/>
      <c r="DT32" s="19"/>
      <c r="DU32" s="20">
        <f t="shared" si="17"/>
        <v>2696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20"/>
        <v>22645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0</v>
      </c>
      <c r="FF32" s="2"/>
      <c r="FG32" s="2"/>
      <c r="FH32" s="18"/>
      <c r="FI32" s="9"/>
      <c r="FJ32" s="715"/>
      <c r="FK32" s="20">
        <f t="shared" si="107"/>
        <v>57168.5</v>
      </c>
      <c r="FM32" s="2"/>
      <c r="FN32" s="2"/>
      <c r="FO32" s="18"/>
      <c r="FP32" s="9"/>
      <c r="FQ32" s="715"/>
      <c r="FR32" s="20">
        <f t="shared" si="24"/>
        <v>6300</v>
      </c>
      <c r="FT32" s="2"/>
      <c r="FU32" s="2"/>
      <c r="FV32" s="18"/>
      <c r="FW32" s="9"/>
      <c r="FX32" s="715"/>
      <c r="FY32" s="20">
        <f t="shared" si="25"/>
        <v>0</v>
      </c>
      <c r="GA32" s="2"/>
      <c r="GB32" s="2"/>
      <c r="GC32" s="18"/>
      <c r="GD32" s="9"/>
      <c r="GE32" s="715"/>
      <c r="GF32" s="20">
        <f t="shared" si="26"/>
        <v>0</v>
      </c>
      <c r="GH32" s="2"/>
      <c r="GI32" s="2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"/>
      <c r="HY32" s="2"/>
      <c r="HZ32" s="18"/>
      <c r="IA32" s="9"/>
      <c r="IB32" s="19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2"/>
      <c r="IT32" s="2"/>
      <c r="IU32" s="18"/>
      <c r="IV32" s="9"/>
      <c r="IW32" s="19"/>
      <c r="IX32" s="20">
        <f t="shared" si="102"/>
        <v>5744</v>
      </c>
      <c r="IZ32" s="2"/>
      <c r="JA32" s="2"/>
      <c r="JB32" s="18"/>
      <c r="JC32" s="9"/>
      <c r="JD32" s="19"/>
      <c r="JE32" s="20">
        <f t="shared" si="103"/>
        <v>0</v>
      </c>
      <c r="JG32" s="2"/>
      <c r="JH32" s="2"/>
      <c r="JI32" s="18"/>
      <c r="JJ32" s="9"/>
      <c r="JK32" s="19"/>
      <c r="JL32" s="20">
        <f t="shared" si="38"/>
        <v>0</v>
      </c>
      <c r="JN32" s="2"/>
      <c r="JO32" s="2"/>
      <c r="JP32" s="18"/>
      <c r="JQ32" s="9"/>
      <c r="JR32" s="19"/>
      <c r="JS32" s="20">
        <f t="shared" si="39"/>
        <v>0</v>
      </c>
      <c r="JU32" s="2"/>
      <c r="JV32" s="2"/>
      <c r="JW32" s="18"/>
      <c r="JX32" s="9"/>
      <c r="JY32" s="19"/>
      <c r="JZ32" s="20">
        <f t="shared" si="40"/>
        <v>0</v>
      </c>
      <c r="KB32" s="2"/>
      <c r="KC32" s="2"/>
      <c r="KD32" s="18"/>
      <c r="KE32" s="9"/>
      <c r="KF32" s="19"/>
      <c r="KG32" s="20">
        <f t="shared" si="41"/>
        <v>1975</v>
      </c>
      <c r="KI32" s="2"/>
      <c r="KJ32" s="2"/>
      <c r="KK32" s="18"/>
      <c r="KL32" s="9"/>
      <c r="KM32" s="19"/>
      <c r="KN32" s="20">
        <f t="shared" si="42"/>
        <v>0</v>
      </c>
      <c r="KP32" s="9"/>
      <c r="KQ32" s="251"/>
      <c r="KR32" s="18"/>
      <c r="KS32" s="9"/>
      <c r="KT32" s="19"/>
      <c r="KU32" s="20">
        <f t="shared" si="43"/>
        <v>52560.5</v>
      </c>
      <c r="KW32" s="9"/>
      <c r="KX32" s="251"/>
      <c r="KY32" s="27"/>
      <c r="KZ32" s="9"/>
      <c r="LA32" s="32"/>
      <c r="LB32" s="20">
        <f t="shared" si="44"/>
        <v>30310</v>
      </c>
      <c r="LD32" s="9"/>
      <c r="LE32" s="251"/>
      <c r="LF32" s="18"/>
      <c r="LG32" s="9"/>
      <c r="LH32" s="19"/>
      <c r="LI32" s="20">
        <f t="shared" si="45"/>
        <v>0</v>
      </c>
      <c r="LK32" s="2"/>
      <c r="LL32" s="251"/>
      <c r="LM32" s="18"/>
      <c r="LN32" s="9"/>
      <c r="LO32" s="19"/>
      <c r="LP32" s="20">
        <f t="shared" si="46"/>
        <v>50544</v>
      </c>
      <c r="LR32" s="2"/>
      <c r="LS32" s="251"/>
      <c r="LT32" s="18"/>
      <c r="LU32" s="9"/>
      <c r="LV32" s="19"/>
      <c r="LW32" s="20">
        <f t="shared" si="47"/>
        <v>0</v>
      </c>
      <c r="LY32" s="2"/>
      <c r="LZ32" s="251"/>
      <c r="MA32" s="18"/>
      <c r="MB32" s="9"/>
      <c r="MC32" s="19"/>
      <c r="MD32" s="20">
        <f t="shared" si="48"/>
        <v>0</v>
      </c>
      <c r="MF32" s="2"/>
      <c r="MG32" s="251"/>
      <c r="MH32" s="18"/>
      <c r="MI32" s="9"/>
      <c r="MJ32" s="19"/>
      <c r="MK32" s="20">
        <f t="shared" si="49"/>
        <v>0</v>
      </c>
      <c r="MM32" s="2"/>
      <c r="MN32" s="251"/>
      <c r="MO32" s="18"/>
      <c r="MP32" s="9"/>
      <c r="MQ32" s="19"/>
      <c r="MR32" s="20">
        <f t="shared" si="50"/>
        <v>4370</v>
      </c>
      <c r="MT32" s="2"/>
      <c r="MU32" s="251"/>
      <c r="MV32" s="18"/>
      <c r="MW32" s="9"/>
      <c r="MX32" s="19"/>
      <c r="MY32" s="20">
        <f t="shared" si="51"/>
        <v>61886.5</v>
      </c>
      <c r="NA32" s="9"/>
      <c r="NB32" s="2"/>
      <c r="NC32" s="771"/>
      <c r="ND32" s="38"/>
      <c r="NE32" s="19"/>
      <c r="NF32" s="326">
        <f t="shared" si="84"/>
        <v>0</v>
      </c>
      <c r="NH32" s="2"/>
      <c r="NI32" s="2"/>
      <c r="NJ32" s="325"/>
      <c r="NK32" s="38"/>
      <c r="NL32" s="19"/>
      <c r="NM32" s="326">
        <f t="shared" si="85"/>
        <v>0</v>
      </c>
      <c r="NO32" s="244">
        <v>40375</v>
      </c>
      <c r="NP32" s="1049" t="s">
        <v>2222</v>
      </c>
      <c r="NQ32" s="972">
        <v>2090</v>
      </c>
      <c r="NR32" s="166">
        <v>40375</v>
      </c>
      <c r="NS32" s="32">
        <v>2090</v>
      </c>
      <c r="NT32" s="20">
        <f t="shared" si="86"/>
        <v>15917</v>
      </c>
      <c r="NV32" s="9"/>
      <c r="NW32" s="956"/>
      <c r="NX32" s="771"/>
      <c r="NY32" s="38"/>
      <c r="NZ32" s="19"/>
      <c r="OA32" s="326">
        <f t="shared" ref="OA32:OA43" si="109">OA31+NX33-NZ33</f>
        <v>0</v>
      </c>
      <c r="OC32" s="2"/>
      <c r="OD32" s="2"/>
      <c r="OE32" s="771"/>
      <c r="OF32" s="38"/>
      <c r="OG32" s="19"/>
      <c r="OH32" s="326">
        <f t="shared" si="88"/>
        <v>61119</v>
      </c>
      <c r="OJ32" s="2"/>
      <c r="OK32" s="2"/>
      <c r="OL32" s="325"/>
      <c r="OM32" s="38"/>
      <c r="ON32" s="19"/>
      <c r="OO32" s="326">
        <f t="shared" si="89"/>
        <v>0</v>
      </c>
      <c r="OQ32" s="2"/>
      <c r="OR32" s="2"/>
      <c r="OS32" s="18"/>
      <c r="OT32" s="9"/>
      <c r="OU32" s="19"/>
      <c r="OV32" s="20">
        <f t="shared" si="93"/>
        <v>0</v>
      </c>
      <c r="OX32" s="2"/>
      <c r="OY32" s="2"/>
      <c r="OZ32" s="18"/>
      <c r="PA32" s="9"/>
      <c r="PB32" s="19"/>
      <c r="PC32" s="20">
        <f t="shared" si="94"/>
        <v>0</v>
      </c>
      <c r="PE32" s="2"/>
      <c r="PF32" s="251"/>
      <c r="PG32" s="18"/>
      <c r="PH32" s="9"/>
      <c r="PI32" s="19"/>
      <c r="PJ32" s="20">
        <f t="shared" si="95"/>
        <v>0</v>
      </c>
      <c r="PL32" s="2"/>
      <c r="PM32" s="251"/>
      <c r="PN32" s="18"/>
      <c r="PO32" s="9"/>
      <c r="PP32" s="19"/>
      <c r="PQ32" s="20">
        <f t="shared" si="96"/>
        <v>0</v>
      </c>
      <c r="PS32" s="2"/>
      <c r="PT32" s="2"/>
      <c r="PU32" s="18"/>
      <c r="PV32" s="9"/>
      <c r="PW32" s="19"/>
      <c r="PX32" s="20">
        <f t="shared" si="97"/>
        <v>40944</v>
      </c>
      <c r="PZ32" s="2"/>
      <c r="QA32" s="2"/>
      <c r="QB32" s="18"/>
      <c r="QC32" s="9"/>
      <c r="QD32" s="19"/>
      <c r="QE32" s="20">
        <f t="shared" si="98"/>
        <v>0</v>
      </c>
      <c r="QG32" s="2"/>
      <c r="QH32" s="2"/>
      <c r="QI32" s="18"/>
      <c r="QJ32" s="9"/>
      <c r="QK32" s="19"/>
      <c r="QL32" s="20">
        <f t="shared" si="91"/>
        <v>0</v>
      </c>
      <c r="QN32" s="9"/>
      <c r="QO32" s="2"/>
      <c r="QP32" s="18"/>
      <c r="QQ32" s="89"/>
      <c r="QR32" s="19"/>
      <c r="QS32" s="20">
        <f t="shared" si="104"/>
        <v>0</v>
      </c>
      <c r="QU32" s="9"/>
      <c r="QV32" s="2"/>
      <c r="QW32" s="18"/>
      <c r="QX32" s="89"/>
      <c r="QY32" s="19"/>
      <c r="QZ32" s="20">
        <f t="shared" si="52"/>
        <v>0</v>
      </c>
      <c r="RB32" s="9"/>
      <c r="RC32" s="2"/>
      <c r="RD32" s="18"/>
      <c r="RE32" s="89"/>
      <c r="RF32" s="19"/>
      <c r="RG32" s="20">
        <f t="shared" si="53"/>
        <v>0</v>
      </c>
      <c r="RI32" s="9"/>
      <c r="RJ32" s="2"/>
      <c r="RK32" s="18"/>
      <c r="RL32" s="89"/>
      <c r="RM32" s="19"/>
      <c r="RN32" s="20">
        <f t="shared" si="54"/>
        <v>0</v>
      </c>
      <c r="RP32" s="9"/>
      <c r="RQ32" s="2"/>
      <c r="RR32" s="18"/>
      <c r="RS32" s="89"/>
      <c r="RT32" s="19"/>
      <c r="RU32" s="20">
        <f t="shared" si="106"/>
        <v>20230</v>
      </c>
      <c r="RW32" s="9"/>
      <c r="RX32" s="251"/>
      <c r="RY32" s="18"/>
      <c r="RZ32" s="89"/>
      <c r="SA32" s="19"/>
      <c r="SB32" s="20">
        <f t="shared" si="56"/>
        <v>0</v>
      </c>
      <c r="SD32" s="9"/>
      <c r="SE32" s="268"/>
      <c r="SF32" s="18"/>
      <c r="SG32" s="89"/>
      <c r="SH32" s="19"/>
      <c r="SI32" s="20">
        <f t="shared" si="57"/>
        <v>0</v>
      </c>
      <c r="SK32" s="9"/>
      <c r="SL32" s="2"/>
      <c r="SM32" s="18"/>
      <c r="SN32" s="89"/>
      <c r="SO32" s="19"/>
      <c r="SP32" s="20">
        <f t="shared" si="58"/>
        <v>145004</v>
      </c>
      <c r="SR32" s="9"/>
      <c r="SS32" s="2"/>
      <c r="ST32" s="18"/>
      <c r="SU32" s="89"/>
      <c r="SV32" s="19"/>
      <c r="SW32" s="20">
        <f t="shared" si="59"/>
        <v>0</v>
      </c>
      <c r="SY32" s="9"/>
      <c r="SZ32" s="2"/>
      <c r="TA32" s="18"/>
      <c r="TB32" s="89"/>
      <c r="TC32" s="19"/>
      <c r="TD32" s="20">
        <f t="shared" si="60"/>
        <v>4177</v>
      </c>
      <c r="TF32" s="9"/>
      <c r="TG32" s="2"/>
      <c r="TH32" s="18"/>
      <c r="TI32" s="89"/>
      <c r="TJ32" s="19"/>
      <c r="TK32" s="20">
        <f t="shared" si="61"/>
        <v>0</v>
      </c>
      <c r="TM32" s="9"/>
      <c r="TN32" s="2"/>
      <c r="TO32" s="18"/>
      <c r="TP32" s="89"/>
      <c r="TQ32" s="19"/>
      <c r="TR32" s="20">
        <f t="shared" si="62"/>
        <v>0</v>
      </c>
      <c r="TT32" s="9"/>
      <c r="TU32" s="2"/>
      <c r="TV32" s="18"/>
      <c r="TW32" s="89"/>
      <c r="TX32" s="19"/>
      <c r="TY32" s="20">
        <f t="shared" si="100"/>
        <v>6754</v>
      </c>
      <c r="UA32" s="9"/>
      <c r="UB32" s="2"/>
      <c r="UC32" s="18"/>
      <c r="UD32" s="89"/>
      <c r="UE32" s="19"/>
      <c r="UF32" s="20">
        <f t="shared" si="64"/>
        <v>0</v>
      </c>
      <c r="UH32" s="9"/>
      <c r="UI32" s="2"/>
      <c r="UJ32" s="18"/>
      <c r="UK32" s="89"/>
      <c r="UL32" s="19"/>
      <c r="UM32" s="20">
        <f t="shared" si="65"/>
        <v>0</v>
      </c>
      <c r="UO32" s="9"/>
      <c r="UP32" s="2"/>
      <c r="UQ32" s="18"/>
      <c r="UR32" s="89"/>
      <c r="US32" s="19"/>
      <c r="UT32" s="20">
        <f t="shared" si="66"/>
        <v>0</v>
      </c>
      <c r="UV32" s="9"/>
      <c r="UW32" s="2"/>
      <c r="UX32" s="18"/>
      <c r="UY32" s="89"/>
      <c r="UZ32" s="19"/>
      <c r="VA32" s="20">
        <f t="shared" si="92"/>
        <v>0</v>
      </c>
      <c r="VC32" s="9"/>
      <c r="VD32" s="2"/>
      <c r="VE32" s="18"/>
      <c r="VF32" s="89"/>
      <c r="VG32" s="19"/>
      <c r="VH32" s="20">
        <f t="shared" si="99"/>
        <v>0</v>
      </c>
      <c r="VJ32" s="9"/>
      <c r="VK32" s="2"/>
      <c r="VL32" s="18"/>
      <c r="VM32" s="89"/>
      <c r="VN32" s="19"/>
      <c r="VO32" s="20">
        <f t="shared" si="69"/>
        <v>0</v>
      </c>
      <c r="VQ32" s="9"/>
      <c r="VR32" s="2"/>
      <c r="VS32" s="18"/>
      <c r="VT32" s="89"/>
      <c r="VU32" s="19"/>
      <c r="VV32" s="20">
        <f t="shared" si="108"/>
        <v>18958.5</v>
      </c>
      <c r="VX32" s="9"/>
      <c r="VY32" s="2"/>
      <c r="VZ32" s="18"/>
      <c r="WA32" s="89"/>
      <c r="WB32" s="19"/>
      <c r="WC32" s="20">
        <f t="shared" si="71"/>
        <v>0</v>
      </c>
      <c r="WE32" s="9"/>
      <c r="WF32" s="2"/>
      <c r="WG32" s="18"/>
      <c r="WH32" s="89"/>
      <c r="WI32" s="19"/>
      <c r="WJ32" s="20">
        <f t="shared" si="72"/>
        <v>0</v>
      </c>
      <c r="WL32" s="9"/>
      <c r="WM32" s="2"/>
      <c r="WN32" s="18"/>
      <c r="WO32" s="89"/>
      <c r="WP32" s="19"/>
      <c r="WQ32" s="20">
        <f t="shared" si="73"/>
        <v>0</v>
      </c>
      <c r="WS32" s="9"/>
      <c r="WT32" s="2"/>
      <c r="WU32" s="18"/>
      <c r="WV32" s="89"/>
      <c r="WW32" s="19"/>
      <c r="WX32" s="20">
        <f t="shared" si="74"/>
        <v>0</v>
      </c>
      <c r="WZ32" s="9"/>
      <c r="XA32" s="2"/>
      <c r="XB32" s="18"/>
      <c r="XC32" s="89"/>
      <c r="XD32" s="19"/>
      <c r="XE32" s="20">
        <f t="shared" si="75"/>
        <v>0</v>
      </c>
      <c r="XG32" s="9"/>
      <c r="XH32" s="2"/>
      <c r="XI32" s="18"/>
      <c r="XJ32" s="89"/>
      <c r="XK32" s="19"/>
      <c r="XL32" s="20">
        <f t="shared" si="76"/>
        <v>0</v>
      </c>
      <c r="XN32" s="9"/>
      <c r="XO32" s="2"/>
      <c r="XP32" s="18"/>
      <c r="XQ32" s="89"/>
      <c r="XR32" s="19"/>
      <c r="XS32" s="20">
        <f t="shared" si="77"/>
        <v>0</v>
      </c>
      <c r="XU32" s="9"/>
      <c r="XV32" s="2"/>
      <c r="XW32" s="18"/>
      <c r="XX32" s="89"/>
      <c r="XY32" s="19"/>
      <c r="XZ32" s="20">
        <f t="shared" si="78"/>
        <v>0</v>
      </c>
      <c r="YB32" s="9"/>
      <c r="YC32" s="2"/>
      <c r="YD32" s="18"/>
      <c r="YE32" s="89"/>
      <c r="YF32" s="19"/>
      <c r="YG32" s="20">
        <f t="shared" si="79"/>
        <v>0</v>
      </c>
      <c r="YI32" s="9"/>
      <c r="YJ32" s="2"/>
      <c r="YK32" s="18"/>
      <c r="YL32" s="89"/>
      <c r="YM32" s="19"/>
      <c r="YN32" s="20">
        <f t="shared" si="80"/>
        <v>0</v>
      </c>
      <c r="YP32" s="9"/>
      <c r="YQ32" s="2"/>
      <c r="YR32" s="18"/>
      <c r="YS32" s="89"/>
      <c r="YT32" s="19"/>
      <c r="YU32" s="20">
        <f t="shared" si="81"/>
        <v>0</v>
      </c>
      <c r="YW32" s="9"/>
      <c r="YX32" s="2"/>
      <c r="YY32" s="18"/>
      <c r="YZ32" s="89"/>
      <c r="ZA32" s="19"/>
      <c r="ZB32" s="20">
        <f t="shared" si="82"/>
        <v>0</v>
      </c>
      <c r="ZD32" s="9"/>
      <c r="ZE32" s="2"/>
      <c r="ZF32" s="18"/>
      <c r="ZG32" s="89"/>
      <c r="ZH32" s="19"/>
      <c r="ZI32" s="20">
        <f t="shared" si="83"/>
        <v>0</v>
      </c>
    </row>
    <row r="33" spans="1:685">
      <c r="A33" s="2"/>
      <c r="B33" s="2"/>
      <c r="C33" s="18"/>
      <c r="D33" s="9"/>
      <c r="E33" s="19"/>
      <c r="F33" s="20">
        <f t="shared" si="0"/>
        <v>1117</v>
      </c>
      <c r="H33" s="2"/>
      <c r="I33" s="2"/>
      <c r="J33" s="18"/>
      <c r="K33" s="9"/>
      <c r="L33" s="19"/>
      <c r="M33" s="20">
        <f t="shared" si="105"/>
        <v>0</v>
      </c>
      <c r="O33" s="2"/>
      <c r="P33" s="2"/>
      <c r="Q33" s="18"/>
      <c r="R33" s="9"/>
      <c r="S33" s="19"/>
      <c r="T33" s="20">
        <f t="shared" si="2"/>
        <v>11760</v>
      </c>
      <c r="V33" s="2"/>
      <c r="W33" s="2"/>
      <c r="X33" s="18"/>
      <c r="Y33" s="9"/>
      <c r="Z33" s="19"/>
      <c r="AA33" s="20">
        <f t="shared" si="3"/>
        <v>0</v>
      </c>
      <c r="AC33" s="9"/>
      <c r="AD33" s="2"/>
      <c r="AE33" s="18"/>
      <c r="AF33" s="9"/>
      <c r="AG33" s="19"/>
      <c r="AH33" s="20">
        <f t="shared" si="4"/>
        <v>24146</v>
      </c>
      <c r="AJ33" s="2"/>
      <c r="AK33" s="2"/>
      <c r="AL33" s="18"/>
      <c r="AM33" s="9"/>
      <c r="AN33" s="19"/>
      <c r="AO33" s="20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10864</v>
      </c>
      <c r="BL33" s="2"/>
      <c r="BM33" s="2"/>
      <c r="BN33" s="18"/>
      <c r="BO33" s="9"/>
      <c r="BP33" s="19"/>
      <c r="BQ33" s="20">
        <f t="shared" si="101"/>
        <v>5786.5</v>
      </c>
      <c r="BS33" s="2"/>
      <c r="BT33" s="2"/>
      <c r="BU33" s="18"/>
      <c r="BV33" s="9"/>
      <c r="BW33" s="19"/>
      <c r="BX33" s="20">
        <f t="shared" si="10"/>
        <v>0</v>
      </c>
      <c r="BZ33" s="9">
        <v>40374</v>
      </c>
      <c r="CA33" s="2" t="s">
        <v>1933</v>
      </c>
      <c r="CB33" s="18">
        <v>7604</v>
      </c>
      <c r="CC33" s="9"/>
      <c r="CD33" s="19"/>
      <c r="CE33" s="20">
        <f t="shared" si="11"/>
        <v>83555</v>
      </c>
      <c r="CG33" s="9"/>
      <c r="CH33" s="2"/>
      <c r="CI33" s="18"/>
      <c r="CJ33" s="9"/>
      <c r="CK33" s="19"/>
      <c r="CL33" s="20">
        <f t="shared" si="12"/>
        <v>2641.5</v>
      </c>
      <c r="CN33" s="2"/>
      <c r="CO33" s="2"/>
      <c r="CP33" s="18"/>
      <c r="CQ33" s="9"/>
      <c r="CR33" s="19"/>
      <c r="CS33" s="20">
        <f t="shared" si="13"/>
        <v>50592</v>
      </c>
      <c r="CU33" s="2"/>
      <c r="CV33" s="2"/>
      <c r="CW33" s="18"/>
      <c r="CX33" s="9"/>
      <c r="CY33" s="19"/>
      <c r="CZ33" s="20">
        <f t="shared" si="14"/>
        <v>1925.5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0</v>
      </c>
      <c r="DP33" s="2"/>
      <c r="DQ33" s="2"/>
      <c r="DR33" s="18"/>
      <c r="DS33" s="9"/>
      <c r="DT33" s="19"/>
      <c r="DU33" s="20">
        <f t="shared" si="17"/>
        <v>2696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20"/>
        <v>22645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0</v>
      </c>
      <c r="FF33" s="2"/>
      <c r="FG33" s="2"/>
      <c r="FH33" s="18"/>
      <c r="FI33" s="9"/>
      <c r="FJ33" s="715"/>
      <c r="FK33" s="20">
        <f t="shared" si="107"/>
        <v>57168.5</v>
      </c>
      <c r="FM33" s="2"/>
      <c r="FN33" s="2"/>
      <c r="FO33" s="18"/>
      <c r="FP33" s="9"/>
      <c r="FQ33" s="715"/>
      <c r="FR33" s="20">
        <f t="shared" si="24"/>
        <v>6300</v>
      </c>
      <c r="FT33" s="2"/>
      <c r="FU33" s="2"/>
      <c r="FV33" s="18"/>
      <c r="FW33" s="9"/>
      <c r="FX33" s="715"/>
      <c r="FY33" s="20">
        <f t="shared" si="25"/>
        <v>0</v>
      </c>
      <c r="GA33" s="2"/>
      <c r="GB33" s="2"/>
      <c r="GC33" s="18"/>
      <c r="GD33" s="9"/>
      <c r="GE33" s="715"/>
      <c r="GF33" s="20">
        <f t="shared" si="26"/>
        <v>0</v>
      </c>
      <c r="GH33" s="2"/>
      <c r="GI33" s="2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"/>
      <c r="HY33" s="2"/>
      <c r="HZ33" s="18"/>
      <c r="IA33" s="9"/>
      <c r="IB33" s="19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2"/>
      <c r="IT33" s="2"/>
      <c r="IU33" s="18"/>
      <c r="IV33" s="9"/>
      <c r="IW33" s="19"/>
      <c r="IX33" s="20">
        <f t="shared" si="102"/>
        <v>5744</v>
      </c>
      <c r="IZ33" s="2"/>
      <c r="JA33" s="2"/>
      <c r="JB33" s="18"/>
      <c r="JC33" s="9"/>
      <c r="JD33" s="19"/>
      <c r="JE33" s="20">
        <f t="shared" si="103"/>
        <v>0</v>
      </c>
      <c r="JG33" s="2"/>
      <c r="JH33" s="2"/>
      <c r="JI33" s="18"/>
      <c r="JJ33" s="9"/>
      <c r="JK33" s="19"/>
      <c r="JL33" s="20">
        <f t="shared" si="38"/>
        <v>0</v>
      </c>
      <c r="JN33" s="2"/>
      <c r="JO33" s="2"/>
      <c r="JP33" s="18"/>
      <c r="JQ33" s="9"/>
      <c r="JR33" s="19"/>
      <c r="JS33" s="20">
        <f t="shared" si="39"/>
        <v>0</v>
      </c>
      <c r="JU33" s="2"/>
      <c r="JV33" s="2"/>
      <c r="JW33" s="18"/>
      <c r="JX33" s="9"/>
      <c r="JY33" s="19"/>
      <c r="JZ33" s="20">
        <f t="shared" si="40"/>
        <v>0</v>
      </c>
      <c r="KB33" s="2"/>
      <c r="KC33" s="2"/>
      <c r="KD33" s="18"/>
      <c r="KE33" s="9"/>
      <c r="KF33" s="19"/>
      <c r="KG33" s="20">
        <f t="shared" si="41"/>
        <v>1975</v>
      </c>
      <c r="KI33" s="2"/>
      <c r="KJ33" s="2"/>
      <c r="KK33" s="18"/>
      <c r="KL33" s="9"/>
      <c r="KM33" s="19"/>
      <c r="KN33" s="20">
        <f t="shared" si="42"/>
        <v>0</v>
      </c>
      <c r="KP33" s="9"/>
      <c r="KQ33" s="251"/>
      <c r="KR33" s="18"/>
      <c r="KS33" s="9"/>
      <c r="KT33" s="19"/>
      <c r="KU33" s="20">
        <f t="shared" si="43"/>
        <v>52560.5</v>
      </c>
      <c r="KW33" s="9"/>
      <c r="KX33" s="251"/>
      <c r="KY33" s="27"/>
      <c r="KZ33" s="9"/>
      <c r="LA33" s="32"/>
      <c r="LB33" s="20">
        <f t="shared" si="44"/>
        <v>30310</v>
      </c>
      <c r="LD33" s="9"/>
      <c r="LE33" s="251"/>
      <c r="LF33" s="18"/>
      <c r="LG33" s="9"/>
      <c r="LH33" s="19"/>
      <c r="LI33" s="20">
        <f t="shared" si="45"/>
        <v>0</v>
      </c>
      <c r="LK33" s="2"/>
      <c r="LL33" s="251"/>
      <c r="LM33" s="18"/>
      <c r="LN33" s="9"/>
      <c r="LO33" s="19"/>
      <c r="LP33" s="20">
        <f t="shared" si="46"/>
        <v>50544</v>
      </c>
      <c r="LR33" s="2"/>
      <c r="LS33" s="251"/>
      <c r="LT33" s="18"/>
      <c r="LU33" s="9"/>
      <c r="LV33" s="19"/>
      <c r="LW33" s="20">
        <f t="shared" si="47"/>
        <v>0</v>
      </c>
      <c r="LY33" s="2"/>
      <c r="LZ33" s="251"/>
      <c r="MA33" s="18"/>
      <c r="MB33" s="9"/>
      <c r="MC33" s="19"/>
      <c r="MD33" s="20">
        <f t="shared" si="48"/>
        <v>0</v>
      </c>
      <c r="MF33" s="2"/>
      <c r="MG33" s="251"/>
      <c r="MH33" s="18"/>
      <c r="MI33" s="9"/>
      <c r="MJ33" s="19"/>
      <c r="MK33" s="20">
        <f t="shared" si="49"/>
        <v>0</v>
      </c>
      <c r="MM33" s="2"/>
      <c r="MN33" s="251"/>
      <c r="MO33" s="18"/>
      <c r="MP33" s="9"/>
      <c r="MQ33" s="19"/>
      <c r="MR33" s="20">
        <f t="shared" si="50"/>
        <v>4370</v>
      </c>
      <c r="MT33" s="2"/>
      <c r="MU33" s="251"/>
      <c r="MV33" s="18"/>
      <c r="MW33" s="9"/>
      <c r="MX33" s="19"/>
      <c r="MY33" s="20">
        <f t="shared" si="51"/>
        <v>61886.5</v>
      </c>
      <c r="NA33" s="2"/>
      <c r="NB33" s="2"/>
      <c r="NC33" s="771"/>
      <c r="ND33" s="38"/>
      <c r="NE33" s="19"/>
      <c r="NF33" s="326">
        <f t="shared" si="84"/>
        <v>0</v>
      </c>
      <c r="NH33" s="2"/>
      <c r="NI33" s="2"/>
      <c r="NJ33" s="325"/>
      <c r="NK33" s="38"/>
      <c r="NL33" s="19"/>
      <c r="NM33" s="326">
        <f t="shared" si="85"/>
        <v>0</v>
      </c>
      <c r="NO33" s="244">
        <v>40375</v>
      </c>
      <c r="NP33" s="1049" t="s">
        <v>2223</v>
      </c>
      <c r="NQ33" s="972">
        <v>2033</v>
      </c>
      <c r="NR33" s="166">
        <v>40375</v>
      </c>
      <c r="NS33" s="32">
        <v>2033</v>
      </c>
      <c r="NT33" s="20">
        <f t="shared" si="86"/>
        <v>15917</v>
      </c>
      <c r="NV33" s="9"/>
      <c r="NW33" s="956"/>
      <c r="NX33" s="771"/>
      <c r="NY33" s="38"/>
      <c r="NZ33" s="19"/>
      <c r="OA33" s="326">
        <f t="shared" si="109"/>
        <v>0</v>
      </c>
      <c r="OC33" s="2"/>
      <c r="OD33" s="2"/>
      <c r="OE33" s="771"/>
      <c r="OF33" s="38"/>
      <c r="OG33" s="19"/>
      <c r="OH33" s="326">
        <f t="shared" si="88"/>
        <v>61119</v>
      </c>
      <c r="OJ33" s="2"/>
      <c r="OK33" s="2"/>
      <c r="OL33" s="325"/>
      <c r="OM33" s="38"/>
      <c r="ON33" s="19"/>
      <c r="OO33" s="326">
        <f t="shared" si="89"/>
        <v>0</v>
      </c>
      <c r="OQ33" s="2"/>
      <c r="OR33" s="2"/>
      <c r="OS33" s="18"/>
      <c r="OT33" s="9"/>
      <c r="OU33" s="19"/>
      <c r="OV33" s="20">
        <f t="shared" si="93"/>
        <v>0</v>
      </c>
      <c r="OX33" s="2"/>
      <c r="OY33" s="2"/>
      <c r="OZ33" s="18"/>
      <c r="PA33" s="9"/>
      <c r="PB33" s="19"/>
      <c r="PC33" s="20">
        <f t="shared" si="94"/>
        <v>0</v>
      </c>
      <c r="PE33" s="2"/>
      <c r="PF33" s="251"/>
      <c r="PG33" s="18"/>
      <c r="PH33" s="9"/>
      <c r="PI33" s="19"/>
      <c r="PJ33" s="20">
        <f t="shared" si="95"/>
        <v>0</v>
      </c>
      <c r="PL33" s="2"/>
      <c r="PM33" s="251"/>
      <c r="PN33" s="18"/>
      <c r="PO33" s="9"/>
      <c r="PP33" s="19"/>
      <c r="PQ33" s="20">
        <f t="shared" si="96"/>
        <v>0</v>
      </c>
      <c r="PS33" s="2"/>
      <c r="PT33" s="2"/>
      <c r="PU33" s="18"/>
      <c r="PV33" s="9"/>
      <c r="PW33" s="19"/>
      <c r="PX33" s="20">
        <f t="shared" si="97"/>
        <v>40944</v>
      </c>
      <c r="PZ33" s="2"/>
      <c r="QA33" s="2"/>
      <c r="QB33" s="18"/>
      <c r="QC33" s="9"/>
      <c r="QD33" s="19"/>
      <c r="QE33" s="20">
        <f t="shared" si="98"/>
        <v>0</v>
      </c>
      <c r="QG33" s="2"/>
      <c r="QH33" s="2"/>
      <c r="QI33" s="18"/>
      <c r="QJ33" s="9"/>
      <c r="QK33" s="19"/>
      <c r="QL33" s="20">
        <f t="shared" si="91"/>
        <v>0</v>
      </c>
      <c r="QN33" s="9"/>
      <c r="QO33" s="2"/>
      <c r="QP33" s="18"/>
      <c r="QQ33" s="89"/>
      <c r="QR33" s="19"/>
      <c r="QS33" s="20">
        <f t="shared" si="104"/>
        <v>0</v>
      </c>
      <c r="QU33" s="9"/>
      <c r="QV33" s="2"/>
      <c r="QW33" s="18"/>
      <c r="QX33" s="89"/>
      <c r="QY33" s="19"/>
      <c r="QZ33" s="20">
        <f t="shared" si="52"/>
        <v>0</v>
      </c>
      <c r="RB33" s="9"/>
      <c r="RC33" s="2"/>
      <c r="RD33" s="18"/>
      <c r="RE33" s="89"/>
      <c r="RF33" s="19"/>
      <c r="RG33" s="20">
        <f t="shared" si="53"/>
        <v>0</v>
      </c>
      <c r="RI33" s="9"/>
      <c r="RJ33" s="2"/>
      <c r="RK33" s="18"/>
      <c r="RL33" s="89"/>
      <c r="RM33" s="19"/>
      <c r="RN33" s="20">
        <f t="shared" si="54"/>
        <v>0</v>
      </c>
      <c r="RP33" s="9"/>
      <c r="RQ33" s="2"/>
      <c r="RR33" s="18"/>
      <c r="RS33" s="89"/>
      <c r="RT33" s="19"/>
      <c r="RU33" s="20">
        <f t="shared" si="106"/>
        <v>20230</v>
      </c>
      <c r="RW33" s="9"/>
      <c r="RX33" s="251"/>
      <c r="RY33" s="18"/>
      <c r="RZ33" s="89"/>
      <c r="SA33" s="19"/>
      <c r="SB33" s="20">
        <f t="shared" si="56"/>
        <v>0</v>
      </c>
      <c r="SD33" s="9"/>
      <c r="SE33" s="268"/>
      <c r="SF33" s="18"/>
      <c r="SG33" s="89"/>
      <c r="SH33" s="19"/>
      <c r="SI33" s="20">
        <f t="shared" si="57"/>
        <v>0</v>
      </c>
      <c r="SK33" s="9"/>
      <c r="SL33" s="2"/>
      <c r="SM33" s="18"/>
      <c r="SN33" s="89"/>
      <c r="SO33" s="19"/>
      <c r="SP33" s="20">
        <f t="shared" si="58"/>
        <v>145004</v>
      </c>
      <c r="SR33" s="9"/>
      <c r="SS33" s="2"/>
      <c r="ST33" s="18"/>
      <c r="SU33" s="89"/>
      <c r="SV33" s="19"/>
      <c r="SW33" s="20">
        <f t="shared" si="59"/>
        <v>0</v>
      </c>
      <c r="SY33" s="9"/>
      <c r="SZ33" s="2"/>
      <c r="TA33" s="18"/>
      <c r="TB33" s="89"/>
      <c r="TC33" s="19"/>
      <c r="TD33" s="20">
        <f t="shared" si="60"/>
        <v>4177</v>
      </c>
      <c r="TF33" s="9"/>
      <c r="TG33" s="2"/>
      <c r="TH33" s="18"/>
      <c r="TI33" s="89"/>
      <c r="TJ33" s="19"/>
      <c r="TK33" s="20">
        <f t="shared" si="61"/>
        <v>0</v>
      </c>
      <c r="TM33" s="9"/>
      <c r="TN33" s="2"/>
      <c r="TO33" s="18"/>
      <c r="TP33" s="89"/>
      <c r="TQ33" s="19"/>
      <c r="TR33" s="20">
        <f t="shared" si="62"/>
        <v>0</v>
      </c>
      <c r="TT33" s="9"/>
      <c r="TU33" s="2"/>
      <c r="TV33" s="18"/>
      <c r="TW33" s="89"/>
      <c r="TX33" s="19"/>
      <c r="TY33" s="20">
        <f t="shared" si="100"/>
        <v>6754</v>
      </c>
      <c r="UA33" s="9"/>
      <c r="UB33" s="2"/>
      <c r="UC33" s="18"/>
      <c r="UD33" s="89"/>
      <c r="UE33" s="19"/>
      <c r="UF33" s="20">
        <f t="shared" si="64"/>
        <v>0</v>
      </c>
      <c r="UH33" s="9"/>
      <c r="UI33" s="2"/>
      <c r="UJ33" s="18"/>
      <c r="UK33" s="89"/>
      <c r="UL33" s="19"/>
      <c r="UM33" s="20">
        <f t="shared" si="65"/>
        <v>0</v>
      </c>
      <c r="UO33" s="9"/>
      <c r="UP33" s="2"/>
      <c r="UQ33" s="18"/>
      <c r="UR33" s="89"/>
      <c r="US33" s="19"/>
      <c r="UT33" s="20">
        <f t="shared" si="66"/>
        <v>0</v>
      </c>
      <c r="UV33" s="9"/>
      <c r="UW33" s="2"/>
      <c r="UX33" s="18"/>
      <c r="UY33" s="89"/>
      <c r="UZ33" s="19"/>
      <c r="VA33" s="20">
        <f t="shared" si="92"/>
        <v>0</v>
      </c>
      <c r="VC33" s="9"/>
      <c r="VD33" s="2"/>
      <c r="VE33" s="18"/>
      <c r="VF33" s="89"/>
      <c r="VG33" s="19"/>
      <c r="VH33" s="20">
        <f t="shared" si="99"/>
        <v>0</v>
      </c>
      <c r="VJ33" s="9"/>
      <c r="VK33" s="2"/>
      <c r="VL33" s="18"/>
      <c r="VM33" s="89"/>
      <c r="VN33" s="19"/>
      <c r="VO33" s="20">
        <f t="shared" si="69"/>
        <v>0</v>
      </c>
      <c r="VQ33" s="9"/>
      <c r="VR33" s="2"/>
      <c r="VS33" s="18"/>
      <c r="VT33" s="89"/>
      <c r="VU33" s="19"/>
      <c r="VV33" s="20">
        <f t="shared" si="108"/>
        <v>18958.5</v>
      </c>
      <c r="VX33" s="9"/>
      <c r="VY33" s="2"/>
      <c r="VZ33" s="18"/>
      <c r="WA33" s="89"/>
      <c r="WB33" s="19"/>
      <c r="WC33" s="20">
        <f t="shared" si="71"/>
        <v>0</v>
      </c>
      <c r="WE33" s="9"/>
      <c r="WF33" s="2"/>
      <c r="WG33" s="18"/>
      <c r="WH33" s="89"/>
      <c r="WI33" s="19"/>
      <c r="WJ33" s="20">
        <f t="shared" si="72"/>
        <v>0</v>
      </c>
      <c r="WL33" s="9"/>
      <c r="WM33" s="2"/>
      <c r="WN33" s="18"/>
      <c r="WO33" s="89"/>
      <c r="WP33" s="19"/>
      <c r="WQ33" s="20">
        <f t="shared" si="73"/>
        <v>0</v>
      </c>
      <c r="WS33" s="9"/>
      <c r="WT33" s="2"/>
      <c r="WU33" s="18"/>
      <c r="WV33" s="89"/>
      <c r="WW33" s="19"/>
      <c r="WX33" s="20">
        <f t="shared" si="74"/>
        <v>0</v>
      </c>
      <c r="WZ33" s="9"/>
      <c r="XA33" s="2"/>
      <c r="XB33" s="18"/>
      <c r="XC33" s="89"/>
      <c r="XD33" s="19"/>
      <c r="XE33" s="20">
        <f t="shared" si="75"/>
        <v>0</v>
      </c>
      <c r="XG33" s="9"/>
      <c r="XH33" s="2"/>
      <c r="XI33" s="18"/>
      <c r="XJ33" s="89"/>
      <c r="XK33" s="19"/>
      <c r="XL33" s="20">
        <f t="shared" si="76"/>
        <v>0</v>
      </c>
      <c r="XN33" s="9"/>
      <c r="XO33" s="2"/>
      <c r="XP33" s="18"/>
      <c r="XQ33" s="89"/>
      <c r="XR33" s="19"/>
      <c r="XS33" s="20">
        <f t="shared" si="77"/>
        <v>0</v>
      </c>
      <c r="XU33" s="9"/>
      <c r="XV33" s="2"/>
      <c r="XW33" s="18"/>
      <c r="XX33" s="89"/>
      <c r="XY33" s="19"/>
      <c r="XZ33" s="20">
        <f t="shared" si="78"/>
        <v>0</v>
      </c>
      <c r="YB33" s="9"/>
      <c r="YC33" s="2"/>
      <c r="YD33" s="18"/>
      <c r="YE33" s="89"/>
      <c r="YF33" s="19"/>
      <c r="YG33" s="20">
        <f t="shared" si="79"/>
        <v>0</v>
      </c>
      <c r="YI33" s="9"/>
      <c r="YJ33" s="2"/>
      <c r="YK33" s="18"/>
      <c r="YL33" s="89"/>
      <c r="YM33" s="19"/>
      <c r="YN33" s="20">
        <f t="shared" si="80"/>
        <v>0</v>
      </c>
      <c r="YP33" s="9"/>
      <c r="YQ33" s="2"/>
      <c r="YR33" s="18"/>
      <c r="YS33" s="89"/>
      <c r="YT33" s="19"/>
      <c r="YU33" s="20">
        <f t="shared" si="81"/>
        <v>0</v>
      </c>
      <c r="YW33" s="9"/>
      <c r="YX33" s="2"/>
      <c r="YY33" s="18"/>
      <c r="YZ33" s="89"/>
      <c r="ZA33" s="19"/>
      <c r="ZB33" s="20">
        <f t="shared" si="82"/>
        <v>0</v>
      </c>
      <c r="ZD33" s="9"/>
      <c r="ZE33" s="2"/>
      <c r="ZF33" s="18"/>
      <c r="ZG33" s="89"/>
      <c r="ZH33" s="19"/>
      <c r="ZI33" s="20">
        <f t="shared" si="83"/>
        <v>0</v>
      </c>
    </row>
    <row r="34" spans="1:685">
      <c r="A34" s="2"/>
      <c r="B34" s="2"/>
      <c r="C34" s="18"/>
      <c r="D34" s="9"/>
      <c r="E34" s="19"/>
      <c r="F34" s="20">
        <f t="shared" si="0"/>
        <v>1117</v>
      </c>
      <c r="H34" s="2"/>
      <c r="I34" s="2"/>
      <c r="J34" s="18"/>
      <c r="K34" s="9"/>
      <c r="L34" s="19"/>
      <c r="M34" s="20">
        <f t="shared" si="105"/>
        <v>0</v>
      </c>
      <c r="O34" s="2"/>
      <c r="P34" s="2"/>
      <c r="Q34" s="18"/>
      <c r="R34" s="9"/>
      <c r="S34" s="19"/>
      <c r="T34" s="20">
        <f t="shared" si="2"/>
        <v>11760</v>
      </c>
      <c r="V34" s="2"/>
      <c r="W34" s="2"/>
      <c r="X34" s="18"/>
      <c r="Y34" s="9"/>
      <c r="Z34" s="19"/>
      <c r="AA34" s="20">
        <f t="shared" si="3"/>
        <v>0</v>
      </c>
      <c r="AC34" s="9"/>
      <c r="AD34" s="2"/>
      <c r="AE34" s="18"/>
      <c r="AF34" s="9"/>
      <c r="AG34" s="19"/>
      <c r="AH34" s="20">
        <f t="shared" si="4"/>
        <v>24146</v>
      </c>
      <c r="AJ34" s="2"/>
      <c r="AK34" s="2"/>
      <c r="AL34" s="18"/>
      <c r="AM34" s="9"/>
      <c r="AN34" s="19"/>
      <c r="AO34" s="20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10864</v>
      </c>
      <c r="BL34" s="2"/>
      <c r="BM34" s="2"/>
      <c r="BN34" s="18"/>
      <c r="BO34" s="9"/>
      <c r="BP34" s="19"/>
      <c r="BQ34" s="20">
        <f t="shared" si="101"/>
        <v>5786.5</v>
      </c>
      <c r="BS34" s="2"/>
      <c r="BT34" s="2"/>
      <c r="BU34" s="18"/>
      <c r="BV34" s="9"/>
      <c r="BW34" s="19"/>
      <c r="BX34" s="20">
        <f t="shared" si="10"/>
        <v>0</v>
      </c>
      <c r="BZ34" s="9">
        <v>40375</v>
      </c>
      <c r="CA34" s="2" t="s">
        <v>1958</v>
      </c>
      <c r="CB34" s="18">
        <v>7828</v>
      </c>
      <c r="CC34" s="9"/>
      <c r="CD34" s="19"/>
      <c r="CE34" s="20">
        <f t="shared" si="11"/>
        <v>91383</v>
      </c>
      <c r="CG34" s="9"/>
      <c r="CH34" s="2"/>
      <c r="CI34" s="18"/>
      <c r="CJ34" s="9"/>
      <c r="CK34" s="19"/>
      <c r="CL34" s="20">
        <f t="shared" si="12"/>
        <v>2641.5</v>
      </c>
      <c r="CN34" s="2"/>
      <c r="CO34" s="2"/>
      <c r="CP34" s="18"/>
      <c r="CQ34" s="9"/>
      <c r="CR34" s="19"/>
      <c r="CS34" s="20">
        <f t="shared" si="13"/>
        <v>50592</v>
      </c>
      <c r="CU34" s="2"/>
      <c r="CV34" s="2"/>
      <c r="CW34" s="18"/>
      <c r="CX34" s="9"/>
      <c r="CY34" s="19"/>
      <c r="CZ34" s="20">
        <f t="shared" si="14"/>
        <v>1925.5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0</v>
      </c>
      <c r="DP34" s="2"/>
      <c r="DQ34" s="2"/>
      <c r="DR34" s="18"/>
      <c r="DS34" s="9"/>
      <c r="DT34" s="19"/>
      <c r="DU34" s="20">
        <f t="shared" si="17"/>
        <v>2696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20"/>
        <v>22645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0</v>
      </c>
      <c r="FF34" s="2"/>
      <c r="FG34" s="2"/>
      <c r="FH34" s="18"/>
      <c r="FI34" s="9"/>
      <c r="FJ34" s="19"/>
      <c r="FK34" s="20">
        <f t="shared" si="107"/>
        <v>57168.5</v>
      </c>
      <c r="FM34" s="2"/>
      <c r="FN34" s="2"/>
      <c r="FO34" s="18"/>
      <c r="FP34" s="9"/>
      <c r="FQ34" s="19"/>
      <c r="FR34" s="20">
        <f t="shared" si="24"/>
        <v>6300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26"/>
        <v>0</v>
      </c>
      <c r="GH34" s="2"/>
      <c r="GI34" s="2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"/>
      <c r="HY34" s="2"/>
      <c r="HZ34" s="18"/>
      <c r="IA34" s="9"/>
      <c r="IB34" s="19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2"/>
      <c r="IT34" s="2"/>
      <c r="IU34" s="18"/>
      <c r="IV34" s="9"/>
      <c r="IW34" s="19"/>
      <c r="IX34" s="20">
        <f t="shared" si="102"/>
        <v>5744</v>
      </c>
      <c r="IZ34" s="2"/>
      <c r="JA34" s="2"/>
      <c r="JB34" s="18"/>
      <c r="JC34" s="9"/>
      <c r="JD34" s="19"/>
      <c r="JE34" s="20">
        <f t="shared" si="103"/>
        <v>0</v>
      </c>
      <c r="JG34" s="2"/>
      <c r="JH34" s="2"/>
      <c r="JI34" s="18"/>
      <c r="JJ34" s="9"/>
      <c r="JK34" s="19"/>
      <c r="JL34" s="20">
        <f t="shared" si="38"/>
        <v>0</v>
      </c>
      <c r="JN34" s="2"/>
      <c r="JO34" s="2"/>
      <c r="JP34" s="18"/>
      <c r="JQ34" s="9"/>
      <c r="JR34" s="19"/>
      <c r="JS34" s="20">
        <f t="shared" si="39"/>
        <v>0</v>
      </c>
      <c r="JU34" s="2"/>
      <c r="JV34" s="2"/>
      <c r="JW34" s="18"/>
      <c r="JX34" s="9"/>
      <c r="JY34" s="19"/>
      <c r="JZ34" s="20">
        <f t="shared" si="40"/>
        <v>0</v>
      </c>
      <c r="KB34" s="2"/>
      <c r="KC34" s="2"/>
      <c r="KD34" s="18"/>
      <c r="KE34" s="9"/>
      <c r="KF34" s="19"/>
      <c r="KG34" s="20">
        <f t="shared" si="41"/>
        <v>1975</v>
      </c>
      <c r="KI34" s="2"/>
      <c r="KJ34" s="2"/>
      <c r="KK34" s="18"/>
      <c r="KL34" s="9"/>
      <c r="KM34" s="19"/>
      <c r="KN34" s="20">
        <f t="shared" si="42"/>
        <v>0</v>
      </c>
      <c r="KP34" s="9"/>
      <c r="KQ34" s="251"/>
      <c r="KR34" s="18"/>
      <c r="KS34" s="9"/>
      <c r="KT34" s="19"/>
      <c r="KU34" s="20">
        <f t="shared" si="43"/>
        <v>52560.5</v>
      </c>
      <c r="KW34" s="9"/>
      <c r="KX34" s="251"/>
      <c r="KY34" s="27"/>
      <c r="KZ34" s="9"/>
      <c r="LA34" s="32"/>
      <c r="LB34" s="20">
        <f t="shared" si="44"/>
        <v>30310</v>
      </c>
      <c r="LD34" s="9"/>
      <c r="LE34" s="251"/>
      <c r="LF34" s="18"/>
      <c r="LG34" s="9"/>
      <c r="LH34" s="19"/>
      <c r="LI34" s="20">
        <f t="shared" si="45"/>
        <v>0</v>
      </c>
      <c r="LK34" s="2"/>
      <c r="LL34" s="251"/>
      <c r="LM34" s="18"/>
      <c r="LN34" s="9"/>
      <c r="LO34" s="19"/>
      <c r="LP34" s="20">
        <f t="shared" si="46"/>
        <v>50544</v>
      </c>
      <c r="LR34" s="2"/>
      <c r="LS34" s="251"/>
      <c r="LT34" s="18"/>
      <c r="LU34" s="9"/>
      <c r="LV34" s="19"/>
      <c r="LW34" s="20">
        <f t="shared" si="47"/>
        <v>0</v>
      </c>
      <c r="LY34" s="2"/>
      <c r="LZ34" s="251"/>
      <c r="MA34" s="18"/>
      <c r="MB34" s="9"/>
      <c r="MC34" s="19"/>
      <c r="MD34" s="20">
        <f t="shared" si="48"/>
        <v>0</v>
      </c>
      <c r="MF34" s="2"/>
      <c r="MG34" s="251"/>
      <c r="MH34" s="18"/>
      <c r="MI34" s="9"/>
      <c r="MJ34" s="19"/>
      <c r="MK34" s="20">
        <f t="shared" si="49"/>
        <v>0</v>
      </c>
      <c r="MM34" s="2"/>
      <c r="MN34" s="251"/>
      <c r="MO34" s="18"/>
      <c r="MP34" s="9"/>
      <c r="MQ34" s="19"/>
      <c r="MR34" s="20">
        <f t="shared" si="50"/>
        <v>4370</v>
      </c>
      <c r="MT34" s="2"/>
      <c r="MU34" s="251"/>
      <c r="MV34" s="18"/>
      <c r="MW34" s="9"/>
      <c r="MX34" s="19"/>
      <c r="MY34" s="20">
        <f t="shared" si="51"/>
        <v>61886.5</v>
      </c>
      <c r="NA34" s="2"/>
      <c r="NB34" s="2"/>
      <c r="NC34" s="771"/>
      <c r="ND34" s="38"/>
      <c r="NE34" s="19"/>
      <c r="NF34" s="326">
        <f t="shared" si="84"/>
        <v>0</v>
      </c>
      <c r="NH34" s="2"/>
      <c r="NI34" s="2"/>
      <c r="NJ34" s="325"/>
      <c r="NK34" s="38"/>
      <c r="NL34" s="19"/>
      <c r="NM34" s="326">
        <f t="shared" si="85"/>
        <v>0</v>
      </c>
      <c r="NO34" s="244">
        <v>40375</v>
      </c>
      <c r="NP34" s="1049" t="s">
        <v>2224</v>
      </c>
      <c r="NQ34" s="972">
        <v>3689</v>
      </c>
      <c r="NR34" s="166">
        <v>40375</v>
      </c>
      <c r="NS34" s="32">
        <v>3689</v>
      </c>
      <c r="NT34" s="20">
        <f t="shared" si="86"/>
        <v>15917</v>
      </c>
      <c r="NV34" s="9"/>
      <c r="NW34" s="956"/>
      <c r="NX34" s="771"/>
      <c r="NY34" s="38"/>
      <c r="NZ34" s="19"/>
      <c r="OA34" s="326">
        <f t="shared" si="109"/>
        <v>0</v>
      </c>
      <c r="OC34" s="2"/>
      <c r="OD34" s="2"/>
      <c r="OE34" s="771"/>
      <c r="OF34" s="38"/>
      <c r="OG34" s="19"/>
      <c r="OH34" s="326">
        <f t="shared" si="88"/>
        <v>61119</v>
      </c>
      <c r="OJ34" s="2"/>
      <c r="OK34" s="2"/>
      <c r="OL34" s="325"/>
      <c r="OM34" s="38"/>
      <c r="ON34" s="19"/>
      <c r="OO34" s="326">
        <f t="shared" si="89"/>
        <v>0</v>
      </c>
      <c r="OQ34" s="2"/>
      <c r="OR34" s="2"/>
      <c r="OS34" s="18"/>
      <c r="OT34" s="9"/>
      <c r="OU34" s="19"/>
      <c r="OV34" s="20">
        <f t="shared" si="93"/>
        <v>0</v>
      </c>
      <c r="OX34" s="2"/>
      <c r="OY34" s="2"/>
      <c r="OZ34" s="18"/>
      <c r="PA34" s="9"/>
      <c r="PB34" s="19"/>
      <c r="PC34" s="20">
        <f t="shared" si="94"/>
        <v>0</v>
      </c>
      <c r="PE34" s="2"/>
      <c r="PF34" s="251"/>
      <c r="PG34" s="18"/>
      <c r="PH34" s="9"/>
      <c r="PI34" s="19"/>
      <c r="PJ34" s="20">
        <f t="shared" si="95"/>
        <v>0</v>
      </c>
      <c r="PL34" s="2"/>
      <c r="PM34" s="251"/>
      <c r="PN34" s="18"/>
      <c r="PO34" s="9"/>
      <c r="PP34" s="19"/>
      <c r="PQ34" s="20">
        <f t="shared" si="96"/>
        <v>0</v>
      </c>
      <c r="PS34" s="2"/>
      <c r="PT34" s="2"/>
      <c r="PU34" s="18"/>
      <c r="PV34" s="9"/>
      <c r="PW34" s="19"/>
      <c r="PX34" s="20">
        <f t="shared" si="97"/>
        <v>40944</v>
      </c>
      <c r="PZ34" s="2"/>
      <c r="QA34" s="2"/>
      <c r="QB34" s="18"/>
      <c r="QC34" s="9"/>
      <c r="QD34" s="19"/>
      <c r="QE34" s="20">
        <f t="shared" si="98"/>
        <v>0</v>
      </c>
      <c r="QG34" s="2"/>
      <c r="QH34" s="2"/>
      <c r="QI34" s="18"/>
      <c r="QJ34" s="9"/>
      <c r="QK34" s="19"/>
      <c r="QL34" s="20">
        <f t="shared" si="91"/>
        <v>0</v>
      </c>
      <c r="QN34" s="89"/>
      <c r="QO34" s="2"/>
      <c r="QP34" s="18"/>
      <c r="QQ34" s="9"/>
      <c r="QR34" s="19"/>
      <c r="QS34" s="20">
        <f t="shared" si="104"/>
        <v>0</v>
      </c>
      <c r="QU34" s="89"/>
      <c r="QV34" s="2"/>
      <c r="QW34" s="18"/>
      <c r="QX34" s="9"/>
      <c r="QY34" s="19"/>
      <c r="QZ34" s="20">
        <f t="shared" si="52"/>
        <v>0</v>
      </c>
      <c r="RB34" s="89"/>
      <c r="RC34" s="2"/>
      <c r="RD34" s="18"/>
      <c r="RE34" s="9"/>
      <c r="RF34" s="19"/>
      <c r="RG34" s="20">
        <f t="shared" si="53"/>
        <v>0</v>
      </c>
      <c r="RI34" s="89"/>
      <c r="RJ34" s="2"/>
      <c r="RK34" s="18"/>
      <c r="RL34" s="9"/>
      <c r="RM34" s="19"/>
      <c r="RN34" s="20">
        <f t="shared" si="54"/>
        <v>0</v>
      </c>
      <c r="RP34" s="89"/>
      <c r="RQ34" s="2"/>
      <c r="RR34" s="18"/>
      <c r="RS34" s="9"/>
      <c r="RT34" s="19"/>
      <c r="RU34" s="20">
        <f t="shared" si="106"/>
        <v>20230</v>
      </c>
      <c r="RW34" s="89"/>
      <c r="RX34" s="251"/>
      <c r="RY34" s="18"/>
      <c r="RZ34" s="9"/>
      <c r="SA34" s="19"/>
      <c r="SB34" s="20">
        <f t="shared" si="56"/>
        <v>0</v>
      </c>
      <c r="SD34" s="89"/>
      <c r="SE34" s="268"/>
      <c r="SF34" s="18"/>
      <c r="SG34" s="9"/>
      <c r="SH34" s="19"/>
      <c r="SI34" s="20">
        <f t="shared" si="57"/>
        <v>0</v>
      </c>
      <c r="SK34" s="89"/>
      <c r="SL34" s="2"/>
      <c r="SM34" s="18"/>
      <c r="SN34" s="9"/>
      <c r="SO34" s="19"/>
      <c r="SP34" s="20">
        <f t="shared" si="58"/>
        <v>145004</v>
      </c>
      <c r="SR34" s="89"/>
      <c r="SS34" s="2"/>
      <c r="ST34" s="18"/>
      <c r="SU34" s="9"/>
      <c r="SV34" s="19"/>
      <c r="SW34" s="20">
        <f t="shared" si="59"/>
        <v>0</v>
      </c>
      <c r="SY34" s="89"/>
      <c r="SZ34" s="2"/>
      <c r="TA34" s="18"/>
      <c r="TB34" s="9"/>
      <c r="TC34" s="19"/>
      <c r="TD34" s="20">
        <f t="shared" si="60"/>
        <v>4177</v>
      </c>
      <c r="TF34" s="89"/>
      <c r="TG34" s="2"/>
      <c r="TH34" s="18"/>
      <c r="TI34" s="9"/>
      <c r="TJ34" s="19"/>
      <c r="TK34" s="20">
        <f t="shared" si="61"/>
        <v>0</v>
      </c>
      <c r="TM34" s="89"/>
      <c r="TN34" s="2"/>
      <c r="TO34" s="18"/>
      <c r="TP34" s="9"/>
      <c r="TQ34" s="19"/>
      <c r="TR34" s="20">
        <f t="shared" si="62"/>
        <v>0</v>
      </c>
      <c r="TT34" s="89"/>
      <c r="TU34" s="2"/>
      <c r="TV34" s="18"/>
      <c r="TW34" s="9"/>
      <c r="TX34" s="19"/>
      <c r="TY34" s="20">
        <f t="shared" si="100"/>
        <v>6754</v>
      </c>
      <c r="UA34" s="89"/>
      <c r="UB34" s="2"/>
      <c r="UC34" s="18"/>
      <c r="UD34" s="9"/>
      <c r="UE34" s="19"/>
      <c r="UF34" s="20">
        <f t="shared" si="64"/>
        <v>0</v>
      </c>
      <c r="UH34" s="89"/>
      <c r="UI34" s="2"/>
      <c r="UJ34" s="18"/>
      <c r="UK34" s="9"/>
      <c r="UL34" s="19"/>
      <c r="UM34" s="20">
        <f t="shared" si="65"/>
        <v>0</v>
      </c>
      <c r="UO34" s="89"/>
      <c r="UP34" s="2"/>
      <c r="UQ34" s="18"/>
      <c r="UR34" s="9"/>
      <c r="US34" s="19"/>
      <c r="UT34" s="20">
        <f t="shared" si="66"/>
        <v>0</v>
      </c>
      <c r="UV34" s="89"/>
      <c r="UW34" s="2"/>
      <c r="UX34" s="18"/>
      <c r="UY34" s="9"/>
      <c r="UZ34" s="19"/>
      <c r="VA34" s="20">
        <f t="shared" si="92"/>
        <v>0</v>
      </c>
      <c r="VC34" s="89"/>
      <c r="VD34" s="2"/>
      <c r="VE34" s="18"/>
      <c r="VF34" s="9"/>
      <c r="VG34" s="19"/>
      <c r="VH34" s="20">
        <f t="shared" si="99"/>
        <v>0</v>
      </c>
      <c r="VJ34" s="89"/>
      <c r="VK34" s="2"/>
      <c r="VL34" s="18"/>
      <c r="VM34" s="9"/>
      <c r="VN34" s="19"/>
      <c r="VO34" s="20">
        <f t="shared" si="69"/>
        <v>0</v>
      </c>
      <c r="VQ34" s="89"/>
      <c r="VR34" s="2"/>
      <c r="VS34" s="18"/>
      <c r="VT34" s="9"/>
      <c r="VU34" s="19"/>
      <c r="VV34" s="20">
        <f t="shared" si="108"/>
        <v>18958.5</v>
      </c>
      <c r="VX34" s="89"/>
      <c r="VY34" s="2"/>
      <c r="VZ34" s="18"/>
      <c r="WA34" s="9"/>
      <c r="WB34" s="19"/>
      <c r="WC34" s="20">
        <f t="shared" si="71"/>
        <v>0</v>
      </c>
      <c r="WE34" s="89"/>
      <c r="WF34" s="2"/>
      <c r="WG34" s="18"/>
      <c r="WH34" s="9"/>
      <c r="WI34" s="19"/>
      <c r="WJ34" s="20">
        <f t="shared" si="72"/>
        <v>0</v>
      </c>
      <c r="WL34" s="89"/>
      <c r="WM34" s="2"/>
      <c r="WN34" s="18"/>
      <c r="WO34" s="9"/>
      <c r="WP34" s="19"/>
      <c r="WQ34" s="20">
        <f t="shared" si="73"/>
        <v>0</v>
      </c>
      <c r="WS34" s="89"/>
      <c r="WT34" s="2"/>
      <c r="WU34" s="18"/>
      <c r="WV34" s="9"/>
      <c r="WW34" s="19"/>
      <c r="WX34" s="20">
        <f t="shared" si="74"/>
        <v>0</v>
      </c>
      <c r="WZ34" s="89"/>
      <c r="XA34" s="2"/>
      <c r="XB34" s="18"/>
      <c r="XC34" s="9"/>
      <c r="XD34" s="19"/>
      <c r="XE34" s="20">
        <f t="shared" si="75"/>
        <v>0</v>
      </c>
      <c r="XG34" s="89"/>
      <c r="XH34" s="2"/>
      <c r="XI34" s="18"/>
      <c r="XJ34" s="9"/>
      <c r="XK34" s="19"/>
      <c r="XL34" s="20">
        <f t="shared" si="76"/>
        <v>0</v>
      </c>
      <c r="XN34" s="89"/>
      <c r="XO34" s="2"/>
      <c r="XP34" s="18"/>
      <c r="XQ34" s="9"/>
      <c r="XR34" s="19"/>
      <c r="XS34" s="20">
        <f t="shared" si="77"/>
        <v>0</v>
      </c>
      <c r="XU34" s="89"/>
      <c r="XV34" s="2"/>
      <c r="XW34" s="18"/>
      <c r="XX34" s="9"/>
      <c r="XY34" s="19"/>
      <c r="XZ34" s="20">
        <f t="shared" si="78"/>
        <v>0</v>
      </c>
      <c r="YB34" s="89"/>
      <c r="YC34" s="2"/>
      <c r="YD34" s="18"/>
      <c r="YE34" s="9"/>
      <c r="YF34" s="19"/>
      <c r="YG34" s="20">
        <f t="shared" si="79"/>
        <v>0</v>
      </c>
      <c r="YI34" s="89"/>
      <c r="YJ34" s="2"/>
      <c r="YK34" s="18"/>
      <c r="YL34" s="9"/>
      <c r="YM34" s="19"/>
      <c r="YN34" s="20">
        <f t="shared" si="80"/>
        <v>0</v>
      </c>
      <c r="YP34" s="89"/>
      <c r="YQ34" s="2"/>
      <c r="YR34" s="18"/>
      <c r="YS34" s="9"/>
      <c r="YT34" s="19"/>
      <c r="YU34" s="20">
        <f t="shared" si="81"/>
        <v>0</v>
      </c>
      <c r="YW34" s="89"/>
      <c r="YX34" s="2"/>
      <c r="YY34" s="18"/>
      <c r="YZ34" s="9"/>
      <c r="ZA34" s="19"/>
      <c r="ZB34" s="20">
        <f t="shared" si="82"/>
        <v>0</v>
      </c>
      <c r="ZD34" s="89"/>
      <c r="ZE34" s="2"/>
      <c r="ZF34" s="18"/>
      <c r="ZG34" s="9"/>
      <c r="ZH34" s="19"/>
      <c r="ZI34" s="20">
        <f t="shared" si="83"/>
        <v>0</v>
      </c>
    </row>
    <row r="35" spans="1:685">
      <c r="A35" s="2"/>
      <c r="B35" s="2"/>
      <c r="C35" s="18"/>
      <c r="D35" s="9"/>
      <c r="E35" s="19"/>
      <c r="F35" s="20">
        <f t="shared" si="0"/>
        <v>1117</v>
      </c>
      <c r="H35" s="2"/>
      <c r="I35" s="2"/>
      <c r="J35" s="18"/>
      <c r="K35" s="9"/>
      <c r="L35" s="19"/>
      <c r="M35" s="20">
        <f t="shared" si="105"/>
        <v>0</v>
      </c>
      <c r="O35" s="2"/>
      <c r="P35" s="2"/>
      <c r="Q35" s="18"/>
      <c r="R35" s="9"/>
      <c r="S35" s="19"/>
      <c r="T35" s="20">
        <f t="shared" si="2"/>
        <v>11760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24146</v>
      </c>
      <c r="AJ35" s="2"/>
      <c r="AK35" s="2"/>
      <c r="AL35" s="18"/>
      <c r="AM35" s="9"/>
      <c r="AN35" s="19"/>
      <c r="AO35" s="20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10864</v>
      </c>
      <c r="BL35" s="2"/>
      <c r="BM35" s="2"/>
      <c r="BN35" s="18"/>
      <c r="BO35" s="9"/>
      <c r="BP35" s="19"/>
      <c r="BQ35" s="20">
        <f t="shared" si="101"/>
        <v>5786.5</v>
      </c>
      <c r="BS35" s="2"/>
      <c r="BT35" s="2"/>
      <c r="BU35" s="18"/>
      <c r="BV35" s="9"/>
      <c r="BW35" s="19"/>
      <c r="BX35" s="20">
        <f t="shared" si="10"/>
        <v>0</v>
      </c>
      <c r="BZ35" s="9">
        <v>40376</v>
      </c>
      <c r="CA35" s="2" t="s">
        <v>2044</v>
      </c>
      <c r="CB35" s="18">
        <v>11571</v>
      </c>
      <c r="CC35" s="9"/>
      <c r="CD35" s="19"/>
      <c r="CE35" s="20">
        <f t="shared" si="11"/>
        <v>102954</v>
      </c>
      <c r="CG35" s="9"/>
      <c r="CH35" s="2"/>
      <c r="CI35" s="18"/>
      <c r="CJ35" s="9"/>
      <c r="CK35" s="19"/>
      <c r="CL35" s="20">
        <f t="shared" si="12"/>
        <v>2641.5</v>
      </c>
      <c r="CN35" s="2"/>
      <c r="CO35" s="2"/>
      <c r="CP35" s="18"/>
      <c r="CQ35" s="9"/>
      <c r="CR35" s="19"/>
      <c r="CS35" s="20">
        <f t="shared" si="13"/>
        <v>50592</v>
      </c>
      <c r="CU35" s="2"/>
      <c r="CV35" s="2"/>
      <c r="CW35" s="18"/>
      <c r="CX35" s="9"/>
      <c r="CY35" s="19"/>
      <c r="CZ35" s="20">
        <f t="shared" si="14"/>
        <v>1925.5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0</v>
      </c>
      <c r="DP35" s="2"/>
      <c r="DQ35" s="2"/>
      <c r="DR35" s="18"/>
      <c r="DS35" s="9"/>
      <c r="DT35" s="19"/>
      <c r="DU35" s="20">
        <f t="shared" si="17"/>
        <v>2696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20"/>
        <v>22645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0</v>
      </c>
      <c r="FF35" s="2"/>
      <c r="FG35" s="2"/>
      <c r="FH35" s="18"/>
      <c r="FI35" s="9"/>
      <c r="FJ35" s="19"/>
      <c r="FK35" s="20">
        <f t="shared" si="107"/>
        <v>57168.5</v>
      </c>
      <c r="FM35" s="2"/>
      <c r="FN35" s="2"/>
      <c r="FO35" s="18"/>
      <c r="FP35" s="9"/>
      <c r="FQ35" s="19"/>
      <c r="FR35" s="20">
        <f t="shared" si="24"/>
        <v>6300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26"/>
        <v>0</v>
      </c>
      <c r="GH35" s="2"/>
      <c r="GI35" s="2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"/>
      <c r="HY35" s="2"/>
      <c r="HZ35" s="18"/>
      <c r="IA35" s="9"/>
      <c r="IB35" s="19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2"/>
      <c r="IT35" s="2"/>
      <c r="IU35" s="18"/>
      <c r="IV35" s="9"/>
      <c r="IW35" s="19"/>
      <c r="IX35" s="20">
        <f t="shared" si="102"/>
        <v>5744</v>
      </c>
      <c r="IZ35" s="2"/>
      <c r="JA35" s="2"/>
      <c r="JB35" s="18"/>
      <c r="JC35" s="9"/>
      <c r="JD35" s="19"/>
      <c r="JE35" s="20">
        <f t="shared" si="103"/>
        <v>0</v>
      </c>
      <c r="JG35" s="2"/>
      <c r="JH35" s="2"/>
      <c r="JI35" s="18"/>
      <c r="JJ35" s="9"/>
      <c r="JK35" s="19"/>
      <c r="JL35" s="20">
        <f t="shared" si="38"/>
        <v>0</v>
      </c>
      <c r="JN35" s="2"/>
      <c r="JO35" s="2"/>
      <c r="JP35" s="18"/>
      <c r="JQ35" s="9"/>
      <c r="JR35" s="19"/>
      <c r="JS35" s="20">
        <f t="shared" si="39"/>
        <v>0</v>
      </c>
      <c r="JU35" s="2"/>
      <c r="JV35" s="2"/>
      <c r="JW35" s="18"/>
      <c r="JX35" s="9"/>
      <c r="JY35" s="19"/>
      <c r="JZ35" s="20">
        <f t="shared" si="40"/>
        <v>0</v>
      </c>
      <c r="KB35" s="2"/>
      <c r="KC35" s="2"/>
      <c r="KD35" s="18"/>
      <c r="KE35" s="9"/>
      <c r="KF35" s="19"/>
      <c r="KG35" s="20">
        <f t="shared" si="41"/>
        <v>1975</v>
      </c>
      <c r="KI35" s="2"/>
      <c r="KJ35" s="2"/>
      <c r="KK35" s="18"/>
      <c r="KL35" s="9"/>
      <c r="KM35" s="19"/>
      <c r="KN35" s="20">
        <f t="shared" si="42"/>
        <v>0</v>
      </c>
      <c r="KP35" s="9"/>
      <c r="KQ35" s="251"/>
      <c r="KR35" s="18"/>
      <c r="KS35" s="9"/>
      <c r="KT35" s="19"/>
      <c r="KU35" s="20">
        <f t="shared" si="43"/>
        <v>52560.5</v>
      </c>
      <c r="KW35" s="9"/>
      <c r="KX35" s="251"/>
      <c r="KY35" s="27"/>
      <c r="KZ35" s="9"/>
      <c r="LA35" s="691"/>
      <c r="LB35" s="20">
        <f t="shared" si="44"/>
        <v>30310</v>
      </c>
      <c r="LD35" s="9"/>
      <c r="LE35" s="251"/>
      <c r="LF35" s="18"/>
      <c r="LG35" s="9"/>
      <c r="LH35" s="19"/>
      <c r="LI35" s="20">
        <f t="shared" si="45"/>
        <v>0</v>
      </c>
      <c r="LK35" s="2"/>
      <c r="LL35" s="251"/>
      <c r="LM35" s="18"/>
      <c r="LN35" s="9"/>
      <c r="LO35" s="19"/>
      <c r="LP35" s="20">
        <f t="shared" si="46"/>
        <v>50544</v>
      </c>
      <c r="LR35" s="2"/>
      <c r="LS35" s="251"/>
      <c r="LT35" s="18"/>
      <c r="LU35" s="9"/>
      <c r="LV35" s="19"/>
      <c r="LW35" s="20">
        <f t="shared" si="47"/>
        <v>0</v>
      </c>
      <c r="LY35" s="2"/>
      <c r="LZ35" s="251"/>
      <c r="MA35" s="18"/>
      <c r="MB35" s="9"/>
      <c r="MC35" s="19"/>
      <c r="MD35" s="20">
        <f t="shared" si="48"/>
        <v>0</v>
      </c>
      <c r="MF35" s="2"/>
      <c r="MG35" s="251"/>
      <c r="MH35" s="18"/>
      <c r="MI35" s="9"/>
      <c r="MJ35" s="19"/>
      <c r="MK35" s="20">
        <f t="shared" si="49"/>
        <v>0</v>
      </c>
      <c r="MM35" s="2"/>
      <c r="MN35" s="251"/>
      <c r="MO35" s="18"/>
      <c r="MP35" s="9"/>
      <c r="MQ35" s="19"/>
      <c r="MR35" s="20">
        <f t="shared" si="50"/>
        <v>4370</v>
      </c>
      <c r="MT35" s="2"/>
      <c r="MU35" s="251"/>
      <c r="MV35" s="18"/>
      <c r="MW35" s="9"/>
      <c r="MX35" s="19"/>
      <c r="MY35" s="20">
        <f t="shared" si="51"/>
        <v>61886.5</v>
      </c>
      <c r="NA35" s="2"/>
      <c r="NB35" s="2"/>
      <c r="NC35" s="771"/>
      <c r="ND35" s="38"/>
      <c r="NE35" s="19"/>
      <c r="NF35" s="326">
        <f t="shared" si="84"/>
        <v>0</v>
      </c>
      <c r="NH35" s="2"/>
      <c r="NI35" s="2"/>
      <c r="NJ35" s="325"/>
      <c r="NK35" s="38"/>
      <c r="NL35" s="19"/>
      <c r="NM35" s="326">
        <f t="shared" si="85"/>
        <v>0</v>
      </c>
      <c r="NO35" s="244">
        <v>40376</v>
      </c>
      <c r="NP35" s="1049" t="s">
        <v>2230</v>
      </c>
      <c r="NQ35" s="972">
        <v>9290</v>
      </c>
      <c r="NR35" s="166">
        <v>40376</v>
      </c>
      <c r="NS35" s="32">
        <v>9290</v>
      </c>
      <c r="NT35" s="20">
        <f t="shared" si="86"/>
        <v>15917</v>
      </c>
      <c r="NV35" s="9"/>
      <c r="NW35" s="956"/>
      <c r="NX35" s="771"/>
      <c r="NY35" s="38"/>
      <c r="NZ35" s="19"/>
      <c r="OA35" s="326">
        <f t="shared" si="109"/>
        <v>0</v>
      </c>
      <c r="OC35" s="2"/>
      <c r="OD35" s="2"/>
      <c r="OE35" s="771"/>
      <c r="OF35" s="38"/>
      <c r="OG35" s="19"/>
      <c r="OH35" s="326">
        <f t="shared" si="88"/>
        <v>61119</v>
      </c>
      <c r="OJ35" s="2"/>
      <c r="OK35" s="2"/>
      <c r="OL35" s="325"/>
      <c r="OM35" s="38"/>
      <c r="ON35" s="19"/>
      <c r="OO35" s="326">
        <f t="shared" si="89"/>
        <v>0</v>
      </c>
      <c r="OQ35" s="2"/>
      <c r="OR35" s="2"/>
      <c r="OS35" s="18"/>
      <c r="OT35" s="9"/>
      <c r="OU35" s="19"/>
      <c r="OV35" s="20">
        <f t="shared" si="93"/>
        <v>0</v>
      </c>
      <c r="OX35" s="2"/>
      <c r="OY35" s="2"/>
      <c r="OZ35" s="18"/>
      <c r="PA35" s="9"/>
      <c r="PB35" s="19"/>
      <c r="PC35" s="20">
        <f t="shared" si="94"/>
        <v>0</v>
      </c>
      <c r="PE35" s="2"/>
      <c r="PF35" s="251"/>
      <c r="PG35" s="18"/>
      <c r="PH35" s="9"/>
      <c r="PI35" s="19"/>
      <c r="PJ35" s="20">
        <f t="shared" si="95"/>
        <v>0</v>
      </c>
      <c r="PL35" s="2"/>
      <c r="PM35" s="251"/>
      <c r="PN35" s="18"/>
      <c r="PO35" s="9"/>
      <c r="PP35" s="19"/>
      <c r="PQ35" s="20">
        <f t="shared" si="96"/>
        <v>0</v>
      </c>
      <c r="PS35" s="2"/>
      <c r="PT35" s="2"/>
      <c r="PU35" s="18"/>
      <c r="PV35" s="9"/>
      <c r="PW35" s="19"/>
      <c r="PX35" s="20">
        <f t="shared" si="97"/>
        <v>40944</v>
      </c>
      <c r="PZ35" s="2"/>
      <c r="QA35" s="2"/>
      <c r="QB35" s="18"/>
      <c r="QC35" s="9"/>
      <c r="QD35" s="19"/>
      <c r="QE35" s="20">
        <f t="shared" si="98"/>
        <v>0</v>
      </c>
      <c r="QG35" s="2"/>
      <c r="QH35" s="2"/>
      <c r="QI35" s="18"/>
      <c r="QJ35" s="9"/>
      <c r="QK35" s="19"/>
      <c r="QL35" s="20">
        <f t="shared" si="91"/>
        <v>0</v>
      </c>
      <c r="QN35" s="89"/>
      <c r="QO35" s="2"/>
      <c r="QP35" s="18"/>
      <c r="QQ35" s="9"/>
      <c r="QR35" s="19"/>
      <c r="QS35" s="20">
        <f t="shared" si="104"/>
        <v>0</v>
      </c>
      <c r="QU35" s="89"/>
      <c r="QV35" s="2"/>
      <c r="QW35" s="18"/>
      <c r="QX35" s="9"/>
      <c r="QY35" s="19"/>
      <c r="QZ35" s="20">
        <f t="shared" si="52"/>
        <v>0</v>
      </c>
      <c r="RB35" s="89"/>
      <c r="RC35" s="2"/>
      <c r="RD35" s="18"/>
      <c r="RE35" s="9"/>
      <c r="RF35" s="19"/>
      <c r="RG35" s="20">
        <f t="shared" si="53"/>
        <v>0</v>
      </c>
      <c r="RI35" s="89"/>
      <c r="RJ35" s="2"/>
      <c r="RK35" s="18"/>
      <c r="RL35" s="9"/>
      <c r="RM35" s="19"/>
      <c r="RN35" s="20">
        <f t="shared" si="54"/>
        <v>0</v>
      </c>
      <c r="RP35" s="89"/>
      <c r="RQ35" s="2"/>
      <c r="RR35" s="18"/>
      <c r="RS35" s="9"/>
      <c r="RT35" s="19"/>
      <c r="RU35" s="20">
        <f t="shared" si="106"/>
        <v>20230</v>
      </c>
      <c r="RW35" s="89"/>
      <c r="RX35" s="251"/>
      <c r="RY35" s="18"/>
      <c r="RZ35" s="9"/>
      <c r="SA35" s="19"/>
      <c r="SB35" s="20">
        <f t="shared" si="56"/>
        <v>0</v>
      </c>
      <c r="SD35" s="89"/>
      <c r="SE35" s="268"/>
      <c r="SF35" s="18"/>
      <c r="SG35" s="9"/>
      <c r="SH35" s="19"/>
      <c r="SI35" s="20">
        <f t="shared" si="57"/>
        <v>0</v>
      </c>
      <c r="SK35" s="89"/>
      <c r="SL35" s="2"/>
      <c r="SM35" s="18"/>
      <c r="SN35" s="9"/>
      <c r="SO35" s="19"/>
      <c r="SP35" s="20">
        <f t="shared" si="58"/>
        <v>145004</v>
      </c>
      <c r="SR35" s="89"/>
      <c r="SS35" s="2"/>
      <c r="ST35" s="18"/>
      <c r="SU35" s="9"/>
      <c r="SV35" s="19"/>
      <c r="SW35" s="20">
        <f t="shared" si="59"/>
        <v>0</v>
      </c>
      <c r="SY35" s="89"/>
      <c r="SZ35" s="2"/>
      <c r="TA35" s="18"/>
      <c r="TB35" s="9"/>
      <c r="TC35" s="19"/>
      <c r="TD35" s="20">
        <f t="shared" si="60"/>
        <v>4177</v>
      </c>
      <c r="TF35" s="89"/>
      <c r="TG35" s="2"/>
      <c r="TH35" s="18"/>
      <c r="TI35" s="9"/>
      <c r="TJ35" s="19"/>
      <c r="TK35" s="20">
        <f t="shared" si="61"/>
        <v>0</v>
      </c>
      <c r="TM35" s="89"/>
      <c r="TN35" s="2"/>
      <c r="TO35" s="18"/>
      <c r="TP35" s="9"/>
      <c r="TQ35" s="19"/>
      <c r="TR35" s="20">
        <f t="shared" si="62"/>
        <v>0</v>
      </c>
      <c r="TT35" s="89"/>
      <c r="TU35" s="2"/>
      <c r="TV35" s="18"/>
      <c r="TW35" s="9"/>
      <c r="TX35" s="19"/>
      <c r="TY35" s="20">
        <f t="shared" si="100"/>
        <v>6754</v>
      </c>
      <c r="UA35" s="89"/>
      <c r="UB35" s="2"/>
      <c r="UC35" s="18"/>
      <c r="UD35" s="9"/>
      <c r="UE35" s="19"/>
      <c r="UF35" s="20">
        <f t="shared" si="64"/>
        <v>0</v>
      </c>
      <c r="UH35" s="89"/>
      <c r="UI35" s="2"/>
      <c r="UJ35" s="18"/>
      <c r="UK35" s="9"/>
      <c r="UL35" s="19"/>
      <c r="UM35" s="20">
        <f t="shared" si="65"/>
        <v>0</v>
      </c>
      <c r="UO35" s="89"/>
      <c r="UP35" s="2"/>
      <c r="UQ35" s="18"/>
      <c r="UR35" s="9"/>
      <c r="US35" s="19"/>
      <c r="UT35" s="20">
        <f t="shared" si="66"/>
        <v>0</v>
      </c>
      <c r="UV35" s="89"/>
      <c r="UW35" s="2"/>
      <c r="UX35" s="18"/>
      <c r="UY35" s="9"/>
      <c r="UZ35" s="19"/>
      <c r="VA35" s="20">
        <f t="shared" si="92"/>
        <v>0</v>
      </c>
      <c r="VC35" s="89"/>
      <c r="VD35" s="2"/>
      <c r="VE35" s="18"/>
      <c r="VF35" s="9"/>
      <c r="VG35" s="19"/>
      <c r="VH35" s="20">
        <f t="shared" si="99"/>
        <v>0</v>
      </c>
      <c r="VJ35" s="89"/>
      <c r="VK35" s="2"/>
      <c r="VL35" s="18"/>
      <c r="VM35" s="9"/>
      <c r="VN35" s="19"/>
      <c r="VO35" s="20">
        <f t="shared" si="69"/>
        <v>0</v>
      </c>
      <c r="VQ35" s="89"/>
      <c r="VR35" s="2"/>
      <c r="VS35" s="18"/>
      <c r="VT35" s="9"/>
      <c r="VU35" s="19"/>
      <c r="VV35" s="20">
        <f t="shared" si="108"/>
        <v>18958.5</v>
      </c>
      <c r="VX35" s="89"/>
      <c r="VY35" s="2"/>
      <c r="VZ35" s="18"/>
      <c r="WA35" s="9"/>
      <c r="WB35" s="19"/>
      <c r="WC35" s="20">
        <f t="shared" si="71"/>
        <v>0</v>
      </c>
      <c r="WE35" s="89"/>
      <c r="WF35" s="2"/>
      <c r="WG35" s="18"/>
      <c r="WH35" s="9"/>
      <c r="WI35" s="19"/>
      <c r="WJ35" s="20">
        <f t="shared" si="72"/>
        <v>0</v>
      </c>
      <c r="WL35" s="89"/>
      <c r="WM35" s="2"/>
      <c r="WN35" s="18"/>
      <c r="WO35" s="9"/>
      <c r="WP35" s="19"/>
      <c r="WQ35" s="20">
        <f t="shared" si="73"/>
        <v>0</v>
      </c>
      <c r="WS35" s="89"/>
      <c r="WT35" s="2"/>
      <c r="WU35" s="18"/>
      <c r="WV35" s="9"/>
      <c r="WW35" s="19"/>
      <c r="WX35" s="20">
        <f t="shared" si="74"/>
        <v>0</v>
      </c>
      <c r="WZ35" s="89"/>
      <c r="XA35" s="2"/>
      <c r="XB35" s="18"/>
      <c r="XC35" s="9"/>
      <c r="XD35" s="19"/>
      <c r="XE35" s="20">
        <f t="shared" si="75"/>
        <v>0</v>
      </c>
      <c r="XG35" s="89"/>
      <c r="XH35" s="2"/>
      <c r="XI35" s="18"/>
      <c r="XJ35" s="9"/>
      <c r="XK35" s="19"/>
      <c r="XL35" s="20">
        <f t="shared" si="76"/>
        <v>0</v>
      </c>
      <c r="XN35" s="89"/>
      <c r="XO35" s="2"/>
      <c r="XP35" s="18"/>
      <c r="XQ35" s="9"/>
      <c r="XR35" s="19"/>
      <c r="XS35" s="20">
        <f t="shared" si="77"/>
        <v>0</v>
      </c>
      <c r="XU35" s="89"/>
      <c r="XV35" s="2"/>
      <c r="XW35" s="18"/>
      <c r="XX35" s="9"/>
      <c r="XY35" s="19"/>
      <c r="XZ35" s="20">
        <f t="shared" si="78"/>
        <v>0</v>
      </c>
      <c r="YB35" s="89"/>
      <c r="YC35" s="2"/>
      <c r="YD35" s="18"/>
      <c r="YE35" s="9"/>
      <c r="YF35" s="19"/>
      <c r="YG35" s="20">
        <f t="shared" si="79"/>
        <v>0</v>
      </c>
      <c r="YI35" s="89"/>
      <c r="YJ35" s="2"/>
      <c r="YK35" s="18"/>
      <c r="YL35" s="9"/>
      <c r="YM35" s="19"/>
      <c r="YN35" s="20">
        <f t="shared" si="80"/>
        <v>0</v>
      </c>
      <c r="YP35" s="89"/>
      <c r="YQ35" s="2"/>
      <c r="YR35" s="18"/>
      <c r="YS35" s="9"/>
      <c r="YT35" s="19"/>
      <c r="YU35" s="20">
        <f t="shared" si="81"/>
        <v>0</v>
      </c>
      <c r="YW35" s="89"/>
      <c r="YX35" s="2"/>
      <c r="YY35" s="18"/>
      <c r="YZ35" s="9"/>
      <c r="ZA35" s="19"/>
      <c r="ZB35" s="20">
        <f t="shared" si="82"/>
        <v>0</v>
      </c>
      <c r="ZD35" s="89"/>
      <c r="ZE35" s="2"/>
      <c r="ZF35" s="18"/>
      <c r="ZG35" s="9"/>
      <c r="ZH35" s="19"/>
      <c r="ZI35" s="20">
        <f t="shared" si="83"/>
        <v>0</v>
      </c>
    </row>
    <row r="36" spans="1:685">
      <c r="A36" s="2"/>
      <c r="B36" s="2"/>
      <c r="C36" s="18"/>
      <c r="D36" s="9"/>
      <c r="E36" s="19"/>
      <c r="F36" s="20">
        <f t="shared" si="0"/>
        <v>1117</v>
      </c>
      <c r="H36" s="2"/>
      <c r="I36" s="2"/>
      <c r="J36" s="18"/>
      <c r="K36" s="9"/>
      <c r="L36" s="19"/>
      <c r="M36" s="20">
        <f t="shared" si="105"/>
        <v>0</v>
      </c>
      <c r="O36" s="2"/>
      <c r="P36" s="2"/>
      <c r="Q36" s="18"/>
      <c r="R36" s="9"/>
      <c r="S36" s="19"/>
      <c r="T36" s="20">
        <f t="shared" si="2"/>
        <v>11760</v>
      </c>
      <c r="V36" s="2"/>
      <c r="W36" s="2"/>
      <c r="X36" s="18"/>
      <c r="Y36" s="9"/>
      <c r="Z36" s="19"/>
      <c r="AA36" s="20">
        <f t="shared" si="3"/>
        <v>0</v>
      </c>
      <c r="AC36" s="9"/>
      <c r="AD36" s="2"/>
      <c r="AE36" s="18"/>
      <c r="AF36" s="36"/>
      <c r="AG36" s="19"/>
      <c r="AH36" s="20">
        <f t="shared" si="4"/>
        <v>24146</v>
      </c>
      <c r="AJ36" s="2"/>
      <c r="AK36" s="2"/>
      <c r="AL36" s="18"/>
      <c r="AM36" s="9"/>
      <c r="AN36" s="19"/>
      <c r="AO36" s="20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10864</v>
      </c>
      <c r="BL36" s="2"/>
      <c r="BM36" s="2"/>
      <c r="BN36" s="18"/>
      <c r="BO36" s="9"/>
      <c r="BP36" s="19"/>
      <c r="BQ36" s="20">
        <f t="shared" si="101"/>
        <v>5786.5</v>
      </c>
      <c r="BS36" s="2"/>
      <c r="BT36" s="2"/>
      <c r="BU36" s="18"/>
      <c r="BV36" s="9"/>
      <c r="BW36" s="19"/>
      <c r="BX36" s="20">
        <f t="shared" si="10"/>
        <v>0</v>
      </c>
      <c r="BZ36" s="773"/>
      <c r="CA36" s="2"/>
      <c r="CB36" s="18"/>
      <c r="CC36" s="9"/>
      <c r="CD36" s="19"/>
      <c r="CE36" s="20">
        <f t="shared" si="11"/>
        <v>102954</v>
      </c>
      <c r="CG36" s="773"/>
      <c r="CH36" s="2"/>
      <c r="CI36" s="18"/>
      <c r="CJ36" s="9"/>
      <c r="CK36" s="19"/>
      <c r="CL36" s="20">
        <f t="shared" si="12"/>
        <v>2641.5</v>
      </c>
      <c r="CN36" s="2"/>
      <c r="CO36" s="2"/>
      <c r="CP36" s="18"/>
      <c r="CQ36" s="9"/>
      <c r="CR36" s="19"/>
      <c r="CS36" s="20">
        <f t="shared" si="13"/>
        <v>50592</v>
      </c>
      <c r="CU36" s="2"/>
      <c r="CV36" s="2"/>
      <c r="CW36" s="18"/>
      <c r="CX36" s="9"/>
      <c r="CY36" s="19"/>
      <c r="CZ36" s="20">
        <f t="shared" si="14"/>
        <v>1925.5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0</v>
      </c>
      <c r="DP36" s="2"/>
      <c r="DQ36" s="2"/>
      <c r="DR36" s="18"/>
      <c r="DS36" s="9"/>
      <c r="DT36" s="19"/>
      <c r="DU36" s="20">
        <f t="shared" si="17"/>
        <v>2696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20"/>
        <v>22645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0</v>
      </c>
      <c r="FF36" s="2"/>
      <c r="FG36" s="2"/>
      <c r="FH36" s="18"/>
      <c r="FI36" s="9"/>
      <c r="FJ36" s="19"/>
      <c r="FK36" s="20">
        <f t="shared" si="107"/>
        <v>57168.5</v>
      </c>
      <c r="FM36" s="2"/>
      <c r="FN36" s="2"/>
      <c r="FO36" s="18"/>
      <c r="FP36" s="9"/>
      <c r="FQ36" s="19"/>
      <c r="FR36" s="20">
        <f t="shared" si="24"/>
        <v>6300</v>
      </c>
      <c r="FT36" s="2"/>
      <c r="FU36" s="2"/>
      <c r="FV36" s="18"/>
      <c r="FW36" s="9"/>
      <c r="FX36" s="19"/>
      <c r="FY36" s="20">
        <f t="shared" si="25"/>
        <v>0</v>
      </c>
      <c r="GA36" s="2"/>
      <c r="GB36" s="2"/>
      <c r="GC36" s="18"/>
      <c r="GD36" s="9"/>
      <c r="GE36" s="19"/>
      <c r="GF36" s="20">
        <f t="shared" si="26"/>
        <v>0</v>
      </c>
      <c r="GH36" s="2"/>
      <c r="GI36" s="2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2"/>
      <c r="IT36" s="2"/>
      <c r="IU36" s="18"/>
      <c r="IV36" s="9"/>
      <c r="IW36" s="19"/>
      <c r="IX36" s="20">
        <f t="shared" si="102"/>
        <v>5744</v>
      </c>
      <c r="IZ36" s="2"/>
      <c r="JA36" s="2"/>
      <c r="JB36" s="18"/>
      <c r="JC36" s="9"/>
      <c r="JD36" s="19"/>
      <c r="JE36" s="20">
        <f t="shared" si="103"/>
        <v>0</v>
      </c>
      <c r="JG36" s="2"/>
      <c r="JH36" s="2"/>
      <c r="JI36" s="18"/>
      <c r="JJ36" s="9"/>
      <c r="JK36" s="19"/>
      <c r="JL36" s="20">
        <f t="shared" si="38"/>
        <v>0</v>
      </c>
      <c r="JN36" s="2"/>
      <c r="JO36" s="2"/>
      <c r="JP36" s="18"/>
      <c r="JQ36" s="9"/>
      <c r="JR36" s="19"/>
      <c r="JS36" s="20">
        <f t="shared" si="39"/>
        <v>0</v>
      </c>
      <c r="JU36" s="2"/>
      <c r="JV36" s="2"/>
      <c r="JW36" s="18"/>
      <c r="JX36" s="9"/>
      <c r="JY36" s="19"/>
      <c r="JZ36" s="20">
        <f t="shared" si="40"/>
        <v>0</v>
      </c>
      <c r="KB36" s="2"/>
      <c r="KC36" s="2"/>
      <c r="KD36" s="18"/>
      <c r="KE36" s="9"/>
      <c r="KF36" s="19"/>
      <c r="KG36" s="20">
        <f t="shared" si="41"/>
        <v>1975</v>
      </c>
      <c r="KI36" s="2"/>
      <c r="KJ36" s="2"/>
      <c r="KK36" s="18"/>
      <c r="KL36" s="9"/>
      <c r="KM36" s="19"/>
      <c r="KN36" s="20">
        <f t="shared" si="42"/>
        <v>0</v>
      </c>
      <c r="KP36" s="9"/>
      <c r="KQ36" s="251"/>
      <c r="KR36" s="18"/>
      <c r="KS36" s="9"/>
      <c r="KT36" s="19"/>
      <c r="KU36" s="20">
        <f t="shared" si="43"/>
        <v>52560.5</v>
      </c>
      <c r="KW36" s="9"/>
      <c r="KX36" s="251"/>
      <c r="KY36" s="27"/>
      <c r="KZ36" s="9"/>
      <c r="LA36" s="691"/>
      <c r="LB36" s="20">
        <f t="shared" si="44"/>
        <v>30310</v>
      </c>
      <c r="LD36" s="9"/>
      <c r="LE36" s="251"/>
      <c r="LF36" s="18"/>
      <c r="LG36" s="9"/>
      <c r="LH36" s="19"/>
      <c r="LI36" s="20">
        <f t="shared" si="45"/>
        <v>0</v>
      </c>
      <c r="LK36" s="2"/>
      <c r="LL36" s="251"/>
      <c r="LM36" s="18"/>
      <c r="LN36" s="9"/>
      <c r="LO36" s="19"/>
      <c r="LP36" s="20">
        <f t="shared" si="46"/>
        <v>50544</v>
      </c>
      <c r="LR36" s="2"/>
      <c r="LS36" s="251"/>
      <c r="LT36" s="18"/>
      <c r="LU36" s="9"/>
      <c r="LV36" s="19"/>
      <c r="LW36" s="20">
        <f t="shared" si="47"/>
        <v>0</v>
      </c>
      <c r="LY36" s="2"/>
      <c r="LZ36" s="251"/>
      <c r="MA36" s="18"/>
      <c r="MB36" s="9"/>
      <c r="MC36" s="19"/>
      <c r="MD36" s="20">
        <f t="shared" si="48"/>
        <v>0</v>
      </c>
      <c r="MF36" s="2"/>
      <c r="MG36" s="251"/>
      <c r="MH36" s="18"/>
      <c r="MI36" s="9"/>
      <c r="MJ36" s="19"/>
      <c r="MK36" s="20">
        <f t="shared" si="49"/>
        <v>0</v>
      </c>
      <c r="MM36" s="2"/>
      <c r="MN36" s="251"/>
      <c r="MO36" s="18"/>
      <c r="MP36" s="9"/>
      <c r="MQ36" s="19"/>
      <c r="MR36" s="20">
        <f t="shared" si="50"/>
        <v>4370</v>
      </c>
      <c r="MT36" s="2"/>
      <c r="MU36" s="251"/>
      <c r="MV36" s="18"/>
      <c r="MW36" s="9"/>
      <c r="MX36" s="19"/>
      <c r="MY36" s="20">
        <f t="shared" si="51"/>
        <v>61886.5</v>
      </c>
      <c r="NA36" s="2"/>
      <c r="NB36" s="2"/>
      <c r="NC36" s="771"/>
      <c r="ND36" s="38"/>
      <c r="NE36" s="19"/>
      <c r="NF36" s="326">
        <f t="shared" si="84"/>
        <v>0</v>
      </c>
      <c r="NH36" s="2"/>
      <c r="NI36" s="2"/>
      <c r="NJ36" s="325"/>
      <c r="NK36" s="38"/>
      <c r="NL36" s="19"/>
      <c r="NM36" s="326">
        <f t="shared" si="85"/>
        <v>0</v>
      </c>
      <c r="NO36" s="244">
        <v>40376</v>
      </c>
      <c r="NP36" s="1049" t="s">
        <v>2231</v>
      </c>
      <c r="NQ36" s="972">
        <v>4315</v>
      </c>
      <c r="NR36" s="166"/>
      <c r="NS36" s="32"/>
      <c r="NT36" s="20">
        <f t="shared" si="86"/>
        <v>20232</v>
      </c>
      <c r="NV36" s="9"/>
      <c r="NW36" s="956"/>
      <c r="NX36" s="771"/>
      <c r="NY36" s="38"/>
      <c r="NZ36" s="19"/>
      <c r="OA36" s="326">
        <f t="shared" si="109"/>
        <v>0</v>
      </c>
      <c r="OC36" s="2"/>
      <c r="OD36" s="2"/>
      <c r="OE36" s="771"/>
      <c r="OF36" s="38"/>
      <c r="OG36" s="19"/>
      <c r="OH36" s="326">
        <f t="shared" si="88"/>
        <v>61119</v>
      </c>
      <c r="OJ36" s="2"/>
      <c r="OK36" s="2"/>
      <c r="OL36" s="325"/>
      <c r="OM36" s="38"/>
      <c r="ON36" s="19"/>
      <c r="OO36" s="326">
        <f t="shared" si="89"/>
        <v>0</v>
      </c>
      <c r="OQ36" s="2"/>
      <c r="OR36" s="2"/>
      <c r="OS36" s="18"/>
      <c r="OT36" s="9"/>
      <c r="OU36" s="19"/>
      <c r="OV36" s="20">
        <f t="shared" si="93"/>
        <v>0</v>
      </c>
      <c r="OX36" s="2"/>
      <c r="OY36" s="2"/>
      <c r="OZ36" s="18"/>
      <c r="PA36" s="9"/>
      <c r="PB36" s="19"/>
      <c r="PC36" s="20">
        <f t="shared" si="94"/>
        <v>0</v>
      </c>
      <c r="PE36" s="2"/>
      <c r="PF36" s="251"/>
      <c r="PG36" s="18"/>
      <c r="PH36" s="9"/>
      <c r="PI36" s="19"/>
      <c r="PJ36" s="20">
        <f t="shared" si="95"/>
        <v>0</v>
      </c>
      <c r="PL36" s="2"/>
      <c r="PM36" s="251"/>
      <c r="PN36" s="18"/>
      <c r="PO36" s="9"/>
      <c r="PP36" s="19"/>
      <c r="PQ36" s="20">
        <f t="shared" si="96"/>
        <v>0</v>
      </c>
      <c r="PS36" s="2"/>
      <c r="PT36" s="2"/>
      <c r="PU36" s="18"/>
      <c r="PV36" s="9"/>
      <c r="PW36" s="19"/>
      <c r="PX36" s="20">
        <f t="shared" si="97"/>
        <v>40944</v>
      </c>
      <c r="PZ36" s="2"/>
      <c r="QA36" s="2"/>
      <c r="QB36" s="18"/>
      <c r="QC36" s="9"/>
      <c r="QD36" s="19"/>
      <c r="QE36" s="20">
        <f t="shared" si="98"/>
        <v>0</v>
      </c>
      <c r="QG36" s="2"/>
      <c r="QH36" s="2"/>
      <c r="QI36" s="18"/>
      <c r="QJ36" s="9"/>
      <c r="QK36" s="19"/>
      <c r="QL36" s="20">
        <f t="shared" si="91"/>
        <v>0</v>
      </c>
      <c r="QN36" s="9"/>
      <c r="QO36" s="2"/>
      <c r="QP36" s="18"/>
      <c r="QQ36" s="9"/>
      <c r="QR36" s="19"/>
      <c r="QS36" s="20">
        <f t="shared" si="104"/>
        <v>0</v>
      </c>
      <c r="QU36" s="9"/>
      <c r="QV36" s="2"/>
      <c r="QW36" s="18"/>
      <c r="QX36" s="9"/>
      <c r="QY36" s="19"/>
      <c r="QZ36" s="20">
        <f t="shared" si="52"/>
        <v>0</v>
      </c>
      <c r="RB36" s="9"/>
      <c r="RC36" s="2"/>
      <c r="RD36" s="18"/>
      <c r="RE36" s="9"/>
      <c r="RF36" s="19"/>
      <c r="RG36" s="20">
        <f t="shared" si="53"/>
        <v>0</v>
      </c>
      <c r="RI36" s="9"/>
      <c r="RJ36" s="2"/>
      <c r="RK36" s="18"/>
      <c r="RL36" s="9"/>
      <c r="RM36" s="19"/>
      <c r="RN36" s="20">
        <f t="shared" si="54"/>
        <v>0</v>
      </c>
      <c r="RP36" s="9"/>
      <c r="RQ36" s="2"/>
      <c r="RR36" s="18"/>
      <c r="RS36" s="9"/>
      <c r="RT36" s="19"/>
      <c r="RU36" s="20">
        <f t="shared" si="106"/>
        <v>20230</v>
      </c>
      <c r="RW36" s="9"/>
      <c r="RX36" s="251"/>
      <c r="RY36" s="18"/>
      <c r="RZ36" s="9"/>
      <c r="SA36" s="19"/>
      <c r="SB36" s="20">
        <f t="shared" si="56"/>
        <v>0</v>
      </c>
      <c r="SD36" s="9"/>
      <c r="SE36" s="268"/>
      <c r="SF36" s="18"/>
      <c r="SG36" s="9"/>
      <c r="SH36" s="19"/>
      <c r="SI36" s="20">
        <f t="shared" si="57"/>
        <v>0</v>
      </c>
      <c r="SK36" s="9"/>
      <c r="SL36" s="2"/>
      <c r="SM36" s="18"/>
      <c r="SN36" s="9"/>
      <c r="SO36" s="19"/>
      <c r="SP36" s="20">
        <f t="shared" si="58"/>
        <v>145004</v>
      </c>
      <c r="SR36" s="9"/>
      <c r="SS36" s="2"/>
      <c r="ST36" s="18"/>
      <c r="SU36" s="9"/>
      <c r="SV36" s="19"/>
      <c r="SW36" s="20">
        <f t="shared" si="59"/>
        <v>0</v>
      </c>
      <c r="SY36" s="9"/>
      <c r="SZ36" s="2"/>
      <c r="TA36" s="18"/>
      <c r="TB36" s="9"/>
      <c r="TC36" s="19"/>
      <c r="TD36" s="20">
        <f t="shared" si="60"/>
        <v>4177</v>
      </c>
      <c r="TF36" s="9"/>
      <c r="TG36" s="2"/>
      <c r="TH36" s="18"/>
      <c r="TI36" s="9"/>
      <c r="TJ36" s="19"/>
      <c r="TK36" s="20">
        <f t="shared" si="61"/>
        <v>0</v>
      </c>
      <c r="TM36" s="9"/>
      <c r="TN36" s="2"/>
      <c r="TO36" s="18"/>
      <c r="TP36" s="9"/>
      <c r="TQ36" s="19"/>
      <c r="TR36" s="20">
        <f t="shared" si="62"/>
        <v>0</v>
      </c>
      <c r="TT36" s="9"/>
      <c r="TU36" s="2"/>
      <c r="TV36" s="18"/>
      <c r="TW36" s="9"/>
      <c r="TX36" s="19"/>
      <c r="TY36" s="20">
        <f t="shared" si="100"/>
        <v>6754</v>
      </c>
      <c r="UA36" s="9"/>
      <c r="UB36" s="2"/>
      <c r="UC36" s="18"/>
      <c r="UD36" s="9"/>
      <c r="UE36" s="19"/>
      <c r="UF36" s="20">
        <f t="shared" si="64"/>
        <v>0</v>
      </c>
      <c r="UH36" s="9"/>
      <c r="UI36" s="2"/>
      <c r="UJ36" s="18"/>
      <c r="UK36" s="9"/>
      <c r="UL36" s="19"/>
      <c r="UM36" s="20">
        <f t="shared" si="65"/>
        <v>0</v>
      </c>
      <c r="UO36" s="9"/>
      <c r="UP36" s="2"/>
      <c r="UQ36" s="18"/>
      <c r="UR36" s="9"/>
      <c r="US36" s="19"/>
      <c r="UT36" s="20">
        <f t="shared" si="66"/>
        <v>0</v>
      </c>
      <c r="UV36" s="9"/>
      <c r="UW36" s="2"/>
      <c r="UX36" s="18"/>
      <c r="UY36" s="9"/>
      <c r="UZ36" s="19"/>
      <c r="VA36" s="20">
        <f t="shared" si="92"/>
        <v>0</v>
      </c>
      <c r="VC36" s="9"/>
      <c r="VD36" s="2"/>
      <c r="VE36" s="18"/>
      <c r="VF36" s="9"/>
      <c r="VG36" s="19"/>
      <c r="VH36" s="20">
        <f t="shared" si="99"/>
        <v>0</v>
      </c>
      <c r="VJ36" s="9"/>
      <c r="VK36" s="2"/>
      <c r="VL36" s="18"/>
      <c r="VM36" s="9"/>
      <c r="VN36" s="19"/>
      <c r="VO36" s="20">
        <f t="shared" si="69"/>
        <v>0</v>
      </c>
      <c r="VQ36" s="9"/>
      <c r="VR36" s="2"/>
      <c r="VS36" s="18"/>
      <c r="VT36" s="9"/>
      <c r="VU36" s="19"/>
      <c r="VV36" s="20">
        <f t="shared" si="108"/>
        <v>18958.5</v>
      </c>
      <c r="VX36" s="9"/>
      <c r="VY36" s="2"/>
      <c r="VZ36" s="18"/>
      <c r="WA36" s="9"/>
      <c r="WB36" s="19"/>
      <c r="WC36" s="20">
        <f t="shared" si="71"/>
        <v>0</v>
      </c>
      <c r="WE36" s="9"/>
      <c r="WF36" s="2"/>
      <c r="WG36" s="18"/>
      <c r="WH36" s="9"/>
      <c r="WI36" s="19"/>
      <c r="WJ36" s="20">
        <f t="shared" si="72"/>
        <v>0</v>
      </c>
      <c r="WL36" s="9"/>
      <c r="WM36" s="2"/>
      <c r="WN36" s="18"/>
      <c r="WO36" s="9"/>
      <c r="WP36" s="19"/>
      <c r="WQ36" s="20">
        <f t="shared" si="73"/>
        <v>0</v>
      </c>
      <c r="WS36" s="9"/>
      <c r="WT36" s="2"/>
      <c r="WU36" s="18"/>
      <c r="WV36" s="9"/>
      <c r="WW36" s="19"/>
      <c r="WX36" s="20">
        <f t="shared" si="74"/>
        <v>0</v>
      </c>
      <c r="WZ36" s="9"/>
      <c r="XA36" s="2"/>
      <c r="XB36" s="18"/>
      <c r="XC36" s="9"/>
      <c r="XD36" s="19"/>
      <c r="XE36" s="20">
        <f t="shared" si="75"/>
        <v>0</v>
      </c>
      <c r="XG36" s="9"/>
      <c r="XH36" s="2"/>
      <c r="XI36" s="18"/>
      <c r="XJ36" s="9"/>
      <c r="XK36" s="19"/>
      <c r="XL36" s="20">
        <f t="shared" si="76"/>
        <v>0</v>
      </c>
      <c r="XN36" s="9"/>
      <c r="XO36" s="2"/>
      <c r="XP36" s="18"/>
      <c r="XQ36" s="9"/>
      <c r="XR36" s="19"/>
      <c r="XS36" s="20">
        <f t="shared" si="77"/>
        <v>0</v>
      </c>
      <c r="XU36" s="9"/>
      <c r="XV36" s="2"/>
      <c r="XW36" s="18"/>
      <c r="XX36" s="9"/>
      <c r="XY36" s="19"/>
      <c r="XZ36" s="20">
        <f t="shared" si="78"/>
        <v>0</v>
      </c>
      <c r="YB36" s="9"/>
      <c r="YC36" s="2"/>
      <c r="YD36" s="18"/>
      <c r="YE36" s="9"/>
      <c r="YF36" s="19"/>
      <c r="YG36" s="20">
        <f t="shared" si="79"/>
        <v>0</v>
      </c>
      <c r="YI36" s="9"/>
      <c r="YJ36" s="2"/>
      <c r="YK36" s="18"/>
      <c r="YL36" s="9"/>
      <c r="YM36" s="19"/>
      <c r="YN36" s="20">
        <f t="shared" si="80"/>
        <v>0</v>
      </c>
      <c r="YP36" s="9"/>
      <c r="YQ36" s="2"/>
      <c r="YR36" s="18"/>
      <c r="YS36" s="9"/>
      <c r="YT36" s="19"/>
      <c r="YU36" s="20">
        <f t="shared" si="81"/>
        <v>0</v>
      </c>
      <c r="YW36" s="9"/>
      <c r="YX36" s="2"/>
      <c r="YY36" s="18"/>
      <c r="YZ36" s="9"/>
      <c r="ZA36" s="19"/>
      <c r="ZB36" s="20">
        <f t="shared" si="82"/>
        <v>0</v>
      </c>
      <c r="ZD36" s="9"/>
      <c r="ZE36" s="2"/>
      <c r="ZF36" s="18"/>
      <c r="ZG36" s="9"/>
      <c r="ZH36" s="19"/>
      <c r="ZI36" s="20">
        <f t="shared" si="83"/>
        <v>0</v>
      </c>
    </row>
    <row r="37" spans="1:685">
      <c r="A37" s="2"/>
      <c r="B37" s="2"/>
      <c r="C37" s="18"/>
      <c r="D37" s="9"/>
      <c r="E37" s="19"/>
      <c r="F37" s="20">
        <f t="shared" si="0"/>
        <v>1117</v>
      </c>
      <c r="H37" s="2"/>
      <c r="I37" s="2"/>
      <c r="J37" s="18"/>
      <c r="K37" s="9"/>
      <c r="L37" s="19"/>
      <c r="M37" s="20">
        <f t="shared" si="105"/>
        <v>0</v>
      </c>
      <c r="O37" s="2"/>
      <c r="P37" s="2"/>
      <c r="Q37" s="18"/>
      <c r="R37" s="9"/>
      <c r="S37" s="19"/>
      <c r="T37" s="20">
        <f t="shared" si="2"/>
        <v>11760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24146</v>
      </c>
      <c r="AJ37" s="2"/>
      <c r="AK37" s="2"/>
      <c r="AL37" s="18"/>
      <c r="AM37" s="9"/>
      <c r="AN37" s="19"/>
      <c r="AO37" s="20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10864</v>
      </c>
      <c r="BL37" s="2"/>
      <c r="BM37" s="2"/>
      <c r="BN37" s="18"/>
      <c r="BO37" s="9"/>
      <c r="BP37" s="19"/>
      <c r="BQ37" s="20">
        <f t="shared" si="101"/>
        <v>5786.5</v>
      </c>
      <c r="BS37" s="2"/>
      <c r="BT37" s="2"/>
      <c r="BU37" s="18"/>
      <c r="BV37" s="9"/>
      <c r="BW37" s="19"/>
      <c r="BX37" s="20">
        <f t="shared" si="10"/>
        <v>0</v>
      </c>
      <c r="BZ37" s="9">
        <v>40378</v>
      </c>
      <c r="CA37" s="2" t="s">
        <v>2081</v>
      </c>
      <c r="CB37" s="18">
        <v>7695</v>
      </c>
      <c r="CC37" s="9"/>
      <c r="CD37" s="19"/>
      <c r="CE37" s="20">
        <f t="shared" si="11"/>
        <v>110649</v>
      </c>
      <c r="CG37" s="9"/>
      <c r="CH37" s="2"/>
      <c r="CI37" s="18"/>
      <c r="CJ37" s="9"/>
      <c r="CK37" s="19"/>
      <c r="CL37" s="20">
        <f t="shared" si="12"/>
        <v>2641.5</v>
      </c>
      <c r="CN37" s="2"/>
      <c r="CO37" s="2"/>
      <c r="CP37" s="18"/>
      <c r="CQ37" s="9"/>
      <c r="CR37" s="19"/>
      <c r="CS37" s="20">
        <f t="shared" si="13"/>
        <v>50592</v>
      </c>
      <c r="CU37" s="2"/>
      <c r="CV37" s="2"/>
      <c r="CW37" s="18"/>
      <c r="CX37" s="9"/>
      <c r="CY37" s="19"/>
      <c r="CZ37" s="20">
        <f t="shared" si="14"/>
        <v>1925.5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0</v>
      </c>
      <c r="DP37" s="2"/>
      <c r="DQ37" s="2"/>
      <c r="DR37" s="18"/>
      <c r="DS37" s="9"/>
      <c r="DT37" s="19"/>
      <c r="DU37" s="20">
        <f t="shared" si="17"/>
        <v>2696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20"/>
        <v>22645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0</v>
      </c>
      <c r="FF37" s="2"/>
      <c r="FG37" s="2"/>
      <c r="FH37" s="18"/>
      <c r="FI37" s="9"/>
      <c r="FJ37" s="19"/>
      <c r="FK37" s="20">
        <f t="shared" si="107"/>
        <v>57168.5</v>
      </c>
      <c r="FM37" s="2"/>
      <c r="FN37" s="2"/>
      <c r="FO37" s="18"/>
      <c r="FP37" s="9"/>
      <c r="FQ37" s="19"/>
      <c r="FR37" s="20">
        <f t="shared" si="24"/>
        <v>6300</v>
      </c>
      <c r="FT37" s="2"/>
      <c r="FU37" s="2"/>
      <c r="FV37" s="18"/>
      <c r="FW37" s="9"/>
      <c r="FX37" s="19"/>
      <c r="FY37" s="20">
        <f t="shared" si="25"/>
        <v>0</v>
      </c>
      <c r="GA37" s="2"/>
      <c r="GB37" s="2"/>
      <c r="GC37" s="18"/>
      <c r="GD37" s="9"/>
      <c r="GE37" s="19"/>
      <c r="GF37" s="20">
        <f t="shared" si="26"/>
        <v>0</v>
      </c>
      <c r="GH37" s="2"/>
      <c r="GI37" s="2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2"/>
      <c r="IT37" s="2"/>
      <c r="IU37" s="18"/>
      <c r="IV37" s="9"/>
      <c r="IW37" s="19"/>
      <c r="IX37" s="20">
        <f t="shared" si="102"/>
        <v>5744</v>
      </c>
      <c r="IZ37" s="2"/>
      <c r="JA37" s="2"/>
      <c r="JB37" s="18"/>
      <c r="JC37" s="9"/>
      <c r="JD37" s="19"/>
      <c r="JE37" s="20">
        <f t="shared" si="103"/>
        <v>0</v>
      </c>
      <c r="JG37" s="2"/>
      <c r="JH37" s="2"/>
      <c r="JI37" s="18"/>
      <c r="JJ37" s="9"/>
      <c r="JK37" s="19"/>
      <c r="JL37" s="20">
        <f t="shared" si="38"/>
        <v>0</v>
      </c>
      <c r="JN37" s="2"/>
      <c r="JO37" s="2"/>
      <c r="JP37" s="18"/>
      <c r="JQ37" s="9"/>
      <c r="JR37" s="19"/>
      <c r="JS37" s="20">
        <f t="shared" si="39"/>
        <v>0</v>
      </c>
      <c r="JU37" s="2"/>
      <c r="JV37" s="2"/>
      <c r="JW37" s="18"/>
      <c r="JX37" s="9"/>
      <c r="JY37" s="19"/>
      <c r="JZ37" s="20">
        <f t="shared" si="40"/>
        <v>0</v>
      </c>
      <c r="KB37" s="2"/>
      <c r="KC37" s="2"/>
      <c r="KD37" s="18"/>
      <c r="KE37" s="9"/>
      <c r="KF37" s="19"/>
      <c r="KG37" s="20">
        <f t="shared" si="41"/>
        <v>1975</v>
      </c>
      <c r="KI37" s="2"/>
      <c r="KJ37" s="2"/>
      <c r="KK37" s="18"/>
      <c r="KL37" s="9"/>
      <c r="KM37" s="19"/>
      <c r="KN37" s="20">
        <f t="shared" si="42"/>
        <v>0</v>
      </c>
      <c r="KP37" s="9"/>
      <c r="KQ37" s="251"/>
      <c r="KR37" s="18"/>
      <c r="KS37" s="9"/>
      <c r="KT37" s="19"/>
      <c r="KU37" s="20">
        <f t="shared" si="43"/>
        <v>52560.5</v>
      </c>
      <c r="KW37" s="9"/>
      <c r="KX37" s="251"/>
      <c r="KY37" s="27"/>
      <c r="KZ37" s="9"/>
      <c r="LA37" s="691"/>
      <c r="LB37" s="20">
        <f t="shared" si="44"/>
        <v>30310</v>
      </c>
      <c r="LD37" s="9"/>
      <c r="LE37" s="251"/>
      <c r="LF37" s="18"/>
      <c r="LG37" s="9"/>
      <c r="LH37" s="19"/>
      <c r="LI37" s="20">
        <f t="shared" si="45"/>
        <v>0</v>
      </c>
      <c r="LK37" s="2"/>
      <c r="LL37" s="251"/>
      <c r="LM37" s="18"/>
      <c r="LN37" s="9"/>
      <c r="LO37" s="19"/>
      <c r="LP37" s="20">
        <f t="shared" si="46"/>
        <v>50544</v>
      </c>
      <c r="LR37" s="2"/>
      <c r="LS37" s="251"/>
      <c r="LT37" s="18"/>
      <c r="LU37" s="9"/>
      <c r="LV37" s="19"/>
      <c r="LW37" s="20">
        <f t="shared" si="47"/>
        <v>0</v>
      </c>
      <c r="LY37" s="2"/>
      <c r="LZ37" s="251"/>
      <c r="MA37" s="18"/>
      <c r="MB37" s="9"/>
      <c r="MC37" s="19"/>
      <c r="MD37" s="20">
        <f t="shared" si="48"/>
        <v>0</v>
      </c>
      <c r="MF37" s="2"/>
      <c r="MG37" s="251"/>
      <c r="MH37" s="18"/>
      <c r="MI37" s="9"/>
      <c r="MJ37" s="19"/>
      <c r="MK37" s="20">
        <f t="shared" si="49"/>
        <v>0</v>
      </c>
      <c r="MM37" s="2"/>
      <c r="MN37" s="251"/>
      <c r="MO37" s="18"/>
      <c r="MP37" s="9"/>
      <c r="MQ37" s="19"/>
      <c r="MR37" s="20">
        <f t="shared" si="50"/>
        <v>4370</v>
      </c>
      <c r="MT37" s="2"/>
      <c r="MU37" s="251"/>
      <c r="MV37" s="18"/>
      <c r="MW37" s="9"/>
      <c r="MX37" s="19"/>
      <c r="MY37" s="20">
        <f t="shared" si="51"/>
        <v>61886.5</v>
      </c>
      <c r="NA37" s="2"/>
      <c r="NB37" s="2"/>
      <c r="NC37" s="771"/>
      <c r="ND37" s="38"/>
      <c r="NE37" s="19"/>
      <c r="NF37" s="326">
        <f t="shared" si="84"/>
        <v>0</v>
      </c>
      <c r="NH37" s="2"/>
      <c r="NI37" s="2"/>
      <c r="NJ37" s="325"/>
      <c r="NK37" s="38"/>
      <c r="NL37" s="19"/>
      <c r="NM37" s="326">
        <f t="shared" si="85"/>
        <v>0</v>
      </c>
      <c r="NO37" s="244">
        <v>40376</v>
      </c>
      <c r="NP37" s="1049" t="s">
        <v>2232</v>
      </c>
      <c r="NQ37" s="972">
        <v>1448</v>
      </c>
      <c r="NR37" s="166">
        <v>40376</v>
      </c>
      <c r="NS37" s="32">
        <v>1448</v>
      </c>
      <c r="NT37" s="20">
        <f t="shared" si="86"/>
        <v>20232</v>
      </c>
      <c r="NV37" s="9"/>
      <c r="NW37" s="956"/>
      <c r="NX37" s="771"/>
      <c r="NY37" s="38"/>
      <c r="NZ37" s="19"/>
      <c r="OA37" s="326">
        <f t="shared" si="109"/>
        <v>0</v>
      </c>
      <c r="OC37" s="2"/>
      <c r="OD37" s="2"/>
      <c r="OE37" s="771"/>
      <c r="OF37" s="38"/>
      <c r="OG37" s="19"/>
      <c r="OH37" s="326">
        <f t="shared" si="88"/>
        <v>61119</v>
      </c>
      <c r="OJ37" s="2"/>
      <c r="OK37" s="2"/>
      <c r="OL37" s="325"/>
      <c r="OM37" s="38"/>
      <c r="ON37" s="19"/>
      <c r="OO37" s="326">
        <f t="shared" si="89"/>
        <v>0</v>
      </c>
      <c r="OQ37" s="2"/>
      <c r="OR37" s="2"/>
      <c r="OS37" s="18"/>
      <c r="OT37" s="9"/>
      <c r="OU37" s="19"/>
      <c r="OV37" s="20">
        <f t="shared" si="93"/>
        <v>0</v>
      </c>
      <c r="OX37" s="2"/>
      <c r="OY37" s="2"/>
      <c r="OZ37" s="18"/>
      <c r="PA37" s="9"/>
      <c r="PB37" s="19"/>
      <c r="PC37" s="20">
        <f t="shared" si="94"/>
        <v>0</v>
      </c>
      <c r="PE37" s="2"/>
      <c r="PF37" s="251"/>
      <c r="PG37" s="18"/>
      <c r="PH37" s="9"/>
      <c r="PI37" s="19"/>
      <c r="PJ37" s="20">
        <f t="shared" si="95"/>
        <v>0</v>
      </c>
      <c r="PL37" s="2"/>
      <c r="PM37" s="251"/>
      <c r="PN37" s="18"/>
      <c r="PO37" s="9"/>
      <c r="PP37" s="19"/>
      <c r="PQ37" s="20">
        <f t="shared" si="96"/>
        <v>0</v>
      </c>
      <c r="PS37" s="2"/>
      <c r="PT37" s="2"/>
      <c r="PU37" s="18"/>
      <c r="PV37" s="9"/>
      <c r="PW37" s="19"/>
      <c r="PX37" s="20">
        <f t="shared" si="97"/>
        <v>40944</v>
      </c>
      <c r="PZ37" s="2"/>
      <c r="QA37" s="2"/>
      <c r="QB37" s="18"/>
      <c r="QC37" s="9"/>
      <c r="QD37" s="19"/>
      <c r="QE37" s="20">
        <f t="shared" si="98"/>
        <v>0</v>
      </c>
      <c r="QG37" s="2"/>
      <c r="QH37" s="2"/>
      <c r="QI37" s="18"/>
      <c r="QJ37" s="9"/>
      <c r="QK37" s="19"/>
      <c r="QL37" s="20">
        <f t="shared" si="91"/>
        <v>0</v>
      </c>
      <c r="QN37" s="9"/>
      <c r="QO37" s="2"/>
      <c r="QP37" s="18"/>
      <c r="QQ37" s="9"/>
      <c r="QR37" s="19"/>
      <c r="QS37" s="20">
        <f t="shared" si="104"/>
        <v>0</v>
      </c>
      <c r="QU37" s="9"/>
      <c r="QV37" s="2"/>
      <c r="QW37" s="18"/>
      <c r="QX37" s="9"/>
      <c r="QY37" s="19"/>
      <c r="QZ37" s="20">
        <f t="shared" si="52"/>
        <v>0</v>
      </c>
      <c r="RB37" s="9"/>
      <c r="RC37" s="2"/>
      <c r="RD37" s="18"/>
      <c r="RE37" s="9"/>
      <c r="RF37" s="19"/>
      <c r="RG37" s="20">
        <f t="shared" si="53"/>
        <v>0</v>
      </c>
      <c r="RI37" s="9"/>
      <c r="RJ37" s="2"/>
      <c r="RK37" s="18"/>
      <c r="RL37" s="9"/>
      <c r="RM37" s="19"/>
      <c r="RN37" s="20">
        <f t="shared" si="54"/>
        <v>0</v>
      </c>
      <c r="RP37" s="9"/>
      <c r="RQ37" s="2"/>
      <c r="RR37" s="18"/>
      <c r="RS37" s="9"/>
      <c r="RT37" s="19"/>
      <c r="RU37" s="20">
        <f t="shared" si="106"/>
        <v>20230</v>
      </c>
      <c r="RW37" s="9"/>
      <c r="RX37" s="251"/>
      <c r="RY37" s="18"/>
      <c r="RZ37" s="9"/>
      <c r="SA37" s="19"/>
      <c r="SB37" s="20">
        <f t="shared" si="56"/>
        <v>0</v>
      </c>
      <c r="SD37" s="9"/>
      <c r="SE37" s="268"/>
      <c r="SF37" s="18"/>
      <c r="SG37" s="9"/>
      <c r="SH37" s="19"/>
      <c r="SI37" s="20">
        <f t="shared" si="57"/>
        <v>0</v>
      </c>
      <c r="SK37" s="9"/>
      <c r="SL37" s="2"/>
      <c r="SM37" s="18"/>
      <c r="SN37" s="9"/>
      <c r="SO37" s="19"/>
      <c r="SP37" s="20">
        <f t="shared" si="58"/>
        <v>145004</v>
      </c>
      <c r="SR37" s="9"/>
      <c r="SS37" s="2"/>
      <c r="ST37" s="18"/>
      <c r="SU37" s="9"/>
      <c r="SV37" s="19"/>
      <c r="SW37" s="20">
        <f t="shared" si="59"/>
        <v>0</v>
      </c>
      <c r="SY37" s="9"/>
      <c r="SZ37" s="2"/>
      <c r="TA37" s="18"/>
      <c r="TB37" s="9"/>
      <c r="TC37" s="19"/>
      <c r="TD37" s="20">
        <f t="shared" si="60"/>
        <v>4177</v>
      </c>
      <c r="TF37" s="9"/>
      <c r="TG37" s="2"/>
      <c r="TH37" s="18"/>
      <c r="TI37" s="9"/>
      <c r="TJ37" s="19"/>
      <c r="TK37" s="20">
        <f t="shared" si="61"/>
        <v>0</v>
      </c>
      <c r="TM37" s="9"/>
      <c r="TN37" s="2"/>
      <c r="TO37" s="18"/>
      <c r="TP37" s="9"/>
      <c r="TQ37" s="19"/>
      <c r="TR37" s="20">
        <f t="shared" si="62"/>
        <v>0</v>
      </c>
      <c r="TT37" s="9"/>
      <c r="TU37" s="2"/>
      <c r="TV37" s="18"/>
      <c r="TW37" s="9"/>
      <c r="TX37" s="19"/>
      <c r="TY37" s="20">
        <f t="shared" si="100"/>
        <v>6754</v>
      </c>
      <c r="UA37" s="9"/>
      <c r="UB37" s="2"/>
      <c r="UC37" s="18"/>
      <c r="UD37" s="9"/>
      <c r="UE37" s="19"/>
      <c r="UF37" s="20">
        <f t="shared" si="64"/>
        <v>0</v>
      </c>
      <c r="UH37" s="9"/>
      <c r="UI37" s="2"/>
      <c r="UJ37" s="18"/>
      <c r="UK37" s="9"/>
      <c r="UL37" s="19"/>
      <c r="UM37" s="20">
        <f t="shared" si="65"/>
        <v>0</v>
      </c>
      <c r="UO37" s="9"/>
      <c r="UP37" s="2"/>
      <c r="UQ37" s="18"/>
      <c r="UR37" s="9"/>
      <c r="US37" s="19"/>
      <c r="UT37" s="20">
        <f t="shared" si="66"/>
        <v>0</v>
      </c>
      <c r="UV37" s="9"/>
      <c r="UW37" s="2"/>
      <c r="UX37" s="18"/>
      <c r="UY37" s="9"/>
      <c r="UZ37" s="19"/>
      <c r="VA37" s="20">
        <f t="shared" si="92"/>
        <v>0</v>
      </c>
      <c r="VC37" s="9"/>
      <c r="VD37" s="2"/>
      <c r="VE37" s="18"/>
      <c r="VF37" s="9"/>
      <c r="VG37" s="19"/>
      <c r="VH37" s="20">
        <f t="shared" si="99"/>
        <v>0</v>
      </c>
      <c r="VJ37" s="9"/>
      <c r="VK37" s="2"/>
      <c r="VL37" s="18"/>
      <c r="VM37" s="9"/>
      <c r="VN37" s="19"/>
      <c r="VO37" s="20">
        <f t="shared" si="69"/>
        <v>0</v>
      </c>
      <c r="VQ37" s="9"/>
      <c r="VR37" s="2"/>
      <c r="VS37" s="18"/>
      <c r="VT37" s="9"/>
      <c r="VU37" s="19"/>
      <c r="VV37" s="20">
        <f t="shared" si="108"/>
        <v>18958.5</v>
      </c>
      <c r="VX37" s="9"/>
      <c r="VY37" s="2"/>
      <c r="VZ37" s="18"/>
      <c r="WA37" s="9"/>
      <c r="WB37" s="19"/>
      <c r="WC37" s="20">
        <f t="shared" si="71"/>
        <v>0</v>
      </c>
      <c r="WE37" s="9"/>
      <c r="WF37" s="2"/>
      <c r="WG37" s="18"/>
      <c r="WH37" s="9"/>
      <c r="WI37" s="19"/>
      <c r="WJ37" s="20">
        <f t="shared" si="72"/>
        <v>0</v>
      </c>
      <c r="WL37" s="9"/>
      <c r="WM37" s="2"/>
      <c r="WN37" s="18"/>
      <c r="WO37" s="9"/>
      <c r="WP37" s="19"/>
      <c r="WQ37" s="20">
        <f t="shared" si="73"/>
        <v>0</v>
      </c>
      <c r="WS37" s="9"/>
      <c r="WT37" s="2"/>
      <c r="WU37" s="18"/>
      <c r="WV37" s="9"/>
      <c r="WW37" s="19"/>
      <c r="WX37" s="20">
        <f t="shared" si="74"/>
        <v>0</v>
      </c>
      <c r="WZ37" s="9"/>
      <c r="XA37" s="2"/>
      <c r="XB37" s="18"/>
      <c r="XC37" s="9"/>
      <c r="XD37" s="19"/>
      <c r="XE37" s="20">
        <f t="shared" si="75"/>
        <v>0</v>
      </c>
      <c r="XG37" s="9"/>
      <c r="XH37" s="2"/>
      <c r="XI37" s="18"/>
      <c r="XJ37" s="9"/>
      <c r="XK37" s="19"/>
      <c r="XL37" s="20">
        <f t="shared" si="76"/>
        <v>0</v>
      </c>
      <c r="XN37" s="9"/>
      <c r="XO37" s="2"/>
      <c r="XP37" s="18"/>
      <c r="XQ37" s="9"/>
      <c r="XR37" s="19"/>
      <c r="XS37" s="20">
        <f t="shared" si="77"/>
        <v>0</v>
      </c>
      <c r="XU37" s="9"/>
      <c r="XV37" s="2"/>
      <c r="XW37" s="18"/>
      <c r="XX37" s="9"/>
      <c r="XY37" s="19"/>
      <c r="XZ37" s="20">
        <f t="shared" si="78"/>
        <v>0</v>
      </c>
      <c r="YB37" s="9"/>
      <c r="YC37" s="2"/>
      <c r="YD37" s="18"/>
      <c r="YE37" s="9"/>
      <c r="YF37" s="19"/>
      <c r="YG37" s="20">
        <f t="shared" si="79"/>
        <v>0</v>
      </c>
      <c r="YI37" s="9"/>
      <c r="YJ37" s="2"/>
      <c r="YK37" s="18"/>
      <c r="YL37" s="9"/>
      <c r="YM37" s="19"/>
      <c r="YN37" s="20">
        <f t="shared" si="80"/>
        <v>0</v>
      </c>
      <c r="YP37" s="9"/>
      <c r="YQ37" s="2"/>
      <c r="YR37" s="18"/>
      <c r="YS37" s="9"/>
      <c r="YT37" s="19"/>
      <c r="YU37" s="20">
        <f t="shared" si="81"/>
        <v>0</v>
      </c>
      <c r="YW37" s="9"/>
      <c r="YX37" s="2"/>
      <c r="YY37" s="18"/>
      <c r="YZ37" s="9"/>
      <c r="ZA37" s="19"/>
      <c r="ZB37" s="20">
        <f t="shared" si="82"/>
        <v>0</v>
      </c>
      <c r="ZD37" s="9"/>
      <c r="ZE37" s="2"/>
      <c r="ZF37" s="18"/>
      <c r="ZG37" s="9"/>
      <c r="ZH37" s="19"/>
      <c r="ZI37" s="20">
        <f t="shared" si="83"/>
        <v>0</v>
      </c>
    </row>
    <row r="38" spans="1:685">
      <c r="A38" s="2"/>
      <c r="B38" s="2"/>
      <c r="C38" s="18"/>
      <c r="D38" s="9"/>
      <c r="E38" s="19"/>
      <c r="F38" s="20">
        <f t="shared" si="0"/>
        <v>1117</v>
      </c>
      <c r="H38" s="2"/>
      <c r="I38" s="2"/>
      <c r="J38" s="18"/>
      <c r="K38" s="9"/>
      <c r="L38" s="19"/>
      <c r="M38" s="20">
        <f t="shared" si="105"/>
        <v>0</v>
      </c>
      <c r="O38" s="2"/>
      <c r="P38" s="2"/>
      <c r="Q38" s="18"/>
      <c r="R38" s="9"/>
      <c r="S38" s="19"/>
      <c r="T38" s="20">
        <f t="shared" si="2"/>
        <v>11760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24146</v>
      </c>
      <c r="AJ38" s="2"/>
      <c r="AK38" s="2"/>
      <c r="AL38" s="18"/>
      <c r="AM38" s="9"/>
      <c r="AN38" s="19"/>
      <c r="AO38" s="20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10864</v>
      </c>
      <c r="BL38" s="2"/>
      <c r="BM38" s="2"/>
      <c r="BN38" s="18"/>
      <c r="BO38" s="9"/>
      <c r="BP38" s="19"/>
      <c r="BQ38" s="20">
        <f t="shared" si="101"/>
        <v>5786.5</v>
      </c>
      <c r="BS38" s="2"/>
      <c r="BT38" s="2"/>
      <c r="BU38" s="18"/>
      <c r="BV38" s="9"/>
      <c r="BW38" s="19"/>
      <c r="BX38" s="20">
        <f t="shared" si="10"/>
        <v>0</v>
      </c>
      <c r="BZ38" s="9">
        <v>40379</v>
      </c>
      <c r="CA38" s="2" t="s">
        <v>2246</v>
      </c>
      <c r="CB38" s="18">
        <v>7828</v>
      </c>
      <c r="CC38" s="9"/>
      <c r="CD38" s="19"/>
      <c r="CE38" s="20">
        <f t="shared" si="11"/>
        <v>118477</v>
      </c>
      <c r="CG38" s="9"/>
      <c r="CH38" s="2"/>
      <c r="CI38" s="18"/>
      <c r="CJ38" s="9"/>
      <c r="CK38" s="19"/>
      <c r="CL38" s="20">
        <f t="shared" si="12"/>
        <v>2641.5</v>
      </c>
      <c r="CN38" s="2"/>
      <c r="CO38" s="2"/>
      <c r="CP38" s="18"/>
      <c r="CQ38" s="9"/>
      <c r="CR38" s="19"/>
      <c r="CS38" s="20">
        <f t="shared" si="13"/>
        <v>50592</v>
      </c>
      <c r="CU38" s="2"/>
      <c r="CV38" s="2"/>
      <c r="CW38" s="18"/>
      <c r="CX38" s="9"/>
      <c r="CY38" s="19"/>
      <c r="CZ38" s="20">
        <f t="shared" si="14"/>
        <v>1925.5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0</v>
      </c>
      <c r="DP38" s="2"/>
      <c r="DQ38" s="2"/>
      <c r="DR38" s="18"/>
      <c r="DS38" s="9"/>
      <c r="DT38" s="19"/>
      <c r="DU38" s="20">
        <f t="shared" si="17"/>
        <v>2696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20"/>
        <v>22645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0</v>
      </c>
      <c r="FF38" s="2"/>
      <c r="FG38" s="2"/>
      <c r="FH38" s="18"/>
      <c r="FI38" s="9"/>
      <c r="FJ38" s="19"/>
      <c r="FK38" s="20">
        <f t="shared" si="107"/>
        <v>57168.5</v>
      </c>
      <c r="FM38" s="2"/>
      <c r="FN38" s="2"/>
      <c r="FO38" s="18"/>
      <c r="FP38" s="9"/>
      <c r="FQ38" s="19"/>
      <c r="FR38" s="20">
        <f t="shared" si="24"/>
        <v>6300</v>
      </c>
      <c r="FT38" s="2"/>
      <c r="FU38" s="2"/>
      <c r="FV38" s="18"/>
      <c r="FW38" s="9"/>
      <c r="FX38" s="19"/>
      <c r="FY38" s="20">
        <f t="shared" si="25"/>
        <v>0</v>
      </c>
      <c r="GA38" s="2"/>
      <c r="GB38" s="2"/>
      <c r="GC38" s="18"/>
      <c r="GD38" s="9"/>
      <c r="GE38" s="19"/>
      <c r="GF38" s="20">
        <f t="shared" si="26"/>
        <v>0</v>
      </c>
      <c r="GH38" s="2"/>
      <c r="GI38" s="2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2"/>
      <c r="IT38" s="2"/>
      <c r="IU38" s="18"/>
      <c r="IV38" s="9"/>
      <c r="IW38" s="19"/>
      <c r="IX38" s="20">
        <f t="shared" si="102"/>
        <v>5744</v>
      </c>
      <c r="IZ38" s="2"/>
      <c r="JA38" s="2"/>
      <c r="JB38" s="18"/>
      <c r="JC38" s="9"/>
      <c r="JD38" s="19"/>
      <c r="JE38" s="20">
        <f t="shared" si="103"/>
        <v>0</v>
      </c>
      <c r="JG38" s="2"/>
      <c r="JH38" s="2"/>
      <c r="JI38" s="18"/>
      <c r="JJ38" s="9"/>
      <c r="JK38" s="19"/>
      <c r="JL38" s="20">
        <f t="shared" si="38"/>
        <v>0</v>
      </c>
      <c r="JN38" s="2"/>
      <c r="JO38" s="2"/>
      <c r="JP38" s="18"/>
      <c r="JQ38" s="9"/>
      <c r="JR38" s="19"/>
      <c r="JS38" s="20">
        <f t="shared" si="39"/>
        <v>0</v>
      </c>
      <c r="JU38" s="2"/>
      <c r="JV38" s="2"/>
      <c r="JW38" s="18"/>
      <c r="JX38" s="9"/>
      <c r="JY38" s="19"/>
      <c r="JZ38" s="20">
        <f t="shared" si="40"/>
        <v>0</v>
      </c>
      <c r="KB38" s="2"/>
      <c r="KC38" s="2"/>
      <c r="KD38" s="18"/>
      <c r="KE38" s="9"/>
      <c r="KF38" s="19"/>
      <c r="KG38" s="20">
        <f t="shared" si="41"/>
        <v>1975</v>
      </c>
      <c r="KI38" s="2"/>
      <c r="KJ38" s="2"/>
      <c r="KK38" s="18"/>
      <c r="KL38" s="9"/>
      <c r="KM38" s="19"/>
      <c r="KN38" s="20">
        <f t="shared" si="42"/>
        <v>0</v>
      </c>
      <c r="KP38" s="9"/>
      <c r="KQ38" s="251"/>
      <c r="KR38" s="18"/>
      <c r="KS38" s="9"/>
      <c r="KT38" s="19"/>
      <c r="KU38" s="20">
        <f t="shared" si="43"/>
        <v>52560.5</v>
      </c>
      <c r="KW38" s="9"/>
      <c r="KX38" s="251"/>
      <c r="KY38" s="27"/>
      <c r="KZ38" s="9"/>
      <c r="LA38" s="691"/>
      <c r="LB38" s="20">
        <f t="shared" si="44"/>
        <v>30310</v>
      </c>
      <c r="LD38" s="9"/>
      <c r="LE38" s="251"/>
      <c r="LF38" s="18"/>
      <c r="LG38" s="9"/>
      <c r="LH38" s="19"/>
      <c r="LI38" s="20">
        <f t="shared" si="45"/>
        <v>0</v>
      </c>
      <c r="LK38" s="2"/>
      <c r="LL38" s="251"/>
      <c r="LM38" s="18"/>
      <c r="LN38" s="9"/>
      <c r="LO38" s="19"/>
      <c r="LP38" s="20">
        <f t="shared" si="46"/>
        <v>50544</v>
      </c>
      <c r="LR38" s="2"/>
      <c r="LS38" s="251"/>
      <c r="LT38" s="18"/>
      <c r="LU38" s="9"/>
      <c r="LV38" s="19"/>
      <c r="LW38" s="20">
        <f t="shared" si="47"/>
        <v>0</v>
      </c>
      <c r="LY38" s="2"/>
      <c r="LZ38" s="251"/>
      <c r="MA38" s="18"/>
      <c r="MB38" s="9"/>
      <c r="MC38" s="19"/>
      <c r="MD38" s="20">
        <f t="shared" si="48"/>
        <v>0</v>
      </c>
      <c r="MF38" s="2"/>
      <c r="MG38" s="251"/>
      <c r="MH38" s="18"/>
      <c r="MI38" s="9"/>
      <c r="MJ38" s="19"/>
      <c r="MK38" s="20">
        <f t="shared" si="49"/>
        <v>0</v>
      </c>
      <c r="MM38" s="2"/>
      <c r="MN38" s="251"/>
      <c r="MO38" s="18"/>
      <c r="MP38" s="9"/>
      <c r="MQ38" s="19"/>
      <c r="MR38" s="20">
        <f t="shared" si="50"/>
        <v>4370</v>
      </c>
      <c r="MT38" s="2"/>
      <c r="MU38" s="251"/>
      <c r="MV38" s="18"/>
      <c r="MW38" s="9"/>
      <c r="MX38" s="19"/>
      <c r="MY38" s="20">
        <f t="shared" si="51"/>
        <v>61886.5</v>
      </c>
      <c r="NA38" s="2"/>
      <c r="NB38" s="2"/>
      <c r="NC38" s="771"/>
      <c r="ND38" s="38"/>
      <c r="NE38" s="19"/>
      <c r="NF38" s="326">
        <f t="shared" si="84"/>
        <v>0</v>
      </c>
      <c r="NH38" s="2"/>
      <c r="NI38" s="2"/>
      <c r="NJ38" s="325"/>
      <c r="NK38" s="38"/>
      <c r="NL38" s="19"/>
      <c r="NM38" s="326">
        <f t="shared" si="85"/>
        <v>0</v>
      </c>
      <c r="NO38" s="244">
        <v>40376</v>
      </c>
      <c r="NP38" s="1049" t="s">
        <v>2233</v>
      </c>
      <c r="NQ38" s="972">
        <v>1871</v>
      </c>
      <c r="NR38" s="166">
        <v>40378</v>
      </c>
      <c r="NS38" s="32">
        <v>1871</v>
      </c>
      <c r="NT38" s="20">
        <f t="shared" si="86"/>
        <v>20232</v>
      </c>
      <c r="NV38" s="9"/>
      <c r="NW38" s="956"/>
      <c r="NX38" s="771"/>
      <c r="NY38" s="38"/>
      <c r="NZ38" s="19"/>
      <c r="OA38" s="326">
        <f t="shared" si="109"/>
        <v>0</v>
      </c>
      <c r="OC38" s="2"/>
      <c r="OD38" s="2"/>
      <c r="OE38" s="771"/>
      <c r="OF38" s="38"/>
      <c r="OG38" s="19"/>
      <c r="OH38" s="326">
        <f t="shared" si="88"/>
        <v>61119</v>
      </c>
      <c r="OJ38" s="2"/>
      <c r="OK38" s="2"/>
      <c r="OL38" s="325"/>
      <c r="OM38" s="38"/>
      <c r="ON38" s="19"/>
      <c r="OO38" s="326">
        <f t="shared" si="89"/>
        <v>0</v>
      </c>
      <c r="OQ38" s="2"/>
      <c r="OR38" s="2"/>
      <c r="OS38" s="18"/>
      <c r="OT38" s="9"/>
      <c r="OU38" s="19"/>
      <c r="OV38" s="20">
        <f t="shared" si="93"/>
        <v>0</v>
      </c>
      <c r="OX38" s="2"/>
      <c r="OY38" s="2"/>
      <c r="OZ38" s="18"/>
      <c r="PA38" s="9"/>
      <c r="PB38" s="19"/>
      <c r="PC38" s="20">
        <f t="shared" si="94"/>
        <v>0</v>
      </c>
      <c r="PE38" s="2"/>
      <c r="PF38" s="251"/>
      <c r="PG38" s="18"/>
      <c r="PH38" s="9"/>
      <c r="PI38" s="19"/>
      <c r="PJ38" s="20">
        <f t="shared" si="95"/>
        <v>0</v>
      </c>
      <c r="PL38" s="2"/>
      <c r="PM38" s="251"/>
      <c r="PN38" s="18"/>
      <c r="PO38" s="9"/>
      <c r="PP38" s="19"/>
      <c r="PQ38" s="20">
        <f t="shared" si="96"/>
        <v>0</v>
      </c>
      <c r="PS38" s="2"/>
      <c r="PT38" s="2"/>
      <c r="PU38" s="18"/>
      <c r="PV38" s="9"/>
      <c r="PW38" s="19"/>
      <c r="PX38" s="20">
        <f t="shared" si="97"/>
        <v>40944</v>
      </c>
      <c r="PZ38" s="2"/>
      <c r="QA38" s="2"/>
      <c r="QB38" s="18"/>
      <c r="QC38" s="9"/>
      <c r="QD38" s="19"/>
      <c r="QE38" s="20">
        <f t="shared" si="98"/>
        <v>0</v>
      </c>
      <c r="QG38" s="2"/>
      <c r="QH38" s="2"/>
      <c r="QI38" s="18"/>
      <c r="QJ38" s="9"/>
      <c r="QK38" s="19"/>
      <c r="QL38" s="20">
        <f t="shared" si="91"/>
        <v>0</v>
      </c>
      <c r="QN38" s="9"/>
      <c r="QO38" s="2"/>
      <c r="QP38" s="27"/>
      <c r="QQ38" s="9"/>
      <c r="QR38" s="19"/>
      <c r="QS38" s="20">
        <f t="shared" si="104"/>
        <v>0</v>
      </c>
      <c r="QU38" s="9"/>
      <c r="QV38" s="2"/>
      <c r="QW38" s="27"/>
      <c r="QX38" s="38"/>
      <c r="QY38" s="19"/>
      <c r="QZ38" s="20">
        <f t="shared" si="52"/>
        <v>0</v>
      </c>
      <c r="RB38" s="9"/>
      <c r="RC38" s="2"/>
      <c r="RD38" s="27"/>
      <c r="RE38" s="38"/>
      <c r="RF38" s="19"/>
      <c r="RG38" s="20">
        <f t="shared" si="53"/>
        <v>0</v>
      </c>
      <c r="RI38" s="9"/>
      <c r="RJ38" s="2"/>
      <c r="RK38" s="27"/>
      <c r="RL38" s="38"/>
      <c r="RM38" s="19"/>
      <c r="RN38" s="20">
        <f t="shared" si="54"/>
        <v>0</v>
      </c>
      <c r="RP38" s="9"/>
      <c r="RQ38" s="2"/>
      <c r="RR38" s="27"/>
      <c r="RS38" s="38"/>
      <c r="RT38" s="19"/>
      <c r="RU38" s="20">
        <f t="shared" si="106"/>
        <v>20230</v>
      </c>
      <c r="RW38" s="9"/>
      <c r="RX38" s="251"/>
      <c r="RY38" s="27"/>
      <c r="RZ38" s="38"/>
      <c r="SA38" s="19"/>
      <c r="SB38" s="20">
        <f t="shared" si="56"/>
        <v>0</v>
      </c>
      <c r="SD38" s="9"/>
      <c r="SE38" s="268"/>
      <c r="SF38" s="27"/>
      <c r="SG38" s="38"/>
      <c r="SH38" s="19"/>
      <c r="SI38" s="20">
        <f t="shared" si="57"/>
        <v>0</v>
      </c>
      <c r="SK38" s="9"/>
      <c r="SL38" s="2"/>
      <c r="SM38" s="27"/>
      <c r="SN38" s="38"/>
      <c r="SO38" s="19"/>
      <c r="SP38" s="20">
        <f t="shared" si="58"/>
        <v>145004</v>
      </c>
      <c r="SR38" s="9"/>
      <c r="SS38" s="2"/>
      <c r="ST38" s="27"/>
      <c r="SU38" s="38"/>
      <c r="SV38" s="19"/>
      <c r="SW38" s="20">
        <f t="shared" si="59"/>
        <v>0</v>
      </c>
      <c r="SY38" s="9"/>
      <c r="SZ38" s="2"/>
      <c r="TA38" s="27"/>
      <c r="TB38" s="38"/>
      <c r="TC38" s="19"/>
      <c r="TD38" s="20">
        <f t="shared" si="60"/>
        <v>4177</v>
      </c>
      <c r="TF38" s="9"/>
      <c r="TG38" s="2"/>
      <c r="TH38" s="27"/>
      <c r="TI38" s="38"/>
      <c r="TJ38" s="19"/>
      <c r="TK38" s="20">
        <f t="shared" si="61"/>
        <v>0</v>
      </c>
      <c r="TM38" s="9"/>
      <c r="TN38" s="2"/>
      <c r="TO38" s="27"/>
      <c r="TP38" s="38"/>
      <c r="TQ38" s="19"/>
      <c r="TR38" s="20">
        <f t="shared" si="62"/>
        <v>0</v>
      </c>
      <c r="TT38" s="9"/>
      <c r="TU38" s="2"/>
      <c r="TV38" s="27"/>
      <c r="TW38" s="38"/>
      <c r="TX38" s="19"/>
      <c r="TY38" s="20">
        <f t="shared" si="100"/>
        <v>6754</v>
      </c>
      <c r="UA38" s="9"/>
      <c r="UB38" s="2"/>
      <c r="UC38" s="27"/>
      <c r="UD38" s="38"/>
      <c r="UE38" s="19"/>
      <c r="UF38" s="20">
        <f t="shared" si="64"/>
        <v>0</v>
      </c>
      <c r="UH38" s="9"/>
      <c r="UI38" s="2"/>
      <c r="UJ38" s="27"/>
      <c r="UK38" s="38"/>
      <c r="UL38" s="19"/>
      <c r="UM38" s="20">
        <f t="shared" si="65"/>
        <v>0</v>
      </c>
      <c r="UO38" s="9"/>
      <c r="UP38" s="2"/>
      <c r="UQ38" s="27"/>
      <c r="UR38" s="38"/>
      <c r="US38" s="19"/>
      <c r="UT38" s="20">
        <f t="shared" si="66"/>
        <v>0</v>
      </c>
      <c r="UV38" s="9"/>
      <c r="UW38" s="2"/>
      <c r="UX38" s="27"/>
      <c r="UY38" s="38"/>
      <c r="UZ38" s="19"/>
      <c r="VA38" s="20">
        <f t="shared" si="92"/>
        <v>0</v>
      </c>
      <c r="VC38" s="9"/>
      <c r="VD38" s="2"/>
      <c r="VE38" s="27"/>
      <c r="VF38" s="38"/>
      <c r="VG38" s="19"/>
      <c r="VH38" s="20">
        <f t="shared" si="99"/>
        <v>0</v>
      </c>
      <c r="VJ38" s="9"/>
      <c r="VK38" s="2"/>
      <c r="VL38" s="27"/>
      <c r="VM38" s="38"/>
      <c r="VN38" s="19"/>
      <c r="VO38" s="20">
        <f t="shared" si="69"/>
        <v>0</v>
      </c>
      <c r="VQ38" s="9"/>
      <c r="VR38" s="2"/>
      <c r="VS38" s="27"/>
      <c r="VT38" s="38"/>
      <c r="VU38" s="19"/>
      <c r="VV38" s="20">
        <f t="shared" si="108"/>
        <v>18958.5</v>
      </c>
      <c r="VX38" s="9"/>
      <c r="VY38" s="2"/>
      <c r="VZ38" s="27"/>
      <c r="WA38" s="38"/>
      <c r="WB38" s="19"/>
      <c r="WC38" s="20">
        <f t="shared" si="71"/>
        <v>0</v>
      </c>
      <c r="WE38" s="9"/>
      <c r="WF38" s="2"/>
      <c r="WG38" s="27"/>
      <c r="WH38" s="38"/>
      <c r="WI38" s="19"/>
      <c r="WJ38" s="20">
        <f t="shared" si="72"/>
        <v>0</v>
      </c>
      <c r="WL38" s="9"/>
      <c r="WM38" s="2"/>
      <c r="WN38" s="27"/>
      <c r="WO38" s="38"/>
      <c r="WP38" s="19"/>
      <c r="WQ38" s="20">
        <f t="shared" si="73"/>
        <v>0</v>
      </c>
      <c r="WS38" s="9"/>
      <c r="WT38" s="2"/>
      <c r="WU38" s="27"/>
      <c r="WV38" s="38"/>
      <c r="WW38" s="19"/>
      <c r="WX38" s="20">
        <f t="shared" si="74"/>
        <v>0</v>
      </c>
      <c r="WZ38" s="9"/>
      <c r="XA38" s="2"/>
      <c r="XB38" s="27"/>
      <c r="XC38" s="38"/>
      <c r="XD38" s="19"/>
      <c r="XE38" s="20">
        <f t="shared" si="75"/>
        <v>0</v>
      </c>
      <c r="XG38" s="9"/>
      <c r="XH38" s="2"/>
      <c r="XI38" s="27"/>
      <c r="XJ38" s="38"/>
      <c r="XK38" s="19"/>
      <c r="XL38" s="20">
        <f t="shared" si="76"/>
        <v>0</v>
      </c>
      <c r="XN38" s="9"/>
      <c r="XO38" s="2"/>
      <c r="XP38" s="27"/>
      <c r="XQ38" s="38"/>
      <c r="XR38" s="19"/>
      <c r="XS38" s="20">
        <f t="shared" si="77"/>
        <v>0</v>
      </c>
      <c r="XU38" s="9"/>
      <c r="XV38" s="2"/>
      <c r="XW38" s="27"/>
      <c r="XX38" s="38"/>
      <c r="XY38" s="19"/>
      <c r="XZ38" s="20">
        <f t="shared" si="78"/>
        <v>0</v>
      </c>
      <c r="YB38" s="9"/>
      <c r="YC38" s="2"/>
      <c r="YD38" s="27"/>
      <c r="YE38" s="38"/>
      <c r="YF38" s="19"/>
      <c r="YG38" s="20">
        <f t="shared" si="79"/>
        <v>0</v>
      </c>
      <c r="YI38" s="9"/>
      <c r="YJ38" s="2"/>
      <c r="YK38" s="27"/>
      <c r="YL38" s="38"/>
      <c r="YM38" s="19"/>
      <c r="YN38" s="20">
        <f t="shared" si="80"/>
        <v>0</v>
      </c>
      <c r="YP38" s="9"/>
      <c r="YQ38" s="2"/>
      <c r="YR38" s="27"/>
      <c r="YS38" s="38"/>
      <c r="YT38" s="19"/>
      <c r="YU38" s="20">
        <f t="shared" si="81"/>
        <v>0</v>
      </c>
      <c r="YW38" s="9"/>
      <c r="YX38" s="2"/>
      <c r="YY38" s="27"/>
      <c r="YZ38" s="38"/>
      <c r="ZA38" s="19"/>
      <c r="ZB38" s="20">
        <f t="shared" si="82"/>
        <v>0</v>
      </c>
      <c r="ZD38" s="9"/>
      <c r="ZE38" s="2"/>
      <c r="ZF38" s="27"/>
      <c r="ZG38" s="38"/>
      <c r="ZH38" s="19"/>
      <c r="ZI38" s="20">
        <f t="shared" si="83"/>
        <v>0</v>
      </c>
    </row>
    <row r="39" spans="1:685">
      <c r="A39" s="2"/>
      <c r="B39" s="2"/>
      <c r="C39" s="18"/>
      <c r="D39" s="9"/>
      <c r="E39" s="19"/>
      <c r="F39" s="20">
        <f t="shared" si="0"/>
        <v>1117</v>
      </c>
      <c r="H39" s="2"/>
      <c r="I39" s="2"/>
      <c r="J39" s="18"/>
      <c r="K39" s="9"/>
      <c r="L39" s="19"/>
      <c r="M39" s="20">
        <f t="shared" si="105"/>
        <v>0</v>
      </c>
      <c r="O39" s="2"/>
      <c r="P39" s="2"/>
      <c r="Q39" s="18"/>
      <c r="R39" s="9"/>
      <c r="S39" s="19"/>
      <c r="T39" s="20">
        <f t="shared" si="2"/>
        <v>11760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24146</v>
      </c>
      <c r="AJ39" s="2"/>
      <c r="AK39" s="2"/>
      <c r="AL39" s="18"/>
      <c r="AM39" s="9"/>
      <c r="AN39" s="19"/>
      <c r="AO39" s="20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10864</v>
      </c>
      <c r="BL39" s="2"/>
      <c r="BM39" s="2"/>
      <c r="BN39" s="18"/>
      <c r="BO39" s="9"/>
      <c r="BP39" s="19"/>
      <c r="BQ39" s="20">
        <f t="shared" si="101"/>
        <v>5786.5</v>
      </c>
      <c r="BS39" s="2"/>
      <c r="BT39" s="2"/>
      <c r="BU39" s="18"/>
      <c r="BV39" s="9"/>
      <c r="BW39" s="19"/>
      <c r="BX39" s="20">
        <f t="shared" si="10"/>
        <v>0</v>
      </c>
      <c r="BZ39" s="9">
        <v>40380</v>
      </c>
      <c r="CA39" s="2" t="s">
        <v>2263</v>
      </c>
      <c r="CB39" s="18">
        <v>7733</v>
      </c>
      <c r="CC39" s="9"/>
      <c r="CD39" s="19"/>
      <c r="CE39" s="20">
        <f t="shared" si="11"/>
        <v>126210</v>
      </c>
      <c r="CG39" s="9"/>
      <c r="CH39" s="2"/>
      <c r="CI39" s="18"/>
      <c r="CJ39" s="9"/>
      <c r="CK39" s="19"/>
      <c r="CL39" s="20">
        <f t="shared" si="12"/>
        <v>2641.5</v>
      </c>
      <c r="CN39" s="2"/>
      <c r="CO39" s="2"/>
      <c r="CP39" s="18"/>
      <c r="CQ39" s="9"/>
      <c r="CR39" s="19"/>
      <c r="CS39" s="20">
        <f t="shared" si="13"/>
        <v>50592</v>
      </c>
      <c r="CU39" s="2"/>
      <c r="CV39" s="2"/>
      <c r="CW39" s="18"/>
      <c r="CX39" s="9"/>
      <c r="CY39" s="19"/>
      <c r="CZ39" s="20">
        <f t="shared" si="14"/>
        <v>1925.5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0</v>
      </c>
      <c r="DP39" s="2"/>
      <c r="DQ39" s="2"/>
      <c r="DR39" s="18"/>
      <c r="DS39" s="9"/>
      <c r="DT39" s="19"/>
      <c r="DU39" s="20">
        <f t="shared" si="17"/>
        <v>2696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20"/>
        <v>22645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0</v>
      </c>
      <c r="FF39" s="2"/>
      <c r="FG39" s="2"/>
      <c r="FH39" s="18"/>
      <c r="FI39" s="9"/>
      <c r="FJ39" s="19"/>
      <c r="FK39" s="20">
        <f t="shared" si="107"/>
        <v>57168.5</v>
      </c>
      <c r="FM39" s="2"/>
      <c r="FN39" s="2"/>
      <c r="FO39" s="18"/>
      <c r="FP39" s="9"/>
      <c r="FQ39" s="19"/>
      <c r="FR39" s="20">
        <f t="shared" si="24"/>
        <v>6300</v>
      </c>
      <c r="FT39" s="2"/>
      <c r="FU39" s="2"/>
      <c r="FV39" s="18"/>
      <c r="FW39" s="9"/>
      <c r="FX39" s="19"/>
      <c r="FY39" s="20">
        <f t="shared" si="25"/>
        <v>0</v>
      </c>
      <c r="GA39" s="2"/>
      <c r="GB39" s="2"/>
      <c r="GC39" s="18"/>
      <c r="GD39" s="9"/>
      <c r="GE39" s="19"/>
      <c r="GF39" s="20">
        <f t="shared" si="26"/>
        <v>0</v>
      </c>
      <c r="GH39" s="2"/>
      <c r="GI39" s="2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18"/>
      <c r="IV39" s="9"/>
      <c r="IW39" s="19"/>
      <c r="IX39" s="20">
        <f t="shared" si="102"/>
        <v>5744</v>
      </c>
      <c r="IZ39" s="2"/>
      <c r="JA39" s="2"/>
      <c r="JB39" s="18"/>
      <c r="JC39" s="9"/>
      <c r="JD39" s="19"/>
      <c r="JE39" s="20">
        <f t="shared" si="103"/>
        <v>0</v>
      </c>
      <c r="JG39" s="2"/>
      <c r="JH39" s="2"/>
      <c r="JI39" s="18"/>
      <c r="JJ39" s="9"/>
      <c r="JK39" s="19"/>
      <c r="JL39" s="20">
        <f t="shared" si="38"/>
        <v>0</v>
      </c>
      <c r="JN39" s="2"/>
      <c r="JO39" s="2"/>
      <c r="JP39" s="18"/>
      <c r="JQ39" s="9"/>
      <c r="JR39" s="19"/>
      <c r="JS39" s="20">
        <f t="shared" si="39"/>
        <v>0</v>
      </c>
      <c r="JU39" s="2"/>
      <c r="JV39" s="2"/>
      <c r="JW39" s="18"/>
      <c r="JX39" s="9"/>
      <c r="JY39" s="19"/>
      <c r="JZ39" s="20">
        <f t="shared" si="40"/>
        <v>0</v>
      </c>
      <c r="KB39" s="2"/>
      <c r="KC39" s="2"/>
      <c r="KD39" s="18"/>
      <c r="KE39" s="9"/>
      <c r="KF39" s="19"/>
      <c r="KG39" s="20">
        <f t="shared" si="41"/>
        <v>1975</v>
      </c>
      <c r="KI39" s="2"/>
      <c r="KJ39" s="2"/>
      <c r="KK39" s="18"/>
      <c r="KL39" s="9"/>
      <c r="KM39" s="19"/>
      <c r="KN39" s="20">
        <f t="shared" si="42"/>
        <v>0</v>
      </c>
      <c r="KP39" s="9"/>
      <c r="KQ39" s="251"/>
      <c r="KR39" s="18"/>
      <c r="KS39" s="9"/>
      <c r="KT39" s="19"/>
      <c r="KU39" s="20">
        <f t="shared" si="43"/>
        <v>52560.5</v>
      </c>
      <c r="KW39" s="9"/>
      <c r="KX39" s="251"/>
      <c r="KY39" s="27"/>
      <c r="KZ39" s="9"/>
      <c r="LA39" s="691"/>
      <c r="LB39" s="20">
        <f t="shared" si="44"/>
        <v>30310</v>
      </c>
      <c r="LD39" s="2"/>
      <c r="LE39" s="251"/>
      <c r="LF39" s="18"/>
      <c r="LG39" s="9"/>
      <c r="LH39" s="19"/>
      <c r="LI39" s="20">
        <f t="shared" si="45"/>
        <v>0</v>
      </c>
      <c r="LK39" s="2"/>
      <c r="LL39" s="251"/>
      <c r="LM39" s="18"/>
      <c r="LN39" s="9"/>
      <c r="LO39" s="19"/>
      <c r="LP39" s="20">
        <f t="shared" si="46"/>
        <v>50544</v>
      </c>
      <c r="LR39" s="2"/>
      <c r="LS39" s="251"/>
      <c r="LT39" s="18"/>
      <c r="LU39" s="9"/>
      <c r="LV39" s="19"/>
      <c r="LW39" s="20">
        <f t="shared" si="47"/>
        <v>0</v>
      </c>
      <c r="LY39" s="2"/>
      <c r="LZ39" s="251"/>
      <c r="MA39" s="18"/>
      <c r="MB39" s="9"/>
      <c r="MC39" s="19"/>
      <c r="MD39" s="20">
        <f t="shared" si="48"/>
        <v>0</v>
      </c>
      <c r="MF39" s="2"/>
      <c r="MG39" s="251"/>
      <c r="MH39" s="18"/>
      <c r="MI39" s="9"/>
      <c r="MJ39" s="19"/>
      <c r="MK39" s="20">
        <f t="shared" si="49"/>
        <v>0</v>
      </c>
      <c r="MM39" s="2"/>
      <c r="MN39" s="251"/>
      <c r="MO39" s="18"/>
      <c r="MP39" s="9"/>
      <c r="MQ39" s="19"/>
      <c r="MR39" s="20">
        <f t="shared" si="50"/>
        <v>4370</v>
      </c>
      <c r="MT39" s="2"/>
      <c r="MU39" s="251"/>
      <c r="MV39" s="18"/>
      <c r="MW39" s="9"/>
      <c r="MX39" s="19"/>
      <c r="MY39" s="20">
        <f t="shared" si="51"/>
        <v>61886.5</v>
      </c>
      <c r="NA39" s="2"/>
      <c r="NB39" s="2"/>
      <c r="NC39" s="771"/>
      <c r="ND39" s="38"/>
      <c r="NE39" s="19"/>
      <c r="NF39" s="326">
        <f t="shared" si="84"/>
        <v>0</v>
      </c>
      <c r="NH39" s="2"/>
      <c r="NI39" s="2"/>
      <c r="NJ39" s="325"/>
      <c r="NK39" s="38"/>
      <c r="NL39" s="19"/>
      <c r="NM39" s="326">
        <f t="shared" si="85"/>
        <v>0</v>
      </c>
      <c r="NO39" s="9">
        <v>40378</v>
      </c>
      <c r="NP39" s="956" t="s">
        <v>2287</v>
      </c>
      <c r="NQ39" s="771">
        <v>2142</v>
      </c>
      <c r="NR39" s="166">
        <v>40378</v>
      </c>
      <c r="NS39" s="32">
        <v>2142</v>
      </c>
      <c r="NT39" s="20">
        <f t="shared" si="86"/>
        <v>20232</v>
      </c>
      <c r="NV39" s="9"/>
      <c r="NW39" s="956"/>
      <c r="NX39" s="771"/>
      <c r="NY39" s="38"/>
      <c r="NZ39" s="19"/>
      <c r="OA39" s="326">
        <f t="shared" si="109"/>
        <v>0</v>
      </c>
      <c r="OC39" s="2"/>
      <c r="OD39" s="2"/>
      <c r="OE39" s="771"/>
      <c r="OF39" s="38"/>
      <c r="OG39" s="19"/>
      <c r="OH39" s="326">
        <f t="shared" si="88"/>
        <v>61119</v>
      </c>
      <c r="OJ39" s="2"/>
      <c r="OK39" s="2"/>
      <c r="OL39" s="325"/>
      <c r="OM39" s="38"/>
      <c r="ON39" s="19"/>
      <c r="OO39" s="326">
        <f t="shared" si="89"/>
        <v>0</v>
      </c>
      <c r="OQ39" s="2"/>
      <c r="OR39" s="2"/>
      <c r="OS39" s="18"/>
      <c r="OT39" s="9"/>
      <c r="OU39" s="19"/>
      <c r="OV39" s="20">
        <f t="shared" si="93"/>
        <v>0</v>
      </c>
      <c r="OX39" s="2"/>
      <c r="OY39" s="2"/>
      <c r="OZ39" s="18"/>
      <c r="PA39" s="9"/>
      <c r="PB39" s="19"/>
      <c r="PC39" s="20">
        <f t="shared" si="94"/>
        <v>0</v>
      </c>
      <c r="PE39" s="2"/>
      <c r="PF39" s="251"/>
      <c r="PG39" s="18"/>
      <c r="PH39" s="9"/>
      <c r="PI39" s="19"/>
      <c r="PJ39" s="20">
        <f t="shared" si="95"/>
        <v>0</v>
      </c>
      <c r="PL39" s="2"/>
      <c r="PM39" s="251"/>
      <c r="PN39" s="18"/>
      <c r="PO39" s="9"/>
      <c r="PP39" s="19"/>
      <c r="PQ39" s="20">
        <f t="shared" si="96"/>
        <v>0</v>
      </c>
      <c r="PS39" s="2"/>
      <c r="PT39" s="2"/>
      <c r="PU39" s="18"/>
      <c r="PV39" s="9"/>
      <c r="PW39" s="19"/>
      <c r="PX39" s="20">
        <f t="shared" si="97"/>
        <v>40944</v>
      </c>
      <c r="PZ39" s="2"/>
      <c r="QA39" s="2"/>
      <c r="QB39" s="18"/>
      <c r="QC39" s="9"/>
      <c r="QD39" s="19"/>
      <c r="QE39" s="20">
        <f t="shared" si="98"/>
        <v>0</v>
      </c>
      <c r="QG39" s="2"/>
      <c r="QH39" s="2"/>
      <c r="QI39" s="18"/>
      <c r="QJ39" s="9"/>
      <c r="QK39" s="19"/>
      <c r="QL39" s="20">
        <f t="shared" si="91"/>
        <v>0</v>
      </c>
      <c r="QN39" s="2"/>
      <c r="QO39" s="2"/>
      <c r="QP39" s="331"/>
      <c r="QQ39" s="38"/>
      <c r="QR39" s="19"/>
      <c r="QS39" s="20">
        <f t="shared" si="104"/>
        <v>0</v>
      </c>
      <c r="QU39" s="2"/>
      <c r="QV39" s="2"/>
      <c r="QW39" s="331"/>
      <c r="QX39" s="38"/>
      <c r="QY39" s="19"/>
      <c r="QZ39" s="20">
        <f t="shared" si="52"/>
        <v>0</v>
      </c>
      <c r="RB39" s="2"/>
      <c r="RC39" s="2"/>
      <c r="RD39" s="331"/>
      <c r="RE39" s="38"/>
      <c r="RF39" s="19"/>
      <c r="RG39" s="20">
        <f t="shared" si="53"/>
        <v>0</v>
      </c>
      <c r="RI39" s="2"/>
      <c r="RJ39" s="2"/>
      <c r="RK39" s="331"/>
      <c r="RL39" s="38"/>
      <c r="RM39" s="19"/>
      <c r="RN39" s="20">
        <f t="shared" si="54"/>
        <v>0</v>
      </c>
      <c r="RP39" s="2"/>
      <c r="RQ39" s="2"/>
      <c r="RR39" s="331"/>
      <c r="RS39" s="38"/>
      <c r="RT39" s="19"/>
      <c r="RU39" s="20">
        <f t="shared" si="106"/>
        <v>20230</v>
      </c>
      <c r="RW39" s="2"/>
      <c r="RX39" s="251"/>
      <c r="RY39" s="331"/>
      <c r="RZ39" s="38"/>
      <c r="SA39" s="19"/>
      <c r="SB39" s="20">
        <f t="shared" si="56"/>
        <v>0</v>
      </c>
      <c r="SD39" s="2"/>
      <c r="SE39" s="268"/>
      <c r="SF39" s="331"/>
      <c r="SG39" s="38"/>
      <c r="SH39" s="19"/>
      <c r="SI39" s="20">
        <f t="shared" si="57"/>
        <v>0</v>
      </c>
      <c r="SK39" s="2"/>
      <c r="SL39" s="2"/>
      <c r="SM39" s="331"/>
      <c r="SN39" s="38"/>
      <c r="SO39" s="19"/>
      <c r="SP39" s="20">
        <f t="shared" si="58"/>
        <v>145004</v>
      </c>
      <c r="SR39" s="2"/>
      <c r="SS39" s="2"/>
      <c r="ST39" s="331"/>
      <c r="SU39" s="38"/>
      <c r="SV39" s="19"/>
      <c r="SW39" s="20">
        <f t="shared" si="59"/>
        <v>0</v>
      </c>
      <c r="SY39" s="2"/>
      <c r="SZ39" s="2"/>
      <c r="TA39" s="331"/>
      <c r="TB39" s="38"/>
      <c r="TC39" s="19"/>
      <c r="TD39" s="20">
        <f t="shared" si="60"/>
        <v>4177</v>
      </c>
      <c r="TF39" s="2"/>
      <c r="TG39" s="2"/>
      <c r="TH39" s="331"/>
      <c r="TI39" s="38"/>
      <c r="TJ39" s="19"/>
      <c r="TK39" s="20">
        <f t="shared" si="61"/>
        <v>0</v>
      </c>
      <c r="TM39" s="2"/>
      <c r="TN39" s="2"/>
      <c r="TO39" s="331"/>
      <c r="TP39" s="38"/>
      <c r="TQ39" s="19"/>
      <c r="TR39" s="20">
        <f t="shared" si="62"/>
        <v>0</v>
      </c>
      <c r="TT39" s="2"/>
      <c r="TU39" s="2"/>
      <c r="TV39" s="331"/>
      <c r="TW39" s="38"/>
      <c r="TX39" s="19"/>
      <c r="TY39" s="20">
        <f t="shared" si="100"/>
        <v>6754</v>
      </c>
      <c r="UA39" s="2"/>
      <c r="UB39" s="2"/>
      <c r="UC39" s="331"/>
      <c r="UD39" s="38"/>
      <c r="UE39" s="19"/>
      <c r="UF39" s="20">
        <f t="shared" si="64"/>
        <v>0</v>
      </c>
      <c r="UH39" s="2"/>
      <c r="UI39" s="2"/>
      <c r="UJ39" s="331"/>
      <c r="UK39" s="38"/>
      <c r="UL39" s="19"/>
      <c r="UM39" s="20">
        <f t="shared" si="65"/>
        <v>0</v>
      </c>
      <c r="UO39" s="2"/>
      <c r="UP39" s="2"/>
      <c r="UQ39" s="331"/>
      <c r="UR39" s="38"/>
      <c r="US39" s="19"/>
      <c r="UT39" s="20">
        <f t="shared" si="66"/>
        <v>0</v>
      </c>
      <c r="UV39" s="2"/>
      <c r="UW39" s="2"/>
      <c r="UX39" s="331"/>
      <c r="UY39" s="38"/>
      <c r="UZ39" s="19"/>
      <c r="VA39" s="20">
        <f t="shared" si="92"/>
        <v>0</v>
      </c>
      <c r="VC39" s="2"/>
      <c r="VD39" s="2"/>
      <c r="VE39" s="331"/>
      <c r="VF39" s="38"/>
      <c r="VG39" s="19"/>
      <c r="VH39" s="20">
        <f t="shared" si="99"/>
        <v>0</v>
      </c>
      <c r="VJ39" s="2"/>
      <c r="VK39" s="2"/>
      <c r="VL39" s="331"/>
      <c r="VM39" s="38"/>
      <c r="VN39" s="19"/>
      <c r="VO39" s="20">
        <f t="shared" si="69"/>
        <v>0</v>
      </c>
      <c r="VQ39" s="2"/>
      <c r="VR39" s="2"/>
      <c r="VS39" s="331"/>
      <c r="VT39" s="38"/>
      <c r="VU39" s="19"/>
      <c r="VV39" s="20">
        <f t="shared" si="108"/>
        <v>18958.5</v>
      </c>
      <c r="VX39" s="2"/>
      <c r="VY39" s="2"/>
      <c r="VZ39" s="331"/>
      <c r="WA39" s="38"/>
      <c r="WB39" s="19"/>
      <c r="WC39" s="20">
        <f t="shared" si="71"/>
        <v>0</v>
      </c>
      <c r="WE39" s="2"/>
      <c r="WF39" s="2"/>
      <c r="WG39" s="331"/>
      <c r="WH39" s="38"/>
      <c r="WI39" s="19"/>
      <c r="WJ39" s="20">
        <f t="shared" si="72"/>
        <v>0</v>
      </c>
      <c r="WL39" s="2"/>
      <c r="WM39" s="2"/>
      <c r="WN39" s="331"/>
      <c r="WO39" s="38"/>
      <c r="WP39" s="19"/>
      <c r="WQ39" s="20">
        <f t="shared" si="73"/>
        <v>0</v>
      </c>
      <c r="WS39" s="2"/>
      <c r="WT39" s="2"/>
      <c r="WU39" s="331"/>
      <c r="WV39" s="38"/>
      <c r="WW39" s="19"/>
      <c r="WX39" s="20">
        <f t="shared" si="74"/>
        <v>0</v>
      </c>
      <c r="WZ39" s="2"/>
      <c r="XA39" s="2"/>
      <c r="XB39" s="331"/>
      <c r="XC39" s="38"/>
      <c r="XD39" s="19"/>
      <c r="XE39" s="20">
        <f t="shared" si="75"/>
        <v>0</v>
      </c>
      <c r="XG39" s="2"/>
      <c r="XH39" s="2"/>
      <c r="XI39" s="331"/>
      <c r="XJ39" s="38"/>
      <c r="XK39" s="19"/>
      <c r="XL39" s="20">
        <f t="shared" si="76"/>
        <v>0</v>
      </c>
      <c r="XN39" s="2"/>
      <c r="XO39" s="2"/>
      <c r="XP39" s="331"/>
      <c r="XQ39" s="38"/>
      <c r="XR39" s="19"/>
      <c r="XS39" s="20">
        <f t="shared" si="77"/>
        <v>0</v>
      </c>
      <c r="XU39" s="2"/>
      <c r="XV39" s="2"/>
      <c r="XW39" s="331"/>
      <c r="XX39" s="38"/>
      <c r="XY39" s="19"/>
      <c r="XZ39" s="20">
        <f t="shared" si="78"/>
        <v>0</v>
      </c>
      <c r="YB39" s="2"/>
      <c r="YC39" s="2"/>
      <c r="YD39" s="331"/>
      <c r="YE39" s="38"/>
      <c r="YF39" s="19"/>
      <c r="YG39" s="20">
        <f t="shared" si="79"/>
        <v>0</v>
      </c>
      <c r="YI39" s="2"/>
      <c r="YJ39" s="2"/>
      <c r="YK39" s="331"/>
      <c r="YL39" s="38"/>
      <c r="YM39" s="19"/>
      <c r="YN39" s="20">
        <f t="shared" si="80"/>
        <v>0</v>
      </c>
      <c r="YP39" s="2"/>
      <c r="YQ39" s="2"/>
      <c r="YR39" s="331"/>
      <c r="YS39" s="38"/>
      <c r="YT39" s="19"/>
      <c r="YU39" s="20">
        <f t="shared" si="81"/>
        <v>0</v>
      </c>
      <c r="YW39" s="2"/>
      <c r="YX39" s="2"/>
      <c r="YY39" s="331"/>
      <c r="YZ39" s="38"/>
      <c r="ZA39" s="19"/>
      <c r="ZB39" s="20">
        <f t="shared" si="82"/>
        <v>0</v>
      </c>
      <c r="ZD39" s="2"/>
      <c r="ZE39" s="2"/>
      <c r="ZF39" s="331"/>
      <c r="ZG39" s="38"/>
      <c r="ZH39" s="19"/>
      <c r="ZI39" s="20">
        <f t="shared" si="83"/>
        <v>0</v>
      </c>
    </row>
    <row r="40" spans="1:685">
      <c r="A40" s="2"/>
      <c r="B40" s="2"/>
      <c r="C40" s="18"/>
      <c r="D40" s="9"/>
      <c r="E40" s="19"/>
      <c r="F40" s="20">
        <f t="shared" si="0"/>
        <v>1117</v>
      </c>
      <c r="H40" s="2"/>
      <c r="I40" s="2"/>
      <c r="J40" s="18"/>
      <c r="K40" s="9"/>
      <c r="L40" s="19"/>
      <c r="M40" s="20">
        <f t="shared" si="105"/>
        <v>0</v>
      </c>
      <c r="O40" s="2"/>
      <c r="P40" s="2"/>
      <c r="Q40" s="18"/>
      <c r="R40" s="9"/>
      <c r="S40" s="19"/>
      <c r="T40" s="20">
        <f t="shared" si="2"/>
        <v>11760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24146</v>
      </c>
      <c r="AJ40" s="2"/>
      <c r="AK40" s="2"/>
      <c r="AL40" s="18"/>
      <c r="AM40" s="9"/>
      <c r="AN40" s="19"/>
      <c r="AO40" s="20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10864</v>
      </c>
      <c r="BL40" s="2"/>
      <c r="BM40" s="2"/>
      <c r="BN40" s="18"/>
      <c r="BO40" s="9"/>
      <c r="BP40" s="19"/>
      <c r="BQ40" s="20">
        <f t="shared" si="101"/>
        <v>5786.5</v>
      </c>
      <c r="BS40" s="2"/>
      <c r="BT40" s="2"/>
      <c r="BU40" s="18"/>
      <c r="BV40" s="9"/>
      <c r="BW40" s="19"/>
      <c r="BX40" s="20">
        <f t="shared" si="10"/>
        <v>0</v>
      </c>
      <c r="BZ40" s="9"/>
      <c r="CA40" s="2"/>
      <c r="CB40" s="18"/>
      <c r="CC40" s="9"/>
      <c r="CD40" s="19"/>
      <c r="CE40" s="20">
        <f t="shared" si="11"/>
        <v>126210</v>
      </c>
      <c r="CG40" s="9"/>
      <c r="CH40" s="2"/>
      <c r="CI40" s="18"/>
      <c r="CJ40" s="9"/>
      <c r="CK40" s="19"/>
      <c r="CL40" s="20">
        <f t="shared" si="12"/>
        <v>2641.5</v>
      </c>
      <c r="CN40" s="2"/>
      <c r="CO40" s="2"/>
      <c r="CP40" s="18"/>
      <c r="CQ40" s="9"/>
      <c r="CR40" s="19"/>
      <c r="CS40" s="20">
        <f t="shared" si="13"/>
        <v>50592</v>
      </c>
      <c r="CU40" s="2"/>
      <c r="CV40" s="2"/>
      <c r="CW40" s="18"/>
      <c r="CX40" s="9"/>
      <c r="CY40" s="19"/>
      <c r="CZ40" s="20">
        <f t="shared" si="14"/>
        <v>1925.5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0</v>
      </c>
      <c r="DP40" s="2"/>
      <c r="DQ40" s="2"/>
      <c r="DR40" s="18"/>
      <c r="DS40" s="9"/>
      <c r="DT40" s="19"/>
      <c r="DU40" s="20">
        <f t="shared" si="17"/>
        <v>2696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20"/>
        <v>22645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18"/>
      <c r="FI40" s="9"/>
      <c r="FJ40" s="19"/>
      <c r="FK40" s="20">
        <f t="shared" si="107"/>
        <v>57168.5</v>
      </c>
      <c r="FM40" s="2"/>
      <c r="FN40" s="2"/>
      <c r="FO40" s="18"/>
      <c r="FP40" s="9"/>
      <c r="FQ40" s="19"/>
      <c r="FR40" s="20">
        <f t="shared" si="24"/>
        <v>6300</v>
      </c>
      <c r="FT40" s="2"/>
      <c r="FU40" s="2"/>
      <c r="FV40" s="18"/>
      <c r="FW40" s="9"/>
      <c r="FX40" s="19"/>
      <c r="FY40" s="20">
        <f t="shared" si="25"/>
        <v>0</v>
      </c>
      <c r="GA40" s="2"/>
      <c r="GB40" s="2"/>
      <c r="GC40" s="18"/>
      <c r="GD40" s="9"/>
      <c r="GE40" s="19"/>
      <c r="GF40" s="20">
        <f t="shared" si="26"/>
        <v>0</v>
      </c>
      <c r="GH40" s="2"/>
      <c r="GI40" s="2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18"/>
      <c r="IV40" s="9"/>
      <c r="IW40" s="19"/>
      <c r="IX40" s="20">
        <f t="shared" si="102"/>
        <v>5744</v>
      </c>
      <c r="IZ40" s="2"/>
      <c r="JA40" s="2"/>
      <c r="JB40" s="18"/>
      <c r="JC40" s="9"/>
      <c r="JD40" s="19"/>
      <c r="JE40" s="20">
        <f t="shared" si="103"/>
        <v>0</v>
      </c>
      <c r="JG40" s="2"/>
      <c r="JH40" s="2"/>
      <c r="JI40" s="18"/>
      <c r="JJ40" s="9"/>
      <c r="JK40" s="19"/>
      <c r="JL40" s="20">
        <f t="shared" si="38"/>
        <v>0</v>
      </c>
      <c r="JN40" s="2"/>
      <c r="JO40" s="2"/>
      <c r="JP40" s="18"/>
      <c r="JQ40" s="9"/>
      <c r="JR40" s="19"/>
      <c r="JS40" s="20">
        <f t="shared" si="39"/>
        <v>0</v>
      </c>
      <c r="JU40" s="2"/>
      <c r="JV40" s="2"/>
      <c r="JW40" s="18"/>
      <c r="JX40" s="9"/>
      <c r="JY40" s="19"/>
      <c r="JZ40" s="20">
        <f t="shared" si="40"/>
        <v>0</v>
      </c>
      <c r="KB40" s="2"/>
      <c r="KC40" s="2"/>
      <c r="KD40" s="18"/>
      <c r="KE40" s="9"/>
      <c r="KF40" s="19"/>
      <c r="KG40" s="20">
        <f t="shared" si="41"/>
        <v>1975</v>
      </c>
      <c r="KI40" s="2"/>
      <c r="KJ40" s="2"/>
      <c r="KK40" s="18"/>
      <c r="KL40" s="9"/>
      <c r="KM40" s="19"/>
      <c r="KN40" s="20">
        <f t="shared" si="42"/>
        <v>0</v>
      </c>
      <c r="KP40" s="9"/>
      <c r="KQ40" s="251"/>
      <c r="KR40" s="18"/>
      <c r="KS40" s="9"/>
      <c r="KT40" s="19"/>
      <c r="KU40" s="20">
        <f t="shared" si="43"/>
        <v>52560.5</v>
      </c>
      <c r="KW40" s="9"/>
      <c r="KX40" s="251"/>
      <c r="KY40" s="27"/>
      <c r="KZ40" s="9"/>
      <c r="LA40" s="691"/>
      <c r="LB40" s="20">
        <f t="shared" si="44"/>
        <v>30310</v>
      </c>
      <c r="LD40" s="2"/>
      <c r="LE40" s="251"/>
      <c r="LF40" s="18"/>
      <c r="LG40" s="9"/>
      <c r="LH40" s="19"/>
      <c r="LI40" s="20">
        <f t="shared" si="45"/>
        <v>0</v>
      </c>
      <c r="LK40" s="2"/>
      <c r="LL40" s="251"/>
      <c r="LM40" s="18"/>
      <c r="LN40" s="9"/>
      <c r="LO40" s="19"/>
      <c r="LP40" s="20">
        <f t="shared" si="46"/>
        <v>50544</v>
      </c>
      <c r="LR40" s="2"/>
      <c r="LS40" s="251"/>
      <c r="LT40" s="18"/>
      <c r="LU40" s="9"/>
      <c r="LV40" s="19"/>
      <c r="LW40" s="20">
        <f t="shared" si="47"/>
        <v>0</v>
      </c>
      <c r="LY40" s="2"/>
      <c r="LZ40" s="251"/>
      <c r="MA40" s="18"/>
      <c r="MB40" s="9"/>
      <c r="MC40" s="19"/>
      <c r="MD40" s="20">
        <f t="shared" si="48"/>
        <v>0</v>
      </c>
      <c r="MF40" s="2"/>
      <c r="MG40" s="251"/>
      <c r="MH40" s="18"/>
      <c r="MI40" s="9"/>
      <c r="MJ40" s="19"/>
      <c r="MK40" s="20">
        <f t="shared" si="49"/>
        <v>0</v>
      </c>
      <c r="MM40" s="2"/>
      <c r="MN40" s="251"/>
      <c r="MO40" s="18"/>
      <c r="MP40" s="9"/>
      <c r="MQ40" s="19"/>
      <c r="MR40" s="20">
        <f t="shared" si="50"/>
        <v>4370</v>
      </c>
      <c r="MT40" s="2"/>
      <c r="MU40" s="251"/>
      <c r="MV40" s="18"/>
      <c r="MW40" s="9"/>
      <c r="MX40" s="19"/>
      <c r="MY40" s="20">
        <f t="shared" si="51"/>
        <v>61886.5</v>
      </c>
      <c r="NA40" s="2"/>
      <c r="NB40" s="2"/>
      <c r="NC40" s="771"/>
      <c r="ND40" s="38"/>
      <c r="NE40" s="19"/>
      <c r="NF40" s="326">
        <f t="shared" si="84"/>
        <v>0</v>
      </c>
      <c r="NH40" s="2"/>
      <c r="NI40" s="2"/>
      <c r="NJ40" s="325"/>
      <c r="NK40" s="38"/>
      <c r="NL40" s="19"/>
      <c r="NM40" s="326">
        <f t="shared" si="85"/>
        <v>0</v>
      </c>
      <c r="NO40" s="9">
        <v>40379</v>
      </c>
      <c r="NP40" s="956" t="s">
        <v>2516</v>
      </c>
      <c r="NQ40" s="771">
        <v>1785</v>
      </c>
      <c r="NR40" s="38">
        <v>40379</v>
      </c>
      <c r="NS40" s="19">
        <v>1785</v>
      </c>
      <c r="NT40" s="20">
        <f t="shared" si="86"/>
        <v>20232</v>
      </c>
      <c r="NV40" s="9"/>
      <c r="NW40" s="956"/>
      <c r="NX40" s="771"/>
      <c r="NY40" s="38"/>
      <c r="NZ40" s="19"/>
      <c r="OA40" s="326">
        <f t="shared" si="109"/>
        <v>0</v>
      </c>
      <c r="OC40" s="2"/>
      <c r="OD40" s="2"/>
      <c r="OE40" s="771"/>
      <c r="OF40" s="38"/>
      <c r="OG40" s="19"/>
      <c r="OH40" s="326">
        <f t="shared" si="88"/>
        <v>61119</v>
      </c>
      <c r="OJ40" s="2"/>
      <c r="OK40" s="2"/>
      <c r="OL40" s="325"/>
      <c r="OM40" s="38"/>
      <c r="ON40" s="19"/>
      <c r="OO40" s="326">
        <f t="shared" si="89"/>
        <v>0</v>
      </c>
      <c r="OQ40" s="2"/>
      <c r="OR40" s="2"/>
      <c r="OS40" s="18"/>
      <c r="OT40" s="9"/>
      <c r="OU40" s="19"/>
      <c r="OV40" s="20">
        <f t="shared" si="93"/>
        <v>0</v>
      </c>
      <c r="OX40" s="2"/>
      <c r="OY40" s="2"/>
      <c r="OZ40" s="18"/>
      <c r="PA40" s="9"/>
      <c r="PB40" s="19"/>
      <c r="PC40" s="20">
        <f t="shared" si="94"/>
        <v>0</v>
      </c>
      <c r="PE40" s="2"/>
      <c r="PF40" s="251"/>
      <c r="PG40" s="18"/>
      <c r="PH40" s="9"/>
      <c r="PI40" s="19"/>
      <c r="PJ40" s="20">
        <f t="shared" si="95"/>
        <v>0</v>
      </c>
      <c r="PL40" s="2"/>
      <c r="PM40" s="251"/>
      <c r="PN40" s="18"/>
      <c r="PO40" s="9"/>
      <c r="PP40" s="19"/>
      <c r="PQ40" s="20">
        <f t="shared" si="96"/>
        <v>0</v>
      </c>
      <c r="PS40" s="2"/>
      <c r="PT40" s="2"/>
      <c r="PU40" s="18"/>
      <c r="PV40" s="9"/>
      <c r="PW40" s="19"/>
      <c r="PX40" s="20">
        <f t="shared" si="97"/>
        <v>40944</v>
      </c>
      <c r="PZ40" s="2"/>
      <c r="QA40" s="2"/>
      <c r="QB40" s="18"/>
      <c r="QC40" s="9"/>
      <c r="QD40" s="19"/>
      <c r="QE40" s="20">
        <f t="shared" si="98"/>
        <v>0</v>
      </c>
      <c r="QG40" s="2"/>
      <c r="QH40" s="2"/>
      <c r="QI40" s="18"/>
      <c r="QJ40" s="9"/>
      <c r="QK40" s="19"/>
      <c r="QL40" s="20">
        <f t="shared" si="91"/>
        <v>0</v>
      </c>
      <c r="QN40" s="2"/>
      <c r="QO40" s="2"/>
      <c r="QP40" s="331"/>
      <c r="QQ40" s="38"/>
      <c r="QR40" s="19"/>
      <c r="QS40" s="20">
        <f t="shared" si="104"/>
        <v>0</v>
      </c>
      <c r="QU40" s="2"/>
      <c r="QV40" s="2"/>
      <c r="QW40" s="331"/>
      <c r="QX40" s="38"/>
      <c r="QY40" s="19"/>
      <c r="QZ40" s="20">
        <f t="shared" si="52"/>
        <v>0</v>
      </c>
      <c r="RB40" s="2"/>
      <c r="RC40" s="2"/>
      <c r="RD40" s="331"/>
      <c r="RE40" s="38"/>
      <c r="RF40" s="19"/>
      <c r="RG40" s="20">
        <f t="shared" si="53"/>
        <v>0</v>
      </c>
      <c r="RI40" s="2"/>
      <c r="RJ40" s="2"/>
      <c r="RK40" s="331"/>
      <c r="RL40" s="38"/>
      <c r="RM40" s="19"/>
      <c r="RN40" s="20">
        <f t="shared" si="54"/>
        <v>0</v>
      </c>
      <c r="RP40" s="2"/>
      <c r="RQ40" s="2"/>
      <c r="RR40" s="331"/>
      <c r="RS40" s="38"/>
      <c r="RT40" s="19"/>
      <c r="RU40" s="20">
        <f t="shared" si="106"/>
        <v>20230</v>
      </c>
      <c r="RW40" s="2"/>
      <c r="RX40" s="251"/>
      <c r="RY40" s="331"/>
      <c r="RZ40" s="38"/>
      <c r="SA40" s="19"/>
      <c r="SB40" s="20">
        <f t="shared" si="56"/>
        <v>0</v>
      </c>
      <c r="SD40" s="2"/>
      <c r="SE40" s="268"/>
      <c r="SF40" s="331"/>
      <c r="SG40" s="38"/>
      <c r="SH40" s="19"/>
      <c r="SI40" s="20">
        <f t="shared" si="57"/>
        <v>0</v>
      </c>
      <c r="SK40" s="2"/>
      <c r="SL40" s="2"/>
      <c r="SM40" s="331"/>
      <c r="SN40" s="38"/>
      <c r="SO40" s="19"/>
      <c r="SP40" s="20">
        <f t="shared" si="58"/>
        <v>145004</v>
      </c>
      <c r="SR40" s="2"/>
      <c r="SS40" s="2"/>
      <c r="ST40" s="331"/>
      <c r="SU40" s="38"/>
      <c r="SV40" s="19"/>
      <c r="SW40" s="20">
        <f t="shared" si="59"/>
        <v>0</v>
      </c>
      <c r="SY40" s="2"/>
      <c r="SZ40" s="2"/>
      <c r="TA40" s="331"/>
      <c r="TB40" s="38"/>
      <c r="TC40" s="19"/>
      <c r="TD40" s="20">
        <f t="shared" si="60"/>
        <v>4177</v>
      </c>
      <c r="TF40" s="2"/>
      <c r="TG40" s="2"/>
      <c r="TH40" s="331"/>
      <c r="TI40" s="38"/>
      <c r="TJ40" s="19"/>
      <c r="TK40" s="20">
        <f t="shared" si="61"/>
        <v>0</v>
      </c>
      <c r="TM40" s="2"/>
      <c r="TN40" s="2"/>
      <c r="TO40" s="331"/>
      <c r="TP40" s="38"/>
      <c r="TQ40" s="19"/>
      <c r="TR40" s="20">
        <f t="shared" si="62"/>
        <v>0</v>
      </c>
      <c r="TT40" s="2"/>
      <c r="TU40" s="2"/>
      <c r="TV40" s="331"/>
      <c r="TW40" s="38"/>
      <c r="TX40" s="19"/>
      <c r="TY40" s="20">
        <f t="shared" si="100"/>
        <v>6754</v>
      </c>
      <c r="UA40" s="2"/>
      <c r="UB40" s="2"/>
      <c r="UC40" s="331"/>
      <c r="UD40" s="38"/>
      <c r="UE40" s="19"/>
      <c r="UF40" s="20">
        <f t="shared" si="64"/>
        <v>0</v>
      </c>
      <c r="UH40" s="2"/>
      <c r="UI40" s="2"/>
      <c r="UJ40" s="331"/>
      <c r="UK40" s="38"/>
      <c r="UL40" s="19"/>
      <c r="UM40" s="20">
        <f t="shared" si="65"/>
        <v>0</v>
      </c>
      <c r="UO40" s="2"/>
      <c r="UP40" s="2"/>
      <c r="UQ40" s="331"/>
      <c r="UR40" s="38"/>
      <c r="US40" s="19"/>
      <c r="UT40" s="20">
        <f t="shared" si="66"/>
        <v>0</v>
      </c>
      <c r="UV40" s="2"/>
      <c r="UW40" s="2"/>
      <c r="UX40" s="331"/>
      <c r="UY40" s="38"/>
      <c r="UZ40" s="19"/>
      <c r="VA40" s="20">
        <f t="shared" si="92"/>
        <v>0</v>
      </c>
      <c r="VC40" s="2"/>
      <c r="VD40" s="2"/>
      <c r="VE40" s="331"/>
      <c r="VF40" s="38"/>
      <c r="VG40" s="19"/>
      <c r="VH40" s="20">
        <f t="shared" si="99"/>
        <v>0</v>
      </c>
      <c r="VJ40" s="2"/>
      <c r="VK40" s="2"/>
      <c r="VL40" s="331"/>
      <c r="VM40" s="38"/>
      <c r="VN40" s="19"/>
      <c r="VO40" s="20">
        <f t="shared" si="69"/>
        <v>0</v>
      </c>
      <c r="VQ40" s="2"/>
      <c r="VR40" s="2"/>
      <c r="VS40" s="331"/>
      <c r="VT40" s="38"/>
      <c r="VU40" s="19"/>
      <c r="VV40" s="20">
        <f t="shared" si="108"/>
        <v>18958.5</v>
      </c>
      <c r="VX40" s="2"/>
      <c r="VY40" s="2"/>
      <c r="VZ40" s="331"/>
      <c r="WA40" s="38"/>
      <c r="WB40" s="19"/>
      <c r="WC40" s="20">
        <f t="shared" si="71"/>
        <v>0</v>
      </c>
      <c r="WE40" s="2"/>
      <c r="WF40" s="2"/>
      <c r="WG40" s="331"/>
      <c r="WH40" s="38"/>
      <c r="WI40" s="19"/>
      <c r="WJ40" s="20">
        <f t="shared" si="72"/>
        <v>0</v>
      </c>
      <c r="WL40" s="2"/>
      <c r="WM40" s="2"/>
      <c r="WN40" s="331"/>
      <c r="WO40" s="38"/>
      <c r="WP40" s="19"/>
      <c r="WQ40" s="20">
        <f t="shared" si="73"/>
        <v>0</v>
      </c>
      <c r="WS40" s="2"/>
      <c r="WT40" s="2"/>
      <c r="WU40" s="331"/>
      <c r="WV40" s="38"/>
      <c r="WW40" s="19"/>
      <c r="WX40" s="20">
        <f t="shared" si="74"/>
        <v>0</v>
      </c>
      <c r="WZ40" s="2"/>
      <c r="XA40" s="2"/>
      <c r="XB40" s="331"/>
      <c r="XC40" s="38"/>
      <c r="XD40" s="19"/>
      <c r="XE40" s="20">
        <f t="shared" si="75"/>
        <v>0</v>
      </c>
      <c r="XG40" s="2"/>
      <c r="XH40" s="2"/>
      <c r="XI40" s="331"/>
      <c r="XJ40" s="38"/>
      <c r="XK40" s="19"/>
      <c r="XL40" s="20">
        <f t="shared" si="76"/>
        <v>0</v>
      </c>
      <c r="XN40" s="2"/>
      <c r="XO40" s="2"/>
      <c r="XP40" s="331"/>
      <c r="XQ40" s="38"/>
      <c r="XR40" s="19"/>
      <c r="XS40" s="20">
        <f t="shared" si="77"/>
        <v>0</v>
      </c>
      <c r="XU40" s="2"/>
      <c r="XV40" s="2"/>
      <c r="XW40" s="331"/>
      <c r="XX40" s="38"/>
      <c r="XY40" s="19"/>
      <c r="XZ40" s="20">
        <f t="shared" si="78"/>
        <v>0</v>
      </c>
      <c r="YB40" s="2"/>
      <c r="YC40" s="2"/>
      <c r="YD40" s="331"/>
      <c r="YE40" s="38"/>
      <c r="YF40" s="19"/>
      <c r="YG40" s="20">
        <f t="shared" si="79"/>
        <v>0</v>
      </c>
      <c r="YI40" s="2"/>
      <c r="YJ40" s="2"/>
      <c r="YK40" s="331"/>
      <c r="YL40" s="38"/>
      <c r="YM40" s="19"/>
      <c r="YN40" s="20">
        <f t="shared" si="80"/>
        <v>0</v>
      </c>
      <c r="YP40" s="2"/>
      <c r="YQ40" s="2"/>
      <c r="YR40" s="331"/>
      <c r="YS40" s="38"/>
      <c r="YT40" s="19"/>
      <c r="YU40" s="20">
        <f t="shared" si="81"/>
        <v>0</v>
      </c>
      <c r="YW40" s="2"/>
      <c r="YX40" s="2"/>
      <c r="YY40" s="331"/>
      <c r="YZ40" s="38"/>
      <c r="ZA40" s="19"/>
      <c r="ZB40" s="20">
        <f t="shared" si="82"/>
        <v>0</v>
      </c>
      <c r="ZD40" s="2"/>
      <c r="ZE40" s="2"/>
      <c r="ZF40" s="331"/>
      <c r="ZG40" s="38"/>
      <c r="ZH40" s="19"/>
      <c r="ZI40" s="20">
        <f t="shared" si="83"/>
        <v>0</v>
      </c>
    </row>
    <row r="41" spans="1:685">
      <c r="A41" s="2"/>
      <c r="B41" s="2"/>
      <c r="C41" s="18"/>
      <c r="D41" s="9"/>
      <c r="E41" s="19"/>
      <c r="F41" s="20">
        <f t="shared" si="0"/>
        <v>1117</v>
      </c>
      <c r="H41" s="2"/>
      <c r="I41" s="2"/>
      <c r="J41" s="18"/>
      <c r="K41" s="9"/>
      <c r="L41" s="19"/>
      <c r="M41" s="20">
        <f t="shared" si="105"/>
        <v>0</v>
      </c>
      <c r="O41" s="2"/>
      <c r="P41" s="2"/>
      <c r="Q41" s="18"/>
      <c r="R41" s="9"/>
      <c r="S41" s="19"/>
      <c r="T41" s="20">
        <f t="shared" si="2"/>
        <v>11760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24146</v>
      </c>
      <c r="AJ41" s="2"/>
      <c r="AK41" s="2"/>
      <c r="AL41" s="18"/>
      <c r="AM41" s="9"/>
      <c r="AN41" s="19"/>
      <c r="AO41" s="20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10864</v>
      </c>
      <c r="BL41" s="2"/>
      <c r="BM41" s="2"/>
      <c r="BN41" s="18"/>
      <c r="BO41" s="9"/>
      <c r="BP41" s="19"/>
      <c r="BQ41" s="20">
        <f t="shared" si="101"/>
        <v>5786.5</v>
      </c>
      <c r="BS41" s="2"/>
      <c r="BT41" s="2"/>
      <c r="BU41" s="18"/>
      <c r="BV41" s="9"/>
      <c r="BW41" s="19"/>
      <c r="BX41" s="20">
        <f t="shared" si="10"/>
        <v>0</v>
      </c>
      <c r="BZ41" s="9"/>
      <c r="CA41" s="2"/>
      <c r="CB41" s="18"/>
      <c r="CC41" s="9"/>
      <c r="CD41" s="19"/>
      <c r="CE41" s="20">
        <f t="shared" si="11"/>
        <v>126210</v>
      </c>
      <c r="CG41" s="9"/>
      <c r="CH41" s="2"/>
      <c r="CI41" s="18"/>
      <c r="CJ41" s="9"/>
      <c r="CK41" s="19"/>
      <c r="CL41" s="20">
        <f t="shared" si="12"/>
        <v>2641.5</v>
      </c>
      <c r="CN41" s="2"/>
      <c r="CO41" s="2"/>
      <c r="CP41" s="18"/>
      <c r="CQ41" s="9"/>
      <c r="CR41" s="19"/>
      <c r="CS41" s="20">
        <f t="shared" si="13"/>
        <v>50592</v>
      </c>
      <c r="CU41" s="2"/>
      <c r="CV41" s="2"/>
      <c r="CW41" s="18"/>
      <c r="CX41" s="9"/>
      <c r="CY41" s="19"/>
      <c r="CZ41" s="20">
        <f t="shared" si="14"/>
        <v>1925.5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0</v>
      </c>
      <c r="DP41" s="2"/>
      <c r="DQ41" s="2"/>
      <c r="DR41" s="18"/>
      <c r="DS41" s="9"/>
      <c r="DT41" s="19"/>
      <c r="DU41" s="20">
        <f t="shared" si="17"/>
        <v>2696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20"/>
        <v>22645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18"/>
      <c r="FI41" s="9"/>
      <c r="FJ41" s="19"/>
      <c r="FK41" s="20">
        <f t="shared" si="107"/>
        <v>57168.5</v>
      </c>
      <c r="FM41" s="2"/>
      <c r="FN41" s="2"/>
      <c r="FO41" s="18"/>
      <c r="FP41" s="9"/>
      <c r="FQ41" s="19"/>
      <c r="FR41" s="20">
        <f t="shared" si="24"/>
        <v>6300</v>
      </c>
      <c r="FT41" s="2"/>
      <c r="FU41" s="2"/>
      <c r="FV41" s="18"/>
      <c r="FW41" s="9"/>
      <c r="FX41" s="19"/>
      <c r="FY41" s="20">
        <f t="shared" si="25"/>
        <v>0</v>
      </c>
      <c r="GA41" s="2"/>
      <c r="GB41" s="2"/>
      <c r="GC41" s="18"/>
      <c r="GD41" s="9"/>
      <c r="GE41" s="19"/>
      <c r="GF41" s="20">
        <f t="shared" si="26"/>
        <v>0</v>
      </c>
      <c r="GH41" s="2"/>
      <c r="GI41" s="2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18"/>
      <c r="IV41" s="9"/>
      <c r="IW41" s="19"/>
      <c r="IX41" s="20">
        <f t="shared" si="102"/>
        <v>5744</v>
      </c>
      <c r="IZ41" s="2"/>
      <c r="JA41" s="2"/>
      <c r="JB41" s="18"/>
      <c r="JC41" s="9"/>
      <c r="JD41" s="19"/>
      <c r="JE41" s="20">
        <f t="shared" si="103"/>
        <v>0</v>
      </c>
      <c r="JG41" s="2"/>
      <c r="JH41" s="2"/>
      <c r="JI41" s="18"/>
      <c r="JJ41" s="9"/>
      <c r="JK41" s="19"/>
      <c r="JL41" s="20">
        <f t="shared" si="38"/>
        <v>0</v>
      </c>
      <c r="JN41" s="2"/>
      <c r="JO41" s="2"/>
      <c r="JP41" s="18"/>
      <c r="JQ41" s="9"/>
      <c r="JR41" s="19"/>
      <c r="JS41" s="20">
        <f t="shared" si="39"/>
        <v>0</v>
      </c>
      <c r="JU41" s="2"/>
      <c r="JV41" s="2"/>
      <c r="JW41" s="18"/>
      <c r="JX41" s="9"/>
      <c r="JY41" s="19"/>
      <c r="JZ41" s="20">
        <f t="shared" si="40"/>
        <v>0</v>
      </c>
      <c r="KB41" s="2"/>
      <c r="KC41" s="2"/>
      <c r="KD41" s="18"/>
      <c r="KE41" s="9"/>
      <c r="KF41" s="19"/>
      <c r="KG41" s="20">
        <f t="shared" si="41"/>
        <v>1975</v>
      </c>
      <c r="KI41" s="2"/>
      <c r="KJ41" s="2"/>
      <c r="KK41" s="18"/>
      <c r="KL41" s="9"/>
      <c r="KM41" s="19"/>
      <c r="KN41" s="20">
        <f t="shared" si="42"/>
        <v>0</v>
      </c>
      <c r="KP41" s="9"/>
      <c r="KQ41" s="251"/>
      <c r="KR41" s="18"/>
      <c r="KS41" s="9"/>
      <c r="KT41" s="19"/>
      <c r="KU41" s="20">
        <f t="shared" si="43"/>
        <v>52560.5</v>
      </c>
      <c r="KW41" s="9"/>
      <c r="KX41" s="251"/>
      <c r="KY41" s="27"/>
      <c r="KZ41" s="931"/>
      <c r="LA41" s="691"/>
      <c r="LB41" s="20">
        <f t="shared" si="44"/>
        <v>30310</v>
      </c>
      <c r="LD41" s="2"/>
      <c r="LE41" s="251"/>
      <c r="LF41" s="18"/>
      <c r="LG41" s="9"/>
      <c r="LH41" s="19"/>
      <c r="LI41" s="20">
        <f t="shared" si="45"/>
        <v>0</v>
      </c>
      <c r="LK41" s="2"/>
      <c r="LL41" s="251"/>
      <c r="LM41" s="18"/>
      <c r="LN41" s="9"/>
      <c r="LO41" s="19"/>
      <c r="LP41" s="20">
        <f t="shared" si="46"/>
        <v>50544</v>
      </c>
      <c r="LR41" s="2"/>
      <c r="LS41" s="251"/>
      <c r="LT41" s="18"/>
      <c r="LU41" s="9"/>
      <c r="LV41" s="19"/>
      <c r="LW41" s="20">
        <f t="shared" si="47"/>
        <v>0</v>
      </c>
      <c r="LY41" s="2"/>
      <c r="LZ41" s="251"/>
      <c r="MA41" s="18"/>
      <c r="MB41" s="9"/>
      <c r="MC41" s="19"/>
      <c r="MD41" s="20">
        <f t="shared" si="48"/>
        <v>0</v>
      </c>
      <c r="MF41" s="2"/>
      <c r="MG41" s="251"/>
      <c r="MH41" s="18"/>
      <c r="MI41" s="9"/>
      <c r="MJ41" s="19"/>
      <c r="MK41" s="20">
        <f t="shared" si="49"/>
        <v>0</v>
      </c>
      <c r="MM41" s="2"/>
      <c r="MN41" s="251"/>
      <c r="MO41" s="18"/>
      <c r="MP41" s="9"/>
      <c r="MQ41" s="19"/>
      <c r="MR41" s="20">
        <f t="shared" si="50"/>
        <v>4370</v>
      </c>
      <c r="MT41" s="2"/>
      <c r="MU41" s="251"/>
      <c r="MV41" s="18"/>
      <c r="MW41" s="9"/>
      <c r="MX41" s="19"/>
      <c r="MY41" s="20">
        <f t="shared" si="51"/>
        <v>61886.5</v>
      </c>
      <c r="NA41" s="2"/>
      <c r="NB41" s="2"/>
      <c r="NC41" s="771"/>
      <c r="ND41" s="38"/>
      <c r="NE41" s="19"/>
      <c r="NF41" s="326">
        <f t="shared" si="84"/>
        <v>0</v>
      </c>
      <c r="NH41" s="2"/>
      <c r="NI41" s="2"/>
      <c r="NJ41" s="325"/>
      <c r="NK41" s="38"/>
      <c r="NL41" s="19"/>
      <c r="NM41" s="326">
        <f t="shared" si="85"/>
        <v>0</v>
      </c>
      <c r="NO41" s="9">
        <v>40379</v>
      </c>
      <c r="NP41" s="956" t="s">
        <v>2517</v>
      </c>
      <c r="NQ41" s="771">
        <v>2665</v>
      </c>
      <c r="NR41" s="38">
        <v>40379</v>
      </c>
      <c r="NS41" s="19">
        <v>2665</v>
      </c>
      <c r="NT41" s="20">
        <f t="shared" si="86"/>
        <v>20232</v>
      </c>
      <c r="NV41" s="9"/>
      <c r="NW41" s="956"/>
      <c r="NX41" s="771"/>
      <c r="NY41" s="38"/>
      <c r="NZ41" s="19"/>
      <c r="OA41" s="326">
        <f t="shared" si="109"/>
        <v>0</v>
      </c>
      <c r="OC41" s="2"/>
      <c r="OD41" s="2"/>
      <c r="OE41" s="771"/>
      <c r="OF41" s="38"/>
      <c r="OG41" s="19"/>
      <c r="OH41" s="326">
        <f t="shared" si="88"/>
        <v>61119</v>
      </c>
      <c r="OJ41" s="2"/>
      <c r="OK41" s="2"/>
      <c r="OL41" s="325"/>
      <c r="OM41" s="38"/>
      <c r="ON41" s="19"/>
      <c r="OO41" s="326">
        <f t="shared" si="89"/>
        <v>0</v>
      </c>
      <c r="OQ41" s="2"/>
      <c r="OR41" s="2"/>
      <c r="OS41" s="18"/>
      <c r="OT41" s="9"/>
      <c r="OU41" s="19"/>
      <c r="OV41" s="20">
        <f t="shared" si="93"/>
        <v>0</v>
      </c>
      <c r="OX41" s="2"/>
      <c r="OY41" s="2"/>
      <c r="OZ41" s="18"/>
      <c r="PA41" s="9"/>
      <c r="PB41" s="19"/>
      <c r="PC41" s="20">
        <f t="shared" si="94"/>
        <v>0</v>
      </c>
      <c r="PE41" s="2"/>
      <c r="PF41" s="251"/>
      <c r="PG41" s="18"/>
      <c r="PH41" s="9"/>
      <c r="PI41" s="19"/>
      <c r="PJ41" s="20">
        <f t="shared" si="95"/>
        <v>0</v>
      </c>
      <c r="PL41" s="2"/>
      <c r="PM41" s="251"/>
      <c r="PN41" s="18"/>
      <c r="PO41" s="9"/>
      <c r="PP41" s="19"/>
      <c r="PQ41" s="20">
        <f t="shared" si="96"/>
        <v>0</v>
      </c>
      <c r="PS41" s="2"/>
      <c r="PT41" s="2"/>
      <c r="PU41" s="18"/>
      <c r="PV41" s="9"/>
      <c r="PW41" s="19"/>
      <c r="PX41" s="20">
        <f t="shared" si="97"/>
        <v>40944</v>
      </c>
      <c r="PZ41" s="2"/>
      <c r="QA41" s="2"/>
      <c r="QB41" s="18"/>
      <c r="QC41" s="9"/>
      <c r="QD41" s="19"/>
      <c r="QE41" s="20">
        <f t="shared" si="98"/>
        <v>0</v>
      </c>
      <c r="QG41" s="2"/>
      <c r="QH41" s="2"/>
      <c r="QI41" s="18"/>
      <c r="QJ41" s="9"/>
      <c r="QK41" s="19"/>
      <c r="QL41" s="20">
        <f t="shared" si="91"/>
        <v>0</v>
      </c>
      <c r="QN41" s="2"/>
      <c r="QO41" s="2"/>
      <c r="QP41" s="331"/>
      <c r="QQ41" s="38"/>
      <c r="QR41" s="19"/>
      <c r="QS41" s="20">
        <f t="shared" si="104"/>
        <v>0</v>
      </c>
      <c r="QU41" s="2"/>
      <c r="QV41" s="2"/>
      <c r="QW41" s="331"/>
      <c r="QX41" s="38"/>
      <c r="QY41" s="19"/>
      <c r="QZ41" s="20">
        <f t="shared" si="52"/>
        <v>0</v>
      </c>
      <c r="RB41" s="2"/>
      <c r="RC41" s="2"/>
      <c r="RD41" s="331"/>
      <c r="RE41" s="38"/>
      <c r="RF41" s="19"/>
      <c r="RG41" s="20">
        <f t="shared" si="53"/>
        <v>0</v>
      </c>
      <c r="RI41" s="2"/>
      <c r="RJ41" s="2"/>
      <c r="RK41" s="331"/>
      <c r="RL41" s="38"/>
      <c r="RM41" s="19"/>
      <c r="RN41" s="20">
        <f t="shared" si="54"/>
        <v>0</v>
      </c>
      <c r="RP41" s="2"/>
      <c r="RQ41" s="2"/>
      <c r="RR41" s="331"/>
      <c r="RS41" s="38"/>
      <c r="RT41" s="19"/>
      <c r="RU41" s="20">
        <f t="shared" si="106"/>
        <v>20230</v>
      </c>
      <c r="RW41" s="2"/>
      <c r="RX41" s="251"/>
      <c r="RY41" s="331"/>
      <c r="RZ41" s="38"/>
      <c r="SA41" s="19"/>
      <c r="SB41" s="20">
        <f t="shared" si="56"/>
        <v>0</v>
      </c>
      <c r="SD41" s="2"/>
      <c r="SE41" s="268"/>
      <c r="SF41" s="331"/>
      <c r="SG41" s="38"/>
      <c r="SH41" s="19"/>
      <c r="SI41" s="20">
        <f t="shared" si="57"/>
        <v>0</v>
      </c>
      <c r="SK41" s="2"/>
      <c r="SL41" s="2"/>
      <c r="SM41" s="331"/>
      <c r="SN41" s="38"/>
      <c r="SO41" s="19"/>
      <c r="SP41" s="20">
        <f t="shared" si="58"/>
        <v>145004</v>
      </c>
      <c r="SR41" s="2"/>
      <c r="SS41" s="2"/>
      <c r="ST41" s="331"/>
      <c r="SU41" s="38"/>
      <c r="SV41" s="19"/>
      <c r="SW41" s="20">
        <f t="shared" si="59"/>
        <v>0</v>
      </c>
      <c r="SY41" s="2"/>
      <c r="SZ41" s="2"/>
      <c r="TA41" s="331"/>
      <c r="TB41" s="38"/>
      <c r="TC41" s="19"/>
      <c r="TD41" s="20">
        <f t="shared" si="60"/>
        <v>4177</v>
      </c>
      <c r="TF41" s="2"/>
      <c r="TG41" s="2"/>
      <c r="TH41" s="331"/>
      <c r="TI41" s="38"/>
      <c r="TJ41" s="19"/>
      <c r="TK41" s="20">
        <f t="shared" si="61"/>
        <v>0</v>
      </c>
      <c r="TM41" s="2"/>
      <c r="TN41" s="2"/>
      <c r="TO41" s="331"/>
      <c r="TP41" s="38"/>
      <c r="TQ41" s="19"/>
      <c r="TR41" s="20">
        <f t="shared" si="62"/>
        <v>0</v>
      </c>
      <c r="TT41" s="2"/>
      <c r="TU41" s="2"/>
      <c r="TV41" s="331"/>
      <c r="TW41" s="38"/>
      <c r="TX41" s="19"/>
      <c r="TY41" s="20">
        <f t="shared" si="100"/>
        <v>6754</v>
      </c>
      <c r="UA41" s="2"/>
      <c r="UB41" s="2"/>
      <c r="UC41" s="331"/>
      <c r="UD41" s="38"/>
      <c r="UE41" s="19"/>
      <c r="UF41" s="20">
        <f t="shared" si="64"/>
        <v>0</v>
      </c>
      <c r="UH41" s="2"/>
      <c r="UI41" s="2"/>
      <c r="UJ41" s="331"/>
      <c r="UK41" s="38"/>
      <c r="UL41" s="19"/>
      <c r="UM41" s="20">
        <f t="shared" si="65"/>
        <v>0</v>
      </c>
      <c r="UO41" s="2"/>
      <c r="UP41" s="2"/>
      <c r="UQ41" s="331"/>
      <c r="UR41" s="38"/>
      <c r="US41" s="19"/>
      <c r="UT41" s="20">
        <f t="shared" si="66"/>
        <v>0</v>
      </c>
      <c r="UV41" s="2"/>
      <c r="UW41" s="2"/>
      <c r="UX41" s="331"/>
      <c r="UY41" s="38"/>
      <c r="UZ41" s="19"/>
      <c r="VA41" s="20">
        <f t="shared" si="92"/>
        <v>0</v>
      </c>
      <c r="VC41" s="2"/>
      <c r="VD41" s="2"/>
      <c r="VE41" s="331"/>
      <c r="VF41" s="38"/>
      <c r="VG41" s="19"/>
      <c r="VH41" s="20">
        <f t="shared" si="99"/>
        <v>0</v>
      </c>
      <c r="VJ41" s="2"/>
      <c r="VK41" s="2"/>
      <c r="VL41" s="331"/>
      <c r="VM41" s="38"/>
      <c r="VN41" s="19"/>
      <c r="VO41" s="20">
        <f t="shared" si="69"/>
        <v>0</v>
      </c>
      <c r="VQ41" s="2"/>
      <c r="VR41" s="2"/>
      <c r="VS41" s="331"/>
      <c r="VT41" s="38"/>
      <c r="VU41" s="19"/>
      <c r="VV41" s="20">
        <f t="shared" si="108"/>
        <v>18958.5</v>
      </c>
      <c r="VX41" s="2"/>
      <c r="VY41" s="2"/>
      <c r="VZ41" s="331"/>
      <c r="WA41" s="38"/>
      <c r="WB41" s="19"/>
      <c r="WC41" s="20">
        <f t="shared" si="71"/>
        <v>0</v>
      </c>
      <c r="WE41" s="2"/>
      <c r="WF41" s="2"/>
      <c r="WG41" s="331"/>
      <c r="WH41" s="38"/>
      <c r="WI41" s="19"/>
      <c r="WJ41" s="20">
        <f t="shared" si="72"/>
        <v>0</v>
      </c>
      <c r="WL41" s="2"/>
      <c r="WM41" s="2"/>
      <c r="WN41" s="331"/>
      <c r="WO41" s="38"/>
      <c r="WP41" s="19"/>
      <c r="WQ41" s="20">
        <f t="shared" si="73"/>
        <v>0</v>
      </c>
      <c r="WS41" s="2"/>
      <c r="WT41" s="2"/>
      <c r="WU41" s="331"/>
      <c r="WV41" s="38"/>
      <c r="WW41" s="19"/>
      <c r="WX41" s="20">
        <f t="shared" si="74"/>
        <v>0</v>
      </c>
      <c r="WZ41" s="2"/>
      <c r="XA41" s="2"/>
      <c r="XB41" s="331"/>
      <c r="XC41" s="38"/>
      <c r="XD41" s="19"/>
      <c r="XE41" s="20">
        <f t="shared" si="75"/>
        <v>0</v>
      </c>
      <c r="XG41" s="2"/>
      <c r="XH41" s="2"/>
      <c r="XI41" s="331"/>
      <c r="XJ41" s="38"/>
      <c r="XK41" s="19"/>
      <c r="XL41" s="20">
        <f t="shared" si="76"/>
        <v>0</v>
      </c>
      <c r="XN41" s="2"/>
      <c r="XO41" s="2"/>
      <c r="XP41" s="331"/>
      <c r="XQ41" s="38"/>
      <c r="XR41" s="19"/>
      <c r="XS41" s="20">
        <f t="shared" si="77"/>
        <v>0</v>
      </c>
      <c r="XU41" s="2"/>
      <c r="XV41" s="2"/>
      <c r="XW41" s="331"/>
      <c r="XX41" s="38"/>
      <c r="XY41" s="19"/>
      <c r="XZ41" s="20">
        <f t="shared" si="78"/>
        <v>0</v>
      </c>
      <c r="YB41" s="2"/>
      <c r="YC41" s="2"/>
      <c r="YD41" s="331"/>
      <c r="YE41" s="38"/>
      <c r="YF41" s="19"/>
      <c r="YG41" s="20">
        <f t="shared" si="79"/>
        <v>0</v>
      </c>
      <c r="YI41" s="2"/>
      <c r="YJ41" s="2"/>
      <c r="YK41" s="331"/>
      <c r="YL41" s="38"/>
      <c r="YM41" s="19"/>
      <c r="YN41" s="20">
        <f t="shared" si="80"/>
        <v>0</v>
      </c>
      <c r="YP41" s="2"/>
      <c r="YQ41" s="2"/>
      <c r="YR41" s="331"/>
      <c r="YS41" s="38"/>
      <c r="YT41" s="19"/>
      <c r="YU41" s="20">
        <f t="shared" si="81"/>
        <v>0</v>
      </c>
      <c r="YW41" s="2"/>
      <c r="YX41" s="2"/>
      <c r="YY41" s="331"/>
      <c r="YZ41" s="38"/>
      <c r="ZA41" s="19"/>
      <c r="ZB41" s="20">
        <f t="shared" si="82"/>
        <v>0</v>
      </c>
      <c r="ZD41" s="2"/>
      <c r="ZE41" s="2"/>
      <c r="ZF41" s="331"/>
      <c r="ZG41" s="38"/>
      <c r="ZH41" s="19"/>
      <c r="ZI41" s="20">
        <f t="shared" si="83"/>
        <v>0</v>
      </c>
    </row>
    <row r="42" spans="1:685">
      <c r="A42" s="2"/>
      <c r="B42" s="2"/>
      <c r="C42" s="18"/>
      <c r="D42" s="9"/>
      <c r="E42" s="19"/>
      <c r="F42" s="20">
        <f t="shared" si="0"/>
        <v>1117</v>
      </c>
      <c r="H42" s="2"/>
      <c r="I42" s="2"/>
      <c r="J42" s="18"/>
      <c r="K42" s="9"/>
      <c r="L42" s="19"/>
      <c r="M42" s="20">
        <f t="shared" si="105"/>
        <v>0</v>
      </c>
      <c r="O42" s="2"/>
      <c r="P42" s="2"/>
      <c r="Q42" s="18"/>
      <c r="R42" s="9"/>
      <c r="S42" s="19"/>
      <c r="T42" s="20">
        <f t="shared" si="2"/>
        <v>11760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24146</v>
      </c>
      <c r="AJ42" s="2"/>
      <c r="AK42" s="2"/>
      <c r="AL42" s="18"/>
      <c r="AM42" s="9"/>
      <c r="AN42" s="19"/>
      <c r="AO42" s="20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10864</v>
      </c>
      <c r="BL42" s="2"/>
      <c r="BM42" s="2"/>
      <c r="BN42" s="18"/>
      <c r="BO42" s="9"/>
      <c r="BP42" s="19"/>
      <c r="BQ42" s="20">
        <f t="shared" si="101"/>
        <v>5786.5</v>
      </c>
      <c r="BS42" s="2"/>
      <c r="BT42" s="2"/>
      <c r="BU42" s="18"/>
      <c r="BV42" s="9"/>
      <c r="BW42" s="19"/>
      <c r="BX42" s="20">
        <f t="shared" si="10"/>
        <v>0</v>
      </c>
      <c r="BZ42" s="9"/>
      <c r="CA42" s="2"/>
      <c r="CB42" s="18"/>
      <c r="CC42" s="9"/>
      <c r="CD42" s="19"/>
      <c r="CE42" s="20">
        <f t="shared" si="11"/>
        <v>126210</v>
      </c>
      <c r="CG42" s="9"/>
      <c r="CH42" s="2"/>
      <c r="CI42" s="18"/>
      <c r="CJ42" s="9"/>
      <c r="CK42" s="19"/>
      <c r="CL42" s="20">
        <f t="shared" si="12"/>
        <v>2641.5</v>
      </c>
      <c r="CN42" s="2"/>
      <c r="CO42" s="2"/>
      <c r="CP42" s="18"/>
      <c r="CQ42" s="9"/>
      <c r="CR42" s="19"/>
      <c r="CS42" s="20">
        <f t="shared" si="13"/>
        <v>50592</v>
      </c>
      <c r="CU42" s="2"/>
      <c r="CV42" s="2"/>
      <c r="CW42" s="18"/>
      <c r="CX42" s="9"/>
      <c r="CY42" s="19"/>
      <c r="CZ42" s="20">
        <f t="shared" si="14"/>
        <v>1925.5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0</v>
      </c>
      <c r="DP42" s="2"/>
      <c r="DQ42" s="2"/>
      <c r="DR42" s="18"/>
      <c r="DS42" s="9"/>
      <c r="DT42" s="19"/>
      <c r="DU42" s="20">
        <f t="shared" si="17"/>
        <v>2696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20"/>
        <v>22645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18"/>
      <c r="FI42" s="9"/>
      <c r="FJ42" s="19"/>
      <c r="FK42" s="20">
        <f t="shared" si="107"/>
        <v>57168.5</v>
      </c>
      <c r="FM42" s="2"/>
      <c r="FN42" s="2"/>
      <c r="FO42" s="18"/>
      <c r="FP42" s="9"/>
      <c r="FQ42" s="19"/>
      <c r="FR42" s="20">
        <f t="shared" si="24"/>
        <v>6300</v>
      </c>
      <c r="FT42" s="2"/>
      <c r="FU42" s="2"/>
      <c r="FV42" s="18"/>
      <c r="FW42" s="9"/>
      <c r="FX42" s="19"/>
      <c r="FY42" s="20">
        <f t="shared" si="25"/>
        <v>0</v>
      </c>
      <c r="GA42" s="2"/>
      <c r="GB42" s="2"/>
      <c r="GC42" s="18"/>
      <c r="GD42" s="9"/>
      <c r="GE42" s="19"/>
      <c r="GF42" s="20">
        <f t="shared" si="26"/>
        <v>0</v>
      </c>
      <c r="GH42" s="2"/>
      <c r="GI42" s="2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18"/>
      <c r="IV42" s="9"/>
      <c r="IW42" s="19"/>
      <c r="IX42" s="20">
        <f t="shared" si="102"/>
        <v>5744</v>
      </c>
      <c r="IZ42" s="2"/>
      <c r="JA42" s="2"/>
      <c r="JB42" s="18"/>
      <c r="JC42" s="9"/>
      <c r="JD42" s="19"/>
      <c r="JE42" s="20">
        <f t="shared" si="103"/>
        <v>0</v>
      </c>
      <c r="JG42" s="2"/>
      <c r="JH42" s="2"/>
      <c r="JI42" s="18"/>
      <c r="JJ42" s="9"/>
      <c r="JK42" s="19"/>
      <c r="JL42" s="20">
        <f t="shared" si="38"/>
        <v>0</v>
      </c>
      <c r="JN42" s="2"/>
      <c r="JO42" s="2"/>
      <c r="JP42" s="18"/>
      <c r="JQ42" s="9"/>
      <c r="JR42" s="19"/>
      <c r="JS42" s="20">
        <f t="shared" si="39"/>
        <v>0</v>
      </c>
      <c r="JU42" s="2"/>
      <c r="JV42" s="2"/>
      <c r="JW42" s="18"/>
      <c r="JX42" s="9"/>
      <c r="JY42" s="19"/>
      <c r="JZ42" s="20">
        <f t="shared" si="40"/>
        <v>0</v>
      </c>
      <c r="KB42" s="2"/>
      <c r="KC42" s="2"/>
      <c r="KD42" s="18"/>
      <c r="KE42" s="9"/>
      <c r="KF42" s="19"/>
      <c r="KG42" s="20">
        <f t="shared" si="41"/>
        <v>1975</v>
      </c>
      <c r="KI42" s="2"/>
      <c r="KJ42" s="2"/>
      <c r="KK42" s="18"/>
      <c r="KL42" s="9"/>
      <c r="KM42" s="19"/>
      <c r="KN42" s="20">
        <f t="shared" si="42"/>
        <v>0</v>
      </c>
      <c r="KP42" s="9"/>
      <c r="KQ42" s="251"/>
      <c r="KR42" s="18"/>
      <c r="KS42" s="9"/>
      <c r="KT42" s="19"/>
      <c r="KU42" s="20">
        <f t="shared" si="43"/>
        <v>52560.5</v>
      </c>
      <c r="KW42" s="9"/>
      <c r="KX42" s="251"/>
      <c r="KY42" s="27"/>
      <c r="KZ42" s="931"/>
      <c r="LA42" s="691"/>
      <c r="LB42" s="20">
        <f t="shared" si="44"/>
        <v>30310</v>
      </c>
      <c r="LD42" s="2"/>
      <c r="LE42" s="251"/>
      <c r="LF42" s="18"/>
      <c r="LG42" s="9"/>
      <c r="LH42" s="19"/>
      <c r="LI42" s="20">
        <f t="shared" si="45"/>
        <v>0</v>
      </c>
      <c r="LK42" s="2"/>
      <c r="LL42" s="251"/>
      <c r="LM42" s="18"/>
      <c r="LN42" s="9"/>
      <c r="LO42" s="19"/>
      <c r="LP42" s="20">
        <f t="shared" si="46"/>
        <v>50544</v>
      </c>
      <c r="LR42" s="2"/>
      <c r="LS42" s="251"/>
      <c r="LT42" s="18"/>
      <c r="LU42" s="9"/>
      <c r="LV42" s="19"/>
      <c r="LW42" s="20">
        <f t="shared" si="47"/>
        <v>0</v>
      </c>
      <c r="LY42" s="2"/>
      <c r="LZ42" s="251"/>
      <c r="MA42" s="18"/>
      <c r="MB42" s="9"/>
      <c r="MC42" s="19"/>
      <c r="MD42" s="20">
        <f t="shared" si="48"/>
        <v>0</v>
      </c>
      <c r="MF42" s="2"/>
      <c r="MG42" s="251"/>
      <c r="MH42" s="18"/>
      <c r="MI42" s="9"/>
      <c r="MJ42" s="19"/>
      <c r="MK42" s="20">
        <f t="shared" si="49"/>
        <v>0</v>
      </c>
      <c r="MM42" s="2"/>
      <c r="MN42" s="251"/>
      <c r="MO42" s="18"/>
      <c r="MP42" s="9"/>
      <c r="MQ42" s="19"/>
      <c r="MR42" s="20">
        <f t="shared" si="50"/>
        <v>4370</v>
      </c>
      <c r="MT42" s="2"/>
      <c r="MU42" s="251"/>
      <c r="MV42" s="18"/>
      <c r="MW42" s="9"/>
      <c r="MX42" s="19"/>
      <c r="MY42" s="20">
        <f t="shared" si="51"/>
        <v>61886.5</v>
      </c>
      <c r="NA42" s="2"/>
      <c r="NB42" s="2"/>
      <c r="NC42" s="771"/>
      <c r="ND42" s="38"/>
      <c r="NE42" s="19"/>
      <c r="NF42" s="326">
        <f t="shared" si="84"/>
        <v>0</v>
      </c>
      <c r="NH42" s="2"/>
      <c r="NI42" s="2"/>
      <c r="NJ42" s="325"/>
      <c r="NK42" s="38"/>
      <c r="NL42" s="19"/>
      <c r="NM42" s="326">
        <f t="shared" si="85"/>
        <v>0</v>
      </c>
      <c r="NO42" s="9"/>
      <c r="NP42" s="956"/>
      <c r="NQ42" s="771"/>
      <c r="NR42" s="38"/>
      <c r="NS42" s="19"/>
      <c r="NT42" s="20">
        <f t="shared" si="86"/>
        <v>20232</v>
      </c>
      <c r="NV42" s="9"/>
      <c r="NW42" s="956"/>
      <c r="NX42" s="771"/>
      <c r="NY42" s="38"/>
      <c r="NZ42" s="19"/>
      <c r="OA42" s="326">
        <f t="shared" si="109"/>
        <v>0</v>
      </c>
      <c r="OC42" s="2"/>
      <c r="OD42" s="2"/>
      <c r="OE42" s="771"/>
      <c r="OF42" s="38"/>
      <c r="OG42" s="19"/>
      <c r="OH42" s="326">
        <f t="shared" si="88"/>
        <v>61119</v>
      </c>
      <c r="OJ42" s="2"/>
      <c r="OK42" s="2"/>
      <c r="OL42" s="325"/>
      <c r="OM42" s="38"/>
      <c r="ON42" s="19"/>
      <c r="OO42" s="326">
        <f t="shared" si="89"/>
        <v>0</v>
      </c>
      <c r="OQ42" s="2"/>
      <c r="OR42" s="2"/>
      <c r="OS42" s="18"/>
      <c r="OT42" s="9"/>
      <c r="OU42" s="19"/>
      <c r="OV42" s="20">
        <f t="shared" si="93"/>
        <v>0</v>
      </c>
      <c r="OX42" s="2"/>
      <c r="OY42" s="2"/>
      <c r="OZ42" s="18"/>
      <c r="PA42" s="9"/>
      <c r="PB42" s="19"/>
      <c r="PC42" s="20">
        <f t="shared" si="94"/>
        <v>0</v>
      </c>
      <c r="PE42" s="2"/>
      <c r="PF42" s="251"/>
      <c r="PG42" s="18"/>
      <c r="PH42" s="9"/>
      <c r="PI42" s="19"/>
      <c r="PJ42" s="20">
        <f t="shared" si="95"/>
        <v>0</v>
      </c>
      <c r="PL42" s="2"/>
      <c r="PM42" s="251"/>
      <c r="PN42" s="18"/>
      <c r="PO42" s="9"/>
      <c r="PP42" s="19"/>
      <c r="PQ42" s="20">
        <f t="shared" si="96"/>
        <v>0</v>
      </c>
      <c r="PS42" s="2"/>
      <c r="PT42" s="2"/>
      <c r="PU42" s="18"/>
      <c r="PV42" s="9"/>
      <c r="PW42" s="19"/>
      <c r="PX42" s="20">
        <f t="shared" si="97"/>
        <v>40944</v>
      </c>
      <c r="PZ42" s="2"/>
      <c r="QA42" s="2"/>
      <c r="QB42" s="18"/>
      <c r="QC42" s="9"/>
      <c r="QD42" s="19"/>
      <c r="QE42" s="20">
        <f t="shared" si="98"/>
        <v>0</v>
      </c>
      <c r="QG42" s="2"/>
      <c r="QH42" s="2"/>
      <c r="QI42" s="18"/>
      <c r="QJ42" s="9"/>
      <c r="QK42" s="19"/>
      <c r="QL42" s="20">
        <f t="shared" si="91"/>
        <v>0</v>
      </c>
      <c r="QN42" s="2"/>
      <c r="QO42" s="2"/>
      <c r="QP42" s="331"/>
      <c r="QQ42" s="38"/>
      <c r="QR42" s="19"/>
      <c r="QS42" s="20">
        <f t="shared" si="104"/>
        <v>0</v>
      </c>
      <c r="QU42" s="2"/>
      <c r="QV42" s="2"/>
      <c r="QW42" s="331"/>
      <c r="QX42" s="38"/>
      <c r="QY42" s="19"/>
      <c r="QZ42" s="20">
        <f t="shared" si="52"/>
        <v>0</v>
      </c>
      <c r="RB42" s="2"/>
      <c r="RC42" s="2"/>
      <c r="RD42" s="331"/>
      <c r="RE42" s="38"/>
      <c r="RF42" s="19"/>
      <c r="RG42" s="20">
        <f t="shared" si="53"/>
        <v>0</v>
      </c>
      <c r="RI42" s="2"/>
      <c r="RJ42" s="2"/>
      <c r="RK42" s="331"/>
      <c r="RL42" s="38"/>
      <c r="RM42" s="19"/>
      <c r="RN42" s="20">
        <f t="shared" si="54"/>
        <v>0</v>
      </c>
      <c r="RP42" s="2"/>
      <c r="RQ42" s="2"/>
      <c r="RR42" s="331"/>
      <c r="RS42" s="38"/>
      <c r="RT42" s="19"/>
      <c r="RU42" s="20">
        <f t="shared" si="106"/>
        <v>20230</v>
      </c>
      <c r="RW42" s="2"/>
      <c r="RX42" s="251"/>
      <c r="RY42" s="331"/>
      <c r="RZ42" s="38"/>
      <c r="SA42" s="19"/>
      <c r="SB42" s="20">
        <f t="shared" si="56"/>
        <v>0</v>
      </c>
      <c r="SD42" s="2"/>
      <c r="SE42" s="268"/>
      <c r="SF42" s="331"/>
      <c r="SG42" s="38"/>
      <c r="SH42" s="19"/>
      <c r="SI42" s="20">
        <f t="shared" si="57"/>
        <v>0</v>
      </c>
      <c r="SK42" s="2"/>
      <c r="SL42" s="2"/>
      <c r="SM42" s="331"/>
      <c r="SN42" s="38"/>
      <c r="SO42" s="19"/>
      <c r="SP42" s="20">
        <f t="shared" si="58"/>
        <v>145004</v>
      </c>
      <c r="SR42" s="2"/>
      <c r="SS42" s="2"/>
      <c r="ST42" s="331"/>
      <c r="SU42" s="38"/>
      <c r="SV42" s="19"/>
      <c r="SW42" s="20">
        <f t="shared" si="59"/>
        <v>0</v>
      </c>
      <c r="SY42" s="2"/>
      <c r="SZ42" s="2"/>
      <c r="TA42" s="331"/>
      <c r="TB42" s="38"/>
      <c r="TC42" s="19"/>
      <c r="TD42" s="20">
        <f t="shared" si="60"/>
        <v>4177</v>
      </c>
      <c r="TF42" s="2"/>
      <c r="TG42" s="2"/>
      <c r="TH42" s="331"/>
      <c r="TI42" s="38"/>
      <c r="TJ42" s="19"/>
      <c r="TK42" s="20">
        <f t="shared" si="61"/>
        <v>0</v>
      </c>
      <c r="TM42" s="2"/>
      <c r="TN42" s="2"/>
      <c r="TO42" s="331"/>
      <c r="TP42" s="38"/>
      <c r="TQ42" s="19"/>
      <c r="TR42" s="20">
        <f t="shared" si="62"/>
        <v>0</v>
      </c>
      <c r="TT42" s="2"/>
      <c r="TU42" s="2"/>
      <c r="TV42" s="331"/>
      <c r="TW42" s="38"/>
      <c r="TX42" s="19"/>
      <c r="TY42" s="20">
        <f t="shared" si="100"/>
        <v>6754</v>
      </c>
      <c r="UA42" s="2"/>
      <c r="UB42" s="2"/>
      <c r="UC42" s="331"/>
      <c r="UD42" s="38"/>
      <c r="UE42" s="19"/>
      <c r="UF42" s="20">
        <f t="shared" si="64"/>
        <v>0</v>
      </c>
      <c r="UH42" s="2"/>
      <c r="UI42" s="2"/>
      <c r="UJ42" s="331"/>
      <c r="UK42" s="38"/>
      <c r="UL42" s="19"/>
      <c r="UM42" s="20">
        <f t="shared" si="65"/>
        <v>0</v>
      </c>
      <c r="UO42" s="2"/>
      <c r="UP42" s="2"/>
      <c r="UQ42" s="331"/>
      <c r="UR42" s="38"/>
      <c r="US42" s="19"/>
      <c r="UT42" s="20">
        <f t="shared" si="66"/>
        <v>0</v>
      </c>
      <c r="UV42" s="2"/>
      <c r="UW42" s="2"/>
      <c r="UX42" s="331"/>
      <c r="UY42" s="38"/>
      <c r="UZ42" s="19"/>
      <c r="VA42" s="20">
        <f t="shared" si="92"/>
        <v>0</v>
      </c>
      <c r="VC42" s="2"/>
      <c r="VD42" s="2"/>
      <c r="VE42" s="331"/>
      <c r="VF42" s="38"/>
      <c r="VG42" s="19"/>
      <c r="VH42" s="20">
        <f t="shared" si="99"/>
        <v>0</v>
      </c>
      <c r="VJ42" s="2"/>
      <c r="VK42" s="2"/>
      <c r="VL42" s="331"/>
      <c r="VM42" s="38"/>
      <c r="VN42" s="19"/>
      <c r="VO42" s="20">
        <f t="shared" si="69"/>
        <v>0</v>
      </c>
      <c r="VQ42" s="2"/>
      <c r="VR42" s="2"/>
      <c r="VS42" s="331"/>
      <c r="VT42" s="38"/>
      <c r="VU42" s="19"/>
      <c r="VV42" s="20">
        <f t="shared" si="108"/>
        <v>18958.5</v>
      </c>
      <c r="VX42" s="2"/>
      <c r="VY42" s="2"/>
      <c r="VZ42" s="331"/>
      <c r="WA42" s="38"/>
      <c r="WB42" s="19"/>
      <c r="WC42" s="20">
        <f t="shared" si="71"/>
        <v>0</v>
      </c>
      <c r="WE42" s="2"/>
      <c r="WF42" s="2"/>
      <c r="WG42" s="331"/>
      <c r="WH42" s="38"/>
      <c r="WI42" s="19"/>
      <c r="WJ42" s="20">
        <f t="shared" si="72"/>
        <v>0</v>
      </c>
      <c r="WL42" s="2"/>
      <c r="WM42" s="2"/>
      <c r="WN42" s="331"/>
      <c r="WO42" s="38"/>
      <c r="WP42" s="19"/>
      <c r="WQ42" s="20">
        <f t="shared" si="73"/>
        <v>0</v>
      </c>
      <c r="WS42" s="2"/>
      <c r="WT42" s="2"/>
      <c r="WU42" s="331"/>
      <c r="WV42" s="38"/>
      <c r="WW42" s="19"/>
      <c r="WX42" s="20">
        <f t="shared" si="74"/>
        <v>0</v>
      </c>
      <c r="WZ42" s="2"/>
      <c r="XA42" s="2"/>
      <c r="XB42" s="331"/>
      <c r="XC42" s="38"/>
      <c r="XD42" s="19"/>
      <c r="XE42" s="20">
        <f t="shared" si="75"/>
        <v>0</v>
      </c>
      <c r="XG42" s="2"/>
      <c r="XH42" s="2"/>
      <c r="XI42" s="331"/>
      <c r="XJ42" s="38"/>
      <c r="XK42" s="19"/>
      <c r="XL42" s="20">
        <f t="shared" si="76"/>
        <v>0</v>
      </c>
      <c r="XN42" s="2"/>
      <c r="XO42" s="2"/>
      <c r="XP42" s="331"/>
      <c r="XQ42" s="38"/>
      <c r="XR42" s="19"/>
      <c r="XS42" s="20">
        <f t="shared" si="77"/>
        <v>0</v>
      </c>
      <c r="XU42" s="2"/>
      <c r="XV42" s="2"/>
      <c r="XW42" s="331"/>
      <c r="XX42" s="38"/>
      <c r="XY42" s="19"/>
      <c r="XZ42" s="20">
        <f t="shared" si="78"/>
        <v>0</v>
      </c>
      <c r="YB42" s="2"/>
      <c r="YC42" s="2"/>
      <c r="YD42" s="331"/>
      <c r="YE42" s="38"/>
      <c r="YF42" s="19"/>
      <c r="YG42" s="20">
        <f t="shared" si="79"/>
        <v>0</v>
      </c>
      <c r="YI42" s="2"/>
      <c r="YJ42" s="2"/>
      <c r="YK42" s="331"/>
      <c r="YL42" s="38"/>
      <c r="YM42" s="19"/>
      <c r="YN42" s="20">
        <f t="shared" si="80"/>
        <v>0</v>
      </c>
      <c r="YP42" s="2"/>
      <c r="YQ42" s="2"/>
      <c r="YR42" s="331"/>
      <c r="YS42" s="38"/>
      <c r="YT42" s="19"/>
      <c r="YU42" s="20">
        <f t="shared" si="81"/>
        <v>0</v>
      </c>
      <c r="YW42" s="2"/>
      <c r="YX42" s="2"/>
      <c r="YY42" s="331"/>
      <c r="YZ42" s="38"/>
      <c r="ZA42" s="19"/>
      <c r="ZB42" s="20">
        <f t="shared" si="82"/>
        <v>0</v>
      </c>
      <c r="ZD42" s="2"/>
      <c r="ZE42" s="2"/>
      <c r="ZF42" s="331"/>
      <c r="ZG42" s="38"/>
      <c r="ZH42" s="19"/>
      <c r="ZI42" s="20">
        <f t="shared" si="83"/>
        <v>0</v>
      </c>
    </row>
    <row r="43" spans="1:685">
      <c r="A43" s="2"/>
      <c r="B43" s="2"/>
      <c r="C43" s="18"/>
      <c r="D43" s="9"/>
      <c r="E43" s="19"/>
      <c r="F43" s="20">
        <f t="shared" si="0"/>
        <v>1117</v>
      </c>
      <c r="H43" s="2"/>
      <c r="I43" s="2"/>
      <c r="J43" s="18"/>
      <c r="K43" s="9"/>
      <c r="L43" s="19"/>
      <c r="M43" s="20">
        <f t="shared" si="105"/>
        <v>0</v>
      </c>
      <c r="O43" s="2"/>
      <c r="P43" s="2"/>
      <c r="Q43" s="18"/>
      <c r="R43" s="9"/>
      <c r="S43" s="19"/>
      <c r="T43" s="20">
        <f t="shared" si="2"/>
        <v>11760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24146</v>
      </c>
      <c r="AJ43" s="2"/>
      <c r="AK43" s="2"/>
      <c r="AL43" s="18"/>
      <c r="AM43" s="9"/>
      <c r="AN43" s="19"/>
      <c r="AO43" s="20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10864</v>
      </c>
      <c r="BL43" s="2"/>
      <c r="BM43" s="2"/>
      <c r="BN43" s="18"/>
      <c r="BO43" s="9"/>
      <c r="BP43" s="19"/>
      <c r="BQ43" s="20">
        <f t="shared" si="101"/>
        <v>5786.5</v>
      </c>
      <c r="BS43" s="2"/>
      <c r="BT43" s="2"/>
      <c r="BU43" s="18"/>
      <c r="BV43" s="9"/>
      <c r="BW43" s="19"/>
      <c r="BX43" s="20">
        <f t="shared" si="10"/>
        <v>0</v>
      </c>
      <c r="BZ43" s="9"/>
      <c r="CA43" s="2"/>
      <c r="CB43" s="18"/>
      <c r="CC43" s="9"/>
      <c r="CD43" s="19"/>
      <c r="CE43" s="20">
        <f t="shared" si="11"/>
        <v>126210</v>
      </c>
      <c r="CG43" s="2"/>
      <c r="CH43" s="2"/>
      <c r="CI43" s="18"/>
      <c r="CJ43" s="9"/>
      <c r="CK43" s="19"/>
      <c r="CL43" s="20">
        <f t="shared" si="12"/>
        <v>2641.5</v>
      </c>
      <c r="CN43" s="2"/>
      <c r="CO43" s="2"/>
      <c r="CP43" s="18"/>
      <c r="CQ43" s="9"/>
      <c r="CR43" s="19"/>
      <c r="CS43" s="20">
        <f t="shared" si="13"/>
        <v>50592</v>
      </c>
      <c r="CU43" s="2"/>
      <c r="CV43" s="2"/>
      <c r="CW43" s="18"/>
      <c r="CX43" s="9"/>
      <c r="CY43" s="19"/>
      <c r="CZ43" s="20">
        <f t="shared" si="14"/>
        <v>1925.5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0</v>
      </c>
      <c r="DP43" s="2"/>
      <c r="DQ43" s="2"/>
      <c r="DR43" s="18"/>
      <c r="DS43" s="9"/>
      <c r="DT43" s="19"/>
      <c r="DU43" s="20">
        <f t="shared" si="17"/>
        <v>2696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20"/>
        <v>22645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18"/>
      <c r="FI43" s="9"/>
      <c r="FJ43" s="19"/>
      <c r="FK43" s="20">
        <f t="shared" si="107"/>
        <v>57168.5</v>
      </c>
      <c r="FM43" s="2"/>
      <c r="FN43" s="2"/>
      <c r="FO43" s="18"/>
      <c r="FP43" s="9"/>
      <c r="FQ43" s="19"/>
      <c r="FR43" s="20">
        <f t="shared" si="24"/>
        <v>6300</v>
      </c>
      <c r="FT43" s="2"/>
      <c r="FU43" s="2"/>
      <c r="FV43" s="18"/>
      <c r="FW43" s="9"/>
      <c r="FX43" s="19"/>
      <c r="FY43" s="20">
        <f t="shared" si="25"/>
        <v>0</v>
      </c>
      <c r="GA43" s="2"/>
      <c r="GB43" s="2"/>
      <c r="GC43" s="18"/>
      <c r="GD43" s="9"/>
      <c r="GE43" s="19"/>
      <c r="GF43" s="20">
        <f t="shared" si="26"/>
        <v>0</v>
      </c>
      <c r="GH43" s="2"/>
      <c r="GI43" s="2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2"/>
      <c r="IT43" s="2"/>
      <c r="IU43" s="18"/>
      <c r="IV43" s="9"/>
      <c r="IW43" s="19"/>
      <c r="IX43" s="20">
        <f t="shared" si="102"/>
        <v>5744</v>
      </c>
      <c r="IZ43" s="2"/>
      <c r="JA43" s="2"/>
      <c r="JB43" s="18"/>
      <c r="JC43" s="9"/>
      <c r="JD43" s="19"/>
      <c r="JE43" s="20">
        <f t="shared" si="103"/>
        <v>0</v>
      </c>
      <c r="JG43" s="2"/>
      <c r="JH43" s="2"/>
      <c r="JI43" s="18"/>
      <c r="JJ43" s="9"/>
      <c r="JK43" s="19"/>
      <c r="JL43" s="20">
        <f t="shared" si="38"/>
        <v>0</v>
      </c>
      <c r="JN43" s="2"/>
      <c r="JO43" s="2"/>
      <c r="JP43" s="18"/>
      <c r="JQ43" s="9"/>
      <c r="JR43" s="19"/>
      <c r="JS43" s="20">
        <f t="shared" si="39"/>
        <v>0</v>
      </c>
      <c r="JU43" s="2"/>
      <c r="JV43" s="2"/>
      <c r="JW43" s="18"/>
      <c r="JX43" s="9"/>
      <c r="JY43" s="19"/>
      <c r="JZ43" s="20">
        <f t="shared" si="40"/>
        <v>0</v>
      </c>
      <c r="KB43" s="2"/>
      <c r="KC43" s="2"/>
      <c r="KD43" s="18"/>
      <c r="KE43" s="9"/>
      <c r="KF43" s="19"/>
      <c r="KG43" s="20">
        <f t="shared" si="41"/>
        <v>1975</v>
      </c>
      <c r="KI43" s="2"/>
      <c r="KJ43" s="2"/>
      <c r="KK43" s="18"/>
      <c r="KL43" s="9"/>
      <c r="KM43" s="19"/>
      <c r="KN43" s="20">
        <f t="shared" si="42"/>
        <v>0</v>
      </c>
      <c r="KP43" s="9"/>
      <c r="KQ43" s="251"/>
      <c r="KR43" s="18"/>
      <c r="KS43" s="9"/>
      <c r="KT43" s="19"/>
      <c r="KU43" s="20">
        <f t="shared" si="43"/>
        <v>52560.5</v>
      </c>
      <c r="KW43" s="9"/>
      <c r="KX43" s="251"/>
      <c r="KY43" s="27"/>
      <c r="KZ43" s="931"/>
      <c r="LA43" s="691"/>
      <c r="LB43" s="20">
        <f t="shared" si="44"/>
        <v>30310</v>
      </c>
      <c r="LD43" s="2"/>
      <c r="LE43" s="251"/>
      <c r="LF43" s="18"/>
      <c r="LG43" s="9"/>
      <c r="LH43" s="19"/>
      <c r="LI43" s="20">
        <f t="shared" si="45"/>
        <v>0</v>
      </c>
      <c r="LK43" s="2"/>
      <c r="LL43" s="251"/>
      <c r="LM43" s="18"/>
      <c r="LN43" s="9"/>
      <c r="LO43" s="19"/>
      <c r="LP43" s="20">
        <f t="shared" si="46"/>
        <v>50544</v>
      </c>
      <c r="LR43" s="2"/>
      <c r="LS43" s="251"/>
      <c r="LT43" s="18"/>
      <c r="LU43" s="9"/>
      <c r="LV43" s="19"/>
      <c r="LW43" s="20">
        <f t="shared" si="47"/>
        <v>0</v>
      </c>
      <c r="LY43" s="2"/>
      <c r="LZ43" s="251"/>
      <c r="MA43" s="18"/>
      <c r="MB43" s="9"/>
      <c r="MC43" s="19"/>
      <c r="MD43" s="20">
        <f t="shared" si="48"/>
        <v>0</v>
      </c>
      <c r="MF43" s="2"/>
      <c r="MG43" s="251"/>
      <c r="MH43" s="18"/>
      <c r="MI43" s="9"/>
      <c r="MJ43" s="19"/>
      <c r="MK43" s="20">
        <f t="shared" si="49"/>
        <v>0</v>
      </c>
      <c r="MM43" s="2"/>
      <c r="MN43" s="251"/>
      <c r="MO43" s="18"/>
      <c r="MP43" s="9"/>
      <c r="MQ43" s="19"/>
      <c r="MR43" s="20">
        <f t="shared" si="50"/>
        <v>4370</v>
      </c>
      <c r="MT43" s="2"/>
      <c r="MU43" s="251"/>
      <c r="MV43" s="18"/>
      <c r="MW43" s="9"/>
      <c r="MX43" s="19"/>
      <c r="MY43" s="20">
        <f t="shared" si="51"/>
        <v>61886.5</v>
      </c>
      <c r="NA43" s="2"/>
      <c r="NB43" s="2"/>
      <c r="NC43" s="325"/>
      <c r="ND43" s="38"/>
      <c r="NE43" s="19"/>
      <c r="NF43" s="326">
        <f t="shared" si="84"/>
        <v>0</v>
      </c>
      <c r="NH43" s="2"/>
      <c r="NI43" s="2"/>
      <c r="NJ43" s="325"/>
      <c r="NK43" s="38"/>
      <c r="NL43" s="19"/>
      <c r="NM43" s="326">
        <f t="shared" si="85"/>
        <v>0</v>
      </c>
      <c r="NO43" s="9"/>
      <c r="NP43" s="956"/>
      <c r="NQ43" s="771"/>
      <c r="NR43" s="38"/>
      <c r="NS43" s="19"/>
      <c r="NT43" s="20">
        <f t="shared" si="86"/>
        <v>20232</v>
      </c>
      <c r="NV43" s="9"/>
      <c r="NW43" s="956"/>
      <c r="NX43" s="771"/>
      <c r="NY43" s="38"/>
      <c r="NZ43" s="19"/>
      <c r="OA43" s="326">
        <f t="shared" si="109"/>
        <v>0</v>
      </c>
      <c r="OC43" s="2"/>
      <c r="OD43" s="2"/>
      <c r="OE43" s="771"/>
      <c r="OF43" s="38"/>
      <c r="OG43" s="19"/>
      <c r="OH43" s="326">
        <f t="shared" si="88"/>
        <v>61119</v>
      </c>
      <c r="OJ43" s="2"/>
      <c r="OK43" s="2"/>
      <c r="OL43" s="325"/>
      <c r="OM43" s="38"/>
      <c r="ON43" s="19"/>
      <c r="OO43" s="326">
        <f t="shared" si="89"/>
        <v>0</v>
      </c>
      <c r="OQ43" s="2"/>
      <c r="OR43" s="2"/>
      <c r="OS43" s="18"/>
      <c r="OT43" s="9"/>
      <c r="OU43" s="19"/>
      <c r="OV43" s="20">
        <f t="shared" si="93"/>
        <v>0</v>
      </c>
      <c r="OX43" s="2"/>
      <c r="OY43" s="2"/>
      <c r="OZ43" s="18"/>
      <c r="PA43" s="9"/>
      <c r="PB43" s="19"/>
      <c r="PC43" s="20">
        <f t="shared" si="94"/>
        <v>0</v>
      </c>
      <c r="PE43" s="2"/>
      <c r="PF43" s="251"/>
      <c r="PG43" s="18"/>
      <c r="PH43" s="9"/>
      <c r="PI43" s="19"/>
      <c r="PJ43" s="20">
        <f t="shared" si="95"/>
        <v>0</v>
      </c>
      <c r="PL43" s="2"/>
      <c r="PM43" s="251"/>
      <c r="PN43" s="18"/>
      <c r="PO43" s="9"/>
      <c r="PP43" s="19"/>
      <c r="PQ43" s="20">
        <f t="shared" si="96"/>
        <v>0</v>
      </c>
      <c r="PS43" s="2"/>
      <c r="PT43" s="2"/>
      <c r="PU43" s="18"/>
      <c r="PV43" s="9"/>
      <c r="PW43" s="19"/>
      <c r="PX43" s="20">
        <f t="shared" si="97"/>
        <v>40944</v>
      </c>
      <c r="PZ43" s="2"/>
      <c r="QA43" s="2"/>
      <c r="QB43" s="18"/>
      <c r="QC43" s="9"/>
      <c r="QD43" s="19"/>
      <c r="QE43" s="20">
        <f t="shared" si="98"/>
        <v>0</v>
      </c>
      <c r="QG43" s="2"/>
      <c r="QH43" s="2"/>
      <c r="QI43" s="18"/>
      <c r="QJ43" s="9"/>
      <c r="QK43" s="19"/>
      <c r="QL43" s="20">
        <f t="shared" si="91"/>
        <v>0</v>
      </c>
      <c r="QN43" s="9"/>
      <c r="QO43" s="2"/>
      <c r="QP43" s="18"/>
      <c r="QQ43" s="38"/>
      <c r="QR43" s="19"/>
      <c r="QS43" s="20">
        <f t="shared" si="104"/>
        <v>0</v>
      </c>
      <c r="QU43" s="9"/>
      <c r="QV43" s="2"/>
      <c r="QW43" s="18"/>
      <c r="QX43" s="38"/>
      <c r="QY43" s="19"/>
      <c r="QZ43" s="20">
        <f t="shared" si="52"/>
        <v>0</v>
      </c>
      <c r="RB43" s="9"/>
      <c r="RC43" s="2"/>
      <c r="RD43" s="18"/>
      <c r="RE43" s="38"/>
      <c r="RF43" s="19"/>
      <c r="RG43" s="20">
        <f t="shared" si="53"/>
        <v>0</v>
      </c>
      <c r="RI43" s="9"/>
      <c r="RJ43" s="2"/>
      <c r="RK43" s="18"/>
      <c r="RL43" s="38"/>
      <c r="RM43" s="19"/>
      <c r="RN43" s="20">
        <f t="shared" si="54"/>
        <v>0</v>
      </c>
      <c r="RP43" s="9"/>
      <c r="RQ43" s="2"/>
      <c r="RR43" s="18"/>
      <c r="RS43" s="38"/>
      <c r="RT43" s="19"/>
      <c r="RU43" s="20">
        <f t="shared" si="106"/>
        <v>20230</v>
      </c>
      <c r="RW43" s="9"/>
      <c r="RX43" s="2"/>
      <c r="RY43" s="18"/>
      <c r="RZ43" s="38"/>
      <c r="SA43" s="19"/>
      <c r="SB43" s="20">
        <f t="shared" si="56"/>
        <v>0</v>
      </c>
      <c r="SD43" s="9"/>
      <c r="SE43" s="268"/>
      <c r="SF43" s="18"/>
      <c r="SG43" s="38"/>
      <c r="SH43" s="19"/>
      <c r="SI43" s="20">
        <f t="shared" si="57"/>
        <v>0</v>
      </c>
      <c r="SK43" s="9"/>
      <c r="SL43" s="2"/>
      <c r="SM43" s="18"/>
      <c r="SN43" s="38"/>
      <c r="SO43" s="19"/>
      <c r="SP43" s="20">
        <f t="shared" si="58"/>
        <v>145004</v>
      </c>
      <c r="SR43" s="9"/>
      <c r="SS43" s="2"/>
      <c r="ST43" s="18"/>
      <c r="SU43" s="38"/>
      <c r="SV43" s="19"/>
      <c r="SW43" s="20">
        <f t="shared" si="59"/>
        <v>0</v>
      </c>
      <c r="SY43" s="9"/>
      <c r="SZ43" s="2"/>
      <c r="TA43" s="18"/>
      <c r="TB43" s="38"/>
      <c r="TC43" s="19"/>
      <c r="TD43" s="20">
        <f t="shared" si="60"/>
        <v>4177</v>
      </c>
      <c r="TF43" s="9"/>
      <c r="TG43" s="2"/>
      <c r="TH43" s="18"/>
      <c r="TI43" s="38"/>
      <c r="TJ43" s="19"/>
      <c r="TK43" s="20">
        <f t="shared" si="61"/>
        <v>0</v>
      </c>
      <c r="TM43" s="9"/>
      <c r="TN43" s="2"/>
      <c r="TO43" s="18"/>
      <c r="TP43" s="38"/>
      <c r="TQ43" s="19"/>
      <c r="TR43" s="20">
        <f t="shared" si="62"/>
        <v>0</v>
      </c>
      <c r="TT43" s="9"/>
      <c r="TU43" s="2"/>
      <c r="TV43" s="18"/>
      <c r="TW43" s="38"/>
      <c r="TX43" s="19"/>
      <c r="TY43" s="20">
        <f t="shared" si="100"/>
        <v>6754</v>
      </c>
      <c r="UA43" s="9"/>
      <c r="UB43" s="2"/>
      <c r="UC43" s="18"/>
      <c r="UD43" s="38"/>
      <c r="UE43" s="19"/>
      <c r="UF43" s="20">
        <f t="shared" si="64"/>
        <v>0</v>
      </c>
      <c r="UH43" s="9"/>
      <c r="UI43" s="2"/>
      <c r="UJ43" s="18"/>
      <c r="UK43" s="38"/>
      <c r="UL43" s="19"/>
      <c r="UM43" s="20">
        <f t="shared" si="65"/>
        <v>0</v>
      </c>
      <c r="UO43" s="9"/>
      <c r="UP43" s="2"/>
      <c r="UQ43" s="18"/>
      <c r="UR43" s="38"/>
      <c r="US43" s="19"/>
      <c r="UT43" s="20">
        <f t="shared" si="66"/>
        <v>0</v>
      </c>
      <c r="UV43" s="9"/>
      <c r="UW43" s="2"/>
      <c r="UX43" s="18"/>
      <c r="UY43" s="38"/>
      <c r="UZ43" s="19"/>
      <c r="VA43" s="20">
        <f t="shared" si="92"/>
        <v>0</v>
      </c>
      <c r="VC43" s="9"/>
      <c r="VD43" s="2"/>
      <c r="VE43" s="18"/>
      <c r="VF43" s="38"/>
      <c r="VG43" s="19"/>
      <c r="VH43" s="20">
        <f t="shared" si="99"/>
        <v>0</v>
      </c>
      <c r="VJ43" s="9"/>
      <c r="VK43" s="2"/>
      <c r="VL43" s="18"/>
      <c r="VM43" s="38"/>
      <c r="VN43" s="19"/>
      <c r="VO43" s="20">
        <f t="shared" si="69"/>
        <v>0</v>
      </c>
      <c r="VQ43" s="9"/>
      <c r="VR43" s="2"/>
      <c r="VS43" s="18"/>
      <c r="VT43" s="38"/>
      <c r="VU43" s="19"/>
      <c r="VV43" s="20">
        <f t="shared" si="108"/>
        <v>18958.5</v>
      </c>
      <c r="VX43" s="9"/>
      <c r="VY43" s="2"/>
      <c r="VZ43" s="18"/>
      <c r="WA43" s="38"/>
      <c r="WB43" s="19"/>
      <c r="WC43" s="20">
        <f t="shared" si="71"/>
        <v>0</v>
      </c>
      <c r="WE43" s="9"/>
      <c r="WF43" s="2"/>
      <c r="WG43" s="18"/>
      <c r="WH43" s="38"/>
      <c r="WI43" s="19"/>
      <c r="WJ43" s="20">
        <f t="shared" si="72"/>
        <v>0</v>
      </c>
      <c r="WL43" s="9"/>
      <c r="WM43" s="2"/>
      <c r="WN43" s="18"/>
      <c r="WO43" s="38"/>
      <c r="WP43" s="19"/>
      <c r="WQ43" s="20">
        <f t="shared" si="73"/>
        <v>0</v>
      </c>
      <c r="WS43" s="9"/>
      <c r="WT43" s="2"/>
      <c r="WU43" s="18"/>
      <c r="WV43" s="38"/>
      <c r="WW43" s="19"/>
      <c r="WX43" s="20">
        <f t="shared" si="74"/>
        <v>0</v>
      </c>
      <c r="WZ43" s="9"/>
      <c r="XA43" s="2"/>
      <c r="XB43" s="18"/>
      <c r="XC43" s="38"/>
      <c r="XD43" s="19"/>
      <c r="XE43" s="20">
        <f t="shared" si="75"/>
        <v>0</v>
      </c>
      <c r="XG43" s="9"/>
      <c r="XH43" s="2"/>
      <c r="XI43" s="18"/>
      <c r="XJ43" s="38"/>
      <c r="XK43" s="19"/>
      <c r="XL43" s="20">
        <f t="shared" si="76"/>
        <v>0</v>
      </c>
      <c r="XN43" s="9"/>
      <c r="XO43" s="2"/>
      <c r="XP43" s="18"/>
      <c r="XQ43" s="38"/>
      <c r="XR43" s="19"/>
      <c r="XS43" s="20">
        <f t="shared" si="77"/>
        <v>0</v>
      </c>
      <c r="XU43" s="9"/>
      <c r="XV43" s="2"/>
      <c r="XW43" s="18"/>
      <c r="XX43" s="38"/>
      <c r="XY43" s="19"/>
      <c r="XZ43" s="20">
        <f t="shared" si="78"/>
        <v>0</v>
      </c>
      <c r="YB43" s="9"/>
      <c r="YC43" s="2"/>
      <c r="YD43" s="18"/>
      <c r="YE43" s="38"/>
      <c r="YF43" s="19"/>
      <c r="YG43" s="20">
        <f t="shared" si="79"/>
        <v>0</v>
      </c>
      <c r="YI43" s="9"/>
      <c r="YJ43" s="2"/>
      <c r="YK43" s="18"/>
      <c r="YL43" s="38"/>
      <c r="YM43" s="19"/>
      <c r="YN43" s="20">
        <f t="shared" si="80"/>
        <v>0</v>
      </c>
      <c r="YP43" s="9"/>
      <c r="YQ43" s="2"/>
      <c r="YR43" s="18"/>
      <c r="YS43" s="38"/>
      <c r="YT43" s="19"/>
      <c r="YU43" s="20">
        <f t="shared" si="81"/>
        <v>0</v>
      </c>
      <c r="YW43" s="9"/>
      <c r="YX43" s="2"/>
      <c r="YY43" s="18"/>
      <c r="YZ43" s="38"/>
      <c r="ZA43" s="19"/>
      <c r="ZB43" s="20">
        <f t="shared" si="82"/>
        <v>0</v>
      </c>
      <c r="ZD43" s="9"/>
      <c r="ZE43" s="2"/>
      <c r="ZF43" s="18"/>
      <c r="ZG43" s="38"/>
      <c r="ZH43" s="19"/>
      <c r="ZI43" s="20">
        <f t="shared" si="83"/>
        <v>0</v>
      </c>
    </row>
    <row r="44" spans="1:685" ht="15.75" thickBot="1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325"/>
      <c r="CC44" s="19"/>
      <c r="CD44" s="19"/>
      <c r="CE44" s="20">
        <f t="shared" si="11"/>
        <v>126210</v>
      </c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1"/>
      <c r="FI44" s="22"/>
      <c r="FJ44" s="22"/>
      <c r="FK44" s="23"/>
      <c r="FM44" s="2"/>
      <c r="FN44" s="2"/>
      <c r="FO44" s="21"/>
      <c r="FP44" s="22"/>
      <c r="FQ44" s="22"/>
      <c r="FR44" s="23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2"/>
      <c r="JH44" s="2"/>
      <c r="JI44" s="21"/>
      <c r="JJ44" s="22"/>
      <c r="JK44" s="22"/>
      <c r="JL44" s="23"/>
      <c r="JN44" s="2"/>
      <c r="JO44" s="2"/>
      <c r="JP44" s="21"/>
      <c r="JQ44" s="22"/>
      <c r="JR44" s="22"/>
      <c r="JS44" s="23"/>
      <c r="JU44" s="2"/>
      <c r="JV44" s="2"/>
      <c r="JW44" s="21"/>
      <c r="JX44" s="22"/>
      <c r="JY44" s="22"/>
      <c r="JZ44" s="23"/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9"/>
      <c r="KQ44" s="251"/>
      <c r="KR44" s="18"/>
      <c r="KS44" s="9"/>
      <c r="KT44" s="19"/>
      <c r="KU44" s="20">
        <f t="shared" si="43"/>
        <v>52560.5</v>
      </c>
      <c r="KW44" s="9"/>
      <c r="KX44" s="251"/>
      <c r="KY44" s="19"/>
      <c r="KZ44" s="932"/>
      <c r="LA44" s="715"/>
      <c r="LB44" s="20">
        <f t="shared" si="44"/>
        <v>30310</v>
      </c>
      <c r="LD44" s="2"/>
      <c r="LE44" s="251"/>
      <c r="LF44" s="19"/>
      <c r="LG44" s="19"/>
      <c r="LH44" s="19"/>
      <c r="LI44" s="20">
        <f t="shared" si="45"/>
        <v>0</v>
      </c>
      <c r="LK44" s="2"/>
      <c r="LL44" s="251"/>
      <c r="LM44" s="21"/>
      <c r="LN44" s="22"/>
      <c r="LO44" s="22"/>
      <c r="LP44" s="23"/>
      <c r="LR44" s="2"/>
      <c r="LS44" s="251"/>
      <c r="LT44" s="21"/>
      <c r="LU44" s="22"/>
      <c r="LV44" s="22"/>
      <c r="LW44" s="23"/>
      <c r="LY44" s="2"/>
      <c r="LZ44" s="251"/>
      <c r="MA44" s="21"/>
      <c r="MB44" s="22"/>
      <c r="MC44" s="22"/>
      <c r="MD44" s="23"/>
      <c r="MF44" s="2"/>
      <c r="MG44" s="251"/>
      <c r="MH44" s="21"/>
      <c r="MI44" s="22"/>
      <c r="MJ44" s="22"/>
      <c r="MK44" s="23"/>
      <c r="MM44" s="2"/>
      <c r="MN44" s="251"/>
      <c r="MO44" s="21"/>
      <c r="MP44" s="22"/>
      <c r="MQ44" s="22"/>
      <c r="MR44" s="23"/>
      <c r="MT44" s="2"/>
      <c r="MU44" s="251"/>
      <c r="MV44" s="21"/>
      <c r="MW44" s="22"/>
      <c r="MX44" s="22"/>
      <c r="MY44" s="23"/>
      <c r="NA44" s="2"/>
      <c r="NB44" s="2"/>
      <c r="NC44" s="328"/>
      <c r="ND44" s="329"/>
      <c r="NE44" s="329"/>
      <c r="NF44" s="330"/>
      <c r="NH44" s="2"/>
      <c r="NI44" s="2"/>
      <c r="NJ44" s="328"/>
      <c r="NK44" s="329"/>
      <c r="NL44" s="329"/>
      <c r="NM44" s="330"/>
      <c r="NO44" s="244"/>
      <c r="NP44" s="1049"/>
      <c r="NQ44" s="972"/>
      <c r="NR44" s="166"/>
      <c r="NS44" s="32"/>
      <c r="NT44" s="20">
        <f t="shared" si="86"/>
        <v>20232</v>
      </c>
      <c r="NV44" s="9"/>
      <c r="NW44" s="956"/>
      <c r="NX44" s="325"/>
      <c r="NY44" s="38"/>
      <c r="NZ44" s="19"/>
      <c r="OA44" s="326">
        <f t="shared" ref="OA44:OA71" si="110">OA43+NX44-NZ44</f>
        <v>0</v>
      </c>
      <c r="OC44" s="2"/>
      <c r="OD44" s="2"/>
      <c r="OE44" s="921"/>
      <c r="OF44" s="329"/>
      <c r="OG44" s="329"/>
      <c r="OH44" s="330"/>
      <c r="OJ44" s="2"/>
      <c r="OK44" s="2"/>
      <c r="OL44" s="328"/>
      <c r="OM44" s="329"/>
      <c r="ON44" s="329"/>
      <c r="OO44" s="330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51"/>
      <c r="PG44" s="21"/>
      <c r="PH44" s="22"/>
      <c r="PI44" s="22"/>
      <c r="PJ44" s="23"/>
      <c r="PL44" s="2"/>
      <c r="PM44" s="251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332"/>
      <c r="QQ44" s="333"/>
      <c r="QR44" s="333"/>
      <c r="QS44" s="334"/>
      <c r="QU44" s="2"/>
      <c r="QV44" s="2"/>
      <c r="QW44" s="332"/>
      <c r="QX44" s="333"/>
      <c r="QY44" s="333"/>
      <c r="QZ44" s="334"/>
      <c r="RB44" s="2"/>
      <c r="RC44" s="2"/>
      <c r="RD44" s="332"/>
      <c r="RE44" s="333"/>
      <c r="RF44" s="333"/>
      <c r="RG44" s="334"/>
      <c r="RI44" s="2"/>
      <c r="RJ44" s="2"/>
      <c r="RK44" s="332"/>
      <c r="RL44" s="333"/>
      <c r="RM44" s="333"/>
      <c r="RN44" s="334"/>
      <c r="RP44" s="2"/>
      <c r="RQ44" s="2"/>
      <c r="RR44" s="332"/>
      <c r="RS44" s="333"/>
      <c r="RT44" s="333"/>
      <c r="RU44" s="334"/>
      <c r="RW44" s="2"/>
      <c r="RX44" s="2"/>
      <c r="RY44" s="332"/>
      <c r="RZ44" s="333"/>
      <c r="SA44" s="333"/>
      <c r="SB44" s="334"/>
      <c r="SD44" s="2"/>
      <c r="SE44" s="268"/>
      <c r="SF44" s="332"/>
      <c r="SG44" s="333"/>
      <c r="SH44" s="333"/>
      <c r="SI44" s="334"/>
      <c r="SK44" s="2"/>
      <c r="SL44" s="2"/>
      <c r="SM44" s="332"/>
      <c r="SN44" s="333"/>
      <c r="SO44" s="333"/>
      <c r="SP44" s="334"/>
      <c r="SR44" s="2"/>
      <c r="SS44" s="2"/>
      <c r="ST44" s="332"/>
      <c r="SU44" s="333"/>
      <c r="SV44" s="333"/>
      <c r="SW44" s="334"/>
      <c r="SY44" s="2"/>
      <c r="SZ44" s="2"/>
      <c r="TA44" s="332"/>
      <c r="TB44" s="333"/>
      <c r="TC44" s="333"/>
      <c r="TD44" s="334"/>
      <c r="TF44" s="2"/>
      <c r="TG44" s="2"/>
      <c r="TH44" s="332"/>
      <c r="TI44" s="333"/>
      <c r="TJ44" s="333"/>
      <c r="TK44" s="334"/>
      <c r="TM44" s="2"/>
      <c r="TN44" s="2"/>
      <c r="TO44" s="332"/>
      <c r="TP44" s="333"/>
      <c r="TQ44" s="333"/>
      <c r="TR44" s="334"/>
      <c r="TT44" s="2"/>
      <c r="TU44" s="2"/>
      <c r="TV44" s="332"/>
      <c r="TW44" s="333"/>
      <c r="TX44" s="333"/>
      <c r="TY44" s="334"/>
      <c r="UA44" s="2"/>
      <c r="UB44" s="2"/>
      <c r="UC44" s="332"/>
      <c r="UD44" s="333"/>
      <c r="UE44" s="333"/>
      <c r="UF44" s="334"/>
      <c r="UH44" s="2"/>
      <c r="UI44" s="2"/>
      <c r="UJ44" s="332"/>
      <c r="UK44" s="333"/>
      <c r="UL44" s="333"/>
      <c r="UM44" s="334"/>
      <c r="UO44" s="2"/>
      <c r="UP44" s="2"/>
      <c r="UQ44" s="332"/>
      <c r="UR44" s="333"/>
      <c r="US44" s="333"/>
      <c r="UT44" s="334"/>
      <c r="UV44" s="2"/>
      <c r="UW44" s="2"/>
      <c r="UX44" s="332"/>
      <c r="UY44" s="333"/>
      <c r="UZ44" s="333"/>
      <c r="VA44" s="334"/>
      <c r="VC44" s="2"/>
      <c r="VD44" s="2"/>
      <c r="VE44" s="332"/>
      <c r="VF44" s="333"/>
      <c r="VG44" s="333"/>
      <c r="VH44" s="334"/>
      <c r="VJ44" s="2"/>
      <c r="VK44" s="2"/>
      <c r="VL44" s="332"/>
      <c r="VM44" s="333"/>
      <c r="VN44" s="333"/>
      <c r="VO44" s="334"/>
      <c r="VQ44" s="2"/>
      <c r="VR44" s="2"/>
      <c r="VS44" s="332"/>
      <c r="VT44" s="333"/>
      <c r="VU44" s="333"/>
      <c r="VV44" s="334"/>
      <c r="VX44" s="2"/>
      <c r="VY44" s="2"/>
      <c r="VZ44" s="332"/>
      <c r="WA44" s="333"/>
      <c r="WB44" s="333"/>
      <c r="WC44" s="334"/>
      <c r="WE44" s="2"/>
      <c r="WF44" s="2"/>
      <c r="WG44" s="332"/>
      <c r="WH44" s="333"/>
      <c r="WI44" s="333"/>
      <c r="WJ44" s="334"/>
      <c r="WL44" s="2"/>
      <c r="WM44" s="2"/>
      <c r="WN44" s="332"/>
      <c r="WO44" s="333"/>
      <c r="WP44" s="333"/>
      <c r="WQ44" s="334"/>
      <c r="WS44" s="2"/>
      <c r="WT44" s="2"/>
      <c r="WU44" s="332"/>
      <c r="WV44" s="333"/>
      <c r="WW44" s="333"/>
      <c r="WX44" s="334"/>
      <c r="WZ44" s="2"/>
      <c r="XA44" s="2"/>
      <c r="XB44" s="332"/>
      <c r="XC44" s="333"/>
      <c r="XD44" s="333"/>
      <c r="XE44" s="334"/>
      <c r="XG44" s="2"/>
      <c r="XH44" s="2"/>
      <c r="XI44" s="332"/>
      <c r="XJ44" s="333"/>
      <c r="XK44" s="333"/>
      <c r="XL44" s="334"/>
      <c r="XN44" s="2"/>
      <c r="XO44" s="2"/>
      <c r="XP44" s="332"/>
      <c r="XQ44" s="333"/>
      <c r="XR44" s="333"/>
      <c r="XS44" s="334"/>
      <c r="XU44" s="2"/>
      <c r="XV44" s="2"/>
      <c r="XW44" s="332"/>
      <c r="XX44" s="333"/>
      <c r="XY44" s="333"/>
      <c r="XZ44" s="334"/>
      <c r="YB44" s="2"/>
      <c r="YC44" s="2"/>
      <c r="YD44" s="332"/>
      <c r="YE44" s="333"/>
      <c r="YF44" s="333"/>
      <c r="YG44" s="334"/>
      <c r="YI44" s="2"/>
      <c r="YJ44" s="2"/>
      <c r="YK44" s="332"/>
      <c r="YL44" s="333"/>
      <c r="YM44" s="333"/>
      <c r="YN44" s="334"/>
      <c r="YP44" s="2"/>
      <c r="YQ44" s="2"/>
      <c r="YR44" s="332"/>
      <c r="YS44" s="333"/>
      <c r="YT44" s="333"/>
      <c r="YU44" s="334"/>
      <c r="YW44" s="2"/>
      <c r="YX44" s="2"/>
      <c r="YY44" s="332"/>
      <c r="YZ44" s="333"/>
      <c r="ZA44" s="333"/>
      <c r="ZB44" s="334"/>
      <c r="ZD44" s="2"/>
      <c r="ZE44" s="2"/>
      <c r="ZF44" s="332"/>
      <c r="ZG44" s="333"/>
      <c r="ZH44" s="333"/>
      <c r="ZI44" s="334"/>
    </row>
    <row r="45" spans="1:685" ht="15.75" thickTop="1">
      <c r="A45" s="2"/>
      <c r="B45" s="2"/>
      <c r="H45" s="2"/>
      <c r="I45" s="2"/>
      <c r="O45" s="2"/>
      <c r="P45" s="2"/>
      <c r="V45" s="2"/>
      <c r="W45" s="2"/>
      <c r="AC45" s="2"/>
      <c r="AD45" s="2"/>
      <c r="AJ45" s="2"/>
      <c r="AK45" s="2"/>
      <c r="AQ45" s="2"/>
      <c r="AR45" s="2"/>
      <c r="BZ45" s="9"/>
      <c r="CA45" s="39"/>
      <c r="CB45" s="771"/>
      <c r="CE45" s="20">
        <f t="shared" si="11"/>
        <v>126210</v>
      </c>
      <c r="KP45" s="9"/>
      <c r="KQ45" s="251"/>
      <c r="KR45" s="18"/>
      <c r="KS45" s="244"/>
      <c r="KT45" s="19"/>
      <c r="KU45" s="20">
        <f t="shared" si="43"/>
        <v>52560.5</v>
      </c>
      <c r="KW45" s="9"/>
      <c r="KX45" s="251"/>
      <c r="KY45" s="32"/>
      <c r="KZ45" s="931"/>
      <c r="LA45" s="691"/>
      <c r="LB45" s="20">
        <f t="shared" si="44"/>
        <v>30310</v>
      </c>
      <c r="LD45" s="2"/>
      <c r="LE45" s="2"/>
      <c r="LI45" s="20">
        <f t="shared" si="45"/>
        <v>0</v>
      </c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"/>
      <c r="MU45" s="2"/>
      <c r="NO45" s="244"/>
      <c r="NP45" s="1049"/>
      <c r="NQ45" s="327"/>
      <c r="NR45" s="166"/>
      <c r="NS45" s="32"/>
      <c r="NT45" s="20">
        <f t="shared" si="86"/>
        <v>20232</v>
      </c>
      <c r="NV45" s="9"/>
      <c r="NW45" s="956"/>
      <c r="NX45" s="771"/>
      <c r="NY45" s="38"/>
      <c r="NZ45" s="32"/>
      <c r="OA45" s="326">
        <f t="shared" si="110"/>
        <v>0</v>
      </c>
      <c r="PF45" s="858"/>
      <c r="PM45" s="858"/>
      <c r="PZ45" s="2"/>
      <c r="QA45" s="2"/>
      <c r="QG45" s="2"/>
      <c r="QH45" s="2"/>
      <c r="QN45" s="9"/>
      <c r="QO45" s="2"/>
      <c r="QP45" s="32"/>
      <c r="QQ45" s="95"/>
      <c r="QR45" s="3"/>
      <c r="QS45" s="335"/>
      <c r="QU45" s="9"/>
      <c r="QV45" s="2"/>
      <c r="QW45" s="32"/>
      <c r="QX45" s="95"/>
      <c r="QY45" s="3"/>
      <c r="QZ45" s="19"/>
      <c r="RB45" s="9"/>
      <c r="RC45" s="2"/>
      <c r="RD45" s="32"/>
      <c r="RE45" s="95"/>
      <c r="RF45" s="3"/>
      <c r="RG45" s="19"/>
      <c r="RI45" s="9"/>
      <c r="RJ45" s="2"/>
      <c r="RK45" s="32"/>
      <c r="RL45" s="95"/>
      <c r="RM45" s="3"/>
      <c r="RN45" s="19"/>
      <c r="RP45" s="9"/>
      <c r="RQ45" s="2"/>
      <c r="RR45" s="32"/>
      <c r="RS45" s="95"/>
      <c r="RT45" s="3"/>
      <c r="RU45" s="19"/>
      <c r="RW45" s="9"/>
      <c r="RX45" s="2"/>
      <c r="RY45" s="32"/>
      <c r="RZ45" s="95"/>
      <c r="SA45" s="3"/>
      <c r="SB45" s="19"/>
      <c r="SD45" s="9"/>
      <c r="SE45" s="268"/>
      <c r="SF45" s="32"/>
      <c r="SG45" s="95"/>
      <c r="SH45" s="3"/>
      <c r="SI45" s="19"/>
      <c r="SK45" s="9"/>
      <c r="SL45" s="2"/>
      <c r="SM45" s="32"/>
      <c r="SN45" s="95"/>
      <c r="SO45" s="3"/>
      <c r="SP45" s="19"/>
      <c r="SR45" s="9"/>
      <c r="SS45" s="2"/>
      <c r="ST45" s="32"/>
      <c r="SU45" s="95"/>
      <c r="SV45" s="3"/>
      <c r="SW45" s="19"/>
      <c r="SY45" s="9"/>
      <c r="SZ45" s="2"/>
      <c r="TA45" s="32"/>
      <c r="TB45" s="95"/>
      <c r="TC45" s="3"/>
      <c r="TD45" s="19"/>
      <c r="TF45" s="9"/>
      <c r="TG45" s="2"/>
      <c r="TH45" s="32"/>
      <c r="TI45" s="95"/>
      <c r="TJ45" s="3"/>
      <c r="TK45" s="19"/>
      <c r="TM45" s="9"/>
      <c r="TN45" s="2"/>
      <c r="TO45" s="32"/>
      <c r="TP45" s="95"/>
      <c r="TQ45" s="3"/>
      <c r="TR45" s="19"/>
      <c r="TT45" s="9"/>
      <c r="TU45" s="2"/>
      <c r="TV45" s="32"/>
      <c r="TW45" s="95"/>
      <c r="TX45" s="3"/>
      <c r="TY45" s="19"/>
      <c r="UA45" s="9"/>
      <c r="UB45" s="2"/>
      <c r="UC45" s="32"/>
      <c r="UD45" s="95"/>
      <c r="UE45" s="3"/>
      <c r="UF45" s="19"/>
      <c r="UH45" s="9"/>
      <c r="UI45" s="2"/>
      <c r="UJ45" s="32"/>
      <c r="UK45" s="95"/>
      <c r="UL45" s="3"/>
      <c r="UM45" s="19"/>
      <c r="UO45" s="9"/>
      <c r="UP45" s="2"/>
      <c r="UQ45" s="32"/>
      <c r="UR45" s="95"/>
      <c r="US45" s="3"/>
      <c r="UT45" s="19"/>
      <c r="UV45" s="9"/>
      <c r="UW45" s="2"/>
      <c r="UX45" s="32"/>
      <c r="UY45" s="95"/>
      <c r="UZ45" s="3"/>
      <c r="VA45" s="19"/>
      <c r="VC45" s="9"/>
      <c r="VD45" s="2"/>
      <c r="VE45" s="32"/>
      <c r="VF45" s="95"/>
      <c r="VG45" s="3"/>
      <c r="VH45" s="19"/>
      <c r="VJ45" s="9"/>
      <c r="VK45" s="2"/>
      <c r="VL45" s="32"/>
      <c r="VM45" s="95"/>
      <c r="VN45" s="3"/>
      <c r="VO45" s="19"/>
      <c r="VQ45" s="9"/>
      <c r="VR45" s="2"/>
      <c r="VS45" s="32"/>
      <c r="VT45" s="95"/>
      <c r="VU45" s="3"/>
      <c r="VV45" s="19"/>
      <c r="VX45" s="9"/>
      <c r="VY45" s="2"/>
      <c r="VZ45" s="32"/>
      <c r="WA45" s="95"/>
      <c r="WB45" s="3"/>
      <c r="WC45" s="19"/>
      <c r="WE45" s="9"/>
      <c r="WF45" s="2"/>
      <c r="WG45" s="32"/>
      <c r="WH45" s="95"/>
      <c r="WI45" s="3"/>
      <c r="WJ45" s="19"/>
      <c r="WL45" s="9"/>
      <c r="WM45" s="2"/>
      <c r="WN45" s="32"/>
      <c r="WO45" s="95"/>
      <c r="WP45" s="3"/>
      <c r="WQ45" s="19"/>
      <c r="WS45" s="9"/>
      <c r="WT45" s="2"/>
      <c r="WU45" s="32"/>
      <c r="WV45" s="95"/>
      <c r="WW45" s="3"/>
      <c r="WX45" s="19"/>
      <c r="WZ45" s="9"/>
      <c r="XA45" s="2"/>
      <c r="XB45" s="32"/>
      <c r="XC45" s="95"/>
      <c r="XD45" s="3"/>
      <c r="XE45" s="19"/>
      <c r="XG45" s="9"/>
      <c r="XH45" s="2"/>
      <c r="XI45" s="32"/>
      <c r="XJ45" s="95"/>
      <c r="XK45" s="3"/>
      <c r="XL45" s="19"/>
      <c r="XN45" s="9"/>
      <c r="XO45" s="2"/>
      <c r="XP45" s="32"/>
      <c r="XQ45" s="95"/>
      <c r="XR45" s="3"/>
      <c r="XS45" s="19"/>
      <c r="XU45" s="9"/>
      <c r="XV45" s="2"/>
      <c r="XW45" s="32"/>
      <c r="XX45" s="95"/>
      <c r="XY45" s="3"/>
      <c r="XZ45" s="19"/>
      <c r="YB45" s="9"/>
      <c r="YC45" s="2"/>
      <c r="YD45" s="32"/>
      <c r="YE45" s="95"/>
      <c r="YF45" s="3"/>
      <c r="YG45" s="19"/>
      <c r="YI45" s="9"/>
      <c r="YJ45" s="2"/>
      <c r="YK45" s="32"/>
      <c r="YL45" s="95"/>
      <c r="YM45" s="3"/>
      <c r="YN45" s="19"/>
      <c r="YP45" s="9"/>
      <c r="YQ45" s="2"/>
      <c r="YR45" s="32"/>
      <c r="YS45" s="95"/>
      <c r="YT45" s="3"/>
      <c r="YU45" s="19"/>
      <c r="YW45" s="9"/>
      <c r="YX45" s="2"/>
      <c r="YY45" s="32"/>
      <c r="YZ45" s="95"/>
      <c r="ZA45" s="3"/>
      <c r="ZB45" s="19"/>
      <c r="ZD45" s="9"/>
      <c r="ZE45" s="2"/>
      <c r="ZF45" s="32"/>
      <c r="ZG45" s="95"/>
      <c r="ZH45" s="3"/>
      <c r="ZI45" s="19"/>
    </row>
    <row r="46" spans="1:685">
      <c r="BZ46" s="9"/>
      <c r="CA46" s="39"/>
      <c r="CB46" s="771"/>
      <c r="CE46" s="20">
        <f t="shared" si="11"/>
        <v>126210</v>
      </c>
      <c r="KP46" s="9"/>
      <c r="KQ46" s="251"/>
      <c r="KR46" s="18"/>
      <c r="KS46" s="244"/>
      <c r="KT46" s="19"/>
      <c r="KU46" s="20">
        <f t="shared" si="43"/>
        <v>52560.5</v>
      </c>
      <c r="KW46" s="9"/>
      <c r="KX46" s="251"/>
      <c r="KY46" s="32"/>
      <c r="KZ46" s="931"/>
      <c r="LA46" s="691"/>
      <c r="LB46" s="20">
        <f t="shared" si="44"/>
        <v>30310</v>
      </c>
      <c r="LD46" s="2"/>
      <c r="LE46" s="2"/>
      <c r="LI46" s="20">
        <f t="shared" si="45"/>
        <v>0</v>
      </c>
      <c r="NO46" s="9"/>
      <c r="NP46" s="956"/>
      <c r="NQ46" s="325"/>
      <c r="NR46" s="38"/>
      <c r="NS46" s="32"/>
      <c r="NT46" s="20">
        <f t="shared" si="86"/>
        <v>20232</v>
      </c>
      <c r="NV46" s="9"/>
      <c r="NW46" s="956"/>
      <c r="NX46" s="771"/>
      <c r="NY46" s="38"/>
      <c r="NZ46" s="32"/>
      <c r="OA46" s="326">
        <f t="shared" si="110"/>
        <v>0</v>
      </c>
      <c r="PF46" s="858"/>
      <c r="PM46" s="858"/>
      <c r="PZ46" s="2"/>
      <c r="QA46" s="2"/>
      <c r="QG46" s="2"/>
      <c r="QH46" s="2"/>
      <c r="QN46" s="2"/>
      <c r="QO46" s="2"/>
      <c r="QR46" s="3"/>
      <c r="QS46" s="19"/>
      <c r="QU46" s="2"/>
      <c r="QV46" s="2"/>
      <c r="QY46" s="3"/>
      <c r="QZ46" s="19"/>
      <c r="RB46" s="2"/>
      <c r="RC46" s="2"/>
      <c r="RF46" s="3"/>
      <c r="RG46" s="19"/>
      <c r="RI46" s="2"/>
      <c r="RJ46" s="2"/>
      <c r="RM46" s="3"/>
      <c r="RN46" s="19"/>
      <c r="RP46" s="2"/>
      <c r="RQ46" s="2"/>
      <c r="RT46" s="3"/>
      <c r="RU46" s="19"/>
      <c r="RW46" s="2"/>
      <c r="RX46" s="2"/>
      <c r="SA46" s="3"/>
      <c r="SB46" s="19"/>
      <c r="SD46" s="2"/>
      <c r="SE46" s="268"/>
      <c r="SH46" s="3"/>
      <c r="SI46" s="19"/>
      <c r="SK46" s="2"/>
      <c r="SL46" s="2"/>
      <c r="SO46" s="3"/>
      <c r="SP46" s="19"/>
      <c r="SR46" s="2"/>
      <c r="SS46" s="2"/>
      <c r="SV46" s="3"/>
      <c r="SW46" s="19"/>
      <c r="SY46" s="2"/>
      <c r="SZ46" s="2"/>
      <c r="TC46" s="3"/>
      <c r="TD46" s="19"/>
      <c r="TF46" s="2"/>
      <c r="TG46" s="2"/>
      <c r="TJ46" s="3"/>
      <c r="TK46" s="19"/>
      <c r="TT46" s="2"/>
      <c r="TU46" s="2"/>
      <c r="TX46" s="3"/>
      <c r="TY46" s="19"/>
      <c r="UA46" s="2"/>
      <c r="UB46" s="2"/>
      <c r="UE46" s="3"/>
      <c r="UF46" s="19"/>
    </row>
    <row r="47" spans="1:685">
      <c r="BZ47" s="9"/>
      <c r="CA47" s="39"/>
      <c r="CB47" s="771"/>
      <c r="CE47" s="20">
        <f t="shared" si="11"/>
        <v>126210</v>
      </c>
      <c r="KP47" s="9"/>
      <c r="KQ47" s="251"/>
      <c r="KR47" s="18"/>
      <c r="KS47" s="9"/>
      <c r="KT47" s="19"/>
      <c r="KU47" s="20">
        <f t="shared" si="43"/>
        <v>52560.5</v>
      </c>
      <c r="KW47" s="9"/>
      <c r="KX47" s="858"/>
      <c r="KY47" s="32"/>
      <c r="KZ47" s="931"/>
      <c r="LA47" s="691"/>
      <c r="LB47" s="20">
        <f t="shared" si="44"/>
        <v>30310</v>
      </c>
      <c r="LI47" s="20">
        <f t="shared" si="45"/>
        <v>0</v>
      </c>
      <c r="NO47" s="9"/>
      <c r="NP47" s="956"/>
      <c r="NQ47" s="771"/>
      <c r="NR47" s="38"/>
      <c r="NS47" s="32"/>
      <c r="NT47" s="20">
        <f t="shared" si="86"/>
        <v>20232</v>
      </c>
      <c r="NV47" s="9"/>
      <c r="NW47" s="956"/>
      <c r="NX47" s="771"/>
      <c r="NY47" s="169"/>
      <c r="NZ47" s="116"/>
      <c r="OA47" s="326">
        <f t="shared" si="110"/>
        <v>0</v>
      </c>
      <c r="PF47" s="858"/>
      <c r="QN47" s="9"/>
      <c r="QO47" s="39"/>
      <c r="QP47" s="32"/>
      <c r="QQ47" s="1"/>
      <c r="QR47" s="3"/>
      <c r="QS47" s="19"/>
      <c r="QU47" s="9"/>
      <c r="QV47" s="39"/>
      <c r="QW47" s="32"/>
      <c r="QX47" s="1"/>
      <c r="QY47" s="3"/>
      <c r="QZ47" s="19"/>
      <c r="RB47" s="9"/>
      <c r="RC47" s="39"/>
      <c r="RD47" s="32"/>
      <c r="RE47" s="1"/>
      <c r="RF47" s="3"/>
      <c r="RG47" s="19"/>
      <c r="RI47" s="9"/>
      <c r="RJ47" s="39"/>
      <c r="RK47" s="32"/>
      <c r="RL47" s="1"/>
      <c r="RM47" s="3"/>
      <c r="RN47" s="19"/>
      <c r="RP47" s="9"/>
      <c r="RQ47" s="39"/>
      <c r="RR47" s="32"/>
      <c r="RS47" s="1"/>
      <c r="RT47" s="3"/>
      <c r="RU47" s="19"/>
      <c r="SE47" s="910"/>
      <c r="SK47" s="9"/>
      <c r="SL47" s="39"/>
      <c r="SM47" s="32"/>
      <c r="SN47" s="1"/>
      <c r="SO47" s="3"/>
      <c r="SP47" s="19"/>
    </row>
    <row r="48" spans="1:685" ht="15.75" thickBot="1">
      <c r="BZ48" s="2"/>
      <c r="CB48" s="771"/>
      <c r="CE48" s="20">
        <f t="shared" si="11"/>
        <v>126210</v>
      </c>
      <c r="KP48" s="9"/>
      <c r="KQ48" s="251"/>
      <c r="KR48" s="18"/>
      <c r="KS48" s="9"/>
      <c r="KT48" s="19"/>
      <c r="KU48" s="20">
        <f t="shared" si="43"/>
        <v>52560.5</v>
      </c>
      <c r="KW48" s="9"/>
      <c r="KX48" s="858"/>
      <c r="KY48" s="32"/>
      <c r="KZ48" s="931"/>
      <c r="LA48" s="691"/>
      <c r="LB48" s="20">
        <f t="shared" si="44"/>
        <v>30310</v>
      </c>
      <c r="LI48" s="20">
        <f t="shared" si="45"/>
        <v>0</v>
      </c>
      <c r="NO48" s="9"/>
      <c r="NP48" s="956"/>
      <c r="NQ48" s="771"/>
      <c r="NR48" s="38"/>
      <c r="NS48" s="32"/>
      <c r="NT48" s="20">
        <f t="shared" si="86"/>
        <v>20232</v>
      </c>
      <c r="NV48" s="9"/>
      <c r="NW48" s="956"/>
      <c r="NX48" s="771"/>
      <c r="NY48" s="38"/>
      <c r="NZ48" s="32"/>
      <c r="OA48" s="326">
        <f t="shared" si="110"/>
        <v>0</v>
      </c>
      <c r="PF48" s="858"/>
      <c r="QN48" s="2"/>
      <c r="QO48" s="2"/>
      <c r="QR48" s="3"/>
      <c r="QS48" s="19"/>
      <c r="QU48" s="2"/>
      <c r="QV48" s="2"/>
      <c r="QY48" s="3"/>
      <c r="QZ48" s="19"/>
      <c r="RB48" s="2"/>
      <c r="RC48" s="2"/>
      <c r="RF48" s="3"/>
      <c r="RG48" s="19"/>
      <c r="RP48" s="2"/>
      <c r="RQ48" s="2"/>
      <c r="RT48" s="3"/>
      <c r="RU48" s="19"/>
      <c r="SE48" s="910"/>
      <c r="SK48" s="2"/>
      <c r="SL48" s="2"/>
      <c r="SO48" s="3"/>
      <c r="SP48" s="19"/>
    </row>
    <row r="49" spans="5:510">
      <c r="E49" s="1185" t="s">
        <v>1003</v>
      </c>
      <c r="F49" s="1189">
        <f>F43+M43+BC43+BQ43+CE50+CS43+CZ43+FK43+GM43+GT43+HA43+HO43+HV43+IC43+IJ43+IQ43+JS43+JZ43+KN43+KU71+LP43+LW43+MK43+MR43+MY43+NF43+NM43+NT71+OH43+OO43+OV43+PJ43+PX43+QE43+QL43+QS43+QZ43+RG43+RU43+SB43+SI43+SP43+SW43+TD43+TK43+TY43+UF43+UM43+UT43+VA43+VH43+VO43+VV43+WC43+WJ43+WQ43+WX43+XE43+XL43+XS43+XZ43+YG43+YN43+YU43+ZB43+ZI43+JE43+AO43+BX43+RN43+AH43+EI43+PC43+IX43+DG43+KG43+BJ43+AV43+AA43+T43+OA71+FR43+CL43+EB43+PQ43+LI71+LB71+EP43+EW43+FD43+HH43+JL43+DN43+GF43+MD43+DU43+TR43</f>
        <v>848660.5</v>
      </c>
      <c r="G49" s="1190"/>
      <c r="H49" s="1191"/>
      <c r="BZ49" s="2"/>
      <c r="CB49" s="771"/>
      <c r="CE49" s="20">
        <f t="shared" si="11"/>
        <v>126210</v>
      </c>
      <c r="KP49" s="9"/>
      <c r="KQ49" s="251"/>
      <c r="KR49" s="18"/>
      <c r="KS49" s="9"/>
      <c r="KT49" s="19"/>
      <c r="KU49" s="20">
        <f t="shared" si="43"/>
        <v>52560.5</v>
      </c>
      <c r="KW49" s="9"/>
      <c r="KX49" s="858"/>
      <c r="KY49" s="32"/>
      <c r="KZ49" s="931"/>
      <c r="LA49" s="691"/>
      <c r="LB49" s="20">
        <f t="shared" si="44"/>
        <v>30310</v>
      </c>
      <c r="LI49" s="20">
        <f t="shared" si="45"/>
        <v>0</v>
      </c>
      <c r="NO49" s="9"/>
      <c r="NP49" s="956"/>
      <c r="NQ49" s="771"/>
      <c r="NR49" s="38"/>
      <c r="NS49" s="32"/>
      <c r="NT49" s="20">
        <f t="shared" si="86"/>
        <v>20232</v>
      </c>
      <c r="NV49" s="9"/>
      <c r="NW49" s="956"/>
      <c r="NX49" s="771"/>
      <c r="NY49" s="38"/>
      <c r="NZ49" s="32"/>
      <c r="OA49" s="326">
        <f t="shared" si="110"/>
        <v>0</v>
      </c>
      <c r="PF49" s="858"/>
      <c r="QN49" s="2"/>
      <c r="QO49" s="2"/>
      <c r="QR49" s="3"/>
      <c r="QS49" s="19"/>
      <c r="QU49" s="2"/>
      <c r="QV49" s="2"/>
      <c r="QY49" s="3"/>
      <c r="QZ49" s="19"/>
      <c r="RB49" s="2"/>
      <c r="RC49" s="2"/>
      <c r="RF49" s="3"/>
      <c r="RG49" s="19"/>
      <c r="RP49" s="2"/>
      <c r="RQ49" s="2"/>
      <c r="RT49" s="3"/>
      <c r="RU49" s="19"/>
      <c r="SE49" s="910"/>
      <c r="SK49" s="2"/>
      <c r="SL49" s="2"/>
      <c r="SO49" s="3"/>
      <c r="SP49" s="19"/>
    </row>
    <row r="50" spans="5:510" ht="15.75" thickBot="1">
      <c r="E50" s="1186"/>
      <c r="F50" s="1192"/>
      <c r="G50" s="1193"/>
      <c r="H50" s="1194"/>
      <c r="BZ50" s="2"/>
      <c r="CB50" s="771"/>
      <c r="CE50" s="20">
        <f t="shared" si="11"/>
        <v>126210</v>
      </c>
      <c r="KP50" s="9"/>
      <c r="KQ50" s="251"/>
      <c r="KR50" s="18"/>
      <c r="KS50" s="9"/>
      <c r="KT50" s="19"/>
      <c r="KU50" s="20">
        <f t="shared" si="43"/>
        <v>52560.5</v>
      </c>
      <c r="KW50" s="9"/>
      <c r="KX50" s="858"/>
      <c r="KY50" s="32"/>
      <c r="KZ50" s="931"/>
      <c r="LA50" s="691"/>
      <c r="LB50" s="20">
        <f t="shared" si="44"/>
        <v>30310</v>
      </c>
      <c r="LI50" s="20">
        <f t="shared" si="45"/>
        <v>0</v>
      </c>
      <c r="NO50" s="9"/>
      <c r="NP50" s="956"/>
      <c r="NQ50" s="771"/>
      <c r="NR50" s="38"/>
      <c r="NS50" s="32"/>
      <c r="NT50" s="20">
        <f t="shared" si="86"/>
        <v>20232</v>
      </c>
      <c r="NV50" s="9"/>
      <c r="NW50" s="956"/>
      <c r="NX50" s="771"/>
      <c r="NY50" s="38"/>
      <c r="NZ50" s="715"/>
      <c r="OA50" s="326">
        <f t="shared" si="110"/>
        <v>0</v>
      </c>
      <c r="PF50" s="858"/>
      <c r="QN50" s="2"/>
      <c r="QO50" s="2"/>
      <c r="QR50" s="3"/>
      <c r="QS50" s="19"/>
      <c r="QU50" s="2"/>
      <c r="QV50" s="2"/>
      <c r="QY50" s="3"/>
      <c r="QZ50" s="19"/>
      <c r="RB50" s="2"/>
      <c r="RC50" s="2"/>
      <c r="RF50" s="3"/>
      <c r="RG50" s="19"/>
      <c r="RP50" s="2"/>
      <c r="RQ50" s="2"/>
      <c r="RT50" s="3"/>
      <c r="RU50" s="19"/>
      <c r="SE50" s="910"/>
      <c r="SK50" s="2"/>
      <c r="SL50" s="2"/>
      <c r="SO50" s="3"/>
      <c r="SP50" s="19"/>
    </row>
    <row r="51" spans="5:510" ht="16.5" thickTop="1" thickBot="1">
      <c r="CB51" s="576"/>
      <c r="CC51" s="577"/>
      <c r="CD51" s="577"/>
      <c r="CE51" s="794"/>
      <c r="KP51" s="9"/>
      <c r="KQ51" s="251"/>
      <c r="KR51" s="27"/>
      <c r="KS51" s="9"/>
      <c r="KT51" s="19"/>
      <c r="KU51" s="20">
        <f t="shared" si="43"/>
        <v>52560.5</v>
      </c>
      <c r="KW51" s="9"/>
      <c r="KX51" s="858"/>
      <c r="KY51" s="32"/>
      <c r="KZ51" s="931"/>
      <c r="LA51" s="691"/>
      <c r="LB51" s="20">
        <f t="shared" si="44"/>
        <v>30310</v>
      </c>
      <c r="LI51" s="20">
        <f t="shared" si="45"/>
        <v>0</v>
      </c>
      <c r="NO51" s="9"/>
      <c r="NP51" s="956"/>
      <c r="NQ51" s="771"/>
      <c r="NR51" s="38"/>
      <c r="NS51" s="715"/>
      <c r="NT51" s="20">
        <f t="shared" si="86"/>
        <v>20232</v>
      </c>
      <c r="NV51" s="9"/>
      <c r="NW51" s="956"/>
      <c r="NX51" s="771"/>
      <c r="NY51" s="38"/>
      <c r="NZ51" s="715"/>
      <c r="OA51" s="326">
        <f t="shared" si="110"/>
        <v>0</v>
      </c>
      <c r="PF51" s="858"/>
      <c r="QN51" s="2"/>
      <c r="QO51" s="2"/>
      <c r="QR51" s="3"/>
      <c r="QS51" s="19"/>
      <c r="QU51" s="2"/>
      <c r="QV51" s="2"/>
      <c r="QY51" s="3"/>
      <c r="QZ51" s="19"/>
      <c r="RB51" s="2"/>
      <c r="RC51" s="2"/>
      <c r="RF51" s="3"/>
      <c r="RG51" s="19"/>
      <c r="RP51" s="2"/>
      <c r="RQ51" s="2"/>
      <c r="RT51" s="3"/>
      <c r="RU51" s="19"/>
      <c r="SE51" s="910"/>
      <c r="SK51" s="2"/>
      <c r="SL51" s="2"/>
      <c r="SO51" s="3"/>
      <c r="SP51" s="19"/>
    </row>
    <row r="52" spans="5:510" ht="15.75" thickTop="1">
      <c r="KP52" s="9"/>
      <c r="KQ52" s="251"/>
      <c r="KR52" s="27"/>
      <c r="KS52" s="9"/>
      <c r="KT52" s="19"/>
      <c r="KU52" s="20">
        <f t="shared" si="43"/>
        <v>52560.5</v>
      </c>
      <c r="KW52" s="9"/>
      <c r="KX52" s="858"/>
      <c r="KY52" s="32"/>
      <c r="KZ52" s="931"/>
      <c r="LA52" s="691"/>
      <c r="LB52" s="20">
        <f t="shared" si="44"/>
        <v>30310</v>
      </c>
      <c r="LI52" s="20">
        <f t="shared" si="45"/>
        <v>0</v>
      </c>
      <c r="NO52" s="9"/>
      <c r="NP52" s="956"/>
      <c r="NQ52" s="771"/>
      <c r="NR52" s="38"/>
      <c r="NS52" s="715"/>
      <c r="NT52" s="20">
        <f t="shared" si="86"/>
        <v>20232</v>
      </c>
      <c r="NV52" s="9"/>
      <c r="NW52" s="956"/>
      <c r="NX52" s="771"/>
      <c r="NY52" s="38"/>
      <c r="NZ52" s="715"/>
      <c r="OA52" s="326">
        <f t="shared" si="110"/>
        <v>0</v>
      </c>
      <c r="PF52" s="858"/>
      <c r="QN52" s="2"/>
      <c r="QO52" s="2"/>
      <c r="QR52" s="3"/>
      <c r="QS52" s="19"/>
      <c r="QU52" s="2"/>
      <c r="QV52" s="2"/>
      <c r="QY52" s="3"/>
      <c r="QZ52" s="19"/>
      <c r="RB52" s="2"/>
      <c r="RC52" s="2"/>
      <c r="RF52" s="3"/>
      <c r="RG52" s="19"/>
      <c r="RP52" s="2"/>
      <c r="RQ52" s="2"/>
      <c r="RT52" s="3"/>
      <c r="RU52" s="19"/>
      <c r="SE52" s="910"/>
      <c r="SK52" s="2"/>
      <c r="SL52" s="2"/>
      <c r="SO52" s="3"/>
      <c r="SP52" s="19"/>
    </row>
    <row r="53" spans="5:510">
      <c r="KP53" s="36"/>
      <c r="KQ53" s="251"/>
      <c r="KR53" s="18"/>
      <c r="KS53" s="9"/>
      <c r="KT53" s="19"/>
      <c r="KU53" s="20">
        <f t="shared" si="43"/>
        <v>52560.5</v>
      </c>
      <c r="KW53" s="9"/>
      <c r="KX53" s="858"/>
      <c r="KY53" s="32"/>
      <c r="KZ53" s="931"/>
      <c r="LA53" s="691"/>
      <c r="LB53" s="20">
        <f t="shared" si="44"/>
        <v>30310</v>
      </c>
      <c r="LI53" s="20">
        <f t="shared" si="45"/>
        <v>0</v>
      </c>
      <c r="NO53" s="9"/>
      <c r="NP53" s="956"/>
      <c r="NQ53" s="771"/>
      <c r="NR53" s="38"/>
      <c r="NS53" s="715"/>
      <c r="NT53" s="20">
        <f t="shared" si="86"/>
        <v>20232</v>
      </c>
      <c r="NV53" s="9"/>
      <c r="NW53" s="956"/>
      <c r="NX53" s="771"/>
      <c r="NY53" s="38"/>
      <c r="NZ53" s="715"/>
      <c r="OA53" s="326">
        <f t="shared" si="110"/>
        <v>0</v>
      </c>
      <c r="PF53" s="858"/>
      <c r="QN53" s="2"/>
      <c r="QO53" s="2"/>
      <c r="QR53" s="3"/>
      <c r="QS53" s="19"/>
      <c r="QU53" s="2"/>
      <c r="QV53" s="2"/>
      <c r="QY53" s="3"/>
      <c r="QZ53" s="19"/>
      <c r="RB53" s="2"/>
      <c r="RC53" s="2"/>
      <c r="RF53" s="3"/>
      <c r="RG53" s="19"/>
      <c r="RP53" s="2"/>
      <c r="RQ53" s="2"/>
      <c r="RT53" s="3"/>
      <c r="RU53" s="19"/>
      <c r="SE53" s="910"/>
      <c r="SK53" s="2"/>
      <c r="SL53" s="2"/>
      <c r="SO53" s="3"/>
      <c r="SP53" s="19"/>
    </row>
    <row r="54" spans="5:510">
      <c r="KP54" s="9"/>
      <c r="KQ54" s="251"/>
      <c r="KR54" s="18"/>
      <c r="KS54" s="9"/>
      <c r="KT54" s="19"/>
      <c r="KU54" s="20">
        <f t="shared" si="43"/>
        <v>52560.5</v>
      </c>
      <c r="KW54" s="9"/>
      <c r="KX54" s="858"/>
      <c r="KY54" s="32"/>
      <c r="KZ54" s="931"/>
      <c r="LA54" s="691"/>
      <c r="LB54" s="20">
        <f t="shared" si="44"/>
        <v>30310</v>
      </c>
      <c r="LI54" s="20">
        <f t="shared" si="45"/>
        <v>0</v>
      </c>
      <c r="NO54" s="9"/>
      <c r="NP54" s="956"/>
      <c r="NQ54" s="771"/>
      <c r="NR54" s="38"/>
      <c r="NS54" s="715"/>
      <c r="NT54" s="20">
        <f t="shared" si="86"/>
        <v>20232</v>
      </c>
      <c r="NV54" s="9"/>
      <c r="NW54" s="956"/>
      <c r="NX54" s="771"/>
      <c r="NY54" s="38"/>
      <c r="NZ54" s="715"/>
      <c r="OA54" s="326">
        <f t="shared" si="110"/>
        <v>0</v>
      </c>
      <c r="PF54" s="858"/>
      <c r="QN54" s="2"/>
      <c r="QO54" s="2"/>
      <c r="QR54" s="3"/>
      <c r="QS54" s="19"/>
      <c r="QU54" s="2"/>
      <c r="QV54" s="2"/>
      <c r="QY54" s="3"/>
      <c r="QZ54" s="19"/>
      <c r="RB54" s="2"/>
      <c r="RC54" s="2"/>
      <c r="RF54" s="3"/>
      <c r="RG54" s="19"/>
      <c r="RP54" s="2"/>
      <c r="RQ54" s="2"/>
      <c r="RT54" s="3"/>
      <c r="RU54" s="19"/>
      <c r="SE54" s="910"/>
      <c r="SK54" s="2"/>
      <c r="SL54" s="2"/>
      <c r="SO54" s="3"/>
      <c r="SP54" s="19"/>
    </row>
    <row r="55" spans="5:510">
      <c r="KP55" s="9"/>
      <c r="KQ55" s="251"/>
      <c r="KR55" s="18"/>
      <c r="KS55" s="9"/>
      <c r="KT55" s="19"/>
      <c r="KU55" s="20">
        <f t="shared" si="43"/>
        <v>52560.5</v>
      </c>
      <c r="KW55" s="9"/>
      <c r="KX55" s="858"/>
      <c r="KY55" s="32"/>
      <c r="KZ55" s="931"/>
      <c r="LA55" s="691"/>
      <c r="LB55" s="20">
        <f t="shared" si="44"/>
        <v>30310</v>
      </c>
      <c r="LI55" s="20">
        <f t="shared" si="45"/>
        <v>0</v>
      </c>
      <c r="NO55" s="9"/>
      <c r="NP55" s="956"/>
      <c r="NQ55" s="771"/>
      <c r="NR55" s="38"/>
      <c r="NS55" s="715"/>
      <c r="NT55" s="20">
        <f t="shared" si="86"/>
        <v>20232</v>
      </c>
      <c r="NV55" s="9"/>
      <c r="NW55" s="956"/>
      <c r="NX55" s="771"/>
      <c r="NY55" s="38"/>
      <c r="NZ55" s="715"/>
      <c r="OA55" s="326">
        <f t="shared" si="110"/>
        <v>0</v>
      </c>
      <c r="PF55" s="858"/>
      <c r="QN55" s="2"/>
      <c r="QO55" s="2"/>
      <c r="QR55" s="3"/>
      <c r="QS55" s="19"/>
      <c r="QU55" s="2"/>
      <c r="QV55" s="2"/>
      <c r="QY55" s="3"/>
      <c r="QZ55" s="19"/>
      <c r="RB55" s="2"/>
      <c r="RC55" s="2"/>
      <c r="RF55" s="3"/>
      <c r="RG55" s="19"/>
      <c r="RP55" s="2"/>
      <c r="RQ55" s="2"/>
      <c r="RT55" s="3"/>
      <c r="RU55" s="19"/>
      <c r="SE55" s="910"/>
      <c r="SK55" s="2"/>
      <c r="SL55" s="2"/>
      <c r="SO55" s="3"/>
      <c r="SP55" s="19"/>
    </row>
    <row r="56" spans="5:510">
      <c r="KP56" s="9"/>
      <c r="KQ56" s="251"/>
      <c r="KR56" s="18"/>
      <c r="KS56" s="9"/>
      <c r="KT56" s="19"/>
      <c r="KU56" s="20">
        <f t="shared" si="43"/>
        <v>52560.5</v>
      </c>
      <c r="KW56" s="9"/>
      <c r="KX56" s="858"/>
      <c r="KY56" s="32"/>
      <c r="KZ56" s="931"/>
      <c r="LA56" s="691"/>
      <c r="LB56" s="20">
        <f t="shared" si="44"/>
        <v>30310</v>
      </c>
      <c r="LI56" s="20">
        <f t="shared" si="45"/>
        <v>0</v>
      </c>
      <c r="NO56" s="9"/>
      <c r="NP56" s="956"/>
      <c r="NQ56" s="771"/>
      <c r="NR56" s="38"/>
      <c r="NS56" s="715"/>
      <c r="NT56" s="20">
        <f t="shared" si="86"/>
        <v>20232</v>
      </c>
      <c r="NV56" s="9"/>
      <c r="NW56" s="956"/>
      <c r="NX56" s="771"/>
      <c r="NY56" s="38"/>
      <c r="NZ56" s="715"/>
      <c r="OA56" s="326">
        <f t="shared" si="110"/>
        <v>0</v>
      </c>
      <c r="PF56" s="858"/>
      <c r="QN56" s="2"/>
      <c r="QO56" s="2"/>
      <c r="QR56" s="3"/>
      <c r="QS56" s="19"/>
      <c r="QU56" s="2"/>
      <c r="QV56" s="2"/>
      <c r="QY56" s="3"/>
      <c r="QZ56" s="19"/>
      <c r="RB56" s="2"/>
      <c r="RC56" s="2"/>
      <c r="RF56" s="3"/>
      <c r="RG56" s="19"/>
      <c r="RP56" s="2"/>
      <c r="RQ56" s="2"/>
      <c r="RT56" s="3"/>
      <c r="RU56" s="19"/>
      <c r="SE56" s="910"/>
      <c r="SK56" s="2"/>
      <c r="SL56" s="2"/>
      <c r="SO56" s="3"/>
      <c r="SP56" s="19"/>
    </row>
    <row r="57" spans="5:510">
      <c r="KP57" s="9"/>
      <c r="KQ57" s="251"/>
      <c r="KR57" s="18"/>
      <c r="KS57" s="9"/>
      <c r="KT57" s="19"/>
      <c r="KU57" s="20">
        <f t="shared" si="43"/>
        <v>52560.5</v>
      </c>
      <c r="KW57" s="9"/>
      <c r="KX57" s="858"/>
      <c r="KY57" s="32"/>
      <c r="KZ57" s="931"/>
      <c r="LA57" s="691"/>
      <c r="LB57" s="20">
        <f t="shared" si="44"/>
        <v>30310</v>
      </c>
      <c r="LI57" s="20">
        <f t="shared" si="45"/>
        <v>0</v>
      </c>
      <c r="NO57" s="9"/>
      <c r="NP57" s="956"/>
      <c r="NQ57" s="771"/>
      <c r="NR57" s="38"/>
      <c r="NS57" s="715"/>
      <c r="NT57" s="20">
        <f t="shared" si="86"/>
        <v>20232</v>
      </c>
      <c r="NV57" s="9"/>
      <c r="NW57" s="956"/>
      <c r="NX57" s="771"/>
      <c r="NY57" s="38"/>
      <c r="NZ57" s="715"/>
      <c r="OA57" s="326">
        <f t="shared" si="110"/>
        <v>0</v>
      </c>
      <c r="PF57" s="858"/>
      <c r="QN57" s="2"/>
      <c r="QO57" s="2"/>
      <c r="QR57" s="3"/>
      <c r="QS57" s="19"/>
      <c r="QU57" s="2"/>
      <c r="QV57" s="2"/>
      <c r="QY57" s="3"/>
      <c r="QZ57" s="19"/>
      <c r="RB57" s="2"/>
      <c r="RC57" s="2"/>
      <c r="RF57" s="3"/>
      <c r="RG57" s="19"/>
      <c r="RP57" s="2"/>
      <c r="RQ57" s="2"/>
      <c r="RT57" s="3"/>
      <c r="RU57" s="19"/>
      <c r="SE57" s="910"/>
      <c r="SK57" s="2"/>
      <c r="SL57" s="2"/>
      <c r="SO57" s="3"/>
      <c r="SP57" s="19"/>
    </row>
    <row r="58" spans="5:510">
      <c r="KP58" s="9"/>
      <c r="KQ58" s="251"/>
      <c r="KR58" s="18"/>
      <c r="KS58" s="9"/>
      <c r="KT58" s="19"/>
      <c r="KU58" s="20">
        <f t="shared" si="43"/>
        <v>52560.5</v>
      </c>
      <c r="KW58" s="9"/>
      <c r="KX58" s="858"/>
      <c r="KY58" s="32"/>
      <c r="KZ58" s="931"/>
      <c r="LA58" s="691"/>
      <c r="LB58" s="20">
        <f t="shared" si="44"/>
        <v>30310</v>
      </c>
      <c r="LI58" s="20">
        <f t="shared" si="45"/>
        <v>0</v>
      </c>
      <c r="NO58" s="9"/>
      <c r="NP58" s="956"/>
      <c r="NQ58" s="771"/>
      <c r="NR58" s="38"/>
      <c r="NS58" s="715"/>
      <c r="NT58" s="20">
        <f t="shared" si="86"/>
        <v>20232</v>
      </c>
      <c r="NV58" s="9"/>
      <c r="NW58" s="956"/>
      <c r="NX58" s="771"/>
      <c r="NY58" s="38"/>
      <c r="NZ58" s="715"/>
      <c r="OA58" s="326">
        <f t="shared" si="110"/>
        <v>0</v>
      </c>
      <c r="PF58" s="858"/>
      <c r="QN58" s="2"/>
      <c r="QO58" s="2"/>
      <c r="QR58" s="3"/>
      <c r="QS58" s="19"/>
      <c r="QU58" s="2"/>
      <c r="QV58" s="2"/>
      <c r="QY58" s="3"/>
      <c r="QZ58" s="19"/>
      <c r="RB58" s="2"/>
      <c r="RC58" s="2"/>
      <c r="RF58" s="3"/>
      <c r="RG58" s="19"/>
      <c r="RP58" s="2"/>
      <c r="RQ58" s="2"/>
      <c r="RT58" s="3"/>
      <c r="RU58" s="19"/>
      <c r="SE58" s="910"/>
      <c r="SK58" s="2"/>
      <c r="SL58" s="2"/>
      <c r="SO58" s="3"/>
      <c r="SP58" s="19"/>
    </row>
    <row r="59" spans="5:510">
      <c r="KP59" s="9"/>
      <c r="KQ59" s="251"/>
      <c r="KR59" s="18"/>
      <c r="KS59" s="9"/>
      <c r="KT59" s="19"/>
      <c r="KU59" s="20">
        <f t="shared" si="43"/>
        <v>52560.5</v>
      </c>
      <c r="KW59" s="9"/>
      <c r="KX59" s="858"/>
      <c r="KY59" s="32"/>
      <c r="KZ59" s="931"/>
      <c r="LA59" s="691"/>
      <c r="LB59" s="20">
        <f t="shared" si="44"/>
        <v>30310</v>
      </c>
      <c r="LI59" s="20">
        <f t="shared" si="45"/>
        <v>0</v>
      </c>
      <c r="NO59" s="9"/>
      <c r="NP59" s="956"/>
      <c r="NQ59" s="771"/>
      <c r="NR59" s="38"/>
      <c r="NS59" s="715"/>
      <c r="NT59" s="20">
        <f t="shared" si="86"/>
        <v>20232</v>
      </c>
      <c r="NV59" s="9"/>
      <c r="NW59" s="956"/>
      <c r="NX59" s="771"/>
      <c r="NY59" s="38"/>
      <c r="NZ59" s="715"/>
      <c r="OA59" s="326">
        <f t="shared" si="110"/>
        <v>0</v>
      </c>
      <c r="PF59" s="858"/>
      <c r="QN59" s="2"/>
      <c r="QO59" s="2"/>
      <c r="QR59" s="3"/>
      <c r="QS59" s="19"/>
      <c r="QU59" s="2"/>
      <c r="QV59" s="2"/>
      <c r="QY59" s="3"/>
      <c r="QZ59" s="19"/>
      <c r="RB59" s="2"/>
      <c r="RC59" s="2"/>
      <c r="RF59" s="3"/>
      <c r="RG59" s="19"/>
      <c r="RP59" s="2"/>
      <c r="RQ59" s="2"/>
      <c r="RT59" s="3"/>
      <c r="RU59" s="19"/>
      <c r="SE59" s="910"/>
      <c r="SK59" s="2"/>
      <c r="SL59" s="2"/>
      <c r="SO59" s="3"/>
      <c r="SP59" s="19"/>
    </row>
    <row r="60" spans="5:510">
      <c r="KP60" s="9"/>
      <c r="KQ60" s="251"/>
      <c r="KR60" s="18"/>
      <c r="KS60" s="9"/>
      <c r="KT60" s="19"/>
      <c r="KU60" s="20">
        <f t="shared" si="43"/>
        <v>52560.5</v>
      </c>
      <c r="KW60" s="9"/>
      <c r="KX60" s="858"/>
      <c r="KY60" s="32"/>
      <c r="KZ60" s="931"/>
      <c r="LA60" s="691"/>
      <c r="LB60" s="20">
        <f t="shared" si="44"/>
        <v>30310</v>
      </c>
      <c r="LI60" s="20">
        <f t="shared" si="45"/>
        <v>0</v>
      </c>
      <c r="NO60" s="9"/>
      <c r="NP60" s="956"/>
      <c r="NQ60" s="771"/>
      <c r="NR60" s="38"/>
      <c r="NS60" s="715"/>
      <c r="NT60" s="20">
        <f t="shared" si="86"/>
        <v>20232</v>
      </c>
      <c r="NV60" s="9"/>
      <c r="NW60" s="956"/>
      <c r="NX60" s="771"/>
      <c r="NY60" s="38"/>
      <c r="NZ60" s="715"/>
      <c r="OA60" s="326">
        <f t="shared" si="110"/>
        <v>0</v>
      </c>
      <c r="PF60" s="858"/>
      <c r="QN60" s="2"/>
      <c r="QO60" s="2"/>
      <c r="QR60" s="3"/>
      <c r="QS60" s="19"/>
      <c r="QU60" s="2"/>
      <c r="QV60" s="2"/>
      <c r="QY60" s="3"/>
      <c r="QZ60" s="19"/>
      <c r="RB60" s="2"/>
      <c r="RC60" s="2"/>
      <c r="RF60" s="3"/>
      <c r="RG60" s="19"/>
      <c r="RP60" s="2"/>
      <c r="RQ60" s="2"/>
      <c r="RT60" s="3"/>
      <c r="RU60" s="19"/>
      <c r="SE60" s="910"/>
      <c r="SK60" s="2"/>
      <c r="SL60" s="2"/>
      <c r="SO60" s="3"/>
      <c r="SP60" s="19"/>
    </row>
    <row r="61" spans="5:510">
      <c r="KP61" s="9"/>
      <c r="KQ61" s="251"/>
      <c r="KR61" s="18"/>
      <c r="KS61" s="9"/>
      <c r="KT61" s="19"/>
      <c r="KU61" s="20">
        <f t="shared" si="43"/>
        <v>52560.5</v>
      </c>
      <c r="KW61" s="9"/>
      <c r="KX61" s="858"/>
      <c r="KY61" s="32"/>
      <c r="KZ61" s="931"/>
      <c r="LA61" s="691"/>
      <c r="LB61" s="20">
        <f t="shared" si="44"/>
        <v>30310</v>
      </c>
      <c r="LI61" s="20">
        <f t="shared" si="45"/>
        <v>0</v>
      </c>
      <c r="NO61" s="9"/>
      <c r="NP61" s="956"/>
      <c r="NQ61" s="771"/>
      <c r="NR61" s="38"/>
      <c r="NS61" s="715"/>
      <c r="NT61" s="20">
        <f t="shared" si="86"/>
        <v>20232</v>
      </c>
      <c r="NV61" s="9"/>
      <c r="NW61" s="956"/>
      <c r="NX61" s="771"/>
      <c r="NY61" s="38"/>
      <c r="NZ61" s="715"/>
      <c r="OA61" s="326">
        <f t="shared" si="110"/>
        <v>0</v>
      </c>
      <c r="PF61" s="858"/>
      <c r="QN61" s="2"/>
      <c r="QO61" s="2"/>
      <c r="QR61" s="3"/>
      <c r="QS61" s="19"/>
      <c r="QU61" s="2"/>
      <c r="QV61" s="2"/>
      <c r="QY61" s="3"/>
      <c r="QZ61" s="19"/>
      <c r="RB61" s="2"/>
      <c r="RC61" s="2"/>
      <c r="RF61" s="3"/>
      <c r="RG61" s="19"/>
      <c r="RP61" s="2"/>
      <c r="RQ61" s="2"/>
      <c r="RT61" s="3"/>
      <c r="RU61" s="19"/>
      <c r="SE61" s="910"/>
      <c r="SK61" s="2"/>
      <c r="SL61" s="2"/>
      <c r="SO61" s="3"/>
      <c r="SP61" s="19"/>
    </row>
    <row r="62" spans="5:510">
      <c r="KP62" s="9"/>
      <c r="KQ62" s="251"/>
      <c r="KR62" s="18"/>
      <c r="KS62" s="9"/>
      <c r="KT62" s="19"/>
      <c r="KU62" s="20">
        <f t="shared" si="43"/>
        <v>52560.5</v>
      </c>
      <c r="KW62" s="9"/>
      <c r="KX62" s="858"/>
      <c r="KY62" s="32"/>
      <c r="KZ62" s="931"/>
      <c r="LA62" s="691"/>
      <c r="LB62" s="20">
        <f t="shared" si="44"/>
        <v>30310</v>
      </c>
      <c r="LI62" s="20">
        <f t="shared" si="45"/>
        <v>0</v>
      </c>
      <c r="NO62" s="9"/>
      <c r="NP62" s="956"/>
      <c r="NQ62" s="771"/>
      <c r="NR62" s="38"/>
      <c r="NS62" s="715"/>
      <c r="NT62" s="20">
        <f t="shared" si="86"/>
        <v>20232</v>
      </c>
      <c r="NV62" s="9"/>
      <c r="NW62" s="956"/>
      <c r="NX62" s="771"/>
      <c r="NY62" s="38"/>
      <c r="NZ62" s="715"/>
      <c r="OA62" s="326">
        <f t="shared" si="110"/>
        <v>0</v>
      </c>
      <c r="PF62" s="858"/>
      <c r="QN62" s="2"/>
      <c r="QO62" s="2"/>
      <c r="QR62" s="3"/>
      <c r="QS62" s="19"/>
      <c r="QU62" s="2"/>
      <c r="QV62" s="2"/>
      <c r="QY62" s="3"/>
      <c r="QZ62" s="19"/>
      <c r="RB62" s="2"/>
      <c r="RC62" s="2"/>
      <c r="RF62" s="3"/>
      <c r="RG62" s="19"/>
      <c r="RP62" s="2"/>
      <c r="RQ62" s="2"/>
      <c r="RT62" s="3"/>
      <c r="RU62" s="19"/>
      <c r="SE62" s="910"/>
      <c r="SK62" s="2"/>
      <c r="SL62" s="2"/>
      <c r="SO62" s="3"/>
      <c r="SP62" s="19"/>
    </row>
    <row r="63" spans="5:510">
      <c r="KP63" s="9"/>
      <c r="KQ63" s="251"/>
      <c r="KR63" s="18"/>
      <c r="KS63" s="9"/>
      <c r="KT63" s="19"/>
      <c r="KU63" s="20">
        <f t="shared" si="43"/>
        <v>52560.5</v>
      </c>
      <c r="KW63" s="9"/>
      <c r="KX63" s="858"/>
      <c r="KY63" s="32"/>
      <c r="KZ63" s="933"/>
      <c r="LA63" s="691"/>
      <c r="LB63" s="20">
        <f t="shared" si="44"/>
        <v>30310</v>
      </c>
      <c r="LI63" s="20">
        <f t="shared" si="45"/>
        <v>0</v>
      </c>
      <c r="NO63" s="9"/>
      <c r="NP63" s="956"/>
      <c r="NQ63" s="771"/>
      <c r="NR63" s="169"/>
      <c r="NS63" s="715"/>
      <c r="NT63" s="20">
        <f t="shared" si="86"/>
        <v>20232</v>
      </c>
      <c r="NV63" s="9"/>
      <c r="NW63" s="956"/>
      <c r="NX63" s="771"/>
      <c r="NY63" s="169"/>
      <c r="NZ63" s="715"/>
      <c r="OA63" s="326">
        <f t="shared" si="110"/>
        <v>0</v>
      </c>
      <c r="PF63" s="858"/>
      <c r="QN63" s="2"/>
      <c r="QO63" s="2"/>
      <c r="QR63" s="3"/>
      <c r="QS63" s="19"/>
      <c r="QU63" s="2"/>
      <c r="QV63" s="2"/>
      <c r="QY63" s="3"/>
      <c r="QZ63" s="19"/>
      <c r="RB63" s="2"/>
      <c r="RC63" s="2"/>
      <c r="RF63" s="3"/>
      <c r="RG63" s="19"/>
      <c r="RP63" s="2"/>
      <c r="RQ63" s="2"/>
      <c r="RT63" s="3"/>
      <c r="RU63" s="19"/>
      <c r="SK63" s="2"/>
      <c r="SL63" s="2"/>
      <c r="SO63" s="3"/>
      <c r="SP63" s="19"/>
    </row>
    <row r="64" spans="5:510">
      <c r="KP64" s="9"/>
      <c r="KQ64" s="251"/>
      <c r="KR64" s="18"/>
      <c r="KS64" s="9"/>
      <c r="KT64" s="19"/>
      <c r="KU64" s="20">
        <f t="shared" si="43"/>
        <v>52560.5</v>
      </c>
      <c r="KW64" s="9"/>
      <c r="KX64" s="858"/>
      <c r="KY64" s="32"/>
      <c r="KZ64" s="933"/>
      <c r="LA64" s="691"/>
      <c r="LB64" s="20">
        <f t="shared" si="44"/>
        <v>30310</v>
      </c>
      <c r="LI64" s="20">
        <f t="shared" si="45"/>
        <v>0</v>
      </c>
      <c r="NO64" s="9"/>
      <c r="NP64" s="956"/>
      <c r="NQ64" s="771"/>
      <c r="NR64" s="169"/>
      <c r="NS64" s="715"/>
      <c r="NT64" s="20">
        <f t="shared" si="86"/>
        <v>20232</v>
      </c>
      <c r="NV64" s="9"/>
      <c r="NW64" s="956"/>
      <c r="NX64" s="771"/>
      <c r="NY64" s="169"/>
      <c r="NZ64" s="715"/>
      <c r="OA64" s="326">
        <f t="shared" si="110"/>
        <v>0</v>
      </c>
      <c r="PF64" s="858"/>
      <c r="QN64" s="2"/>
      <c r="QO64" s="2"/>
      <c r="QR64" s="3"/>
      <c r="QS64" s="19"/>
      <c r="QU64" s="2"/>
      <c r="QV64" s="2"/>
      <c r="QY64" s="3"/>
      <c r="QZ64" s="19"/>
      <c r="RB64" s="2"/>
      <c r="RC64" s="2"/>
      <c r="RF64" s="3"/>
      <c r="RG64" s="19"/>
      <c r="RP64" s="2"/>
      <c r="RQ64" s="2"/>
      <c r="RT64" s="3"/>
      <c r="RU64" s="19"/>
      <c r="SK64" s="2"/>
      <c r="SL64" s="2"/>
      <c r="SO64" s="3"/>
      <c r="SP64" s="19"/>
    </row>
    <row r="65" spans="1:510" ht="18.75">
      <c r="F65" s="1188"/>
      <c r="G65" s="1188"/>
      <c r="H65" s="633"/>
      <c r="I65" s="633"/>
      <c r="J65" s="633"/>
      <c r="K65" s="633"/>
      <c r="L65" s="633"/>
      <c r="M65" s="633"/>
      <c r="N65" s="633"/>
      <c r="O65" s="971"/>
      <c r="P65" s="971"/>
      <c r="Q65" s="971"/>
      <c r="R65" s="971"/>
      <c r="S65" s="971"/>
      <c r="T65" s="971"/>
      <c r="U65" s="971"/>
      <c r="V65" s="952"/>
      <c r="W65" s="952"/>
      <c r="X65" s="952"/>
      <c r="Y65" s="952"/>
      <c r="Z65" s="952"/>
      <c r="AA65" s="952"/>
      <c r="AB65" s="952"/>
      <c r="AC65" s="935"/>
      <c r="AD65" s="935"/>
      <c r="AE65" s="935"/>
      <c r="AF65" s="935"/>
      <c r="AG65" s="935"/>
      <c r="AH65" s="935"/>
      <c r="AI65" s="935"/>
      <c r="AJ65" s="916"/>
      <c r="AK65" s="916"/>
      <c r="AL65" s="916"/>
      <c r="AM65" s="916"/>
      <c r="AN65" s="916"/>
      <c r="AO65" s="916"/>
      <c r="AP65" s="916"/>
      <c r="AQ65" s="952"/>
      <c r="AR65" s="952"/>
      <c r="AS65" s="952"/>
      <c r="AT65" s="952"/>
      <c r="AU65" s="952"/>
      <c r="AV65" s="952"/>
      <c r="AW65" s="952"/>
      <c r="AX65" s="43"/>
      <c r="KP65" s="9"/>
      <c r="KQ65" s="268"/>
      <c r="KR65" s="18"/>
      <c r="KS65" s="9"/>
      <c r="KT65" s="19"/>
      <c r="KU65" s="20">
        <f t="shared" si="43"/>
        <v>52560.5</v>
      </c>
      <c r="KW65" s="9"/>
      <c r="KX65" s="858"/>
      <c r="KY65" s="32"/>
      <c r="KZ65" s="933"/>
      <c r="LA65" s="691"/>
      <c r="LB65" s="20">
        <f t="shared" si="44"/>
        <v>30310</v>
      </c>
      <c r="LI65" s="20">
        <f t="shared" si="45"/>
        <v>0</v>
      </c>
      <c r="NO65" s="9"/>
      <c r="NP65" s="956"/>
      <c r="NQ65" s="771"/>
      <c r="NR65" s="116"/>
      <c r="NS65" s="715"/>
      <c r="NT65" s="20">
        <f t="shared" si="86"/>
        <v>20232</v>
      </c>
      <c r="NV65" s="9"/>
      <c r="NW65" s="956"/>
      <c r="NX65" s="771"/>
      <c r="NY65" s="116"/>
      <c r="NZ65" s="715"/>
      <c r="OA65" s="326">
        <f t="shared" si="110"/>
        <v>0</v>
      </c>
      <c r="PF65" s="858"/>
      <c r="QN65" s="2"/>
      <c r="QO65" s="2"/>
      <c r="QR65" s="3"/>
      <c r="QS65" s="19"/>
      <c r="QU65" s="2"/>
      <c r="QV65" s="2"/>
      <c r="QY65" s="3"/>
      <c r="QZ65" s="19"/>
      <c r="RB65" s="2"/>
      <c r="RC65" s="2"/>
      <c r="RF65" s="3"/>
      <c r="RG65" s="19"/>
      <c r="RP65" s="2"/>
      <c r="RQ65" s="2"/>
      <c r="RT65" s="3"/>
      <c r="RU65" s="19"/>
      <c r="SK65" s="2"/>
      <c r="SL65" s="2"/>
      <c r="SO65" s="3"/>
      <c r="SP65" s="19"/>
    </row>
    <row r="66" spans="1:510">
      <c r="KP66" s="9"/>
      <c r="KQ66" s="251"/>
      <c r="KR66" s="18"/>
      <c r="KS66" s="9"/>
      <c r="KT66" s="19"/>
      <c r="KU66" s="20">
        <f t="shared" si="43"/>
        <v>52560.5</v>
      </c>
      <c r="KW66" s="9"/>
      <c r="KX66" s="858"/>
      <c r="KY66" s="32"/>
      <c r="KZ66" s="933"/>
      <c r="LA66" s="691"/>
      <c r="LB66" s="20">
        <f t="shared" si="44"/>
        <v>30310</v>
      </c>
      <c r="LI66" s="20">
        <f t="shared" si="45"/>
        <v>0</v>
      </c>
      <c r="NO66" s="9"/>
      <c r="NP66" s="956"/>
      <c r="NQ66" s="771"/>
      <c r="NR66" s="942"/>
      <c r="NS66" s="715"/>
      <c r="NT66" s="20">
        <f t="shared" si="86"/>
        <v>20232</v>
      </c>
      <c r="NV66" s="9"/>
      <c r="NW66" s="956"/>
      <c r="NX66" s="771"/>
      <c r="NY66" s="942"/>
      <c r="NZ66" s="715"/>
      <c r="OA66" s="326">
        <f t="shared" si="110"/>
        <v>0</v>
      </c>
      <c r="PF66" s="858"/>
      <c r="QN66" s="2"/>
      <c r="QO66" s="2"/>
      <c r="QR66" s="3"/>
      <c r="QS66" s="19"/>
      <c r="QU66" s="2"/>
      <c r="QV66" s="2"/>
      <c r="QY66" s="3"/>
      <c r="QZ66" s="19"/>
      <c r="RB66" s="2"/>
      <c r="RC66" s="2"/>
      <c r="RF66" s="3"/>
      <c r="RG66" s="19"/>
      <c r="RP66" s="2"/>
      <c r="RQ66" s="2"/>
      <c r="RT66" s="3"/>
      <c r="RU66" s="19"/>
      <c r="SK66" s="2"/>
      <c r="SL66" s="2"/>
      <c r="SO66" s="3"/>
      <c r="SP66" s="19"/>
    </row>
    <row r="67" spans="1:510">
      <c r="KP67" s="9"/>
      <c r="KQ67" s="251"/>
      <c r="KR67" s="18"/>
      <c r="KS67" s="9"/>
      <c r="KT67" s="19"/>
      <c r="KU67" s="20">
        <f t="shared" si="43"/>
        <v>52560.5</v>
      </c>
      <c r="KW67" s="9"/>
      <c r="KX67" s="858"/>
      <c r="KY67" s="32"/>
      <c r="KZ67" s="933"/>
      <c r="LA67" s="691"/>
      <c r="LB67" s="20">
        <f t="shared" si="44"/>
        <v>30310</v>
      </c>
      <c r="LI67" s="20">
        <f t="shared" si="45"/>
        <v>0</v>
      </c>
      <c r="NO67" s="9"/>
      <c r="NP67" s="956"/>
      <c r="NQ67" s="771"/>
      <c r="NR67" s="116"/>
      <c r="NS67" s="715"/>
      <c r="NT67" s="20">
        <f t="shared" si="86"/>
        <v>20232</v>
      </c>
      <c r="NV67" s="9"/>
      <c r="NW67" s="956"/>
      <c r="NX67" s="771"/>
      <c r="NY67" s="116"/>
      <c r="NZ67" s="715"/>
      <c r="OA67" s="326">
        <f t="shared" si="110"/>
        <v>0</v>
      </c>
      <c r="PF67" s="858"/>
      <c r="QN67" s="2"/>
      <c r="QO67" s="2"/>
      <c r="QR67" s="3"/>
      <c r="QS67" s="19"/>
      <c r="QU67" s="2"/>
      <c r="QV67" s="2"/>
      <c r="QY67" s="3"/>
      <c r="QZ67" s="19"/>
      <c r="RB67" s="2"/>
      <c r="RC67" s="2"/>
      <c r="RF67" s="3"/>
      <c r="RG67" s="19"/>
      <c r="RP67" s="2"/>
      <c r="RQ67" s="2"/>
      <c r="RT67" s="3"/>
      <c r="RU67" s="19"/>
      <c r="SK67" s="2"/>
      <c r="SL67" s="2"/>
      <c r="SO67" s="3"/>
      <c r="SP67" s="19"/>
    </row>
    <row r="68" spans="1:510">
      <c r="KP68" s="9"/>
      <c r="KQ68" s="251"/>
      <c r="KR68" s="18"/>
      <c r="KS68" s="9"/>
      <c r="KT68" s="19"/>
      <c r="KU68" s="20">
        <f t="shared" si="43"/>
        <v>52560.5</v>
      </c>
      <c r="KW68" s="9"/>
      <c r="KX68" s="858"/>
      <c r="KY68" s="32"/>
      <c r="KZ68" s="933"/>
      <c r="LA68" s="691"/>
      <c r="LB68" s="20">
        <f t="shared" si="44"/>
        <v>30310</v>
      </c>
      <c r="LI68" s="20">
        <f t="shared" si="45"/>
        <v>0</v>
      </c>
      <c r="NO68" s="9"/>
      <c r="NP68" s="956"/>
      <c r="NQ68" s="771"/>
      <c r="NR68" s="942"/>
      <c r="NS68" s="715"/>
      <c r="NT68" s="20">
        <f t="shared" si="86"/>
        <v>20232</v>
      </c>
      <c r="NV68" s="9"/>
      <c r="NW68" s="956"/>
      <c r="NX68" s="771"/>
      <c r="NY68" s="942"/>
      <c r="NZ68" s="715"/>
      <c r="OA68" s="326">
        <f t="shared" si="110"/>
        <v>0</v>
      </c>
      <c r="PF68" s="858"/>
      <c r="QN68" s="2"/>
      <c r="QO68" s="2"/>
      <c r="QR68" s="3"/>
      <c r="QS68" s="19"/>
      <c r="QU68" s="2"/>
      <c r="QV68" s="2"/>
      <c r="QY68" s="3"/>
      <c r="QZ68" s="19"/>
      <c r="RB68" s="2"/>
      <c r="RC68" s="2"/>
      <c r="RF68" s="3"/>
      <c r="RG68" s="19"/>
      <c r="RP68" s="2"/>
      <c r="RQ68" s="2"/>
      <c r="RT68" s="3"/>
      <c r="RU68" s="19"/>
      <c r="SK68" s="2"/>
      <c r="SL68" s="2"/>
      <c r="SO68" s="3"/>
      <c r="SP68" s="19"/>
    </row>
    <row r="69" spans="1:510">
      <c r="KP69" s="9"/>
      <c r="KQ69" s="251"/>
      <c r="KR69" s="18"/>
      <c r="KS69" s="9"/>
      <c r="KT69" s="19"/>
      <c r="KU69" s="20">
        <f t="shared" si="43"/>
        <v>52560.5</v>
      </c>
      <c r="KW69" s="9"/>
      <c r="KX69" s="858"/>
      <c r="KY69" s="32"/>
      <c r="KZ69" s="933"/>
      <c r="LA69" s="691"/>
      <c r="LB69" s="20">
        <f t="shared" si="44"/>
        <v>30310</v>
      </c>
      <c r="LI69" s="20">
        <f t="shared" si="45"/>
        <v>0</v>
      </c>
      <c r="NO69" s="9"/>
      <c r="NP69" s="956"/>
      <c r="NQ69" s="771"/>
      <c r="NR69" s="942"/>
      <c r="NS69" s="715"/>
      <c r="NT69" s="326">
        <f t="shared" ref="NT69:NT71" si="111">NT68+NQ69-NS69</f>
        <v>20232</v>
      </c>
      <c r="NV69" s="9"/>
      <c r="NW69" s="956"/>
      <c r="NX69" s="771"/>
      <c r="NY69" s="942"/>
      <c r="NZ69" s="715"/>
      <c r="OA69" s="326">
        <f t="shared" si="110"/>
        <v>0</v>
      </c>
      <c r="PF69" s="858"/>
      <c r="QR69" s="3"/>
      <c r="QS69" s="19"/>
      <c r="QY69" s="3"/>
      <c r="QZ69" s="19"/>
      <c r="RF69" s="3"/>
      <c r="RG69" s="19"/>
      <c r="RT69" s="3"/>
      <c r="RU69" s="19"/>
      <c r="SO69" s="3"/>
      <c r="SP69" s="19"/>
    </row>
    <row r="70" spans="1:510">
      <c r="A70" s="887"/>
      <c r="KP70" s="9"/>
      <c r="KQ70" s="251"/>
      <c r="KR70" s="18"/>
      <c r="KS70" s="9"/>
      <c r="KT70" s="19"/>
      <c r="KU70" s="20">
        <f t="shared" si="43"/>
        <v>52560.5</v>
      </c>
      <c r="KW70" s="9"/>
      <c r="KX70" s="858"/>
      <c r="KY70" s="32"/>
      <c r="KZ70" s="1"/>
      <c r="LA70" s="691"/>
      <c r="LB70" s="20">
        <f t="shared" si="44"/>
        <v>30310</v>
      </c>
      <c r="LI70" s="20">
        <f t="shared" si="45"/>
        <v>0</v>
      </c>
      <c r="NO70" s="9"/>
      <c r="NP70" s="956"/>
      <c r="NQ70" s="771"/>
      <c r="NR70" s="942"/>
      <c r="NS70" s="715"/>
      <c r="NT70" s="326">
        <f t="shared" si="111"/>
        <v>20232</v>
      </c>
      <c r="NV70" s="9"/>
      <c r="NW70" s="956"/>
      <c r="NX70" s="771"/>
      <c r="NY70" s="942"/>
      <c r="NZ70" s="715"/>
      <c r="OA70" s="326">
        <f t="shared" si="110"/>
        <v>0</v>
      </c>
      <c r="PF70" s="858"/>
      <c r="QS70" s="19"/>
      <c r="QZ70" s="19"/>
      <c r="RG70" s="19"/>
      <c r="RU70" s="19"/>
      <c r="SP70" s="19"/>
    </row>
    <row r="71" spans="1:510" ht="15.75" thickBot="1">
      <c r="A71" s="887">
        <v>1</v>
      </c>
      <c r="B71" t="s">
        <v>48</v>
      </c>
      <c r="KR71" s="352"/>
      <c r="KS71" s="352"/>
      <c r="KT71" s="352"/>
      <c r="KU71" s="920">
        <f t="shared" si="43"/>
        <v>52560.5</v>
      </c>
      <c r="KW71" s="2"/>
      <c r="LA71" s="691"/>
      <c r="LB71" s="20">
        <f t="shared" si="44"/>
        <v>30310</v>
      </c>
      <c r="LI71" s="20">
        <f t="shared" si="45"/>
        <v>0</v>
      </c>
      <c r="NO71" s="9"/>
      <c r="NP71" s="956"/>
      <c r="NQ71" s="921"/>
      <c r="NR71" s="943"/>
      <c r="NS71" s="930"/>
      <c r="NT71" s="330">
        <f t="shared" si="111"/>
        <v>20232</v>
      </c>
      <c r="NV71" s="9"/>
      <c r="NW71" s="956"/>
      <c r="NX71" s="921"/>
      <c r="NY71" s="943"/>
      <c r="NZ71" s="930"/>
      <c r="OA71" s="330">
        <f t="shared" si="110"/>
        <v>0</v>
      </c>
      <c r="PF71" s="858"/>
    </row>
    <row r="72" spans="1:510">
      <c r="A72" s="887">
        <v>2</v>
      </c>
      <c r="B72" t="s">
        <v>16</v>
      </c>
      <c r="NO72" s="2"/>
      <c r="NP72" s="956"/>
      <c r="NS72" s="691"/>
      <c r="NV72" s="2"/>
      <c r="NW72" s="956"/>
      <c r="NZ72" s="691"/>
      <c r="PF72" s="858"/>
    </row>
    <row r="73" spans="1:510">
      <c r="A73" s="887">
        <v>3</v>
      </c>
      <c r="B73" t="s">
        <v>49</v>
      </c>
      <c r="NS73" s="691"/>
      <c r="NW73" s="955"/>
      <c r="NZ73" s="691"/>
    </row>
    <row r="74" spans="1:510">
      <c r="A74" s="887">
        <v>4</v>
      </c>
      <c r="B74" t="s">
        <v>362</v>
      </c>
      <c r="NS74" s="691"/>
    </row>
    <row r="75" spans="1:510">
      <c r="A75" s="887">
        <v>5</v>
      </c>
      <c r="B75" t="s">
        <v>81</v>
      </c>
      <c r="NS75" s="691"/>
    </row>
    <row r="76" spans="1:510">
      <c r="A76" s="887">
        <v>6</v>
      </c>
      <c r="B76" t="s">
        <v>1125</v>
      </c>
      <c r="NS76" s="691"/>
    </row>
    <row r="77" spans="1:510">
      <c r="A77" s="887">
        <v>7</v>
      </c>
      <c r="B77" t="s">
        <v>1083</v>
      </c>
    </row>
    <row r="78" spans="1:510">
      <c r="A78" s="887">
        <v>8</v>
      </c>
      <c r="B78" t="s">
        <v>1169</v>
      </c>
    </row>
    <row r="79" spans="1:510">
      <c r="A79" s="887">
        <v>9</v>
      </c>
      <c r="B79" t="s">
        <v>1004</v>
      </c>
    </row>
    <row r="80" spans="1:510">
      <c r="A80" s="887">
        <v>10</v>
      </c>
      <c r="B80" t="s">
        <v>1168</v>
      </c>
    </row>
    <row r="81" spans="1:2">
      <c r="A81" s="887">
        <v>11</v>
      </c>
      <c r="B81" t="s">
        <v>1040</v>
      </c>
    </row>
    <row r="82" spans="1:2">
      <c r="A82" s="887">
        <v>12</v>
      </c>
      <c r="B82" t="s">
        <v>1904</v>
      </c>
    </row>
    <row r="83" spans="1:2">
      <c r="A83" s="887">
        <v>13</v>
      </c>
      <c r="B83" t="s">
        <v>1085</v>
      </c>
    </row>
    <row r="84" spans="1:2">
      <c r="A84" s="887">
        <v>14</v>
      </c>
      <c r="B84" t="s">
        <v>1042</v>
      </c>
    </row>
    <row r="85" spans="1:2">
      <c r="A85" s="887">
        <v>15</v>
      </c>
      <c r="B85" t="s">
        <v>2212</v>
      </c>
    </row>
    <row r="86" spans="1:2">
      <c r="A86" s="887">
        <v>16</v>
      </c>
      <c r="B86" t="s">
        <v>1334</v>
      </c>
    </row>
    <row r="87" spans="1:2">
      <c r="A87" s="887">
        <v>17</v>
      </c>
      <c r="B87" t="s">
        <v>1039</v>
      </c>
    </row>
    <row r="88" spans="1:2">
      <c r="A88" s="887">
        <v>18</v>
      </c>
      <c r="B88" t="s">
        <v>100</v>
      </c>
    </row>
    <row r="89" spans="1:2">
      <c r="A89" s="887">
        <v>19</v>
      </c>
      <c r="B89" t="s">
        <v>23</v>
      </c>
    </row>
    <row r="90" spans="1:2">
      <c r="A90" s="887">
        <v>20</v>
      </c>
      <c r="B90" t="s">
        <v>2162</v>
      </c>
    </row>
    <row r="91" spans="1:2">
      <c r="A91" s="887">
        <v>21</v>
      </c>
      <c r="B91" t="s">
        <v>1613</v>
      </c>
    </row>
    <row r="92" spans="1:2">
      <c r="A92" s="887">
        <v>22</v>
      </c>
      <c r="B92" t="s">
        <v>606</v>
      </c>
    </row>
    <row r="93" spans="1:2">
      <c r="A93" s="887">
        <v>23</v>
      </c>
      <c r="B93" t="s">
        <v>2288</v>
      </c>
    </row>
    <row r="94" spans="1:2">
      <c r="A94" s="887">
        <v>24</v>
      </c>
      <c r="B94" t="s">
        <v>1612</v>
      </c>
    </row>
    <row r="95" spans="1:2">
      <c r="A95" s="887">
        <v>25</v>
      </c>
      <c r="B95" t="s">
        <v>1625</v>
      </c>
    </row>
    <row r="96" spans="1:2">
      <c r="A96" s="887">
        <v>26</v>
      </c>
      <c r="B96" t="s">
        <v>1335</v>
      </c>
    </row>
    <row r="97" spans="1:2">
      <c r="A97" s="887">
        <v>27</v>
      </c>
      <c r="B97" t="s">
        <v>1126</v>
      </c>
    </row>
    <row r="98" spans="1:2">
      <c r="A98" s="887">
        <v>28</v>
      </c>
      <c r="B98" t="s">
        <v>2220</v>
      </c>
    </row>
    <row r="99" spans="1:2">
      <c r="A99" s="887">
        <v>29</v>
      </c>
      <c r="B99" t="s">
        <v>15</v>
      </c>
    </row>
    <row r="100" spans="1:2">
      <c r="A100" s="887">
        <v>30</v>
      </c>
      <c r="B100" t="s">
        <v>55</v>
      </c>
    </row>
    <row r="101" spans="1:2">
      <c r="A101" s="887">
        <v>31</v>
      </c>
      <c r="B101" t="s">
        <v>611</v>
      </c>
    </row>
    <row r="102" spans="1:2">
      <c r="A102" s="887">
        <v>32</v>
      </c>
      <c r="B102" t="s">
        <v>2283</v>
      </c>
    </row>
    <row r="103" spans="1:2">
      <c r="A103" s="887">
        <v>33</v>
      </c>
      <c r="B103" t="s">
        <v>2281</v>
      </c>
    </row>
    <row r="104" spans="1:2">
      <c r="A104" s="887">
        <v>34</v>
      </c>
      <c r="B104" t="s">
        <v>1045</v>
      </c>
    </row>
    <row r="105" spans="1:2">
      <c r="A105" s="887">
        <v>35</v>
      </c>
      <c r="B105" t="s">
        <v>1611</v>
      </c>
    </row>
    <row r="106" spans="1:2">
      <c r="A106" s="887">
        <v>36</v>
      </c>
      <c r="B106" t="s">
        <v>1038</v>
      </c>
    </row>
    <row r="107" spans="1:2">
      <c r="A107" s="887">
        <v>37</v>
      </c>
      <c r="B107" t="s">
        <v>1036</v>
      </c>
    </row>
    <row r="108" spans="1:2">
      <c r="A108" s="887">
        <v>38</v>
      </c>
      <c r="B108" t="s">
        <v>1012</v>
      </c>
    </row>
    <row r="109" spans="1:2">
      <c r="A109" s="887">
        <v>39</v>
      </c>
      <c r="B109" t="s">
        <v>199</v>
      </c>
    </row>
    <row r="110" spans="1:2">
      <c r="A110" s="887">
        <v>40</v>
      </c>
      <c r="B110" t="s">
        <v>1604</v>
      </c>
    </row>
    <row r="111" spans="1:2">
      <c r="A111" s="887">
        <v>41</v>
      </c>
      <c r="B111" t="s">
        <v>1037</v>
      </c>
    </row>
    <row r="112" spans="1:2">
      <c r="A112" s="887">
        <v>42</v>
      </c>
      <c r="B112" t="s">
        <v>1323</v>
      </c>
    </row>
    <row r="113" spans="1:2">
      <c r="A113" s="887">
        <v>43</v>
      </c>
      <c r="B113" t="s">
        <v>1025</v>
      </c>
    </row>
    <row r="114" spans="1:2">
      <c r="A114" s="887">
        <v>44</v>
      </c>
      <c r="B114" t="s">
        <v>2218</v>
      </c>
    </row>
    <row r="115" spans="1:2">
      <c r="A115" s="887">
        <v>45</v>
      </c>
      <c r="B115" t="s">
        <v>1338</v>
      </c>
    </row>
    <row r="116" spans="1:2">
      <c r="A116" s="887">
        <v>46</v>
      </c>
      <c r="B116" t="s">
        <v>83</v>
      </c>
    </row>
    <row r="117" spans="1:2">
      <c r="A117" s="887">
        <v>47</v>
      </c>
      <c r="B117" t="s">
        <v>1153</v>
      </c>
    </row>
    <row r="118" spans="1:2">
      <c r="A118" s="887">
        <v>48</v>
      </c>
      <c r="B118" t="s">
        <v>1082</v>
      </c>
    </row>
    <row r="119" spans="1:2">
      <c r="A119" s="887">
        <v>49</v>
      </c>
      <c r="B119" t="s">
        <v>1002</v>
      </c>
    </row>
    <row r="120" spans="1:2">
      <c r="A120" s="887">
        <v>50</v>
      </c>
      <c r="B120" t="s">
        <v>816</v>
      </c>
    </row>
    <row r="121" spans="1:2">
      <c r="A121" s="887">
        <v>51</v>
      </c>
      <c r="B121" t="s">
        <v>545</v>
      </c>
    </row>
    <row r="122" spans="1:2">
      <c r="A122" s="887">
        <v>52</v>
      </c>
      <c r="B122" t="s">
        <v>1167</v>
      </c>
    </row>
    <row r="123" spans="1:2">
      <c r="A123" s="887">
        <v>53</v>
      </c>
      <c r="B123" t="s">
        <v>1154</v>
      </c>
    </row>
    <row r="124" spans="1:2">
      <c r="A124" s="887">
        <v>54</v>
      </c>
      <c r="B124" t="s">
        <v>1902</v>
      </c>
    </row>
    <row r="125" spans="1:2">
      <c r="A125" s="887">
        <v>55</v>
      </c>
      <c r="B125" s="37" t="s">
        <v>1005</v>
      </c>
    </row>
    <row r="126" spans="1:2">
      <c r="A126" s="887">
        <v>56</v>
      </c>
      <c r="B126" t="s">
        <v>1386</v>
      </c>
    </row>
    <row r="127" spans="1:2">
      <c r="A127" s="887">
        <v>57</v>
      </c>
      <c r="B127" t="s">
        <v>1006</v>
      </c>
    </row>
    <row r="128" spans="1:2">
      <c r="A128" s="887">
        <v>58</v>
      </c>
      <c r="B128" t="s">
        <v>73</v>
      </c>
    </row>
    <row r="129" spans="1:2">
      <c r="A129" s="887">
        <v>59</v>
      </c>
      <c r="B129" t="s">
        <v>1106</v>
      </c>
    </row>
    <row r="130" spans="1:2">
      <c r="A130" s="887">
        <v>60</v>
      </c>
      <c r="B130" t="s">
        <v>2284</v>
      </c>
    </row>
    <row r="131" spans="1:2">
      <c r="A131" s="887">
        <v>61</v>
      </c>
      <c r="B131" t="s">
        <v>1008</v>
      </c>
    </row>
    <row r="132" spans="1:2">
      <c r="A132" s="887">
        <v>62</v>
      </c>
      <c r="B132" t="s">
        <v>248</v>
      </c>
    </row>
    <row r="133" spans="1:2">
      <c r="A133" s="887">
        <v>63</v>
      </c>
      <c r="B133" t="s">
        <v>1047</v>
      </c>
    </row>
    <row r="134" spans="1:2">
      <c r="A134" s="887">
        <v>64</v>
      </c>
      <c r="B134" t="s">
        <v>1315</v>
      </c>
    </row>
    <row r="135" spans="1:2">
      <c r="A135" s="887">
        <v>65</v>
      </c>
      <c r="B135" t="s">
        <v>8</v>
      </c>
    </row>
    <row r="136" spans="1:2">
      <c r="A136" s="887">
        <v>66</v>
      </c>
      <c r="B136" t="s">
        <v>1029</v>
      </c>
    </row>
    <row r="137" spans="1:2">
      <c r="A137" s="887">
        <v>67</v>
      </c>
      <c r="B137" t="s">
        <v>1337</v>
      </c>
    </row>
    <row r="138" spans="1:2">
      <c r="A138" s="887">
        <v>68</v>
      </c>
      <c r="B138" t="s">
        <v>7</v>
      </c>
    </row>
    <row r="139" spans="1:2">
      <c r="A139" s="887">
        <v>69</v>
      </c>
      <c r="B139" t="s">
        <v>109</v>
      </c>
    </row>
    <row r="140" spans="1:2">
      <c r="A140" s="887">
        <v>70</v>
      </c>
      <c r="B140" t="s">
        <v>1027</v>
      </c>
    </row>
    <row r="141" spans="1:2">
      <c r="A141" s="887"/>
      <c r="B141" t="s">
        <v>19</v>
      </c>
    </row>
    <row r="142" spans="1:2">
      <c r="A142" s="887"/>
      <c r="B142" t="s">
        <v>429</v>
      </c>
    </row>
    <row r="143" spans="1:2">
      <c r="A143" s="887"/>
      <c r="B143" t="s">
        <v>3</v>
      </c>
    </row>
    <row r="144" spans="1:2">
      <c r="A144" s="887"/>
      <c r="B144" t="s">
        <v>1028</v>
      </c>
    </row>
    <row r="145" spans="1:2">
      <c r="A145" s="887"/>
      <c r="B145" t="s">
        <v>2193</v>
      </c>
    </row>
    <row r="146" spans="1:2">
      <c r="A146" s="887"/>
      <c r="B146" t="s">
        <v>1011</v>
      </c>
    </row>
    <row r="147" spans="1:2">
      <c r="A147" s="887"/>
      <c r="B147" t="s">
        <v>1254</v>
      </c>
    </row>
    <row r="148" spans="1:2">
      <c r="A148" s="887"/>
      <c r="B148" t="s">
        <v>1044</v>
      </c>
    </row>
    <row r="149" spans="1:2">
      <c r="A149" s="887"/>
      <c r="B149" t="s">
        <v>735</v>
      </c>
    </row>
    <row r="150" spans="1:2">
      <c r="A150" s="887"/>
      <c r="B150" t="s">
        <v>446</v>
      </c>
    </row>
    <row r="151" spans="1:2">
      <c r="A151" s="887"/>
      <c r="B151" t="s">
        <v>1198</v>
      </c>
    </row>
    <row r="152" spans="1:2">
      <c r="A152" s="887"/>
      <c r="B152" t="s">
        <v>51</v>
      </c>
    </row>
    <row r="153" spans="1:2">
      <c r="A153" s="887"/>
      <c r="B153" t="s">
        <v>85</v>
      </c>
    </row>
    <row r="154" spans="1:2">
      <c r="A154" s="887"/>
      <c r="B154" t="s">
        <v>1108</v>
      </c>
    </row>
    <row r="155" spans="1:2">
      <c r="A155" s="887"/>
      <c r="B155" t="s">
        <v>1024</v>
      </c>
    </row>
    <row r="156" spans="1:2">
      <c r="A156" s="887"/>
      <c r="B156" t="s">
        <v>2511</v>
      </c>
    </row>
    <row r="157" spans="1:2">
      <c r="A157" s="887"/>
      <c r="B157" t="s">
        <v>117</v>
      </c>
    </row>
    <row r="158" spans="1:2">
      <c r="A158" s="887"/>
      <c r="B158" t="s">
        <v>13</v>
      </c>
    </row>
    <row r="159" spans="1:2">
      <c r="A159" s="887"/>
      <c r="B159" t="s">
        <v>1026</v>
      </c>
    </row>
    <row r="160" spans="1:2">
      <c r="A160" s="887"/>
      <c r="B160" t="s">
        <v>1908</v>
      </c>
    </row>
    <row r="161" spans="1:2">
      <c r="A161" s="887"/>
      <c r="B161" t="s">
        <v>1170</v>
      </c>
    </row>
    <row r="162" spans="1:2">
      <c r="A162" s="887"/>
      <c r="B162" t="s">
        <v>1113</v>
      </c>
    </row>
    <row r="163" spans="1:2">
      <c r="A163" s="887"/>
      <c r="B163" t="s">
        <v>1043</v>
      </c>
    </row>
    <row r="164" spans="1:2">
      <c r="A164" s="887"/>
      <c r="B164" t="s">
        <v>1255</v>
      </c>
    </row>
    <row r="165" spans="1:2">
      <c r="A165" s="887"/>
      <c r="B165" t="s">
        <v>718</v>
      </c>
    </row>
    <row r="166" spans="1:2">
      <c r="A166" s="887"/>
      <c r="B166" t="s">
        <v>1391</v>
      </c>
    </row>
    <row r="167" spans="1:2">
      <c r="A167" s="887"/>
      <c r="B167" t="s">
        <v>1175</v>
      </c>
    </row>
    <row r="168" spans="1:2">
      <c r="A168" s="887"/>
      <c r="B168" t="s">
        <v>1007</v>
      </c>
    </row>
    <row r="169" spans="1:2">
      <c r="A169" s="887"/>
      <c r="B169" t="s">
        <v>2108</v>
      </c>
    </row>
    <row r="170" spans="1:2">
      <c r="A170" s="887"/>
      <c r="B170" t="s">
        <v>2509</v>
      </c>
    </row>
    <row r="171" spans="1:2">
      <c r="A171" s="887"/>
      <c r="B171" t="s">
        <v>80</v>
      </c>
    </row>
    <row r="172" spans="1:2">
      <c r="A172" s="887"/>
      <c r="B172" t="s">
        <v>1200</v>
      </c>
    </row>
    <row r="173" spans="1:2">
      <c r="A173" s="887"/>
      <c r="B173" t="s">
        <v>14</v>
      </c>
    </row>
    <row r="174" spans="1:2">
      <c r="A174" s="887"/>
      <c r="B174" t="s">
        <v>782</v>
      </c>
    </row>
    <row r="175" spans="1:2">
      <c r="A175" s="887"/>
      <c r="B175" t="s">
        <v>2165</v>
      </c>
    </row>
    <row r="176" spans="1:2">
      <c r="A176" s="887"/>
      <c r="B176" t="s">
        <v>1195</v>
      </c>
    </row>
    <row r="177" spans="1:2">
      <c r="A177" s="887"/>
      <c r="B177" t="s">
        <v>2170</v>
      </c>
    </row>
    <row r="178" spans="1:2">
      <c r="A178" s="887"/>
      <c r="B178" t="s">
        <v>1253</v>
      </c>
    </row>
    <row r="179" spans="1:2">
      <c r="A179" s="887"/>
      <c r="B179" t="s">
        <v>1194</v>
      </c>
    </row>
    <row r="180" spans="1:2">
      <c r="A180" s="887"/>
      <c r="B180" t="s">
        <v>1336</v>
      </c>
    </row>
    <row r="181" spans="1:2">
      <c r="A181" s="887"/>
      <c r="B181" t="s">
        <v>1149</v>
      </c>
    </row>
    <row r="182" spans="1:2">
      <c r="A182" s="887"/>
      <c r="B182" t="s">
        <v>1124</v>
      </c>
    </row>
    <row r="183" spans="1:2">
      <c r="A183" s="887"/>
      <c r="B183" t="s">
        <v>1313</v>
      </c>
    </row>
    <row r="184" spans="1:2">
      <c r="A184" s="887"/>
      <c r="B184" t="s">
        <v>2285</v>
      </c>
    </row>
    <row r="185" spans="1:2">
      <c r="A185" s="887"/>
      <c r="B185" t="s">
        <v>2166</v>
      </c>
    </row>
    <row r="186" spans="1:2">
      <c r="A186" s="887"/>
    </row>
    <row r="187" spans="1:2">
      <c r="A187" s="887"/>
    </row>
    <row r="188" spans="1:2">
      <c r="A188" s="887"/>
    </row>
    <row r="189" spans="1:2">
      <c r="A189" s="887"/>
    </row>
    <row r="190" spans="1:2">
      <c r="A190" s="887"/>
    </row>
    <row r="191" spans="1:2">
      <c r="A191" s="887"/>
    </row>
    <row r="192" spans="1:2">
      <c r="A192" s="887"/>
    </row>
    <row r="193" spans="1:1">
      <c r="A193" s="887"/>
    </row>
    <row r="194" spans="1:1">
      <c r="A194" s="887"/>
    </row>
    <row r="195" spans="1:1">
      <c r="A195" s="887"/>
    </row>
    <row r="196" spans="1:1">
      <c r="A196" s="887"/>
    </row>
    <row r="197" spans="1:1">
      <c r="A197" s="887"/>
    </row>
    <row r="198" spans="1:1">
      <c r="A198" s="887"/>
    </row>
    <row r="199" spans="1:1">
      <c r="A199" s="887"/>
    </row>
    <row r="200" spans="1:1">
      <c r="A200" s="887"/>
    </row>
    <row r="201" spans="1:1">
      <c r="A201" s="887"/>
    </row>
    <row r="202" spans="1:1">
      <c r="A202" s="887"/>
    </row>
    <row r="203" spans="1:1">
      <c r="A203" s="887"/>
    </row>
    <row r="204" spans="1:1">
      <c r="A204" s="887"/>
    </row>
    <row r="205" spans="1:1">
      <c r="A205" s="887"/>
    </row>
    <row r="206" spans="1:1">
      <c r="A206" s="887"/>
    </row>
    <row r="207" spans="1:1">
      <c r="A207" s="887"/>
    </row>
    <row r="208" spans="1:1">
      <c r="A208" s="887"/>
    </row>
    <row r="209" spans="1:1">
      <c r="A209" s="887"/>
    </row>
    <row r="210" spans="1:1">
      <c r="A210" s="887"/>
    </row>
    <row r="211" spans="1:1">
      <c r="A211" s="887"/>
    </row>
    <row r="212" spans="1:1">
      <c r="A212" s="887"/>
    </row>
    <row r="213" spans="1:1">
      <c r="A213" s="887"/>
    </row>
    <row r="214" spans="1:1">
      <c r="A214" s="887"/>
    </row>
    <row r="215" spans="1:1">
      <c r="A215" s="887"/>
    </row>
    <row r="216" spans="1:1">
      <c r="A216" s="887"/>
    </row>
    <row r="217" spans="1:1">
      <c r="A217" s="887"/>
    </row>
    <row r="218" spans="1:1">
      <c r="A218" s="887"/>
    </row>
    <row r="219" spans="1:1">
      <c r="A219" s="887"/>
    </row>
    <row r="220" spans="1:1">
      <c r="A220" s="887"/>
    </row>
    <row r="221" spans="1:1">
      <c r="A221" s="887"/>
    </row>
  </sheetData>
  <sortState ref="B96:C185">
    <sortCondition ref="B185"/>
  </sortState>
  <mergeCells count="297">
    <mergeCell ref="HE3:HH3"/>
    <mergeCell ref="JG1:JL1"/>
    <mergeCell ref="JG2:JK2"/>
    <mergeCell ref="JI3:JL3"/>
    <mergeCell ref="ER1:EW1"/>
    <mergeCell ref="F65:G65"/>
    <mergeCell ref="HQ1:HV1"/>
    <mergeCell ref="HQ2:HU2"/>
    <mergeCell ref="HS3:HV3"/>
    <mergeCell ref="F49:H50"/>
    <mergeCell ref="O2:S2"/>
    <mergeCell ref="Q3:T3"/>
    <mergeCell ref="AQ1:AV1"/>
    <mergeCell ref="AQ2:AU2"/>
    <mergeCell ref="AS3:AV3"/>
    <mergeCell ref="V1:AA1"/>
    <mergeCell ref="V2:Z2"/>
    <mergeCell ref="X3:AA3"/>
    <mergeCell ref="DB1:DG1"/>
    <mergeCell ref="DB2:DF2"/>
    <mergeCell ref="DD3:DG3"/>
    <mergeCell ref="BN3:BQ3"/>
    <mergeCell ref="AJ1:AO1"/>
    <mergeCell ref="GQ3:GT3"/>
    <mergeCell ref="CN1:CS1"/>
    <mergeCell ref="CG1:CL1"/>
    <mergeCell ref="C3:F3"/>
    <mergeCell ref="AZ3:BC3"/>
    <mergeCell ref="A2:E2"/>
    <mergeCell ref="AX2:BB2"/>
    <mergeCell ref="H2:L2"/>
    <mergeCell ref="J3:M3"/>
    <mergeCell ref="BE1:BJ1"/>
    <mergeCell ref="BE2:BI2"/>
    <mergeCell ref="BG3:BJ3"/>
    <mergeCell ref="O1:T1"/>
    <mergeCell ref="AJ2:AN2"/>
    <mergeCell ref="AL3:AO3"/>
    <mergeCell ref="HL3:HO3"/>
    <mergeCell ref="BL1:BQ1"/>
    <mergeCell ref="CU1:CZ1"/>
    <mergeCell ref="CU2:CY2"/>
    <mergeCell ref="BL2:BP2"/>
    <mergeCell ref="BZ1:CE1"/>
    <mergeCell ref="CN2:CR2"/>
    <mergeCell ref="ER2:EV2"/>
    <mergeCell ref="ET3:EW3"/>
    <mergeCell ref="CP3:CS3"/>
    <mergeCell ref="GV2:GZ2"/>
    <mergeCell ref="GX3:HA3"/>
    <mergeCell ref="BS1:BX1"/>
    <mergeCell ref="BS2:BW2"/>
    <mergeCell ref="BU3:BX3"/>
    <mergeCell ref="FH3:FK3"/>
    <mergeCell ref="DW2:EA2"/>
    <mergeCell ref="DY3:EB3"/>
    <mergeCell ref="CW3:CZ3"/>
    <mergeCell ref="CG2:CK2"/>
    <mergeCell ref="CI3:CL3"/>
    <mergeCell ref="DW1:EB1"/>
    <mergeCell ref="EK2:EO2"/>
    <mergeCell ref="EM3:EP3"/>
    <mergeCell ref="E49:E50"/>
    <mergeCell ref="AC1:AH1"/>
    <mergeCell ref="AC2:AG2"/>
    <mergeCell ref="AE3:AH3"/>
    <mergeCell ref="A1:F1"/>
    <mergeCell ref="AX1:BC1"/>
    <mergeCell ref="H1:M1"/>
    <mergeCell ref="OJ2:ON2"/>
    <mergeCell ref="OL3:OO3"/>
    <mergeCell ref="OC1:OH1"/>
    <mergeCell ref="JP3:JS3"/>
    <mergeCell ref="JW3:JZ3"/>
    <mergeCell ref="KK3:KN3"/>
    <mergeCell ref="KR3:KU3"/>
    <mergeCell ref="JU2:JY2"/>
    <mergeCell ref="KW2:LA2"/>
    <mergeCell ref="KY3:LB3"/>
    <mergeCell ref="JN2:JR2"/>
    <mergeCell ref="FM1:FR1"/>
    <mergeCell ref="BZ2:CD2"/>
    <mergeCell ref="CB3:CE3"/>
    <mergeCell ref="NC3:NF3"/>
    <mergeCell ref="MF1:MK1"/>
    <mergeCell ref="NO1:NT1"/>
    <mergeCell ref="PE1:PJ1"/>
    <mergeCell ref="OE3:OH3"/>
    <mergeCell ref="PS2:PW2"/>
    <mergeCell ref="PU3:PX3"/>
    <mergeCell ref="OQ2:OU2"/>
    <mergeCell ref="PZ2:QD2"/>
    <mergeCell ref="OJ1:OO1"/>
    <mergeCell ref="OX1:PC1"/>
    <mergeCell ref="OX2:PB2"/>
    <mergeCell ref="OZ3:PC3"/>
    <mergeCell ref="OS3:OV3"/>
    <mergeCell ref="GH1:GM1"/>
    <mergeCell ref="NH1:NM1"/>
    <mergeCell ref="MF2:MJ2"/>
    <mergeCell ref="MM1:MR1"/>
    <mergeCell ref="LT3:LW3"/>
    <mergeCell ref="IZ1:JE1"/>
    <mergeCell ref="IZ2:JD2"/>
    <mergeCell ref="SR1:SW1"/>
    <mergeCell ref="SS2:SW2"/>
    <mergeCell ref="ST3:SW3"/>
    <mergeCell ref="RP1:RU1"/>
    <mergeCell ref="RQ2:RU2"/>
    <mergeCell ref="RR3:RU3"/>
    <mergeCell ref="SK1:SP1"/>
    <mergeCell ref="SL2:SP2"/>
    <mergeCell ref="QP3:QS3"/>
    <mergeCell ref="QW3:QZ3"/>
    <mergeCell ref="QI3:QL3"/>
    <mergeCell ref="RB1:RG1"/>
    <mergeCell ref="RD3:RG3"/>
    <mergeCell ref="OC2:OG2"/>
    <mergeCell ref="QB3:QE3"/>
    <mergeCell ref="NO2:NS2"/>
    <mergeCell ref="NQ3:NT3"/>
    <mergeCell ref="KP2:KT2"/>
    <mergeCell ref="MT1:MY1"/>
    <mergeCell ref="GO1:GT1"/>
    <mergeCell ref="LD1:LI1"/>
    <mergeCell ref="HJ1:HO1"/>
    <mergeCell ref="HJ2:HN2"/>
    <mergeCell ref="IS1:IX1"/>
    <mergeCell ref="IS2:IW2"/>
    <mergeCell ref="HC1:HH1"/>
    <mergeCell ref="HC2:HG2"/>
    <mergeCell ref="LR2:LV2"/>
    <mergeCell ref="KW1:LB1"/>
    <mergeCell ref="KB2:KF2"/>
    <mergeCell ref="HX1:IC1"/>
    <mergeCell ref="SY1:TD1"/>
    <mergeCell ref="SZ2:TD2"/>
    <mergeCell ref="TA3:TD3"/>
    <mergeCell ref="QO2:QS2"/>
    <mergeCell ref="QV2:QZ2"/>
    <mergeCell ref="OQ1:OV1"/>
    <mergeCell ref="PZ1:QE1"/>
    <mergeCell ref="QN1:QS1"/>
    <mergeCell ref="QU1:QZ1"/>
    <mergeCell ref="RW1:SB1"/>
    <mergeCell ref="RX2:SB2"/>
    <mergeCell ref="RY3:SB3"/>
    <mergeCell ref="SF3:SI3"/>
    <mergeCell ref="PS1:PX1"/>
    <mergeCell ref="SM3:SP3"/>
    <mergeCell ref="RC2:RG2"/>
    <mergeCell ref="PE2:PI2"/>
    <mergeCell ref="PG3:PJ3"/>
    <mergeCell ref="QG1:QL1"/>
    <mergeCell ref="RK3:RN3"/>
    <mergeCell ref="SE2:SI2"/>
    <mergeCell ref="SD1:SI1"/>
    <mergeCell ref="PL2:PP2"/>
    <mergeCell ref="PN3:PQ3"/>
    <mergeCell ref="UI2:UM2"/>
    <mergeCell ref="UO1:UT1"/>
    <mergeCell ref="UP2:UT2"/>
    <mergeCell ref="UQ3:UT3"/>
    <mergeCell ref="UJ3:UM3"/>
    <mergeCell ref="TF1:TK1"/>
    <mergeCell ref="TG2:TK2"/>
    <mergeCell ref="TH3:TK3"/>
    <mergeCell ref="UA1:UF1"/>
    <mergeCell ref="UB2:UF2"/>
    <mergeCell ref="UC3:UF3"/>
    <mergeCell ref="TT1:TY1"/>
    <mergeCell ref="TU2:TY2"/>
    <mergeCell ref="TV3:TY3"/>
    <mergeCell ref="UH1:UM1"/>
    <mergeCell ref="TM1:TR1"/>
    <mergeCell ref="TN2:TR2"/>
    <mergeCell ref="TO3:TR3"/>
    <mergeCell ref="XB3:XE3"/>
    <mergeCell ref="XG1:XL1"/>
    <mergeCell ref="XH2:XL2"/>
    <mergeCell ref="XI3:XL3"/>
    <mergeCell ref="WL1:WQ1"/>
    <mergeCell ref="WM2:WQ2"/>
    <mergeCell ref="WN3:WQ3"/>
    <mergeCell ref="WS1:WX1"/>
    <mergeCell ref="WT2:WX2"/>
    <mergeCell ref="WU3:WX3"/>
    <mergeCell ref="WZ1:XE1"/>
    <mergeCell ref="XA2:XE2"/>
    <mergeCell ref="ZD1:ZI1"/>
    <mergeCell ref="ZE2:ZI2"/>
    <mergeCell ref="ZF3:ZI3"/>
    <mergeCell ref="YP1:YU1"/>
    <mergeCell ref="YQ2:YU2"/>
    <mergeCell ref="YR3:YU3"/>
    <mergeCell ref="YW1:ZB1"/>
    <mergeCell ref="YX2:ZB2"/>
    <mergeCell ref="YY3:ZB3"/>
    <mergeCell ref="YB1:YG1"/>
    <mergeCell ref="YC2:YG2"/>
    <mergeCell ref="YD3:YG3"/>
    <mergeCell ref="YI1:YN1"/>
    <mergeCell ref="YJ2:YN2"/>
    <mergeCell ref="YK3:YN3"/>
    <mergeCell ref="XN1:XS1"/>
    <mergeCell ref="XO2:XS2"/>
    <mergeCell ref="XV2:XZ2"/>
    <mergeCell ref="XW3:XZ3"/>
    <mergeCell ref="XP3:XS3"/>
    <mergeCell ref="XU1:XZ1"/>
    <mergeCell ref="VX1:WC1"/>
    <mergeCell ref="VY2:WC2"/>
    <mergeCell ref="VZ3:WC3"/>
    <mergeCell ref="WE1:WJ1"/>
    <mergeCell ref="WF2:WJ2"/>
    <mergeCell ref="WG3:WJ3"/>
    <mergeCell ref="LF3:LI3"/>
    <mergeCell ref="VJ1:VO1"/>
    <mergeCell ref="VK2:VO2"/>
    <mergeCell ref="VL3:VO3"/>
    <mergeCell ref="VQ1:VV1"/>
    <mergeCell ref="VR2:VV2"/>
    <mergeCell ref="VS3:VV3"/>
    <mergeCell ref="UV1:VA1"/>
    <mergeCell ref="UW2:VA2"/>
    <mergeCell ref="UX3:VA3"/>
    <mergeCell ref="VC1:VH1"/>
    <mergeCell ref="VD2:VH2"/>
    <mergeCell ref="VE3:VH3"/>
    <mergeCell ref="QG2:QK2"/>
    <mergeCell ref="RI1:RN1"/>
    <mergeCell ref="MA3:MD3"/>
    <mergeCell ref="RJ2:RN2"/>
    <mergeCell ref="PL1:PQ1"/>
    <mergeCell ref="NV1:OA1"/>
    <mergeCell ref="NV2:NZ2"/>
    <mergeCell ref="NX3:OA3"/>
    <mergeCell ref="NJ3:NM3"/>
    <mergeCell ref="MM2:MQ2"/>
    <mergeCell ref="MO3:MR3"/>
    <mergeCell ref="NA2:NE2"/>
    <mergeCell ref="JU1:JZ1"/>
    <mergeCell ref="KI1:KN1"/>
    <mergeCell ref="KB1:KG1"/>
    <mergeCell ref="LD2:LH2"/>
    <mergeCell ref="LK1:LP1"/>
    <mergeCell ref="LK2:LO2"/>
    <mergeCell ref="LM3:LP3"/>
    <mergeCell ref="MT2:MX2"/>
    <mergeCell ref="MV3:MY3"/>
    <mergeCell ref="MH3:MK3"/>
    <mergeCell ref="NH2:NL2"/>
    <mergeCell ref="KP1:KU1"/>
    <mergeCell ref="NA1:NF1"/>
    <mergeCell ref="LR1:LW1"/>
    <mergeCell ref="LY1:MD1"/>
    <mergeCell ref="LY2:MC2"/>
    <mergeCell ref="KI2:KM2"/>
    <mergeCell ref="IU3:IX3"/>
    <mergeCell ref="ED1:EI1"/>
    <mergeCell ref="ED2:EH2"/>
    <mergeCell ref="KD3:KG3"/>
    <mergeCell ref="IG3:IJ3"/>
    <mergeCell ref="HZ3:IC3"/>
    <mergeCell ref="JB3:JE3"/>
    <mergeCell ref="IN3:IQ3"/>
    <mergeCell ref="GJ3:GM3"/>
    <mergeCell ref="FO3:FR3"/>
    <mergeCell ref="EF3:EI3"/>
    <mergeCell ref="EK1:EP1"/>
    <mergeCell ref="JN1:JS1"/>
    <mergeCell ref="IE2:II2"/>
    <mergeCell ref="GO2:GS2"/>
    <mergeCell ref="FF2:FJ2"/>
    <mergeCell ref="IL1:IQ1"/>
    <mergeCell ref="IL2:IP2"/>
    <mergeCell ref="IE1:IJ1"/>
    <mergeCell ref="GH2:GL2"/>
    <mergeCell ref="HX2:IB2"/>
    <mergeCell ref="FF1:FK1"/>
    <mergeCell ref="GV1:HA1"/>
    <mergeCell ref="FM2:FQ2"/>
    <mergeCell ref="DI1:DN1"/>
    <mergeCell ref="DI2:DM2"/>
    <mergeCell ref="DK3:DN3"/>
    <mergeCell ref="GA1:GF1"/>
    <mergeCell ref="GA2:GE2"/>
    <mergeCell ref="GC3:GF3"/>
    <mergeCell ref="FT1:FY1"/>
    <mergeCell ref="FT2:FX2"/>
    <mergeCell ref="FV3:FY3"/>
    <mergeCell ref="DP1:DU1"/>
    <mergeCell ref="DP2:DT2"/>
    <mergeCell ref="DR3:DU3"/>
    <mergeCell ref="EY1:FD1"/>
    <mergeCell ref="EY2:FC2"/>
    <mergeCell ref="FA3:FD3"/>
  </mergeCells>
  <printOptions gridLines="1"/>
  <pageMargins left="0.25" right="0.23" top="0.74803149606299213" bottom="0.74803149606299213" header="0.31496062992125984" footer="0.31496062992125984"/>
  <pageSetup paperSize="9" scale="63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F0"/>
  </sheetPr>
  <dimension ref="A1:I107"/>
  <sheetViews>
    <sheetView topLeftCell="A24" workbookViewId="0">
      <selection activeCell="E47" sqref="E47"/>
    </sheetView>
  </sheetViews>
  <sheetFormatPr baseColWidth="10" defaultRowHeight="15"/>
  <cols>
    <col min="1" max="1" width="13.28515625" style="29" customWidth="1"/>
    <col min="2" max="2" width="9.140625" style="29" customWidth="1"/>
    <col min="3" max="3" width="34.7109375" style="43" customWidth="1"/>
    <col min="4" max="4" width="12.7109375" style="49" bestFit="1" customWidth="1"/>
    <col min="5" max="5" width="13.28515625" style="43" customWidth="1"/>
    <col min="6" max="6" width="12.7109375" style="49" bestFit="1" customWidth="1"/>
    <col min="7" max="7" width="10.28515625" style="43" customWidth="1"/>
    <col min="8" max="8" width="5.7109375" style="43" customWidth="1"/>
    <col min="9" max="9" width="9.5703125" style="499" bestFit="1" customWidth="1"/>
    <col min="10" max="16384" width="11.42578125" style="43"/>
  </cols>
  <sheetData>
    <row r="1" spans="1:9" ht="18.75">
      <c r="B1" s="1178" t="s">
        <v>1480</v>
      </c>
      <c r="C1" s="1178"/>
      <c r="D1" s="1178"/>
      <c r="E1" s="1178"/>
      <c r="F1" s="1178"/>
      <c r="G1" s="717"/>
      <c r="H1" s="71"/>
    </row>
    <row r="2" spans="1:9" ht="12.75" customHeight="1">
      <c r="A2" s="73"/>
      <c r="B2" s="1100"/>
      <c r="C2" s="1100"/>
      <c r="D2" s="74"/>
      <c r="E2" s="75"/>
      <c r="F2" s="74"/>
      <c r="G2" s="718"/>
      <c r="H2" s="71"/>
    </row>
    <row r="3" spans="1:9" ht="33.75" customHeight="1" thickBot="1">
      <c r="A3" s="52" t="s">
        <v>0</v>
      </c>
      <c r="B3" s="52" t="s">
        <v>268</v>
      </c>
      <c r="C3" s="899" t="s">
        <v>998</v>
      </c>
      <c r="D3" s="53" t="s">
        <v>2</v>
      </c>
      <c r="E3" s="6" t="s">
        <v>9</v>
      </c>
      <c r="F3" s="64" t="s">
        <v>10</v>
      </c>
      <c r="G3" s="719" t="s">
        <v>11</v>
      </c>
      <c r="H3" s="71"/>
      <c r="I3" s="906" t="s">
        <v>969</v>
      </c>
    </row>
    <row r="4" spans="1:9" ht="15.75" thickTop="1">
      <c r="A4" s="244">
        <v>40360</v>
      </c>
      <c r="B4" s="91" t="s">
        <v>1560</v>
      </c>
      <c r="C4" s="60" t="s">
        <v>1205</v>
      </c>
      <c r="D4" s="49">
        <v>1713.25</v>
      </c>
      <c r="E4" s="45">
        <v>40360</v>
      </c>
      <c r="F4" s="49">
        <v>1713.25</v>
      </c>
      <c r="G4" s="720">
        <f>D4-F4</f>
        <v>0</v>
      </c>
      <c r="H4" s="71"/>
      <c r="I4" s="499">
        <v>44.5</v>
      </c>
    </row>
    <row r="5" spans="1:9">
      <c r="A5" s="244">
        <v>40361</v>
      </c>
      <c r="B5" s="91" t="s">
        <v>1561</v>
      </c>
      <c r="C5" s="298" t="s">
        <v>950</v>
      </c>
      <c r="D5" s="57">
        <v>73397.17</v>
      </c>
      <c r="E5" s="45">
        <v>40364</v>
      </c>
      <c r="F5" s="49">
        <v>73397.17</v>
      </c>
      <c r="G5" s="720">
        <f t="shared" ref="G5:G86" si="0">D5-F5</f>
        <v>0</v>
      </c>
      <c r="H5" s="71"/>
      <c r="I5" s="499">
        <v>2384.34</v>
      </c>
    </row>
    <row r="6" spans="1:9" ht="23.25">
      <c r="A6" s="244"/>
      <c r="B6" s="91" t="s">
        <v>1562</v>
      </c>
      <c r="C6" s="298" t="s">
        <v>229</v>
      </c>
      <c r="D6" s="57">
        <v>26418.06</v>
      </c>
      <c r="E6" s="55">
        <v>40380</v>
      </c>
      <c r="F6" s="57">
        <v>26418.06</v>
      </c>
      <c r="G6" s="720">
        <f t="shared" si="0"/>
        <v>0</v>
      </c>
      <c r="H6" s="71"/>
      <c r="I6" s="499">
        <v>956.96</v>
      </c>
    </row>
    <row r="7" spans="1:9">
      <c r="A7" s="244"/>
      <c r="B7" s="91" t="s">
        <v>1563</v>
      </c>
      <c r="C7" s="43" t="s">
        <v>486</v>
      </c>
      <c r="D7" s="49">
        <v>10484.59</v>
      </c>
      <c r="E7" s="45">
        <v>40361</v>
      </c>
      <c r="F7" s="49">
        <v>10484.59</v>
      </c>
      <c r="G7" s="720">
        <f t="shared" si="0"/>
        <v>0</v>
      </c>
      <c r="H7" s="71"/>
      <c r="I7" s="499">
        <v>271.36</v>
      </c>
    </row>
    <row r="8" spans="1:9">
      <c r="A8" s="244">
        <v>40362</v>
      </c>
      <c r="B8" s="91" t="s">
        <v>1564</v>
      </c>
      <c r="C8" s="659" t="s">
        <v>966</v>
      </c>
      <c r="D8" s="660">
        <v>0</v>
      </c>
      <c r="E8" s="219"/>
      <c r="G8" s="720">
        <f t="shared" si="0"/>
        <v>0</v>
      </c>
      <c r="H8" s="71"/>
    </row>
    <row r="9" spans="1:9">
      <c r="A9" s="244"/>
      <c r="B9" s="91" t="s">
        <v>1565</v>
      </c>
      <c r="C9" s="661" t="s">
        <v>966</v>
      </c>
      <c r="D9" s="660">
        <v>0</v>
      </c>
      <c r="E9" s="55"/>
      <c r="G9" s="720">
        <f t="shared" si="0"/>
        <v>0</v>
      </c>
      <c r="H9" s="71"/>
    </row>
    <row r="10" spans="1:9">
      <c r="A10" s="244">
        <v>40364</v>
      </c>
      <c r="B10" s="91" t="s">
        <v>1566</v>
      </c>
      <c r="C10" s="43" t="s">
        <v>281</v>
      </c>
      <c r="D10" s="49">
        <v>28000</v>
      </c>
      <c r="E10" s="45">
        <v>40364</v>
      </c>
      <c r="F10" s="49">
        <v>28000</v>
      </c>
      <c r="G10" s="720">
        <f t="shared" si="0"/>
        <v>0</v>
      </c>
      <c r="H10" s="71"/>
      <c r="I10" s="499">
        <v>700</v>
      </c>
    </row>
    <row r="11" spans="1:9">
      <c r="A11" s="244"/>
      <c r="B11" s="91" t="s">
        <v>1567</v>
      </c>
      <c r="C11" s="43" t="s">
        <v>281</v>
      </c>
      <c r="D11" s="57">
        <v>2000</v>
      </c>
      <c r="E11" s="45">
        <v>40364</v>
      </c>
      <c r="F11" s="49">
        <v>2000</v>
      </c>
      <c r="G11" s="720">
        <f t="shared" si="0"/>
        <v>0</v>
      </c>
      <c r="H11" s="71"/>
      <c r="I11" s="499">
        <v>50</v>
      </c>
    </row>
    <row r="12" spans="1:9">
      <c r="A12" s="62">
        <v>40365</v>
      </c>
      <c r="B12" s="91" t="s">
        <v>1568</v>
      </c>
      <c r="C12" s="56" t="s">
        <v>486</v>
      </c>
      <c r="D12" s="57">
        <v>9487.2000000000007</v>
      </c>
      <c r="E12" s="55">
        <v>40365</v>
      </c>
      <c r="F12" s="49">
        <v>9487.2000000000007</v>
      </c>
      <c r="G12" s="720">
        <f t="shared" si="0"/>
        <v>0</v>
      </c>
      <c r="H12" s="71"/>
      <c r="I12" s="499">
        <v>237.18</v>
      </c>
    </row>
    <row r="13" spans="1:9">
      <c r="A13" s="244">
        <v>40366</v>
      </c>
      <c r="B13" s="91" t="s">
        <v>960</v>
      </c>
      <c r="C13" s="298" t="s">
        <v>950</v>
      </c>
      <c r="D13" s="57">
        <v>50423.94</v>
      </c>
      <c r="E13" s="55">
        <v>40366</v>
      </c>
      <c r="F13" s="57">
        <v>50423.94</v>
      </c>
      <c r="G13" s="720">
        <f t="shared" si="0"/>
        <v>0</v>
      </c>
      <c r="H13" s="71"/>
      <c r="I13" s="499">
        <v>1600.76</v>
      </c>
    </row>
    <row r="14" spans="1:9">
      <c r="A14" s="244"/>
      <c r="B14" s="91" t="s">
        <v>961</v>
      </c>
      <c r="C14" s="56" t="s">
        <v>1141</v>
      </c>
      <c r="D14" s="57">
        <v>48601.2</v>
      </c>
      <c r="E14" s="229">
        <v>40373</v>
      </c>
      <c r="F14" s="49">
        <v>48601.2</v>
      </c>
      <c r="G14" s="720">
        <f t="shared" si="0"/>
        <v>0</v>
      </c>
      <c r="H14" s="71"/>
      <c r="I14" s="499">
        <v>1437.6</v>
      </c>
    </row>
    <row r="15" spans="1:9">
      <c r="A15" s="244"/>
      <c r="B15" s="91" t="s">
        <v>1164</v>
      </c>
      <c r="C15" s="56" t="s">
        <v>14</v>
      </c>
      <c r="D15" s="57">
        <v>5222.8999999999996</v>
      </c>
      <c r="E15" s="45">
        <v>40366</v>
      </c>
      <c r="F15" s="49">
        <v>5222.8999999999996</v>
      </c>
      <c r="G15" s="721">
        <f t="shared" si="0"/>
        <v>0</v>
      </c>
      <c r="H15" s="71"/>
      <c r="I15" s="499">
        <v>163</v>
      </c>
    </row>
    <row r="16" spans="1:9">
      <c r="A16" s="244"/>
      <c r="B16" s="91" t="s">
        <v>1165</v>
      </c>
      <c r="C16" s="56" t="s">
        <v>14</v>
      </c>
      <c r="D16" s="49">
        <v>3160</v>
      </c>
      <c r="E16" s="219">
        <v>40366</v>
      </c>
      <c r="F16" s="49">
        <v>3160</v>
      </c>
      <c r="G16" s="720">
        <f t="shared" si="0"/>
        <v>0</v>
      </c>
      <c r="H16" s="71"/>
      <c r="I16" s="907">
        <v>80</v>
      </c>
    </row>
    <row r="17" spans="1:9">
      <c r="A17" s="62"/>
      <c r="B17" s="91" t="s">
        <v>1569</v>
      </c>
      <c r="C17" s="56" t="s">
        <v>251</v>
      </c>
      <c r="D17" s="49">
        <v>19721.54</v>
      </c>
      <c r="E17" s="45">
        <v>40366</v>
      </c>
      <c r="F17" s="49">
        <v>19721.54</v>
      </c>
      <c r="G17" s="720">
        <f t="shared" si="0"/>
        <v>0</v>
      </c>
      <c r="H17" s="71"/>
      <c r="I17" s="499">
        <v>1047.25</v>
      </c>
    </row>
    <row r="18" spans="1:9">
      <c r="A18" s="244"/>
      <c r="B18" s="91" t="s">
        <v>1570</v>
      </c>
      <c r="C18" s="312" t="s">
        <v>486</v>
      </c>
      <c r="D18" s="49">
        <v>2483.25</v>
      </c>
      <c r="E18" s="55">
        <v>40374</v>
      </c>
      <c r="F18" s="57">
        <v>2483.25</v>
      </c>
      <c r="G18" s="720">
        <f t="shared" si="0"/>
        <v>0</v>
      </c>
      <c r="H18" s="71"/>
      <c r="I18" s="499">
        <v>64.5</v>
      </c>
    </row>
    <row r="19" spans="1:9">
      <c r="A19" s="244"/>
      <c r="B19" s="91" t="s">
        <v>1571</v>
      </c>
      <c r="C19" s="312" t="s">
        <v>486</v>
      </c>
      <c r="D19" s="57">
        <v>16358.86</v>
      </c>
      <c r="E19" s="45">
        <v>40374</v>
      </c>
      <c r="F19" s="49">
        <v>16358.86</v>
      </c>
      <c r="G19" s="720">
        <f t="shared" si="0"/>
        <v>0</v>
      </c>
      <c r="H19" s="71"/>
      <c r="I19" s="499">
        <v>407.12</v>
      </c>
    </row>
    <row r="20" spans="1:9">
      <c r="A20" s="244">
        <v>40369</v>
      </c>
      <c r="B20" s="91" t="s">
        <v>1572</v>
      </c>
      <c r="C20" s="298" t="s">
        <v>950</v>
      </c>
      <c r="D20" s="49">
        <v>76337.100000000006</v>
      </c>
      <c r="E20" s="45">
        <v>40369</v>
      </c>
      <c r="F20" s="49">
        <v>76337.100000000006</v>
      </c>
      <c r="G20" s="720">
        <f t="shared" si="0"/>
        <v>0</v>
      </c>
      <c r="H20" s="71"/>
      <c r="I20" s="499">
        <v>2423.4</v>
      </c>
    </row>
    <row r="21" spans="1:9" ht="26.25" customHeight="1">
      <c r="A21" s="244"/>
      <c r="B21" s="91" t="s">
        <v>1573</v>
      </c>
      <c r="C21" s="298" t="s">
        <v>229</v>
      </c>
      <c r="D21" s="49">
        <v>9566</v>
      </c>
      <c r="E21" s="55">
        <v>40380</v>
      </c>
      <c r="F21" s="49">
        <v>9566</v>
      </c>
      <c r="G21" s="720">
        <f t="shared" si="0"/>
        <v>0</v>
      </c>
      <c r="H21" s="71"/>
      <c r="I21" s="499">
        <v>272.2</v>
      </c>
    </row>
    <row r="22" spans="1:9">
      <c r="A22" s="244"/>
      <c r="B22" s="91" t="s">
        <v>1574</v>
      </c>
      <c r="C22" s="661" t="s">
        <v>966</v>
      </c>
      <c r="D22" s="660">
        <v>0</v>
      </c>
      <c r="E22" s="45"/>
      <c r="G22" s="720">
        <f t="shared" si="0"/>
        <v>0</v>
      </c>
      <c r="H22" s="71"/>
    </row>
    <row r="23" spans="1:9">
      <c r="A23" s="244"/>
      <c r="B23" s="91" t="s">
        <v>1575</v>
      </c>
      <c r="C23" s="661" t="s">
        <v>966</v>
      </c>
      <c r="D23" s="660">
        <v>0</v>
      </c>
      <c r="E23" s="441"/>
      <c r="F23" s="49">
        <v>0</v>
      </c>
      <c r="G23" s="720">
        <f t="shared" si="0"/>
        <v>0</v>
      </c>
      <c r="H23" s="71"/>
    </row>
    <row r="24" spans="1:9">
      <c r="A24" s="244">
        <v>40371</v>
      </c>
      <c r="B24" s="91" t="s">
        <v>1576</v>
      </c>
      <c r="C24" s="312" t="s">
        <v>2116</v>
      </c>
      <c r="D24" s="49">
        <v>2541</v>
      </c>
      <c r="E24" s="45">
        <v>40371</v>
      </c>
      <c r="F24" s="49">
        <v>2541</v>
      </c>
      <c r="G24" s="720">
        <f t="shared" si="0"/>
        <v>0</v>
      </c>
      <c r="H24" s="71"/>
      <c r="I24" s="499">
        <v>66</v>
      </c>
    </row>
    <row r="25" spans="1:9">
      <c r="A25" s="244"/>
      <c r="B25" s="91" t="s">
        <v>1577</v>
      </c>
      <c r="C25" s="56" t="s">
        <v>2117</v>
      </c>
      <c r="D25" s="57">
        <v>6120</v>
      </c>
      <c r="E25" s="562" t="s">
        <v>2118</v>
      </c>
      <c r="F25" s="49">
        <v>6120</v>
      </c>
      <c r="G25" s="720">
        <f t="shared" si="0"/>
        <v>0</v>
      </c>
      <c r="H25" s="71"/>
      <c r="I25" s="499">
        <v>153</v>
      </c>
    </row>
    <row r="26" spans="1:9">
      <c r="A26" s="244"/>
      <c r="B26" s="91" t="s">
        <v>1578</v>
      </c>
      <c r="C26" s="298" t="s">
        <v>950</v>
      </c>
      <c r="D26" s="57">
        <v>76234</v>
      </c>
      <c r="E26" s="362">
        <v>40373</v>
      </c>
      <c r="F26" s="49">
        <v>76234</v>
      </c>
      <c r="G26" s="720">
        <f t="shared" si="0"/>
        <v>0</v>
      </c>
      <c r="H26" s="71"/>
      <c r="I26" s="499">
        <v>2363</v>
      </c>
    </row>
    <row r="27" spans="1:9">
      <c r="A27" s="244"/>
      <c r="B27" s="91" t="s">
        <v>1579</v>
      </c>
      <c r="C27" s="661" t="s">
        <v>966</v>
      </c>
      <c r="D27" s="660">
        <v>0</v>
      </c>
      <c r="E27" s="219"/>
      <c r="G27" s="720">
        <f t="shared" si="0"/>
        <v>0</v>
      </c>
      <c r="H27" s="71"/>
    </row>
    <row r="28" spans="1:9">
      <c r="A28" s="244"/>
      <c r="B28" s="91" t="s">
        <v>1580</v>
      </c>
      <c r="C28" s="312" t="s">
        <v>251</v>
      </c>
      <c r="D28" s="57">
        <v>2705.96</v>
      </c>
      <c r="E28" s="45">
        <v>40373</v>
      </c>
      <c r="F28" s="49">
        <v>2705.96</v>
      </c>
      <c r="G28" s="720">
        <f t="shared" si="0"/>
        <v>0</v>
      </c>
      <c r="H28" s="71"/>
      <c r="I28" s="499">
        <v>101.94</v>
      </c>
    </row>
    <row r="29" spans="1:9">
      <c r="A29" s="244"/>
      <c r="B29" s="91" t="s">
        <v>1581</v>
      </c>
      <c r="C29" s="56" t="s">
        <v>1141</v>
      </c>
      <c r="D29" s="49">
        <v>59782.95</v>
      </c>
      <c r="E29" s="55">
        <v>40380</v>
      </c>
      <c r="F29" s="49">
        <v>59782.95</v>
      </c>
      <c r="G29" s="720">
        <f t="shared" si="0"/>
        <v>0</v>
      </c>
      <c r="H29" s="71"/>
      <c r="I29" s="499">
        <v>1851.2</v>
      </c>
    </row>
    <row r="30" spans="1:9">
      <c r="A30" s="244"/>
      <c r="B30" s="91" t="s">
        <v>1582</v>
      </c>
      <c r="C30" s="661" t="s">
        <v>966</v>
      </c>
      <c r="D30" s="660">
        <v>0</v>
      </c>
      <c r="E30" s="974"/>
      <c r="G30" s="720">
        <f t="shared" si="0"/>
        <v>0</v>
      </c>
      <c r="H30" s="71"/>
    </row>
    <row r="31" spans="1:9">
      <c r="A31" s="244"/>
      <c r="B31" s="91" t="s">
        <v>1583</v>
      </c>
      <c r="C31" s="312" t="s">
        <v>14</v>
      </c>
      <c r="D31" s="57">
        <v>3786</v>
      </c>
      <c r="E31" s="45">
        <v>40373</v>
      </c>
      <c r="F31" s="49">
        <v>3786</v>
      </c>
      <c r="G31" s="720">
        <f t="shared" si="0"/>
        <v>0</v>
      </c>
      <c r="H31" s="71"/>
      <c r="I31" s="499">
        <v>122.45</v>
      </c>
    </row>
    <row r="32" spans="1:9">
      <c r="A32" s="244">
        <v>40373</v>
      </c>
      <c r="B32" s="91" t="s">
        <v>1584</v>
      </c>
      <c r="C32" s="312" t="s">
        <v>290</v>
      </c>
      <c r="D32" s="49">
        <v>30310.3</v>
      </c>
      <c r="E32" s="441" t="s">
        <v>2167</v>
      </c>
      <c r="F32" s="49">
        <v>30310.3</v>
      </c>
      <c r="G32" s="720">
        <f t="shared" si="0"/>
        <v>0</v>
      </c>
      <c r="H32" s="71"/>
    </row>
    <row r="33" spans="1:9">
      <c r="A33" s="244">
        <v>40375</v>
      </c>
      <c r="B33" s="91" t="s">
        <v>1585</v>
      </c>
      <c r="C33" s="298" t="s">
        <v>950</v>
      </c>
      <c r="D33" s="57">
        <v>81264.53</v>
      </c>
      <c r="E33" s="737">
        <v>40376</v>
      </c>
      <c r="F33" s="49">
        <v>81264.53</v>
      </c>
      <c r="G33" s="720">
        <f t="shared" si="0"/>
        <v>0</v>
      </c>
      <c r="H33" s="71"/>
      <c r="I33" s="499">
        <v>2590.96</v>
      </c>
    </row>
    <row r="34" spans="1:9" ht="23.25">
      <c r="A34" s="244"/>
      <c r="B34" s="91" t="s">
        <v>1586</v>
      </c>
      <c r="C34" s="298" t="s">
        <v>229</v>
      </c>
      <c r="D34" s="57">
        <v>40005.24</v>
      </c>
      <c r="E34" s="737"/>
      <c r="F34" s="57"/>
      <c r="G34" s="720">
        <f t="shared" si="0"/>
        <v>40005.24</v>
      </c>
      <c r="H34" s="71"/>
      <c r="I34" s="499">
        <v>1259.6400000000001</v>
      </c>
    </row>
    <row r="35" spans="1:9">
      <c r="A35" s="244"/>
      <c r="B35" s="91" t="s">
        <v>1587</v>
      </c>
      <c r="C35" s="56" t="s">
        <v>290</v>
      </c>
      <c r="D35" s="49">
        <v>5171.8</v>
      </c>
      <c r="E35" s="874"/>
      <c r="F35" s="57"/>
      <c r="G35" s="720">
        <f t="shared" si="0"/>
        <v>5171.8</v>
      </c>
      <c r="H35" s="71"/>
      <c r="I35" s="499">
        <v>272.2</v>
      </c>
    </row>
    <row r="36" spans="1:9">
      <c r="A36" s="244">
        <v>40378</v>
      </c>
      <c r="B36" s="91" t="s">
        <v>1588</v>
      </c>
      <c r="C36" s="312" t="s">
        <v>2116</v>
      </c>
      <c r="D36" s="57">
        <v>2160</v>
      </c>
      <c r="E36" s="45">
        <v>40378</v>
      </c>
      <c r="F36" s="49">
        <v>2160</v>
      </c>
      <c r="G36" s="720">
        <f t="shared" si="0"/>
        <v>0</v>
      </c>
      <c r="H36" s="71"/>
      <c r="I36" s="499">
        <v>56.1</v>
      </c>
    </row>
    <row r="37" spans="1:9">
      <c r="A37" s="244"/>
      <c r="B37" s="91" t="s">
        <v>1589</v>
      </c>
      <c r="C37" s="298" t="s">
        <v>950</v>
      </c>
      <c r="D37" s="49">
        <v>66225.600000000006</v>
      </c>
      <c r="E37" s="45">
        <v>40380</v>
      </c>
      <c r="F37" s="49">
        <v>66225.600000000006</v>
      </c>
      <c r="G37" s="720">
        <f t="shared" si="0"/>
        <v>0</v>
      </c>
      <c r="H37" s="71"/>
      <c r="I37" s="499">
        <v>2102.4</v>
      </c>
    </row>
    <row r="38" spans="1:9">
      <c r="A38" s="244"/>
      <c r="B38" s="91" t="s">
        <v>1590</v>
      </c>
      <c r="C38" s="661" t="s">
        <v>966</v>
      </c>
      <c r="D38" s="660">
        <v>0</v>
      </c>
      <c r="E38" s="737"/>
      <c r="G38" s="720">
        <f t="shared" si="0"/>
        <v>0</v>
      </c>
      <c r="H38" s="71"/>
    </row>
    <row r="39" spans="1:9">
      <c r="A39" s="244"/>
      <c r="B39" s="91" t="s">
        <v>1591</v>
      </c>
      <c r="C39" s="975" t="s">
        <v>486</v>
      </c>
      <c r="D39" s="976">
        <v>11047.75</v>
      </c>
      <c r="E39" s="45">
        <v>40379</v>
      </c>
      <c r="F39" s="49">
        <v>11047.75</v>
      </c>
      <c r="G39" s="720">
        <f t="shared" si="0"/>
        <v>0</v>
      </c>
      <c r="H39" s="71"/>
      <c r="I39" s="499">
        <v>278.5</v>
      </c>
    </row>
    <row r="40" spans="1:9" ht="16.5" customHeight="1">
      <c r="A40" s="244"/>
      <c r="B40" s="91" t="s">
        <v>1592</v>
      </c>
      <c r="C40" s="661" t="s">
        <v>966</v>
      </c>
      <c r="D40" s="660">
        <v>0</v>
      </c>
      <c r="E40" s="737"/>
      <c r="G40" s="720">
        <f t="shared" si="0"/>
        <v>0</v>
      </c>
      <c r="H40" s="71"/>
    </row>
    <row r="41" spans="1:9" ht="16.5" customHeight="1">
      <c r="A41" s="244"/>
      <c r="B41" s="91" t="s">
        <v>1593</v>
      </c>
      <c r="C41" s="56" t="s">
        <v>304</v>
      </c>
      <c r="D41" s="49">
        <v>4284</v>
      </c>
      <c r="E41" s="45" t="s">
        <v>2292</v>
      </c>
      <c r="F41" s="49">
        <v>4284</v>
      </c>
      <c r="G41" s="720">
        <f t="shared" si="0"/>
        <v>0</v>
      </c>
      <c r="H41" s="71"/>
    </row>
    <row r="42" spans="1:9" ht="16.5" customHeight="1">
      <c r="A42" s="244"/>
      <c r="B42" s="91" t="s">
        <v>1594</v>
      </c>
      <c r="C42" s="56" t="s">
        <v>1141</v>
      </c>
      <c r="D42" s="49">
        <v>38510.6</v>
      </c>
      <c r="E42" s="45"/>
      <c r="G42" s="720">
        <f t="shared" si="0"/>
        <v>38510.6</v>
      </c>
      <c r="H42" s="71"/>
      <c r="I42" s="499">
        <v>1585.87</v>
      </c>
    </row>
    <row r="43" spans="1:9">
      <c r="A43" s="244"/>
      <c r="B43" s="91" t="s">
        <v>1595</v>
      </c>
      <c r="C43" s="312" t="s">
        <v>14</v>
      </c>
      <c r="D43" s="49">
        <v>4198</v>
      </c>
      <c r="E43" s="45">
        <v>40380</v>
      </c>
      <c r="F43" s="49">
        <v>4198</v>
      </c>
      <c r="G43" s="720">
        <f t="shared" si="0"/>
        <v>0</v>
      </c>
      <c r="H43" s="71"/>
      <c r="I43" s="499">
        <v>171</v>
      </c>
    </row>
    <row r="44" spans="1:9" ht="16.5" customHeight="1">
      <c r="A44" s="244"/>
      <c r="B44" s="91" t="s">
        <v>1596</v>
      </c>
      <c r="C44" s="312" t="s">
        <v>251</v>
      </c>
      <c r="D44" s="57">
        <v>13476.3</v>
      </c>
      <c r="E44" s="219">
        <v>40380</v>
      </c>
      <c r="F44" s="49">
        <v>13476.3</v>
      </c>
      <c r="G44" s="720">
        <f t="shared" si="0"/>
        <v>0</v>
      </c>
      <c r="H44" s="71"/>
      <c r="I44" s="499">
        <v>698.78</v>
      </c>
    </row>
    <row r="45" spans="1:9" ht="16.5" customHeight="1">
      <c r="A45" s="244">
        <v>40379</v>
      </c>
      <c r="B45" s="91" t="s">
        <v>1597</v>
      </c>
      <c r="C45" s="56" t="s">
        <v>304</v>
      </c>
      <c r="D45" s="49">
        <v>10100</v>
      </c>
      <c r="E45" s="45" t="s">
        <v>2518</v>
      </c>
      <c r="F45" s="49">
        <v>10100</v>
      </c>
      <c r="G45" s="720">
        <f t="shared" si="0"/>
        <v>0</v>
      </c>
      <c r="H45" s="71"/>
    </row>
    <row r="46" spans="1:9" ht="16.5" customHeight="1">
      <c r="A46" s="244">
        <v>40380</v>
      </c>
      <c r="B46" s="91" t="s">
        <v>1598</v>
      </c>
      <c r="C46" s="56" t="s">
        <v>1257</v>
      </c>
      <c r="D46" s="49">
        <v>10864</v>
      </c>
      <c r="E46" s="441" t="s">
        <v>2521</v>
      </c>
      <c r="F46" s="49">
        <v>10864</v>
      </c>
      <c r="G46" s="720">
        <f t="shared" si="0"/>
        <v>0</v>
      </c>
      <c r="H46" s="71"/>
    </row>
    <row r="47" spans="1:9">
      <c r="A47" s="244"/>
      <c r="B47" s="91" t="s">
        <v>1599</v>
      </c>
      <c r="C47" s="661"/>
      <c r="D47" s="660"/>
      <c r="E47" s="45"/>
      <c r="G47" s="720">
        <f t="shared" si="0"/>
        <v>0</v>
      </c>
      <c r="H47" s="71"/>
    </row>
    <row r="48" spans="1:9" ht="16.5" customHeight="1">
      <c r="A48" s="244"/>
      <c r="B48" s="91" t="s">
        <v>1600</v>
      </c>
      <c r="C48" s="738"/>
      <c r="E48" s="45"/>
      <c r="G48" s="720">
        <f t="shared" si="0"/>
        <v>0</v>
      </c>
      <c r="H48" s="71"/>
    </row>
    <row r="49" spans="1:8" ht="16.5" customHeight="1">
      <c r="A49" s="244"/>
      <c r="B49" s="91" t="s">
        <v>1601</v>
      </c>
      <c r="C49" s="738"/>
      <c r="E49" s="45"/>
      <c r="G49" s="720">
        <f t="shared" si="0"/>
        <v>0</v>
      </c>
      <c r="H49" s="71"/>
    </row>
    <row r="50" spans="1:8" ht="16.5" customHeight="1">
      <c r="A50" s="244"/>
      <c r="B50" s="91"/>
      <c r="C50" s="738"/>
      <c r="E50" s="45"/>
      <c r="G50" s="720"/>
      <c r="H50" s="71"/>
    </row>
    <row r="51" spans="1:8" ht="16.5" customHeight="1">
      <c r="A51" s="244"/>
      <c r="B51" s="91"/>
      <c r="C51" s="738"/>
      <c r="E51" s="45"/>
      <c r="G51" s="720"/>
      <c r="H51" s="71"/>
    </row>
    <row r="52" spans="1:8" ht="16.5" customHeight="1">
      <c r="A52" s="244"/>
      <c r="B52" s="91"/>
      <c r="C52" s="738"/>
      <c r="E52" s="45"/>
      <c r="G52" s="720"/>
      <c r="H52" s="71"/>
    </row>
    <row r="53" spans="1:8" ht="16.5" customHeight="1">
      <c r="A53" s="244"/>
      <c r="B53" s="91"/>
      <c r="C53" s="738"/>
      <c r="E53" s="45"/>
      <c r="G53" s="720"/>
      <c r="H53" s="71"/>
    </row>
    <row r="54" spans="1:8" ht="16.5" customHeight="1">
      <c r="B54" s="1178" t="str">
        <f>B1</f>
        <v xml:space="preserve"> F A C T U R A S          DE    J U L I O            2010</v>
      </c>
      <c r="C54" s="1178"/>
      <c r="D54" s="1178"/>
      <c r="E54" s="1178"/>
      <c r="F54" s="1178"/>
      <c r="G54" s="717"/>
      <c r="H54" s="71"/>
    </row>
    <row r="55" spans="1:8" ht="16.5" customHeight="1">
      <c r="A55" s="73"/>
      <c r="B55" s="1100"/>
      <c r="C55" s="1100"/>
      <c r="D55" s="74"/>
      <c r="E55" s="75"/>
      <c r="F55" s="74"/>
      <c r="G55" s="718"/>
      <c r="H55" s="71"/>
    </row>
    <row r="56" spans="1:8" ht="35.25" thickBot="1">
      <c r="A56" s="52" t="s">
        <v>0</v>
      </c>
      <c r="B56" s="52" t="s">
        <v>268</v>
      </c>
      <c r="C56" s="70" t="s">
        <v>999</v>
      </c>
      <c r="D56" s="53" t="s">
        <v>2</v>
      </c>
      <c r="E56" s="6" t="s">
        <v>9</v>
      </c>
      <c r="F56" s="64" t="s">
        <v>10</v>
      </c>
      <c r="G56" s="719" t="s">
        <v>11</v>
      </c>
      <c r="H56" s="71"/>
    </row>
    <row r="57" spans="1:8" ht="16.5" customHeight="1" thickTop="1">
      <c r="A57" s="244"/>
      <c r="B57" s="91"/>
      <c r="C57" s="659"/>
      <c r="D57" s="660"/>
      <c r="E57" s="45"/>
      <c r="G57" s="720">
        <f t="shared" si="0"/>
        <v>0</v>
      </c>
      <c r="H57" s="71"/>
    </row>
    <row r="58" spans="1:8" ht="16.5" customHeight="1">
      <c r="A58" s="244"/>
      <c r="B58" s="91"/>
      <c r="C58" s="659"/>
      <c r="D58" s="660"/>
      <c r="E58" s="739"/>
      <c r="G58" s="720">
        <f t="shared" si="0"/>
        <v>0</v>
      </c>
      <c r="H58" s="71"/>
    </row>
    <row r="59" spans="1:8" ht="16.5" customHeight="1">
      <c r="A59" s="244"/>
      <c r="B59" s="91"/>
      <c r="D59" s="57"/>
      <c r="E59" s="991"/>
      <c r="G59" s="720">
        <f t="shared" si="0"/>
        <v>0</v>
      </c>
      <c r="H59" s="71"/>
    </row>
    <row r="60" spans="1:8" ht="16.5" customHeight="1">
      <c r="A60" s="244"/>
      <c r="B60" s="91"/>
      <c r="C60" s="659"/>
      <c r="D60" s="660"/>
      <c r="E60" s="62"/>
      <c r="G60" s="720">
        <f t="shared" si="0"/>
        <v>0</v>
      </c>
      <c r="H60" s="71"/>
    </row>
    <row r="61" spans="1:8" ht="16.5" customHeight="1">
      <c r="A61" s="244"/>
      <c r="B61" s="91"/>
      <c r="C61" s="60"/>
      <c r="D61" s="57"/>
      <c r="E61" s="991"/>
      <c r="G61" s="720">
        <f t="shared" si="0"/>
        <v>0</v>
      </c>
      <c r="H61" s="71"/>
    </row>
    <row r="62" spans="1:8" ht="16.5" customHeight="1">
      <c r="A62" s="244"/>
      <c r="B62" s="91"/>
      <c r="C62" s="659"/>
      <c r="D62" s="660"/>
      <c r="E62" s="45"/>
      <c r="G62" s="720">
        <f t="shared" si="0"/>
        <v>0</v>
      </c>
      <c r="H62" s="71"/>
    </row>
    <row r="63" spans="1:8" ht="16.5" customHeight="1">
      <c r="A63" s="244"/>
      <c r="B63" s="91"/>
      <c r="C63" s="659"/>
      <c r="D63" s="660"/>
      <c r="E63" s="45"/>
      <c r="G63" s="720">
        <f t="shared" si="0"/>
        <v>0</v>
      </c>
      <c r="H63" s="71"/>
    </row>
    <row r="64" spans="1:8" ht="16.5" customHeight="1">
      <c r="A64" s="244"/>
      <c r="B64" s="91"/>
      <c r="C64" s="60"/>
      <c r="D64" s="57"/>
      <c r="E64" s="45"/>
      <c r="G64" s="720">
        <f t="shared" si="0"/>
        <v>0</v>
      </c>
      <c r="H64" s="71"/>
    </row>
    <row r="65" spans="1:8" ht="16.5" customHeight="1">
      <c r="A65" s="244"/>
      <c r="B65" s="91"/>
      <c r="C65" s="60"/>
      <c r="D65" s="57"/>
      <c r="E65" s="45"/>
      <c r="G65" s="720">
        <f t="shared" si="0"/>
        <v>0</v>
      </c>
      <c r="H65" s="71"/>
    </row>
    <row r="66" spans="1:8" ht="16.5" customHeight="1">
      <c r="A66" s="244"/>
      <c r="B66" s="91"/>
      <c r="C66" s="659"/>
      <c r="D66" s="660"/>
      <c r="E66" s="45"/>
      <c r="G66" s="720">
        <f t="shared" si="0"/>
        <v>0</v>
      </c>
      <c r="H66" s="71"/>
    </row>
    <row r="67" spans="1:8" ht="16.5" customHeight="1">
      <c r="A67" s="244"/>
      <c r="B67" s="91"/>
      <c r="C67" s="659"/>
      <c r="D67" s="660"/>
      <c r="E67" s="45"/>
      <c r="G67" s="720">
        <f t="shared" si="0"/>
        <v>0</v>
      </c>
      <c r="H67" s="71"/>
    </row>
    <row r="68" spans="1:8" ht="16.5" customHeight="1">
      <c r="A68" s="244"/>
      <c r="B68" s="91"/>
      <c r="C68" s="306"/>
      <c r="D68" s="57"/>
      <c r="E68" s="45"/>
      <c r="G68" s="720">
        <f t="shared" si="0"/>
        <v>0</v>
      </c>
      <c r="H68" s="71"/>
    </row>
    <row r="69" spans="1:8" ht="16.5" customHeight="1">
      <c r="A69" s="244"/>
      <c r="B69" s="91"/>
      <c r="D69" s="57"/>
      <c r="E69" s="45"/>
      <c r="G69" s="720">
        <f t="shared" si="0"/>
        <v>0</v>
      </c>
      <c r="H69" s="71"/>
    </row>
    <row r="70" spans="1:8" ht="16.5" customHeight="1">
      <c r="A70" s="244"/>
      <c r="B70" s="91"/>
      <c r="D70" s="57"/>
      <c r="E70" s="45"/>
      <c r="G70" s="720">
        <f t="shared" si="0"/>
        <v>0</v>
      </c>
      <c r="H70" s="71"/>
    </row>
    <row r="71" spans="1:8" ht="16.5" customHeight="1">
      <c r="A71" s="244"/>
      <c r="B71" s="91"/>
      <c r="D71" s="57"/>
      <c r="E71" s="45"/>
      <c r="G71" s="720">
        <f t="shared" si="0"/>
        <v>0</v>
      </c>
      <c r="H71" s="71"/>
    </row>
    <row r="72" spans="1:8" ht="16.5" customHeight="1">
      <c r="A72" s="244"/>
      <c r="B72" s="91"/>
      <c r="D72" s="57"/>
      <c r="E72" s="45"/>
      <c r="G72" s="720">
        <f t="shared" si="0"/>
        <v>0</v>
      </c>
      <c r="H72" s="71"/>
    </row>
    <row r="73" spans="1:8" ht="16.5" customHeight="1">
      <c r="A73" s="244"/>
      <c r="B73" s="91"/>
      <c r="C73" s="360"/>
      <c r="D73" s="57"/>
      <c r="E73" s="45"/>
      <c r="G73" s="720">
        <f t="shared" si="0"/>
        <v>0</v>
      </c>
      <c r="H73" s="71"/>
    </row>
    <row r="74" spans="1:8" ht="16.5" customHeight="1">
      <c r="A74" s="244"/>
      <c r="B74" s="91"/>
      <c r="D74" s="57"/>
      <c r="E74" s="45"/>
      <c r="G74" s="720">
        <f t="shared" si="0"/>
        <v>0</v>
      </c>
      <c r="H74" s="71"/>
    </row>
    <row r="75" spans="1:8">
      <c r="A75" s="244"/>
      <c r="B75" s="91"/>
      <c r="C75" s="298"/>
      <c r="D75" s="57"/>
      <c r="E75" s="45"/>
      <c r="G75" s="720">
        <f t="shared" si="0"/>
        <v>0</v>
      </c>
      <c r="H75" s="71"/>
    </row>
    <row r="76" spans="1:8" ht="16.5" customHeight="1">
      <c r="A76" s="244"/>
      <c r="B76" s="91"/>
      <c r="D76" s="57"/>
      <c r="E76" s="45"/>
      <c r="G76" s="720">
        <f t="shared" si="0"/>
        <v>0</v>
      </c>
      <c r="H76" s="71"/>
    </row>
    <row r="77" spans="1:8" ht="16.5" customHeight="1">
      <c r="A77" s="244"/>
      <c r="B77" s="91"/>
      <c r="D77" s="57"/>
      <c r="E77" s="45"/>
      <c r="G77" s="720">
        <f t="shared" si="0"/>
        <v>0</v>
      </c>
      <c r="H77" s="71"/>
    </row>
    <row r="78" spans="1:8" ht="16.5" customHeight="1">
      <c r="A78" s="244"/>
      <c r="B78" s="91"/>
      <c r="D78" s="57"/>
      <c r="E78" s="45"/>
      <c r="G78" s="720">
        <f t="shared" si="0"/>
        <v>0</v>
      </c>
      <c r="H78" s="71"/>
    </row>
    <row r="79" spans="1:8" ht="16.5" customHeight="1">
      <c r="A79" s="244"/>
      <c r="B79" s="91"/>
      <c r="D79" s="57"/>
      <c r="E79" s="45"/>
      <c r="G79" s="720">
        <f t="shared" si="0"/>
        <v>0</v>
      </c>
      <c r="H79" s="71"/>
    </row>
    <row r="80" spans="1:8" ht="16.5" customHeight="1">
      <c r="A80" s="244"/>
      <c r="B80" s="91"/>
      <c r="D80" s="57"/>
      <c r="E80" s="441"/>
      <c r="G80" s="720">
        <f t="shared" si="0"/>
        <v>0</v>
      </c>
      <c r="H80" s="71"/>
    </row>
    <row r="81" spans="1:8" ht="16.5" customHeight="1">
      <c r="A81" s="244"/>
      <c r="B81" s="91"/>
      <c r="D81" s="57"/>
      <c r="E81" s="441"/>
      <c r="G81" s="720">
        <f t="shared" si="0"/>
        <v>0</v>
      </c>
      <c r="H81" s="71"/>
    </row>
    <row r="82" spans="1:8" ht="16.5" customHeight="1">
      <c r="A82" s="244"/>
      <c r="B82" s="91"/>
      <c r="D82" s="57"/>
      <c r="E82" s="441"/>
      <c r="G82" s="720">
        <f t="shared" si="0"/>
        <v>0</v>
      </c>
      <c r="H82" s="71"/>
    </row>
    <row r="83" spans="1:8" ht="16.5" customHeight="1">
      <c r="A83" s="244"/>
      <c r="B83" s="91"/>
      <c r="D83" s="57"/>
      <c r="E83" s="45"/>
      <c r="G83" s="720">
        <f t="shared" si="0"/>
        <v>0</v>
      </c>
      <c r="H83" s="71"/>
    </row>
    <row r="84" spans="1:8" ht="16.5" customHeight="1">
      <c r="A84" s="244"/>
      <c r="B84" s="91"/>
      <c r="C84" s="60"/>
      <c r="D84" s="57"/>
      <c r="E84" s="45"/>
      <c r="G84" s="720">
        <f t="shared" si="0"/>
        <v>0</v>
      </c>
      <c r="H84" s="71"/>
    </row>
    <row r="85" spans="1:8" ht="16.5" customHeight="1">
      <c r="A85" s="244"/>
      <c r="B85" s="91"/>
      <c r="C85" s="60"/>
      <c r="D85" s="57"/>
      <c r="E85" s="45"/>
      <c r="G85" s="720">
        <f t="shared" si="0"/>
        <v>0</v>
      </c>
      <c r="H85" s="71"/>
    </row>
    <row r="86" spans="1:8" ht="16.5" customHeight="1" thickBot="1">
      <c r="A86" s="244"/>
      <c r="C86" s="683"/>
      <c r="D86" s="69"/>
      <c r="E86" s="201"/>
      <c r="F86" s="69"/>
      <c r="G86" s="69">
        <f t="shared" si="0"/>
        <v>0</v>
      </c>
      <c r="H86" s="71"/>
    </row>
    <row r="87" spans="1:8" ht="15.75" thickTop="1">
      <c r="A87" s="79"/>
      <c r="B87" s="79"/>
      <c r="C87" s="71"/>
      <c r="D87" s="72">
        <f>SUM(D4:D86)</f>
        <v>852163.0900000002</v>
      </c>
      <c r="E87" s="72"/>
      <c r="F87" s="72">
        <f>SUM(F4:F86)</f>
        <v>768475.45000000019</v>
      </c>
      <c r="G87" s="72"/>
      <c r="H87" s="71"/>
    </row>
    <row r="88" spans="1:8">
      <c r="A88" s="79"/>
      <c r="B88" s="79"/>
      <c r="C88" s="71"/>
      <c r="D88" s="72"/>
      <c r="E88" s="72"/>
      <c r="F88" s="72"/>
      <c r="G88" s="72"/>
      <c r="H88" s="71"/>
    </row>
    <row r="89" spans="1:8" hidden="1">
      <c r="A89" s="79"/>
      <c r="B89" s="79"/>
      <c r="C89" s="71"/>
      <c r="D89" s="72"/>
      <c r="E89" s="71"/>
      <c r="F89" s="72"/>
      <c r="G89" s="72"/>
      <c r="H89" s="71"/>
    </row>
    <row r="90" spans="1:8" hidden="1">
      <c r="A90" s="79"/>
      <c r="B90" s="79"/>
      <c r="C90" s="71"/>
      <c r="D90" s="72"/>
      <c r="E90" s="71"/>
      <c r="F90" s="72"/>
      <c r="G90" s="72"/>
      <c r="H90" s="71"/>
    </row>
    <row r="91" spans="1:8">
      <c r="A91" s="79"/>
      <c r="B91" s="79"/>
      <c r="C91" s="71"/>
      <c r="D91" s="72"/>
      <c r="E91" s="71"/>
      <c r="F91" s="72"/>
      <c r="G91" s="72"/>
      <c r="H91" s="71"/>
    </row>
    <row r="92" spans="1:8" ht="30">
      <c r="A92" s="79"/>
      <c r="B92" s="79"/>
      <c r="C92" s="71"/>
      <c r="D92" s="80" t="s">
        <v>92</v>
      </c>
      <c r="E92" s="71"/>
      <c r="F92" s="81" t="s">
        <v>93</v>
      </c>
      <c r="G92" s="72"/>
      <c r="H92" s="71"/>
    </row>
    <row r="93" spans="1:8" ht="15.75" thickBot="1">
      <c r="A93" s="79"/>
      <c r="B93" s="79"/>
      <c r="C93" s="71"/>
      <c r="D93" s="80"/>
      <c r="E93" s="71"/>
      <c r="F93" s="81"/>
      <c r="G93" s="72"/>
      <c r="H93" s="71"/>
    </row>
    <row r="94" spans="1:8" ht="21.75" thickBot="1">
      <c r="A94" s="79"/>
      <c r="B94" s="79"/>
      <c r="C94" s="71"/>
      <c r="D94" s="1101">
        <f>D87-F87</f>
        <v>83687.640000000014</v>
      </c>
      <c r="E94" s="1102"/>
      <c r="F94" s="1103"/>
      <c r="G94" s="71"/>
      <c r="H94" s="71"/>
    </row>
    <row r="95" spans="1:8">
      <c r="A95" s="79"/>
      <c r="B95" s="79"/>
      <c r="C95" s="71"/>
      <c r="D95" s="71"/>
      <c r="E95" s="71"/>
      <c r="F95" s="71"/>
      <c r="G95" s="71"/>
      <c r="H95" s="71"/>
    </row>
    <row r="96" spans="1:8" ht="18.75">
      <c r="A96" s="79"/>
      <c r="B96" s="79"/>
      <c r="C96" s="71"/>
      <c r="D96" s="1104" t="s">
        <v>94</v>
      </c>
      <c r="E96" s="1104"/>
      <c r="F96" s="1104"/>
      <c r="G96" s="71"/>
      <c r="H96" s="71"/>
    </row>
    <row r="97" spans="1:8">
      <c r="A97" s="79"/>
      <c r="B97" s="79"/>
      <c r="C97" s="71"/>
      <c r="D97" s="72"/>
      <c r="E97" s="71"/>
      <c r="F97" s="72"/>
      <c r="G97" s="71"/>
      <c r="H97" s="71"/>
    </row>
    <row r="98" spans="1:8">
      <c r="A98" s="79"/>
      <c r="B98" s="79"/>
      <c r="C98" s="71"/>
      <c r="D98" s="72"/>
      <c r="E98" s="71"/>
      <c r="F98" s="72"/>
      <c r="G98" s="71"/>
      <c r="H98" s="71"/>
    </row>
    <row r="99" spans="1:8">
      <c r="A99" s="79"/>
      <c r="B99" s="79"/>
      <c r="C99" s="71"/>
      <c r="D99" s="72"/>
      <c r="E99" s="71"/>
      <c r="F99" s="72"/>
      <c r="G99" s="71"/>
      <c r="H99" s="71"/>
    </row>
    <row r="100" spans="1:8">
      <c r="A100" s="79"/>
      <c r="B100" s="79"/>
      <c r="C100" s="71"/>
      <c r="D100" s="72"/>
      <c r="E100" s="71"/>
      <c r="F100" s="72"/>
      <c r="G100" s="71"/>
      <c r="H100" s="71"/>
    </row>
    <row r="101" spans="1:8">
      <c r="A101" s="79"/>
      <c r="B101" s="79"/>
      <c r="C101" s="71"/>
      <c r="D101" s="72"/>
      <c r="E101" s="71"/>
      <c r="F101" s="72"/>
      <c r="G101" s="71"/>
      <c r="H101" s="71"/>
    </row>
    <row r="102" spans="1:8">
      <c r="A102" s="79"/>
      <c r="B102" s="79"/>
      <c r="C102" s="71"/>
      <c r="D102" s="72"/>
      <c r="E102" s="71"/>
      <c r="F102" s="72"/>
      <c r="G102" s="71"/>
      <c r="H102" s="71"/>
    </row>
    <row r="103" spans="1:8">
      <c r="A103" s="79"/>
      <c r="B103" s="79"/>
      <c r="C103" s="71"/>
      <c r="D103" s="72"/>
      <c r="E103" s="71"/>
      <c r="F103" s="72"/>
      <c r="G103" s="71"/>
      <c r="H103" s="71"/>
    </row>
    <row r="104" spans="1:8">
      <c r="A104" s="79"/>
      <c r="B104" s="79"/>
      <c r="C104" s="71"/>
      <c r="D104" s="72"/>
      <c r="E104" s="71"/>
      <c r="F104" s="72"/>
      <c r="G104" s="71"/>
      <c r="H104" s="71"/>
    </row>
    <row r="105" spans="1:8">
      <c r="A105" s="79"/>
      <c r="B105" s="79"/>
      <c r="C105" s="71"/>
      <c r="D105" s="72"/>
      <c r="E105" s="71"/>
      <c r="F105" s="72"/>
      <c r="G105" s="71"/>
      <c r="H105" s="71"/>
    </row>
    <row r="106" spans="1:8">
      <c r="A106" s="79"/>
      <c r="B106" s="79"/>
      <c r="C106" s="71"/>
      <c r="D106" s="72"/>
      <c r="E106" s="71"/>
      <c r="F106" s="72"/>
      <c r="G106" s="71"/>
      <c r="H106" s="71"/>
    </row>
    <row r="107" spans="1:8">
      <c r="A107" s="79"/>
      <c r="B107" s="79"/>
      <c r="C107" s="71"/>
      <c r="D107" s="72"/>
      <c r="E107" s="71"/>
      <c r="F107" s="72"/>
      <c r="G107" s="71"/>
      <c r="H107" s="71"/>
    </row>
  </sheetData>
  <mergeCells count="6">
    <mergeCell ref="D96:F96"/>
    <mergeCell ref="B1:F1"/>
    <mergeCell ref="B2:C2"/>
    <mergeCell ref="B54:F54"/>
    <mergeCell ref="B55:C55"/>
    <mergeCell ref="D94:F94"/>
  </mergeCells>
  <printOptions gridLines="1"/>
  <pageMargins left="0.70866141732283472" right="0.70866141732283472" top="0.74803149606299213" bottom="0.74803149606299213" header="0.31496062992125984" footer="0.31496062992125984"/>
  <pageSetup scale="80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B0F0"/>
  </sheetPr>
  <dimension ref="A1:FP106"/>
  <sheetViews>
    <sheetView topLeftCell="W1" workbookViewId="0">
      <selection activeCell="X8" sqref="X8"/>
    </sheetView>
  </sheetViews>
  <sheetFormatPr baseColWidth="10" defaultRowHeight="15"/>
  <cols>
    <col min="1" max="1" width="7.140625" customWidth="1"/>
    <col min="2" max="2" width="9.7109375" customWidth="1"/>
    <col min="3" max="3" width="11" customWidth="1"/>
    <col min="5" max="5" width="7.57031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2" width="11.42578125" customWidth="1"/>
    <col min="23" max="23" width="7.42578125" customWidth="1"/>
    <col min="24" max="29" width="11.42578125" customWidth="1"/>
    <col min="30" max="30" width="7.42578125" customWidth="1"/>
    <col min="37" max="37" width="9" customWidth="1"/>
    <col min="38" max="38" width="8.5703125" customWidth="1"/>
    <col min="39" max="39" width="9" customWidth="1"/>
    <col min="40" max="40" width="8.28515625" customWidth="1"/>
    <col min="42" max="42" width="8.42578125" customWidth="1"/>
    <col min="45" max="45" width="7.5703125" customWidth="1"/>
    <col min="52" max="52" width="8.5703125" customWidth="1"/>
    <col min="53" max="58" width="11.42578125" customWidth="1"/>
    <col min="59" max="59" width="8.5703125" customWidth="1"/>
    <col min="60" max="60" width="9.28515625" customWidth="1"/>
    <col min="61" max="61" width="9" customWidth="1"/>
    <col min="62" max="62" width="11.28515625" customWidth="1"/>
    <col min="63" max="63" width="11.7109375" customWidth="1"/>
    <col min="64" max="64" width="8.28515625" customWidth="1"/>
    <col min="65" max="66" width="11.7109375" customWidth="1"/>
    <col min="67" max="67" width="8.5703125" customWidth="1"/>
    <col min="68" max="73" width="11.42578125" customWidth="1"/>
    <col min="74" max="74" width="8.5703125" customWidth="1"/>
    <col min="81" max="81" width="7.28515625" customWidth="1"/>
    <col min="88" max="88" width="8.5703125" customWidth="1"/>
    <col min="89" max="94" width="11.140625" customWidth="1"/>
    <col min="95" max="95" width="8.5703125" customWidth="1"/>
    <col min="99" max="99" width="12.5703125" customWidth="1"/>
    <col min="102" max="102" width="8.28515625" customWidth="1"/>
    <col min="109" max="109" width="8.42578125" customWidth="1"/>
    <col min="116" max="116" width="8.42578125" customWidth="1"/>
  </cols>
  <sheetData>
    <row r="1" spans="1:172" ht="33.75">
      <c r="A1" s="1113" t="s">
        <v>269</v>
      </c>
      <c r="B1" s="1113"/>
      <c r="C1" s="1113"/>
      <c r="D1" s="1113"/>
      <c r="E1" s="1113"/>
      <c r="F1" s="1113"/>
      <c r="G1" s="1113"/>
      <c r="H1" s="24">
        <v>1</v>
      </c>
      <c r="I1" s="1113" t="str">
        <f>A1</f>
        <v>ESTADO DE CUENTA POR CLIENTE</v>
      </c>
      <c r="J1" s="1113"/>
      <c r="K1" s="1113"/>
      <c r="L1" s="1113"/>
      <c r="M1" s="1113"/>
      <c r="N1" s="1113"/>
      <c r="O1" s="1113"/>
      <c r="P1" s="24">
        <f>H1+1</f>
        <v>2</v>
      </c>
      <c r="Q1" s="1113" t="str">
        <f>I1</f>
        <v>ESTADO DE CUENTA POR CLIENTE</v>
      </c>
      <c r="R1" s="1113"/>
      <c r="S1" s="1113"/>
      <c r="T1" s="1113"/>
      <c r="U1" s="1113"/>
      <c r="V1" s="1113"/>
      <c r="W1" s="24">
        <f>P1+1</f>
        <v>3</v>
      </c>
      <c r="X1" s="1113" t="str">
        <f>I1</f>
        <v>ESTADO DE CUENTA POR CLIENTE</v>
      </c>
      <c r="Y1" s="1113"/>
      <c r="Z1" s="1113"/>
      <c r="AA1" s="1113"/>
      <c r="AB1" s="1113"/>
      <c r="AC1" s="1113"/>
      <c r="AD1" s="24">
        <f>P1+1</f>
        <v>3</v>
      </c>
      <c r="AE1" s="1113" t="str">
        <f>I1</f>
        <v>ESTADO DE CUENTA POR CLIENTE</v>
      </c>
      <c r="AF1" s="1113"/>
      <c r="AG1" s="1113"/>
      <c r="AH1" s="1113"/>
      <c r="AI1" s="1113"/>
      <c r="AJ1" s="1113"/>
      <c r="AK1" s="24">
        <f>AD1+1</f>
        <v>4</v>
      </c>
      <c r="AL1" s="1113" t="str">
        <f>AE1</f>
        <v>ESTADO DE CUENTA POR CLIENTE</v>
      </c>
      <c r="AM1" s="1113"/>
      <c r="AN1" s="1113"/>
      <c r="AO1" s="1113"/>
      <c r="AP1" s="1113"/>
      <c r="AQ1" s="1113"/>
      <c r="AR1" s="1113"/>
      <c r="AS1" s="24">
        <f>AK1+1</f>
        <v>5</v>
      </c>
      <c r="AT1" s="1113" t="s">
        <v>115</v>
      </c>
      <c r="AU1" s="1113"/>
      <c r="AV1" s="1113"/>
      <c r="AW1" s="1113"/>
      <c r="AX1" s="1113"/>
      <c r="AY1" s="1113"/>
      <c r="AZ1" s="24">
        <f>AS1+1</f>
        <v>6</v>
      </c>
      <c r="BA1" s="1113" t="s">
        <v>115</v>
      </c>
      <c r="BB1" s="1113"/>
      <c r="BC1" s="1113"/>
      <c r="BD1" s="1113"/>
      <c r="BE1" s="1113"/>
      <c r="BF1" s="1113"/>
      <c r="BG1" s="24">
        <f>AZ1+1</f>
        <v>7</v>
      </c>
      <c r="BH1" s="1113" t="s">
        <v>115</v>
      </c>
      <c r="BI1" s="1113"/>
      <c r="BJ1" s="1113"/>
      <c r="BK1" s="1113"/>
      <c r="BL1" s="1113"/>
      <c r="BM1" s="1113"/>
      <c r="BN1" s="1113"/>
      <c r="BO1" s="24">
        <f>BG1+1</f>
        <v>8</v>
      </c>
      <c r="BP1" s="1113" t="s">
        <v>115</v>
      </c>
      <c r="BQ1" s="1113"/>
      <c r="BR1" s="1113"/>
      <c r="BS1" s="1113"/>
      <c r="BT1" s="1113"/>
      <c r="BU1" s="1113"/>
      <c r="BV1" s="24">
        <f>BO1+1</f>
        <v>9</v>
      </c>
      <c r="BW1" s="1113" t="s">
        <v>115</v>
      </c>
      <c r="BX1" s="1113"/>
      <c r="BY1" s="1113"/>
      <c r="BZ1" s="1113"/>
      <c r="CA1" s="1113"/>
      <c r="CB1" s="1113"/>
      <c r="CC1" s="24">
        <f>BO1+1</f>
        <v>9</v>
      </c>
      <c r="CD1" s="1113" t="s">
        <v>115</v>
      </c>
      <c r="CE1" s="1113"/>
      <c r="CF1" s="1113"/>
      <c r="CG1" s="1113"/>
      <c r="CH1" s="1113"/>
      <c r="CI1" s="1113"/>
      <c r="CJ1" s="24">
        <f>CC1+1</f>
        <v>10</v>
      </c>
      <c r="CK1" s="1113" t="s">
        <v>115</v>
      </c>
      <c r="CL1" s="1113"/>
      <c r="CM1" s="1113"/>
      <c r="CN1" s="1113"/>
      <c r="CO1" s="1113"/>
      <c r="CP1" s="1113"/>
      <c r="CQ1" s="24">
        <f>CJ1+1</f>
        <v>11</v>
      </c>
      <c r="CR1" s="1113" t="s">
        <v>115</v>
      </c>
      <c r="CS1" s="1113"/>
      <c r="CT1" s="1113"/>
      <c r="CU1" s="1113"/>
      <c r="CV1" s="1113"/>
      <c r="CW1" s="1113"/>
      <c r="CX1" s="24">
        <f>CQ1+1</f>
        <v>12</v>
      </c>
      <c r="CY1" s="1113" t="s">
        <v>115</v>
      </c>
      <c r="CZ1" s="1113"/>
      <c r="DA1" s="1113"/>
      <c r="DB1" s="1113"/>
      <c r="DC1" s="1113"/>
      <c r="DD1" s="1113"/>
      <c r="DE1" s="24">
        <f>CX1+1</f>
        <v>13</v>
      </c>
      <c r="DF1" s="1113" t="s">
        <v>115</v>
      </c>
      <c r="DG1" s="1113"/>
      <c r="DH1" s="1113"/>
      <c r="DI1" s="1113"/>
      <c r="DJ1" s="1113"/>
      <c r="DK1" s="1113"/>
      <c r="DL1" s="24">
        <f>DE1+1</f>
        <v>14</v>
      </c>
      <c r="DM1" s="1113" t="s">
        <v>115</v>
      </c>
      <c r="DN1" s="1113"/>
      <c r="DO1" s="1113"/>
      <c r="DP1" s="1113"/>
      <c r="DQ1" s="1113"/>
      <c r="DR1" s="1113"/>
      <c r="DS1" s="24">
        <f>DL1+1</f>
        <v>15</v>
      </c>
      <c r="DT1" s="1113" t="s">
        <v>115</v>
      </c>
      <c r="DU1" s="1113"/>
      <c r="DV1" s="1113"/>
      <c r="DW1" s="1113"/>
      <c r="DX1" s="1113"/>
      <c r="DY1" s="1113"/>
      <c r="DZ1" s="24">
        <f>DS1+1</f>
        <v>16</v>
      </c>
      <c r="EA1" s="1113" t="s">
        <v>115</v>
      </c>
      <c r="EB1" s="1113"/>
      <c r="EC1" s="1113"/>
      <c r="ED1" s="1113"/>
      <c r="EE1" s="1113"/>
      <c r="EF1" s="1113"/>
      <c r="EG1" s="24">
        <f>DZ1+1</f>
        <v>17</v>
      </c>
      <c r="EH1" s="1113" t="s">
        <v>115</v>
      </c>
      <c r="EI1" s="1113"/>
      <c r="EJ1" s="1113"/>
      <c r="EK1" s="1113"/>
      <c r="EL1" s="1113"/>
      <c r="EM1" s="1113"/>
      <c r="EN1" s="24">
        <f>EG1+1</f>
        <v>18</v>
      </c>
      <c r="EO1" s="1113" t="s">
        <v>115</v>
      </c>
      <c r="EP1" s="1113"/>
      <c r="EQ1" s="1113"/>
      <c r="ER1" s="1113"/>
      <c r="ES1" s="1113"/>
      <c r="ET1" s="1113"/>
      <c r="EU1" s="24">
        <f>EN1+1</f>
        <v>19</v>
      </c>
      <c r="EV1" s="1113" t="s">
        <v>115</v>
      </c>
      <c r="EW1" s="1113"/>
      <c r="EX1" s="1113"/>
      <c r="EY1" s="1113"/>
      <c r="EZ1" s="1113"/>
      <c r="FA1" s="1113"/>
      <c r="FB1" s="24">
        <f>EU1+1</f>
        <v>20</v>
      </c>
      <c r="FC1" s="1113" t="s">
        <v>115</v>
      </c>
      <c r="FD1" s="1113"/>
      <c r="FE1" s="1113"/>
      <c r="FF1" s="1113"/>
      <c r="FG1" s="1113"/>
      <c r="FH1" s="1113"/>
      <c r="FI1" s="24">
        <f>FB1+1</f>
        <v>21</v>
      </c>
      <c r="FJ1" s="1113" t="s">
        <v>115</v>
      </c>
      <c r="FK1" s="1113"/>
      <c r="FL1" s="1113"/>
      <c r="FM1" s="1113"/>
      <c r="FN1" s="1113"/>
      <c r="FO1" s="1113"/>
      <c r="FP1" s="24">
        <f>FI1+1</f>
        <v>22</v>
      </c>
    </row>
    <row r="2" spans="1:172" ht="32.25" customHeight="1" thickBot="1">
      <c r="A2" s="1107" t="s">
        <v>1602</v>
      </c>
      <c r="B2" s="1107"/>
      <c r="C2" s="1107"/>
      <c r="D2" s="1107"/>
      <c r="E2" s="1107"/>
      <c r="F2" s="1107"/>
      <c r="G2" s="871"/>
      <c r="I2" s="1107" t="str">
        <f>A2</f>
        <v>FACTURAS   O B R A D O R     JULIO    2010</v>
      </c>
      <c r="J2" s="1107"/>
      <c r="K2" s="1107"/>
      <c r="L2" s="1107"/>
      <c r="M2" s="1107"/>
      <c r="N2" s="1107"/>
      <c r="O2" s="871"/>
      <c r="Q2" s="1107" t="str">
        <f>I2</f>
        <v>FACTURAS   O B R A D O R     JULIO    2010</v>
      </c>
      <c r="R2" s="1107"/>
      <c r="S2" s="1107"/>
      <c r="T2" s="1107"/>
      <c r="U2" s="1107"/>
      <c r="V2" s="1004"/>
      <c r="X2" s="1107" t="str">
        <f>I2</f>
        <v>FACTURAS   O B R A D O R     JULIO    2010</v>
      </c>
      <c r="Y2" s="1107"/>
      <c r="Z2" s="1107"/>
      <c r="AA2" s="1107"/>
      <c r="AB2" s="1107"/>
      <c r="AC2" s="973"/>
      <c r="AE2" s="1107" t="str">
        <f>I2</f>
        <v>FACTURAS   O B R A D O R     JULIO    2010</v>
      </c>
      <c r="AF2" s="1107"/>
      <c r="AG2" s="1107"/>
      <c r="AH2" s="1107"/>
      <c r="AI2" s="1107"/>
      <c r="AJ2" s="871"/>
      <c r="AL2" s="1107" t="str">
        <f>AE2</f>
        <v>FACTURAS   O B R A D O R     JULIO    2010</v>
      </c>
      <c r="AM2" s="1107"/>
      <c r="AN2" s="1107"/>
      <c r="AO2" s="1107"/>
      <c r="AP2" s="1107"/>
      <c r="AQ2" s="1107"/>
      <c r="AR2" s="871"/>
      <c r="AT2" s="1107" t="str">
        <f>AL2</f>
        <v>FACTURAS   O B R A D O R     JULIO    2010</v>
      </c>
      <c r="AU2" s="1107"/>
      <c r="AV2" s="1107"/>
      <c r="AW2" s="1107"/>
      <c r="AX2" s="1107"/>
      <c r="AY2" s="871"/>
      <c r="BA2" s="1107" t="str">
        <f>AT2</f>
        <v>FACTURAS   O B R A D O R     JULIO    2010</v>
      </c>
      <c r="BB2" s="1107"/>
      <c r="BC2" s="1107"/>
      <c r="BD2" s="1107"/>
      <c r="BE2" s="1107"/>
      <c r="BF2" s="934"/>
      <c r="BH2" s="1107" t="str">
        <f>BA2</f>
        <v>FACTURAS   O B R A D O R     JULIO    2010</v>
      </c>
      <c r="BI2" s="1107"/>
      <c r="BJ2" s="1107"/>
      <c r="BK2" s="1107"/>
      <c r="BL2" s="1107"/>
      <c r="BM2" s="1107"/>
      <c r="BN2" s="934"/>
      <c r="BP2" s="1107" t="str">
        <f>BH2</f>
        <v>FACTURAS   O B R A D O R     JULIO    2010</v>
      </c>
      <c r="BQ2" s="1107"/>
      <c r="BR2" s="1107"/>
      <c r="BS2" s="1107"/>
      <c r="BT2" s="1107"/>
      <c r="BU2" s="1004"/>
      <c r="BW2" s="1107" t="str">
        <f>AT2</f>
        <v>FACTURAS   O B R A D O R     JULIO    2010</v>
      </c>
      <c r="BX2" s="1107"/>
      <c r="BY2" s="1107"/>
      <c r="BZ2" s="1107"/>
      <c r="CA2" s="1107"/>
      <c r="CB2" s="871"/>
      <c r="CD2" s="1107" t="str">
        <f>BW2</f>
        <v>FACTURAS   O B R A D O R     JULIO    2010</v>
      </c>
      <c r="CE2" s="1107"/>
      <c r="CF2" s="1107"/>
      <c r="CG2" s="1107"/>
      <c r="CH2" s="1107"/>
      <c r="CI2" s="871"/>
      <c r="CK2" s="1107" t="str">
        <f>CD2</f>
        <v>FACTURAS   O B R A D O R     JULIO    2010</v>
      </c>
      <c r="CL2" s="1107"/>
      <c r="CM2" s="1107"/>
      <c r="CN2" s="1107"/>
      <c r="CO2" s="1107"/>
      <c r="CP2" s="934"/>
      <c r="CR2" s="1107" t="str">
        <f>CD2</f>
        <v>FACTURAS   O B R A D O R     JULIO    2010</v>
      </c>
      <c r="CS2" s="1107"/>
      <c r="CT2" s="1107"/>
      <c r="CU2" s="1107"/>
      <c r="CV2" s="1107"/>
      <c r="CW2" s="871"/>
      <c r="CY2" s="2"/>
      <c r="CZ2" s="1107" t="str">
        <f>AT2</f>
        <v>FACTURAS   O B R A D O R     JULIO    2010</v>
      </c>
      <c r="DA2" s="1107"/>
      <c r="DB2" s="1107"/>
      <c r="DC2" s="1107"/>
      <c r="DD2" s="1107"/>
      <c r="DF2" s="2"/>
      <c r="DG2" s="1107" t="str">
        <f>BW2</f>
        <v>FACTURAS   O B R A D O R     JULIO    2010</v>
      </c>
      <c r="DH2" s="1107"/>
      <c r="DI2" s="1107"/>
      <c r="DJ2" s="1107"/>
      <c r="DK2" s="1107"/>
      <c r="DM2" s="2"/>
      <c r="DN2" s="1107" t="str">
        <f>CD2</f>
        <v>FACTURAS   O B R A D O R     JULIO    2010</v>
      </c>
      <c r="DO2" s="1107"/>
      <c r="DP2" s="1107"/>
      <c r="DQ2" s="1107"/>
      <c r="DR2" s="1107"/>
      <c r="DT2" s="2"/>
      <c r="DU2" s="1107" t="str">
        <f>CR2</f>
        <v>FACTURAS   O B R A D O R     JULIO    2010</v>
      </c>
      <c r="DV2" s="1107"/>
      <c r="DW2" s="1107"/>
      <c r="DX2" s="1107"/>
      <c r="DY2" s="1107"/>
      <c r="EA2" s="2"/>
      <c r="EB2" s="1107" t="str">
        <f>DU2</f>
        <v>FACTURAS   O B R A D O R     JULIO    2010</v>
      </c>
      <c r="EC2" s="1107"/>
      <c r="ED2" s="1107"/>
      <c r="EE2" s="1107"/>
      <c r="EF2" s="1107"/>
      <c r="EH2" s="2"/>
      <c r="EI2" s="1107" t="str">
        <f>EB2</f>
        <v>FACTURAS   O B R A D O R     JULIO    2010</v>
      </c>
      <c r="EJ2" s="1107"/>
      <c r="EK2" s="1107"/>
      <c r="EL2" s="1107"/>
      <c r="EM2" s="1107"/>
      <c r="EO2" s="2"/>
      <c r="EP2" s="1107" t="str">
        <f>EI2</f>
        <v>FACTURAS   O B R A D O R     JULIO    2010</v>
      </c>
      <c r="EQ2" s="1107"/>
      <c r="ER2" s="1107"/>
      <c r="ES2" s="1107"/>
      <c r="ET2" s="1107"/>
      <c r="EV2" s="2"/>
      <c r="EW2" s="1107" t="str">
        <f>EP2</f>
        <v>FACTURAS   O B R A D O R     JULIO    2010</v>
      </c>
      <c r="EX2" s="1107"/>
      <c r="EY2" s="1107"/>
      <c r="EZ2" s="1107"/>
      <c r="FA2" s="1107"/>
      <c r="FC2" s="2"/>
      <c r="FD2" s="1107" t="str">
        <f>EW2</f>
        <v>FACTURAS   O B R A D O R     JULIO    2010</v>
      </c>
      <c r="FE2" s="1107"/>
      <c r="FF2" s="1107"/>
      <c r="FG2" s="1107"/>
      <c r="FH2" s="1107"/>
      <c r="FJ2" s="2"/>
      <c r="FK2" s="1107" t="str">
        <f>FD2</f>
        <v>FACTURAS   O B R A D O R     JULIO    2010</v>
      </c>
      <c r="FL2" s="1107"/>
      <c r="FM2" s="1107"/>
      <c r="FN2" s="1107"/>
      <c r="FO2" s="1107"/>
    </row>
    <row r="3" spans="1:172" ht="38.25" customHeight="1" thickBot="1">
      <c r="A3" s="2"/>
      <c r="B3" s="2"/>
      <c r="C3" s="11" t="s">
        <v>40</v>
      </c>
      <c r="D3" s="1130" t="s">
        <v>251</v>
      </c>
      <c r="E3" s="1131"/>
      <c r="F3" s="1131"/>
      <c r="G3" s="1132"/>
      <c r="I3" s="2"/>
      <c r="J3" s="1175" t="s">
        <v>40</v>
      </c>
      <c r="K3" s="1176"/>
      <c r="L3" s="1130" t="s">
        <v>229</v>
      </c>
      <c r="M3" s="1131"/>
      <c r="N3" s="1131"/>
      <c r="O3" s="1132"/>
      <c r="Q3" s="2"/>
      <c r="R3" s="11" t="s">
        <v>40</v>
      </c>
      <c r="S3" s="1130" t="s">
        <v>1388</v>
      </c>
      <c r="T3" s="1131"/>
      <c r="U3" s="1131"/>
      <c r="V3" s="1132"/>
      <c r="X3" s="2"/>
      <c r="Y3" s="11" t="s">
        <v>40</v>
      </c>
      <c r="Z3" s="1130" t="s">
        <v>1390</v>
      </c>
      <c r="AA3" s="1131"/>
      <c r="AB3" s="1131"/>
      <c r="AC3" s="1132"/>
      <c r="AE3" s="2"/>
      <c r="AF3" s="11" t="s">
        <v>40</v>
      </c>
      <c r="AG3" s="1130" t="s">
        <v>1142</v>
      </c>
      <c r="AH3" s="1131"/>
      <c r="AI3" s="1131"/>
      <c r="AJ3" s="1132"/>
      <c r="AL3" s="2"/>
      <c r="AM3" s="2"/>
      <c r="AN3" s="11" t="s">
        <v>40</v>
      </c>
      <c r="AO3" s="1130" t="s">
        <v>950</v>
      </c>
      <c r="AP3" s="1131"/>
      <c r="AQ3" s="1131"/>
      <c r="AR3" s="1132"/>
      <c r="AT3" s="2"/>
      <c r="AU3" s="11" t="s">
        <v>40</v>
      </c>
      <c r="AV3" s="1130" t="s">
        <v>586</v>
      </c>
      <c r="AW3" s="1131"/>
      <c r="AX3" s="1131"/>
      <c r="AY3" s="1132"/>
      <c r="BA3" s="2"/>
      <c r="BB3" s="11" t="s">
        <v>40</v>
      </c>
      <c r="BC3" s="1130" t="s">
        <v>484</v>
      </c>
      <c r="BD3" s="1131"/>
      <c r="BE3" s="1131"/>
      <c r="BF3" s="1132"/>
      <c r="BH3" s="2"/>
      <c r="BI3" s="2"/>
      <c r="BJ3" s="11" t="s">
        <v>40</v>
      </c>
      <c r="BK3" s="1130" t="s">
        <v>1141</v>
      </c>
      <c r="BL3" s="1131"/>
      <c r="BM3" s="1131"/>
      <c r="BN3" s="1132"/>
      <c r="BP3" s="2"/>
      <c r="BQ3" s="11" t="s">
        <v>40</v>
      </c>
      <c r="BR3" s="1130" t="s">
        <v>1389</v>
      </c>
      <c r="BS3" s="1131"/>
      <c r="BT3" s="1131"/>
      <c r="BU3" s="1132"/>
      <c r="BW3" s="2"/>
      <c r="BX3" s="11" t="s">
        <v>40</v>
      </c>
      <c r="BY3" s="1130" t="s">
        <v>1084</v>
      </c>
      <c r="BZ3" s="1131"/>
      <c r="CA3" s="1131"/>
      <c r="CB3" s="1132"/>
      <c r="CD3" s="2"/>
      <c r="CE3" s="11" t="s">
        <v>40</v>
      </c>
      <c r="CF3" s="1130" t="s">
        <v>290</v>
      </c>
      <c r="CG3" s="1131"/>
      <c r="CH3" s="1131"/>
      <c r="CI3" s="1132"/>
      <c r="CK3" s="2"/>
      <c r="CL3" s="11" t="s">
        <v>40</v>
      </c>
      <c r="CM3" s="1130" t="s">
        <v>256</v>
      </c>
      <c r="CN3" s="1131"/>
      <c r="CO3" s="1131"/>
      <c r="CP3" s="1132"/>
      <c r="CR3" s="2"/>
      <c r="CS3" s="11" t="s">
        <v>40</v>
      </c>
      <c r="CT3" s="1130" t="s">
        <v>281</v>
      </c>
      <c r="CU3" s="1131"/>
      <c r="CV3" s="1131"/>
      <c r="CW3" s="1132"/>
      <c r="CY3" s="2"/>
      <c r="CZ3" s="11" t="s">
        <v>40</v>
      </c>
      <c r="DA3" s="1130" t="s">
        <v>2116</v>
      </c>
      <c r="DB3" s="1131"/>
      <c r="DC3" s="1131"/>
      <c r="DD3" s="1132"/>
      <c r="DF3" s="2"/>
      <c r="DG3" s="11" t="s">
        <v>40</v>
      </c>
      <c r="DH3" s="1130" t="s">
        <v>1112</v>
      </c>
      <c r="DI3" s="1131"/>
      <c r="DJ3" s="1131"/>
      <c r="DK3" s="1132"/>
      <c r="DM3" s="2"/>
      <c r="DN3" s="11" t="s">
        <v>40</v>
      </c>
      <c r="DO3" s="1130" t="s">
        <v>486</v>
      </c>
      <c r="DP3" s="1131"/>
      <c r="DQ3" s="1131"/>
      <c r="DR3" s="1132"/>
      <c r="DT3" s="2"/>
      <c r="DU3" s="11" t="s">
        <v>40</v>
      </c>
      <c r="DV3" s="1130" t="s">
        <v>1035</v>
      </c>
      <c r="DW3" s="1131"/>
      <c r="DX3" s="1131"/>
      <c r="DY3" s="1132"/>
      <c r="EA3" s="2"/>
      <c r="EB3" s="11" t="s">
        <v>40</v>
      </c>
      <c r="EC3" s="1130" t="s">
        <v>1316</v>
      </c>
      <c r="ED3" s="1131"/>
      <c r="EE3" s="1131"/>
      <c r="EF3" s="1132"/>
      <c r="EH3" s="2"/>
      <c r="EI3" s="11" t="s">
        <v>40</v>
      </c>
      <c r="EJ3" s="1130" t="s">
        <v>1205</v>
      </c>
      <c r="EK3" s="1131"/>
      <c r="EL3" s="1131"/>
      <c r="EM3" s="1132"/>
      <c r="EO3" s="2"/>
      <c r="EP3" s="11" t="s">
        <v>40</v>
      </c>
      <c r="EQ3" s="1130"/>
      <c r="ER3" s="1131"/>
      <c r="ES3" s="1131"/>
      <c r="ET3" s="1132"/>
      <c r="EV3" s="2"/>
      <c r="EW3" s="11" t="s">
        <v>40</v>
      </c>
      <c r="EX3" s="1130" t="s">
        <v>14</v>
      </c>
      <c r="EY3" s="1131"/>
      <c r="EZ3" s="1131"/>
      <c r="FA3" s="1132"/>
      <c r="FC3" s="2"/>
      <c r="FD3" s="11" t="s">
        <v>40</v>
      </c>
      <c r="FE3" s="1130"/>
      <c r="FF3" s="1131"/>
      <c r="FG3" s="1131"/>
      <c r="FH3" s="1132"/>
      <c r="FJ3" s="2"/>
      <c r="FK3" s="11" t="s">
        <v>40</v>
      </c>
      <c r="FL3" s="1130"/>
      <c r="FM3" s="1131"/>
      <c r="FN3" s="1131"/>
      <c r="FO3" s="1132"/>
    </row>
    <row r="4" spans="1:172" ht="19.5" thickBot="1">
      <c r="A4" s="2"/>
      <c r="B4" s="2"/>
      <c r="C4" s="11"/>
      <c r="D4" s="505"/>
      <c r="E4" s="505"/>
      <c r="F4" s="505"/>
      <c r="G4" s="505"/>
      <c r="I4" s="2"/>
      <c r="J4" s="2"/>
      <c r="K4" s="11"/>
      <c r="L4" s="505"/>
      <c r="M4" s="505"/>
      <c r="N4" s="505"/>
      <c r="O4" s="505"/>
      <c r="Q4" s="2"/>
      <c r="R4" s="11"/>
      <c r="S4" s="505"/>
      <c r="T4" s="505" t="s">
        <v>15</v>
      </c>
      <c r="U4" s="505"/>
      <c r="V4" s="505"/>
      <c r="X4" s="2"/>
      <c r="Y4" s="11"/>
      <c r="Z4" s="505"/>
      <c r="AA4" s="505"/>
      <c r="AB4" s="505"/>
      <c r="AC4" s="505"/>
      <c r="AE4" s="2"/>
      <c r="AF4" s="11"/>
      <c r="AG4" s="505"/>
      <c r="AH4" s="505" t="s">
        <v>1146</v>
      </c>
      <c r="AI4" s="505"/>
      <c r="AJ4" s="505"/>
      <c r="AL4" s="2"/>
      <c r="AM4" s="2"/>
      <c r="AN4" s="11"/>
      <c r="AO4" s="505"/>
      <c r="AP4" s="505"/>
      <c r="AQ4" s="505"/>
      <c r="AR4" s="505"/>
      <c r="AT4" s="2"/>
      <c r="AU4" s="11"/>
      <c r="AV4" s="505"/>
      <c r="AW4" s="505"/>
      <c r="AX4" s="505"/>
      <c r="AY4" s="505"/>
      <c r="BA4" s="2"/>
      <c r="BB4" s="11"/>
      <c r="BC4" s="505"/>
      <c r="BD4" s="505" t="s">
        <v>1133</v>
      </c>
      <c r="BE4" s="505"/>
      <c r="BF4" s="505"/>
      <c r="BH4" s="2"/>
      <c r="BI4" s="2"/>
      <c r="BJ4" s="11"/>
      <c r="BK4" s="505"/>
      <c r="BL4" s="505" t="s">
        <v>1144</v>
      </c>
      <c r="BM4" s="505"/>
      <c r="BN4" s="505"/>
      <c r="BP4" s="2"/>
      <c r="BQ4" s="11"/>
      <c r="BR4" s="505"/>
      <c r="BS4" s="505"/>
      <c r="BT4" s="505"/>
      <c r="BU4" s="505"/>
      <c r="BW4" s="2"/>
      <c r="BX4" s="11"/>
      <c r="BY4" s="505"/>
      <c r="BZ4" s="505"/>
      <c r="CA4" s="505"/>
      <c r="CB4" s="505"/>
      <c r="CD4" s="2"/>
      <c r="CE4" s="11"/>
      <c r="CF4" s="505"/>
      <c r="CG4" s="505"/>
      <c r="CH4" s="505"/>
      <c r="CI4" s="505"/>
      <c r="CK4" s="2"/>
      <c r="CL4" s="11"/>
      <c r="CM4" s="505"/>
      <c r="CN4" s="505" t="s">
        <v>1133</v>
      </c>
      <c r="CO4" s="505"/>
      <c r="CP4" s="505"/>
      <c r="CR4" s="2"/>
      <c r="CS4" s="11"/>
      <c r="CT4" s="505"/>
      <c r="CU4" s="505"/>
      <c r="CV4" s="505"/>
      <c r="CW4" s="505"/>
      <c r="CY4" s="2"/>
      <c r="CZ4" s="11"/>
      <c r="DA4" s="505"/>
      <c r="DB4" s="505"/>
      <c r="DC4" s="505"/>
      <c r="DD4" s="505"/>
      <c r="DF4" s="2"/>
      <c r="DG4" s="11"/>
      <c r="DH4" s="505"/>
      <c r="DI4" s="505"/>
      <c r="DJ4" s="505"/>
      <c r="DK4" s="505"/>
      <c r="DM4" s="2"/>
      <c r="DN4" s="11"/>
      <c r="DO4" s="505"/>
      <c r="DP4" s="505"/>
      <c r="DQ4" s="505"/>
      <c r="DR4" s="505"/>
      <c r="DT4" s="2"/>
      <c r="DU4" s="11"/>
      <c r="DV4" s="505"/>
      <c r="DW4" s="505"/>
      <c r="DX4" s="505"/>
      <c r="DY4" s="505"/>
      <c r="EA4" s="2"/>
      <c r="EB4" s="11"/>
      <c r="EC4" s="505"/>
      <c r="ED4" s="361" t="s">
        <v>1317</v>
      </c>
      <c r="EE4" s="505"/>
      <c r="EF4" s="505"/>
      <c r="EH4" s="2"/>
      <c r="EI4" s="11"/>
      <c r="EJ4" s="505"/>
      <c r="EK4" s="505"/>
      <c r="EL4" s="505"/>
      <c r="EM4" s="505"/>
      <c r="EO4" s="2"/>
      <c r="EP4" s="11"/>
      <c r="EQ4" s="505"/>
      <c r="ER4" s="505"/>
      <c r="ES4" s="505"/>
      <c r="ET4" s="505"/>
      <c r="EV4" s="2"/>
      <c r="EW4" s="11"/>
      <c r="EX4" s="505"/>
      <c r="EY4" s="505"/>
      <c r="EZ4" s="505"/>
      <c r="FA4" s="505"/>
      <c r="FC4" s="2"/>
      <c r="FD4" s="11"/>
      <c r="FE4" s="505"/>
      <c r="FF4" s="505"/>
      <c r="FG4" s="505"/>
      <c r="FH4" s="505"/>
      <c r="FJ4" s="2"/>
      <c r="FK4" s="11"/>
      <c r="FL4" s="505"/>
      <c r="FM4" s="505"/>
      <c r="FN4" s="505"/>
      <c r="FO4" s="505"/>
    </row>
    <row r="5" spans="1:172" ht="46.5" thickTop="1" thickBot="1">
      <c r="A5" s="12" t="s">
        <v>0</v>
      </c>
      <c r="B5" s="1068" t="s">
        <v>2174</v>
      </c>
      <c r="C5" s="13" t="s">
        <v>231</v>
      </c>
      <c r="D5" s="14" t="s">
        <v>2</v>
      </c>
      <c r="E5" s="33" t="s">
        <v>54</v>
      </c>
      <c r="F5" s="14" t="s">
        <v>39</v>
      </c>
      <c r="G5" s="15" t="s">
        <v>11</v>
      </c>
      <c r="I5" s="12" t="s">
        <v>0</v>
      </c>
      <c r="J5" s="1095" t="s">
        <v>2174</v>
      </c>
      <c r="K5" s="1094" t="s">
        <v>231</v>
      </c>
      <c r="L5" s="14" t="s">
        <v>2</v>
      </c>
      <c r="M5" s="33" t="s">
        <v>54</v>
      </c>
      <c r="N5" s="14" t="s">
        <v>39</v>
      </c>
      <c r="O5" s="15" t="s">
        <v>11</v>
      </c>
      <c r="Q5" s="12" t="s">
        <v>0</v>
      </c>
      <c r="R5" s="13" t="s">
        <v>231</v>
      </c>
      <c r="S5" s="14" t="s">
        <v>2</v>
      </c>
      <c r="T5" s="33" t="s">
        <v>54</v>
      </c>
      <c r="U5" s="14" t="s">
        <v>39</v>
      </c>
      <c r="V5" s="15" t="s">
        <v>11</v>
      </c>
      <c r="X5" s="12" t="s">
        <v>0</v>
      </c>
      <c r="Y5" s="13" t="s">
        <v>231</v>
      </c>
      <c r="Z5" s="14" t="s">
        <v>2</v>
      </c>
      <c r="AA5" s="33" t="s">
        <v>54</v>
      </c>
      <c r="AB5" s="14" t="s">
        <v>39</v>
      </c>
      <c r="AC5" s="15" t="s">
        <v>11</v>
      </c>
      <c r="AE5" s="12" t="s">
        <v>0</v>
      </c>
      <c r="AF5" s="13" t="s">
        <v>231</v>
      </c>
      <c r="AG5" s="14" t="s">
        <v>2</v>
      </c>
      <c r="AH5" s="33" t="s">
        <v>54</v>
      </c>
      <c r="AI5" s="14" t="s">
        <v>39</v>
      </c>
      <c r="AJ5" s="15" t="s">
        <v>11</v>
      </c>
      <c r="AL5" s="12" t="s">
        <v>0</v>
      </c>
      <c r="AM5" s="1069" t="s">
        <v>1914</v>
      </c>
      <c r="AN5" s="13" t="s">
        <v>231</v>
      </c>
      <c r="AO5" s="14" t="s">
        <v>2</v>
      </c>
      <c r="AP5" s="33" t="s">
        <v>54</v>
      </c>
      <c r="AQ5" s="14" t="s">
        <v>39</v>
      </c>
      <c r="AR5" s="15" t="s">
        <v>11</v>
      </c>
      <c r="AT5" s="12" t="s">
        <v>0</v>
      </c>
      <c r="AU5" s="13" t="s">
        <v>231</v>
      </c>
      <c r="AV5" s="14" t="s">
        <v>2</v>
      </c>
      <c r="AW5" s="33" t="s">
        <v>54</v>
      </c>
      <c r="AX5" s="14" t="s">
        <v>39</v>
      </c>
      <c r="AY5" s="15" t="s">
        <v>11</v>
      </c>
      <c r="BA5" s="12" t="s">
        <v>0</v>
      </c>
      <c r="BB5" s="13" t="s">
        <v>231</v>
      </c>
      <c r="BC5" s="14" t="s">
        <v>2</v>
      </c>
      <c r="BD5" s="33" t="s">
        <v>54</v>
      </c>
      <c r="BE5" s="14" t="s">
        <v>39</v>
      </c>
      <c r="BF5" s="15" t="s">
        <v>11</v>
      </c>
      <c r="BH5" s="12" t="s">
        <v>0</v>
      </c>
      <c r="BI5" s="1068" t="s">
        <v>2173</v>
      </c>
      <c r="BJ5" s="13" t="s">
        <v>231</v>
      </c>
      <c r="BK5" s="14" t="s">
        <v>2</v>
      </c>
      <c r="BL5" s="33" t="s">
        <v>54</v>
      </c>
      <c r="BM5" s="14" t="s">
        <v>39</v>
      </c>
      <c r="BN5" s="15" t="s">
        <v>11</v>
      </c>
      <c r="BP5" s="12" t="s">
        <v>0</v>
      </c>
      <c r="BQ5" s="13" t="s">
        <v>231</v>
      </c>
      <c r="BR5" s="14" t="s">
        <v>2</v>
      </c>
      <c r="BS5" s="33" t="s">
        <v>54</v>
      </c>
      <c r="BT5" s="14" t="s">
        <v>39</v>
      </c>
      <c r="BU5" s="15" t="s">
        <v>11</v>
      </c>
      <c r="BW5" s="12" t="s">
        <v>0</v>
      </c>
      <c r="BX5" s="13" t="s">
        <v>231</v>
      </c>
      <c r="BY5" s="14" t="s">
        <v>2</v>
      </c>
      <c r="BZ5" s="33" t="s">
        <v>54</v>
      </c>
      <c r="CA5" s="14" t="s">
        <v>39</v>
      </c>
      <c r="CB5" s="15" t="s">
        <v>11</v>
      </c>
      <c r="CD5" s="12" t="s">
        <v>0</v>
      </c>
      <c r="CE5" s="13" t="s">
        <v>240</v>
      </c>
      <c r="CF5" s="14" t="s">
        <v>2</v>
      </c>
      <c r="CG5" s="33" t="s">
        <v>54</v>
      </c>
      <c r="CH5" s="14" t="s">
        <v>39</v>
      </c>
      <c r="CI5" s="15" t="s">
        <v>11</v>
      </c>
      <c r="CK5" s="12" t="s">
        <v>0</v>
      </c>
      <c r="CL5" s="13" t="s">
        <v>240</v>
      </c>
      <c r="CM5" s="14" t="s">
        <v>2</v>
      </c>
      <c r="CN5" s="33" t="s">
        <v>54</v>
      </c>
      <c r="CO5" s="14" t="s">
        <v>39</v>
      </c>
      <c r="CP5" s="15" t="s">
        <v>11</v>
      </c>
      <c r="CR5" s="12" t="s">
        <v>0</v>
      </c>
      <c r="CS5" s="13" t="s">
        <v>240</v>
      </c>
      <c r="CT5" s="14" t="s">
        <v>2</v>
      </c>
      <c r="CU5" s="33" t="s">
        <v>54</v>
      </c>
      <c r="CV5" s="14" t="s">
        <v>39</v>
      </c>
      <c r="CW5" s="15" t="s">
        <v>11</v>
      </c>
      <c r="CY5" s="12" t="s">
        <v>0</v>
      </c>
      <c r="CZ5" s="13" t="s">
        <v>240</v>
      </c>
      <c r="DA5" s="14" t="s">
        <v>2</v>
      </c>
      <c r="DB5" s="33" t="s">
        <v>54</v>
      </c>
      <c r="DC5" s="14" t="s">
        <v>39</v>
      </c>
      <c r="DD5" s="15" t="s">
        <v>11</v>
      </c>
      <c r="DF5" s="12" t="s">
        <v>0</v>
      </c>
      <c r="DG5" s="13" t="s">
        <v>231</v>
      </c>
      <c r="DH5" s="14" t="s">
        <v>2</v>
      </c>
      <c r="DI5" s="33" t="s">
        <v>54</v>
      </c>
      <c r="DJ5" s="14" t="s">
        <v>39</v>
      </c>
      <c r="DK5" s="15" t="s">
        <v>11</v>
      </c>
      <c r="DM5" s="12" t="s">
        <v>0</v>
      </c>
      <c r="DN5" s="13" t="s">
        <v>231</v>
      </c>
      <c r="DO5" s="14" t="s">
        <v>2</v>
      </c>
      <c r="DP5" s="33" t="s">
        <v>54</v>
      </c>
      <c r="DQ5" s="14" t="s">
        <v>39</v>
      </c>
      <c r="DR5" s="15" t="s">
        <v>11</v>
      </c>
      <c r="DT5" s="12" t="s">
        <v>0</v>
      </c>
      <c r="DU5" s="13" t="s">
        <v>231</v>
      </c>
      <c r="DV5" s="14" t="s">
        <v>2</v>
      </c>
      <c r="DW5" s="33" t="s">
        <v>54</v>
      </c>
      <c r="DX5" s="14" t="s">
        <v>39</v>
      </c>
      <c r="DY5" s="15" t="s">
        <v>11</v>
      </c>
      <c r="EA5" s="12" t="s">
        <v>0</v>
      </c>
      <c r="EB5" s="13" t="s">
        <v>231</v>
      </c>
      <c r="EC5" s="14" t="s">
        <v>2</v>
      </c>
      <c r="ED5" s="33" t="s">
        <v>54</v>
      </c>
      <c r="EE5" s="14" t="s">
        <v>39</v>
      </c>
      <c r="EF5" s="15" t="s">
        <v>11</v>
      </c>
      <c r="EH5" s="12" t="s">
        <v>0</v>
      </c>
      <c r="EI5" s="13" t="s">
        <v>231</v>
      </c>
      <c r="EJ5" s="14" t="s">
        <v>2</v>
      </c>
      <c r="EK5" s="33" t="s">
        <v>54</v>
      </c>
      <c r="EL5" s="14" t="s">
        <v>39</v>
      </c>
      <c r="EM5" s="15" t="s">
        <v>11</v>
      </c>
      <c r="EO5" s="12" t="s">
        <v>0</v>
      </c>
      <c r="EP5" s="13" t="s">
        <v>231</v>
      </c>
      <c r="EQ5" s="14" t="s">
        <v>2</v>
      </c>
      <c r="ER5" s="33" t="s">
        <v>54</v>
      </c>
      <c r="ES5" s="14" t="s">
        <v>39</v>
      </c>
      <c r="ET5" s="15" t="s">
        <v>11</v>
      </c>
      <c r="EV5" s="12" t="s">
        <v>0</v>
      </c>
      <c r="EW5" s="13" t="s">
        <v>231</v>
      </c>
      <c r="EX5" s="14" t="s">
        <v>2</v>
      </c>
      <c r="EY5" s="33" t="s">
        <v>54</v>
      </c>
      <c r="EZ5" s="14" t="s">
        <v>39</v>
      </c>
      <c r="FA5" s="15" t="s">
        <v>11</v>
      </c>
      <c r="FC5" s="12" t="s">
        <v>0</v>
      </c>
      <c r="FD5" s="13" t="s">
        <v>231</v>
      </c>
      <c r="FE5" s="14" t="s">
        <v>2</v>
      </c>
      <c r="FF5" s="33" t="s">
        <v>54</v>
      </c>
      <c r="FG5" s="14" t="s">
        <v>39</v>
      </c>
      <c r="FH5" s="15" t="s">
        <v>11</v>
      </c>
      <c r="FJ5" s="12" t="s">
        <v>0</v>
      </c>
      <c r="FK5" s="13" t="s">
        <v>231</v>
      </c>
      <c r="FL5" s="14" t="s">
        <v>2</v>
      </c>
      <c r="FM5" s="33" t="s">
        <v>54</v>
      </c>
      <c r="FN5" s="14" t="s">
        <v>39</v>
      </c>
      <c r="FO5" s="15" t="s">
        <v>11</v>
      </c>
    </row>
    <row r="6" spans="1:172" ht="15.75" thickTop="1">
      <c r="A6" s="9"/>
      <c r="B6" s="9"/>
      <c r="C6" s="2"/>
      <c r="D6" s="16"/>
      <c r="E6" s="9"/>
      <c r="F6" s="17"/>
      <c r="G6" s="20">
        <f>D6-F6</f>
        <v>0</v>
      </c>
      <c r="I6" s="9"/>
      <c r="J6" s="9"/>
      <c r="K6" s="2"/>
      <c r="L6" s="16"/>
      <c r="M6" s="9"/>
      <c r="N6" s="17"/>
      <c r="O6" s="20">
        <f>L6-N6</f>
        <v>0</v>
      </c>
      <c r="Q6" s="9"/>
      <c r="R6" s="2"/>
      <c r="S6" s="16"/>
      <c r="T6" s="9"/>
      <c r="U6" s="17"/>
      <c r="V6" s="20">
        <f>S6-U6</f>
        <v>0</v>
      </c>
      <c r="X6" s="9"/>
      <c r="Y6" s="2"/>
      <c r="Z6" s="16"/>
      <c r="AA6" s="9"/>
      <c r="AB6" s="17"/>
      <c r="AC6" s="20">
        <f>Z6-AB6</f>
        <v>0</v>
      </c>
      <c r="AE6" s="9"/>
      <c r="AF6" s="2"/>
      <c r="AG6" s="16"/>
      <c r="AH6" s="9"/>
      <c r="AI6" s="17"/>
      <c r="AJ6" s="20">
        <f>AG6-AI6</f>
        <v>0</v>
      </c>
      <c r="AL6" s="9"/>
      <c r="AM6" s="9"/>
      <c r="AN6" s="2"/>
      <c r="AO6" s="16"/>
      <c r="AP6" s="9"/>
      <c r="AQ6" s="17"/>
      <c r="AR6" s="20">
        <f>AO6-AQ6</f>
        <v>0</v>
      </c>
      <c r="AT6" s="9"/>
      <c r="AU6" s="2"/>
      <c r="AV6" s="16"/>
      <c r="AW6" s="9"/>
      <c r="AX6" s="17"/>
      <c r="AY6" s="20">
        <f>AV6-AX6</f>
        <v>0</v>
      </c>
      <c r="BA6" s="9"/>
      <c r="BB6" s="2"/>
      <c r="BC6" s="16"/>
      <c r="BD6" s="9"/>
      <c r="BE6" s="17"/>
      <c r="BF6" s="20">
        <f>BC6-BE6</f>
        <v>0</v>
      </c>
      <c r="BH6" s="9"/>
      <c r="BI6" s="9"/>
      <c r="BJ6" s="2"/>
      <c r="BK6" s="16"/>
      <c r="BL6" s="9"/>
      <c r="BM6" s="17"/>
      <c r="BN6" s="20">
        <f>BK6-BM6</f>
        <v>0</v>
      </c>
      <c r="BP6" s="9"/>
      <c r="BQ6" s="2"/>
      <c r="BR6" s="16"/>
      <c r="BS6" s="9"/>
      <c r="BT6" s="17"/>
      <c r="BU6" s="20">
        <f>BR6-BT6</f>
        <v>0</v>
      </c>
      <c r="BW6" s="9"/>
      <c r="BX6" s="2"/>
      <c r="BY6" s="16"/>
      <c r="BZ6" s="9"/>
      <c r="CA6" s="17"/>
      <c r="CB6" s="20">
        <f>BY6-CA6</f>
        <v>0</v>
      </c>
      <c r="CD6" s="9"/>
      <c r="CE6" s="2"/>
      <c r="CF6" s="16"/>
      <c r="CG6" s="9"/>
      <c r="CH6" s="17"/>
      <c r="CI6" s="20">
        <f>CF6-CH6</f>
        <v>0</v>
      </c>
      <c r="CK6" s="9"/>
      <c r="CL6" s="2"/>
      <c r="CM6" s="16"/>
      <c r="CN6" s="9"/>
      <c r="CO6" s="17"/>
      <c r="CP6" s="20">
        <f>CM6-CO6</f>
        <v>0</v>
      </c>
      <c r="CR6" s="9"/>
      <c r="CS6" s="2"/>
      <c r="CT6" s="16"/>
      <c r="CU6" s="9"/>
      <c r="CV6" s="17"/>
      <c r="CW6" s="20">
        <f>CT6-CV6</f>
        <v>0</v>
      </c>
      <c r="CY6" s="9"/>
      <c r="CZ6" s="2"/>
      <c r="DA6" s="16"/>
      <c r="DB6" s="9"/>
      <c r="DC6" s="17"/>
      <c r="DD6" s="20">
        <f>DA6-DC6</f>
        <v>0</v>
      </c>
      <c r="DF6" s="9"/>
      <c r="DG6" s="2"/>
      <c r="DH6" s="18"/>
      <c r="DI6" s="9"/>
      <c r="DJ6" s="17"/>
      <c r="DK6" s="20">
        <f>DH6-DJ6</f>
        <v>0</v>
      </c>
      <c r="DM6" s="9"/>
      <c r="DN6" s="2"/>
      <c r="DO6" s="18"/>
      <c r="DP6" s="9"/>
      <c r="DQ6" s="17"/>
      <c r="DR6" s="20">
        <f>DO6-DQ6</f>
        <v>0</v>
      </c>
      <c r="DT6" s="9"/>
      <c r="DU6" s="2"/>
      <c r="DV6" s="18"/>
      <c r="DW6" s="9"/>
      <c r="DX6" s="17"/>
      <c r="DY6" s="20">
        <f>DV6-DX6</f>
        <v>0</v>
      </c>
      <c r="EA6" s="9"/>
      <c r="EB6" s="2"/>
      <c r="EC6" s="18"/>
      <c r="ED6" s="9"/>
      <c r="EE6" s="17"/>
      <c r="EF6" s="20">
        <f>EC6-EE6</f>
        <v>0</v>
      </c>
      <c r="EH6" s="9"/>
      <c r="EI6" s="2"/>
      <c r="EJ6" s="18"/>
      <c r="EK6" s="9"/>
      <c r="EL6" s="17"/>
      <c r="EM6" s="20">
        <f>EJ6-EL6</f>
        <v>0</v>
      </c>
      <c r="EO6" s="9"/>
      <c r="EP6" s="2"/>
      <c r="EQ6" s="18"/>
      <c r="ER6" s="9"/>
      <c r="ES6" s="17"/>
      <c r="ET6" s="20">
        <f>EQ6-ES6</f>
        <v>0</v>
      </c>
      <c r="EV6" s="9"/>
      <c r="EW6" s="2"/>
      <c r="EX6" s="18"/>
      <c r="EY6" s="9"/>
      <c r="EZ6" s="17"/>
      <c r="FA6" s="20">
        <f>EX6-EZ6</f>
        <v>0</v>
      </c>
      <c r="FC6" s="9"/>
      <c r="FD6" s="2"/>
      <c r="FE6" s="18"/>
      <c r="FF6" s="9"/>
      <c r="FG6" s="17"/>
      <c r="FH6" s="20">
        <f>FE6-FG6</f>
        <v>0</v>
      </c>
      <c r="FJ6" s="9"/>
      <c r="FK6" s="2"/>
      <c r="FL6" s="18"/>
      <c r="FM6" s="9"/>
      <c r="FN6" s="17"/>
      <c r="FO6" s="20">
        <f>FL6-FN6</f>
        <v>0</v>
      </c>
    </row>
    <row r="7" spans="1:172">
      <c r="A7" s="9">
        <v>40366</v>
      </c>
      <c r="B7" s="1041"/>
      <c r="C7" s="2" t="s">
        <v>1569</v>
      </c>
      <c r="D7" s="18">
        <v>19721.54</v>
      </c>
      <c r="E7" s="9">
        <v>40366</v>
      </c>
      <c r="F7" s="19">
        <v>19721.54</v>
      </c>
      <c r="G7" s="20">
        <f>G6+D7-F7</f>
        <v>0</v>
      </c>
      <c r="I7" s="9">
        <v>40352</v>
      </c>
      <c r="J7" s="9"/>
      <c r="K7" s="2" t="s">
        <v>1171</v>
      </c>
      <c r="L7" s="27">
        <v>27240.73</v>
      </c>
      <c r="M7" s="9">
        <v>40367</v>
      </c>
      <c r="N7" s="19">
        <v>27240.73</v>
      </c>
      <c r="O7" s="20">
        <f>O6+L7-N7</f>
        <v>0</v>
      </c>
      <c r="Q7" s="9"/>
      <c r="R7" s="2"/>
      <c r="S7" s="3"/>
      <c r="T7" s="9"/>
      <c r="U7" s="19"/>
      <c r="V7" s="20">
        <f>V6+S7-U7</f>
        <v>0</v>
      </c>
      <c r="X7" s="9">
        <v>40380</v>
      </c>
      <c r="Y7" s="2" t="s">
        <v>1598</v>
      </c>
      <c r="Z7" s="3">
        <v>10864</v>
      </c>
      <c r="AA7" s="965" t="s">
        <v>2522</v>
      </c>
      <c r="AB7" s="19">
        <v>10864</v>
      </c>
      <c r="AC7" s="20">
        <f>AC6+Z7-AB7</f>
        <v>0</v>
      </c>
      <c r="AE7" s="9">
        <v>40378</v>
      </c>
      <c r="AF7" s="2" t="s">
        <v>1593</v>
      </c>
      <c r="AG7" s="18">
        <v>4284</v>
      </c>
      <c r="AH7" s="9" t="s">
        <v>2293</v>
      </c>
      <c r="AI7" s="19">
        <v>4284</v>
      </c>
      <c r="AJ7" s="20">
        <f>AJ6+AG7-AI7</f>
        <v>0</v>
      </c>
      <c r="AL7" s="9">
        <v>40361</v>
      </c>
      <c r="AM7" s="1041"/>
      <c r="AN7" s="2" t="s">
        <v>1561</v>
      </c>
      <c r="AO7" s="18">
        <v>73397.17</v>
      </c>
      <c r="AP7" s="244">
        <v>40364</v>
      </c>
      <c r="AQ7" s="715">
        <v>73397.17</v>
      </c>
      <c r="AR7" s="20">
        <f>AR6+AO7-AQ7</f>
        <v>0</v>
      </c>
      <c r="AT7" s="9"/>
      <c r="AU7" s="2"/>
      <c r="AV7" s="711"/>
      <c r="AW7" s="963"/>
      <c r="AX7" s="715"/>
      <c r="AY7" s="20">
        <f>AY6+AV7-AX7</f>
        <v>0</v>
      </c>
      <c r="BA7" s="9"/>
      <c r="BB7" s="2"/>
      <c r="BC7" s="711"/>
      <c r="BD7" s="244"/>
      <c r="BE7" s="715"/>
      <c r="BF7" s="20">
        <f>BF6+BC7-BE7</f>
        <v>0</v>
      </c>
      <c r="BH7" s="9">
        <v>40357</v>
      </c>
      <c r="BI7" s="9"/>
      <c r="BJ7" s="2" t="s">
        <v>1172</v>
      </c>
      <c r="BK7" s="711">
        <v>37886.75</v>
      </c>
      <c r="BL7" s="244">
        <v>40366</v>
      </c>
      <c r="BM7" s="715">
        <v>37886.75</v>
      </c>
      <c r="BN7" s="20">
        <f>BN6+BK7-BM7</f>
        <v>0</v>
      </c>
      <c r="BP7" s="9"/>
      <c r="BQ7" s="2"/>
      <c r="BR7" s="711"/>
      <c r="BS7" s="244"/>
      <c r="BT7" s="715"/>
      <c r="BU7" s="20">
        <f>BU6+BR7-BT7</f>
        <v>0</v>
      </c>
      <c r="BW7" s="9"/>
      <c r="BX7" s="2"/>
      <c r="BY7" s="18"/>
      <c r="BZ7" s="9"/>
      <c r="CA7" s="19"/>
      <c r="CB7" s="20">
        <f>CB6+BY7-CA7</f>
        <v>0</v>
      </c>
      <c r="CD7" s="9">
        <v>40373</v>
      </c>
      <c r="CE7" s="2" t="s">
        <v>1584</v>
      </c>
      <c r="CF7" s="18">
        <v>30310.3</v>
      </c>
      <c r="CG7" s="244" t="s">
        <v>2175</v>
      </c>
      <c r="CH7" s="19">
        <v>30310.3</v>
      </c>
      <c r="CI7" s="20">
        <f>CI6+CF7-CH7</f>
        <v>0</v>
      </c>
      <c r="CK7" s="9"/>
      <c r="CL7" s="2"/>
      <c r="CM7" s="18"/>
      <c r="CN7" s="244"/>
      <c r="CO7" s="19"/>
      <c r="CP7" s="20">
        <f>CP6+CM7-CO7</f>
        <v>0</v>
      </c>
      <c r="CR7" s="9">
        <v>40364</v>
      </c>
      <c r="CS7" s="2" t="s">
        <v>1566</v>
      </c>
      <c r="CT7" s="18">
        <v>28000</v>
      </c>
      <c r="CU7" s="62">
        <v>40364</v>
      </c>
      <c r="CV7" s="19">
        <v>28000</v>
      </c>
      <c r="CW7" s="20">
        <f>CW6+CT7-CV7</f>
        <v>0</v>
      </c>
      <c r="CY7" s="9">
        <v>40371</v>
      </c>
      <c r="CZ7" s="2" t="s">
        <v>1576</v>
      </c>
      <c r="DA7" s="18">
        <v>2541</v>
      </c>
      <c r="DB7" s="62">
        <v>40371</v>
      </c>
      <c r="DC7" s="19">
        <v>2541</v>
      </c>
      <c r="DD7" s="20">
        <f>DD6+DA7-DC7</f>
        <v>0</v>
      </c>
      <c r="DF7" s="9"/>
      <c r="DG7" s="2"/>
      <c r="DH7" s="18"/>
      <c r="DI7" s="9"/>
      <c r="DJ7" s="19"/>
      <c r="DK7" s="20">
        <f>DK6+DH7-DJ7</f>
        <v>0</v>
      </c>
      <c r="DM7" s="9">
        <v>40361</v>
      </c>
      <c r="DN7" s="2" t="s">
        <v>1563</v>
      </c>
      <c r="DO7" s="18">
        <v>10484.59</v>
      </c>
      <c r="DP7" s="9">
        <v>40361</v>
      </c>
      <c r="DQ7" s="19">
        <v>10484.59</v>
      </c>
      <c r="DR7" s="20">
        <f>DR6+DO7-DQ7</f>
        <v>0</v>
      </c>
      <c r="DT7" s="9"/>
      <c r="DU7" s="2"/>
      <c r="DV7" s="18"/>
      <c r="DW7" s="9"/>
      <c r="DX7" s="19"/>
      <c r="DY7" s="20">
        <f>DY6+DV7-DX7</f>
        <v>0</v>
      </c>
      <c r="EA7" s="9">
        <v>40371</v>
      </c>
      <c r="EB7" s="2" t="s">
        <v>1577</v>
      </c>
      <c r="EC7" s="18">
        <v>6120</v>
      </c>
      <c r="ED7" s="965" t="s">
        <v>2118</v>
      </c>
      <c r="EE7" s="19">
        <v>6120</v>
      </c>
      <c r="EF7" s="20">
        <f>EF6+EC7-EE7</f>
        <v>0</v>
      </c>
      <c r="EH7" s="9">
        <v>40360</v>
      </c>
      <c r="EI7" s="2" t="s">
        <v>1560</v>
      </c>
      <c r="EJ7" s="18">
        <v>1713.25</v>
      </c>
      <c r="EK7" s="965">
        <v>40360</v>
      </c>
      <c r="EL7" s="19">
        <v>1713.25</v>
      </c>
      <c r="EM7" s="20">
        <f>EM6+EJ7-EL7</f>
        <v>0</v>
      </c>
      <c r="EO7" s="9"/>
      <c r="EP7" s="2"/>
      <c r="EQ7" s="18"/>
      <c r="ER7" s="9"/>
      <c r="ES7" s="19"/>
      <c r="ET7" s="20">
        <f>ET6+EQ7-ES7</f>
        <v>0</v>
      </c>
      <c r="EV7" s="9">
        <v>40366</v>
      </c>
      <c r="EW7" s="2" t="s">
        <v>1164</v>
      </c>
      <c r="EX7" s="18">
        <v>5222.8999999999996</v>
      </c>
      <c r="EY7" s="9">
        <v>40366</v>
      </c>
      <c r="EZ7" s="19">
        <v>5222.8999999999996</v>
      </c>
      <c r="FA7" s="20">
        <f>FA6+EX7-EZ7</f>
        <v>0</v>
      </c>
      <c r="FC7" s="9"/>
      <c r="FD7" s="2"/>
      <c r="FE7" s="18"/>
      <c r="FF7" s="9"/>
      <c r="FG7" s="19"/>
      <c r="FH7" s="20">
        <f>FH6+FE7-FG7</f>
        <v>0</v>
      </c>
      <c r="FJ7" s="9"/>
      <c r="FK7" s="2"/>
      <c r="FL7" s="18"/>
      <c r="FM7" s="9"/>
      <c r="FN7" s="19"/>
      <c r="FO7" s="20">
        <f>FO6+FL7-FN7</f>
        <v>0</v>
      </c>
    </row>
    <row r="8" spans="1:172">
      <c r="A8" s="9">
        <v>40371</v>
      </c>
      <c r="B8" s="1041">
        <v>40380</v>
      </c>
      <c r="C8" s="2" t="s">
        <v>1580</v>
      </c>
      <c r="D8" s="3">
        <v>2705.96</v>
      </c>
      <c r="E8" s="9">
        <v>40373</v>
      </c>
      <c r="F8" s="655">
        <v>2705.96</v>
      </c>
      <c r="G8" s="20">
        <f t="shared" ref="G8:G43" si="0">G7+D8-F8</f>
        <v>0</v>
      </c>
      <c r="I8" s="9">
        <v>40357</v>
      </c>
      <c r="J8" s="9"/>
      <c r="K8" s="2" t="s">
        <v>1173</v>
      </c>
      <c r="L8" s="27">
        <v>29135.48</v>
      </c>
      <c r="M8" s="9">
        <v>40374</v>
      </c>
      <c r="N8" s="3">
        <v>29135.48</v>
      </c>
      <c r="O8" s="20">
        <f t="shared" ref="O8:O43" si="1">O7+L8-N8</f>
        <v>0</v>
      </c>
      <c r="Q8" s="9"/>
      <c r="R8" s="2"/>
      <c r="S8" s="18"/>
      <c r="T8" s="9"/>
      <c r="U8" s="3"/>
      <c r="V8" s="20">
        <f t="shared" ref="V8:V43" si="2">V7+S8-U8</f>
        <v>0</v>
      </c>
      <c r="X8" s="9"/>
      <c r="Y8" s="2"/>
      <c r="Z8" s="18"/>
      <c r="AA8" s="965"/>
      <c r="AB8" s="3"/>
      <c r="AC8" s="20">
        <f t="shared" ref="AC8:AC43" si="3">AC7+Z8-AB8</f>
        <v>0</v>
      </c>
      <c r="AE8" s="9">
        <v>40379</v>
      </c>
      <c r="AF8" s="2" t="s">
        <v>1597</v>
      </c>
      <c r="AG8" s="3">
        <v>10100</v>
      </c>
      <c r="AH8" s="9" t="s">
        <v>2293</v>
      </c>
      <c r="AI8" s="3">
        <v>10100</v>
      </c>
      <c r="AJ8" s="20">
        <f t="shared" ref="AJ8:AJ43" si="4">AJ7+AG8-AI8</f>
        <v>0</v>
      </c>
      <c r="AL8" s="9">
        <v>40366</v>
      </c>
      <c r="AM8" s="1041"/>
      <c r="AN8" s="2" t="s">
        <v>960</v>
      </c>
      <c r="AO8" s="711">
        <v>50423.94</v>
      </c>
      <c r="AP8" s="9">
        <v>40366</v>
      </c>
      <c r="AQ8" s="715">
        <v>50423.94</v>
      </c>
      <c r="AR8" s="20">
        <f t="shared" ref="AR8:AR15" si="5">AR7+AO8-AQ8</f>
        <v>0</v>
      </c>
      <c r="AT8" s="9"/>
      <c r="AU8" s="2"/>
      <c r="AV8" s="711"/>
      <c r="AW8" s="9"/>
      <c r="AX8" s="715"/>
      <c r="AY8" s="20">
        <f t="shared" ref="AY8:AY43" si="6">AY7+AV8-AX8</f>
        <v>0</v>
      </c>
      <c r="BA8" s="9"/>
      <c r="BB8" s="2"/>
      <c r="BC8" s="711"/>
      <c r="BD8" s="9"/>
      <c r="BE8" s="715"/>
      <c r="BF8" s="20">
        <f t="shared" ref="BF8:BF43" si="7">BF7+BC8-BE8</f>
        <v>0</v>
      </c>
      <c r="BH8" s="9">
        <v>40364</v>
      </c>
      <c r="BI8" s="9">
        <v>40380</v>
      </c>
      <c r="BJ8" s="2" t="s">
        <v>961</v>
      </c>
      <c r="BK8" s="711">
        <v>48601.2</v>
      </c>
      <c r="BL8" s="9">
        <v>40373</v>
      </c>
      <c r="BM8" s="715">
        <v>46601.2</v>
      </c>
      <c r="BN8" s="20">
        <f t="shared" ref="BN8:BN43" si="8">BN7+BK8-BM8</f>
        <v>2000</v>
      </c>
      <c r="BP8" s="9"/>
      <c r="BQ8" s="2"/>
      <c r="BR8" s="711"/>
      <c r="BS8" s="9"/>
      <c r="BT8" s="715"/>
      <c r="BU8" s="20">
        <f t="shared" ref="BU8:BU43" si="9">BU7+BR8-BT8</f>
        <v>0</v>
      </c>
      <c r="BW8" s="9"/>
      <c r="BX8" s="2"/>
      <c r="BY8" s="3"/>
      <c r="BZ8" s="9"/>
      <c r="CA8" s="3"/>
      <c r="CB8" s="20">
        <f>CB7+BY8-CA8</f>
        <v>0</v>
      </c>
      <c r="CD8" s="9">
        <v>40375</v>
      </c>
      <c r="CE8" s="2" t="s">
        <v>1587</v>
      </c>
      <c r="CF8" s="18">
        <v>5171.8</v>
      </c>
      <c r="CG8" s="9"/>
      <c r="CH8" s="19"/>
      <c r="CI8" s="20">
        <f>CI7+CF8-CH8</f>
        <v>5171.8</v>
      </c>
      <c r="CK8" s="9"/>
      <c r="CL8" s="2"/>
      <c r="CM8" s="18"/>
      <c r="CN8" s="9"/>
      <c r="CO8" s="19"/>
      <c r="CP8" s="20">
        <f>CP7+CM8-CO8</f>
        <v>0</v>
      </c>
      <c r="CR8" s="9">
        <v>40364</v>
      </c>
      <c r="CS8" s="2" t="s">
        <v>1567</v>
      </c>
      <c r="CT8" s="18">
        <v>2000</v>
      </c>
      <c r="CU8" s="9">
        <v>40364</v>
      </c>
      <c r="CV8" s="19">
        <v>2000</v>
      </c>
      <c r="CW8" s="20">
        <f t="shared" ref="CW8:CW43" si="10">CW7+CT8-CV8</f>
        <v>0</v>
      </c>
      <c r="CY8" s="9">
        <v>40378</v>
      </c>
      <c r="CZ8" s="2" t="s">
        <v>1588</v>
      </c>
      <c r="DA8" s="18">
        <v>2160</v>
      </c>
      <c r="DB8" s="9">
        <v>40378</v>
      </c>
      <c r="DC8" s="19">
        <v>2160</v>
      </c>
      <c r="DD8" s="20">
        <f t="shared" ref="DD8:DD9" si="11">DD7+DA8-DC8</f>
        <v>0</v>
      </c>
      <c r="DF8" s="9"/>
      <c r="DG8" s="2"/>
      <c r="DH8" s="18"/>
      <c r="DI8" s="89"/>
      <c r="DJ8" s="19"/>
      <c r="DK8" s="20">
        <f t="shared" ref="DK8:DK43" si="12">DK7+DH8-DJ8</f>
        <v>0</v>
      </c>
      <c r="DM8" s="9">
        <v>40365</v>
      </c>
      <c r="DN8" s="2" t="s">
        <v>1568</v>
      </c>
      <c r="DO8" s="18">
        <v>9487.2000000000007</v>
      </c>
      <c r="DP8" s="89">
        <v>40365</v>
      </c>
      <c r="DQ8" s="19">
        <v>9487.2000000000007</v>
      </c>
      <c r="DR8" s="20">
        <f t="shared" ref="DR8:DR43" si="13">DR7+DO8-DQ8</f>
        <v>0</v>
      </c>
      <c r="DT8" s="9"/>
      <c r="DU8" s="2"/>
      <c r="DV8" s="18"/>
      <c r="DW8" s="89"/>
      <c r="DX8" s="19"/>
      <c r="DY8" s="20">
        <f t="shared" ref="DY8:DY43" si="14">DY7+DV8-DX8</f>
        <v>0</v>
      </c>
      <c r="EA8" s="9"/>
      <c r="EB8" s="2"/>
      <c r="EC8" s="18"/>
      <c r="ED8" s="89"/>
      <c r="EE8" s="19"/>
      <c r="EF8" s="20">
        <f t="shared" ref="EF8:EF43" si="15">EF7+EC8-EE8</f>
        <v>0</v>
      </c>
      <c r="EH8" s="9"/>
      <c r="EI8" s="2"/>
      <c r="EJ8" s="18"/>
      <c r="EK8" s="560"/>
      <c r="EL8" s="19"/>
      <c r="EM8" s="20">
        <f t="shared" ref="EM8:EM43" si="16">EM7+EJ8-EL8</f>
        <v>0</v>
      </c>
      <c r="EO8" s="9"/>
      <c r="EP8" s="2"/>
      <c r="EQ8" s="18"/>
      <c r="ER8" s="89"/>
      <c r="ES8" s="19"/>
      <c r="ET8" s="20">
        <f t="shared" ref="ET8:ET43" si="17">ET7+EQ8-ES8</f>
        <v>0</v>
      </c>
      <c r="EV8" s="9">
        <v>40366</v>
      </c>
      <c r="EW8" s="2" t="s">
        <v>1165</v>
      </c>
      <c r="EX8" s="18">
        <v>3160</v>
      </c>
      <c r="EY8" s="89">
        <v>40366</v>
      </c>
      <c r="EZ8" s="19">
        <v>3160</v>
      </c>
      <c r="FA8" s="20">
        <f t="shared" ref="FA8:FA43" si="18">FA7+EX8-EZ8</f>
        <v>0</v>
      </c>
      <c r="FC8" s="9"/>
      <c r="FD8" s="2"/>
      <c r="FE8" s="18"/>
      <c r="FF8" s="89"/>
      <c r="FG8" s="19"/>
      <c r="FH8" s="20">
        <f t="shared" ref="FH8:FH43" si="19">FH7+FE8-FG8</f>
        <v>0</v>
      </c>
      <c r="FJ8" s="9"/>
      <c r="FK8" s="2"/>
      <c r="FL8" s="18"/>
      <c r="FM8" s="89"/>
      <c r="FN8" s="19"/>
      <c r="FO8" s="20">
        <f t="shared" ref="FO8:FO43" si="20">FO7+FL8-FN8</f>
        <v>0</v>
      </c>
    </row>
    <row r="9" spans="1:172" ht="15" customHeight="1">
      <c r="A9" s="9">
        <v>40378</v>
      </c>
      <c r="B9" s="1041">
        <v>40389</v>
      </c>
      <c r="C9" s="2" t="s">
        <v>1596</v>
      </c>
      <c r="D9" s="18">
        <v>13476.3</v>
      </c>
      <c r="E9" s="9">
        <v>40380</v>
      </c>
      <c r="F9" s="19">
        <v>13476.3</v>
      </c>
      <c r="G9" s="20">
        <f t="shared" si="0"/>
        <v>0</v>
      </c>
      <c r="I9" s="9">
        <v>40361</v>
      </c>
      <c r="J9" s="9"/>
      <c r="K9" s="2" t="s">
        <v>1562</v>
      </c>
      <c r="L9" s="18">
        <v>26418.06</v>
      </c>
      <c r="M9" s="95">
        <v>40380</v>
      </c>
      <c r="N9" s="19">
        <v>26418.06</v>
      </c>
      <c r="O9" s="20">
        <f t="shared" si="1"/>
        <v>0</v>
      </c>
      <c r="Q9" s="9"/>
      <c r="R9" s="2"/>
      <c r="S9" s="18"/>
      <c r="T9" s="9"/>
      <c r="U9" s="19"/>
      <c r="V9" s="20">
        <f t="shared" si="2"/>
        <v>0</v>
      </c>
      <c r="X9" s="9"/>
      <c r="Y9" s="2"/>
      <c r="Z9" s="18"/>
      <c r="AA9" s="95"/>
      <c r="AB9" s="19"/>
      <c r="AC9" s="20">
        <f t="shared" si="3"/>
        <v>0</v>
      </c>
      <c r="AE9" s="9"/>
      <c r="AF9" s="2"/>
      <c r="AG9" s="18"/>
      <c r="AH9" s="965"/>
      <c r="AI9" s="19"/>
      <c r="AJ9" s="20">
        <f t="shared" si="4"/>
        <v>0</v>
      </c>
      <c r="AL9" s="9">
        <v>40367</v>
      </c>
      <c r="AM9" s="1041">
        <v>40381</v>
      </c>
      <c r="AN9" s="39" t="s">
        <v>1572</v>
      </c>
      <c r="AO9" s="691">
        <v>76337.100000000006</v>
      </c>
      <c r="AP9" s="9">
        <v>40369</v>
      </c>
      <c r="AQ9" s="691">
        <v>76337.100000000006</v>
      </c>
      <c r="AR9" s="20">
        <f t="shared" si="5"/>
        <v>0</v>
      </c>
      <c r="AT9" s="9"/>
      <c r="AU9" s="39"/>
      <c r="AV9" s="691"/>
      <c r="AW9" s="9"/>
      <c r="AX9" s="691"/>
      <c r="AY9" s="20">
        <f t="shared" si="6"/>
        <v>0</v>
      </c>
      <c r="BA9" s="9"/>
      <c r="BB9" s="39"/>
      <c r="BC9" s="691"/>
      <c r="BD9" s="9"/>
      <c r="BE9" s="691"/>
      <c r="BF9" s="20">
        <f t="shared" si="7"/>
        <v>0</v>
      </c>
      <c r="BH9" s="9">
        <v>40371</v>
      </c>
      <c r="BI9" s="9">
        <v>40386</v>
      </c>
      <c r="BJ9" s="39" t="s">
        <v>1581</v>
      </c>
      <c r="BK9" s="691">
        <v>59782.95</v>
      </c>
      <c r="BL9" s="9">
        <v>40380</v>
      </c>
      <c r="BM9" s="691">
        <v>59782.95</v>
      </c>
      <c r="BN9" s="20">
        <f t="shared" si="8"/>
        <v>2000</v>
      </c>
      <c r="BP9" s="9"/>
      <c r="BQ9" s="39"/>
      <c r="BR9" s="691"/>
      <c r="BS9" s="9"/>
      <c r="BT9" s="691"/>
      <c r="BU9" s="20">
        <f t="shared" si="9"/>
        <v>0</v>
      </c>
      <c r="BW9" s="9"/>
      <c r="BX9" s="2"/>
      <c r="BY9" s="325"/>
      <c r="BZ9" s="38"/>
      <c r="CA9" s="19"/>
      <c r="CB9" s="326">
        <f t="shared" ref="CB9:CB43" si="21">CB8+BY9-CA9</f>
        <v>0</v>
      </c>
      <c r="CD9" s="9"/>
      <c r="CE9" s="2"/>
      <c r="CF9" s="18"/>
      <c r="CG9" s="9"/>
      <c r="CH9" s="19"/>
      <c r="CI9" s="20">
        <f>CI8+CF9-CH9</f>
        <v>5171.8</v>
      </c>
      <c r="CK9" s="9"/>
      <c r="CL9" s="2"/>
      <c r="CM9" s="18"/>
      <c r="CN9" s="9"/>
      <c r="CO9" s="19"/>
      <c r="CP9" s="20">
        <f>CP8+CM9-CO9</f>
        <v>0</v>
      </c>
      <c r="CR9" s="9" t="s">
        <v>119</v>
      </c>
      <c r="CS9" s="2"/>
      <c r="CT9" s="18"/>
      <c r="CU9" s="9"/>
      <c r="CV9" s="19"/>
      <c r="CW9" s="20">
        <f t="shared" si="10"/>
        <v>0</v>
      </c>
      <c r="CY9" s="9" t="s">
        <v>119</v>
      </c>
      <c r="CZ9" s="2"/>
      <c r="DA9" s="18"/>
      <c r="DB9" s="9"/>
      <c r="DC9" s="19"/>
      <c r="DD9" s="20">
        <f t="shared" si="11"/>
        <v>0</v>
      </c>
      <c r="DF9" s="9"/>
      <c r="DG9" s="2"/>
      <c r="DH9" s="19"/>
      <c r="DI9" s="9"/>
      <c r="DJ9" s="19"/>
      <c r="DK9" s="20">
        <f t="shared" si="12"/>
        <v>0</v>
      </c>
      <c r="DM9" s="9">
        <v>40367</v>
      </c>
      <c r="DN9" s="2" t="s">
        <v>1570</v>
      </c>
      <c r="DO9" s="19">
        <v>2483.25</v>
      </c>
      <c r="DP9" s="9">
        <v>40374</v>
      </c>
      <c r="DQ9" s="19">
        <v>2483.25</v>
      </c>
      <c r="DR9" s="20">
        <f t="shared" si="13"/>
        <v>0</v>
      </c>
      <c r="DT9" s="9"/>
      <c r="DU9" s="2"/>
      <c r="DV9" s="19"/>
      <c r="DW9" s="9"/>
      <c r="DX9" s="19"/>
      <c r="DY9" s="20">
        <f t="shared" si="14"/>
        <v>0</v>
      </c>
      <c r="EA9" s="9"/>
      <c r="EB9" s="2"/>
      <c r="EC9" s="19"/>
      <c r="ED9" s="9"/>
      <c r="EE9" s="19"/>
      <c r="EF9" s="20">
        <f t="shared" si="15"/>
        <v>0</v>
      </c>
      <c r="EH9" s="9"/>
      <c r="EI9" s="2"/>
      <c r="EJ9" s="19"/>
      <c r="EK9" s="9"/>
      <c r="EL9" s="19"/>
      <c r="EM9" s="20">
        <f t="shared" si="16"/>
        <v>0</v>
      </c>
      <c r="EO9" s="9"/>
      <c r="EP9" s="2"/>
      <c r="EQ9" s="19"/>
      <c r="ER9" s="9"/>
      <c r="ES9" s="19"/>
      <c r="ET9" s="20">
        <f t="shared" si="17"/>
        <v>0</v>
      </c>
      <c r="EV9" s="9">
        <v>40371</v>
      </c>
      <c r="EW9" s="2" t="s">
        <v>1583</v>
      </c>
      <c r="EX9" s="19">
        <v>3786</v>
      </c>
      <c r="EY9" s="9">
        <v>40373</v>
      </c>
      <c r="EZ9" s="19">
        <v>3786</v>
      </c>
      <c r="FA9" s="20">
        <f t="shared" si="18"/>
        <v>0</v>
      </c>
      <c r="FC9" s="9"/>
      <c r="FD9" s="2"/>
      <c r="FE9" s="19"/>
      <c r="FF9" s="9"/>
      <c r="FG9" s="19"/>
      <c r="FH9" s="20">
        <f t="shared" si="19"/>
        <v>0</v>
      </c>
      <c r="FJ9" s="9"/>
      <c r="FK9" s="2"/>
      <c r="FL9" s="19"/>
      <c r="FM9" s="9"/>
      <c r="FN9" s="19"/>
      <c r="FO9" s="20">
        <f t="shared" si="20"/>
        <v>0</v>
      </c>
    </row>
    <row r="10" spans="1:172">
      <c r="A10" s="9"/>
      <c r="B10" s="1041"/>
      <c r="C10" s="39"/>
      <c r="D10" s="32"/>
      <c r="E10" s="9"/>
      <c r="F10" s="19"/>
      <c r="G10" s="20">
        <f t="shared" si="0"/>
        <v>0</v>
      </c>
      <c r="I10" s="9">
        <v>40367</v>
      </c>
      <c r="J10" s="9"/>
      <c r="K10" s="2" t="s">
        <v>1573</v>
      </c>
      <c r="L10" s="18">
        <v>9566</v>
      </c>
      <c r="M10" s="9">
        <v>40380</v>
      </c>
      <c r="N10" s="19">
        <v>9566</v>
      </c>
      <c r="O10" s="20">
        <f t="shared" si="1"/>
        <v>0</v>
      </c>
      <c r="Q10" s="9"/>
      <c r="R10" s="2"/>
      <c r="S10" s="18"/>
      <c r="T10" s="9"/>
      <c r="U10" s="19"/>
      <c r="V10" s="20">
        <f t="shared" si="2"/>
        <v>0</v>
      </c>
      <c r="X10" s="9"/>
      <c r="Y10" s="2"/>
      <c r="Z10" s="18"/>
      <c r="AA10" s="9"/>
      <c r="AB10" s="19"/>
      <c r="AC10" s="20">
        <f t="shared" si="3"/>
        <v>0</v>
      </c>
      <c r="AE10" s="9"/>
      <c r="AF10" s="39"/>
      <c r="AG10" s="32"/>
      <c r="AH10" s="9"/>
      <c r="AI10" s="19"/>
      <c r="AJ10" s="20">
        <f t="shared" si="4"/>
        <v>0</v>
      </c>
      <c r="AL10" s="9">
        <v>40371</v>
      </c>
      <c r="AM10" s="1041">
        <v>40385</v>
      </c>
      <c r="AN10" s="2" t="s">
        <v>1578</v>
      </c>
      <c r="AO10" s="711">
        <v>76234.080000000002</v>
      </c>
      <c r="AP10" s="9">
        <v>40373</v>
      </c>
      <c r="AQ10" s="715">
        <v>76234.080000000002</v>
      </c>
      <c r="AR10" s="20">
        <f t="shared" si="5"/>
        <v>0</v>
      </c>
      <c r="AT10" s="9"/>
      <c r="AU10" s="2"/>
      <c r="AV10" s="711"/>
      <c r="AW10" s="9"/>
      <c r="AX10" s="715"/>
      <c r="AY10" s="20">
        <f t="shared" si="6"/>
        <v>0</v>
      </c>
      <c r="BA10" s="9"/>
      <c r="BB10" s="2"/>
      <c r="BC10" s="711"/>
      <c r="BD10" s="9"/>
      <c r="BE10" s="715"/>
      <c r="BF10" s="20">
        <f t="shared" si="7"/>
        <v>0</v>
      </c>
      <c r="BH10" s="9">
        <v>40378</v>
      </c>
      <c r="BI10" s="9"/>
      <c r="BJ10" s="2" t="s">
        <v>1594</v>
      </c>
      <c r="BK10" s="711">
        <v>38510.6</v>
      </c>
      <c r="BL10" s="9"/>
      <c r="BM10" s="715"/>
      <c r="BN10" s="20">
        <f t="shared" si="8"/>
        <v>40510.6</v>
      </c>
      <c r="BP10" s="9"/>
      <c r="BQ10" s="2"/>
      <c r="BR10" s="711"/>
      <c r="BS10" s="9"/>
      <c r="BT10" s="715"/>
      <c r="BU10" s="20">
        <f t="shared" si="9"/>
        <v>0</v>
      </c>
      <c r="BW10" s="9"/>
      <c r="BX10" s="39"/>
      <c r="BY10" s="327"/>
      <c r="BZ10" s="38"/>
      <c r="CA10" s="19"/>
      <c r="CB10" s="326">
        <f t="shared" si="21"/>
        <v>0</v>
      </c>
      <c r="CD10" s="9"/>
      <c r="CE10" s="39"/>
      <c r="CF10" s="32"/>
      <c r="CG10" s="9"/>
      <c r="CH10" s="19"/>
      <c r="CI10" s="20">
        <f t="shared" ref="CI10:CI43" si="22">CI9+CF10-CH10</f>
        <v>5171.8</v>
      </c>
      <c r="CK10" s="9"/>
      <c r="CL10" s="39"/>
      <c r="CM10" s="32"/>
      <c r="CN10" s="9"/>
      <c r="CO10" s="19"/>
      <c r="CP10" s="20">
        <f t="shared" ref="CP10:CP43" si="23">CP9+CM10-CO10</f>
        <v>0</v>
      </c>
      <c r="CR10" s="9"/>
      <c r="CS10" s="39"/>
      <c r="CT10" s="32"/>
      <c r="CU10" s="9"/>
      <c r="CV10" s="19"/>
      <c r="CW10" s="20">
        <f t="shared" si="10"/>
        <v>0</v>
      </c>
      <c r="CY10" s="9"/>
      <c r="CZ10" s="39"/>
      <c r="DA10" s="327"/>
      <c r="DB10" s="38"/>
      <c r="DC10" s="19"/>
      <c r="DD10" s="326">
        <f>DD9+DA10-DC10</f>
        <v>0</v>
      </c>
      <c r="DF10" s="36"/>
      <c r="DG10" s="2"/>
      <c r="DH10" s="32"/>
      <c r="DI10" s="9"/>
      <c r="DJ10" s="19"/>
      <c r="DK10" s="20">
        <f t="shared" si="12"/>
        <v>0</v>
      </c>
      <c r="DM10" s="36">
        <v>40367</v>
      </c>
      <c r="DN10" s="2" t="s">
        <v>1571</v>
      </c>
      <c r="DO10" s="32">
        <v>16358.86</v>
      </c>
      <c r="DP10" s="9">
        <v>40374</v>
      </c>
      <c r="DQ10" s="19">
        <v>16358.86</v>
      </c>
      <c r="DR10" s="20">
        <f t="shared" si="13"/>
        <v>0</v>
      </c>
      <c r="DT10" s="36"/>
      <c r="DU10" s="2"/>
      <c r="DV10" s="32"/>
      <c r="DW10" s="9"/>
      <c r="DX10" s="19"/>
      <c r="DY10" s="20">
        <f t="shared" si="14"/>
        <v>0</v>
      </c>
      <c r="EA10" s="36"/>
      <c r="EB10" s="2"/>
      <c r="EC10" s="32"/>
      <c r="ED10" s="9"/>
      <c r="EE10" s="19"/>
      <c r="EF10" s="20">
        <f t="shared" si="15"/>
        <v>0</v>
      </c>
      <c r="EH10" s="36"/>
      <c r="EI10" s="2"/>
      <c r="EJ10" s="32"/>
      <c r="EK10" s="9"/>
      <c r="EL10" s="19"/>
      <c r="EM10" s="20">
        <f t="shared" si="16"/>
        <v>0</v>
      </c>
      <c r="EO10" s="36"/>
      <c r="EP10" s="2"/>
      <c r="EQ10" s="32"/>
      <c r="ER10" s="9"/>
      <c r="ES10" s="19"/>
      <c r="ET10" s="20">
        <f t="shared" si="17"/>
        <v>0</v>
      </c>
      <c r="EV10" s="36">
        <v>40378</v>
      </c>
      <c r="EW10" s="2" t="s">
        <v>1595</v>
      </c>
      <c r="EX10" s="32">
        <v>4198</v>
      </c>
      <c r="EY10" s="9">
        <v>40380</v>
      </c>
      <c r="EZ10" s="19">
        <v>4198</v>
      </c>
      <c r="FA10" s="20">
        <f t="shared" si="18"/>
        <v>0</v>
      </c>
      <c r="FC10" s="36"/>
      <c r="FD10" s="2"/>
      <c r="FE10" s="32"/>
      <c r="FF10" s="9"/>
      <c r="FG10" s="19"/>
      <c r="FH10" s="20">
        <f t="shared" si="19"/>
        <v>0</v>
      </c>
      <c r="FJ10" s="36"/>
      <c r="FK10" s="2"/>
      <c r="FL10" s="32"/>
      <c r="FM10" s="9"/>
      <c r="FN10" s="19"/>
      <c r="FO10" s="20">
        <f t="shared" si="20"/>
        <v>0</v>
      </c>
    </row>
    <row r="11" spans="1:172">
      <c r="A11" s="9"/>
      <c r="B11" s="1041"/>
      <c r="C11" s="2"/>
      <c r="D11" s="18"/>
      <c r="E11" s="9"/>
      <c r="F11" s="110"/>
      <c r="G11" s="20">
        <f t="shared" si="0"/>
        <v>0</v>
      </c>
      <c r="I11" s="9">
        <v>40375</v>
      </c>
      <c r="J11" s="9"/>
      <c r="K11" s="2" t="s">
        <v>1586</v>
      </c>
      <c r="L11" s="18">
        <v>40005.24</v>
      </c>
      <c r="M11" s="9"/>
      <c r="N11" s="19"/>
      <c r="O11" s="20">
        <f t="shared" si="1"/>
        <v>40005.24</v>
      </c>
      <c r="Q11" s="9"/>
      <c r="R11" s="2"/>
      <c r="S11" s="18"/>
      <c r="T11" s="9"/>
      <c r="U11" s="19"/>
      <c r="V11" s="20">
        <f t="shared" si="2"/>
        <v>0</v>
      </c>
      <c r="X11" s="9"/>
      <c r="Y11" s="2"/>
      <c r="Z11" s="18"/>
      <c r="AA11" s="9"/>
      <c r="AB11" s="19"/>
      <c r="AC11" s="20">
        <f t="shared" si="3"/>
        <v>0</v>
      </c>
      <c r="AE11" s="9"/>
      <c r="AF11" s="39"/>
      <c r="AG11" s="32"/>
      <c r="AH11" s="9"/>
      <c r="AI11" s="19"/>
      <c r="AJ11" s="20">
        <f t="shared" si="4"/>
        <v>0</v>
      </c>
      <c r="AL11" s="9">
        <v>40375</v>
      </c>
      <c r="AM11" s="1041">
        <v>40388</v>
      </c>
      <c r="AN11" s="2" t="s">
        <v>1585</v>
      </c>
      <c r="AO11" s="711">
        <v>81264.53</v>
      </c>
      <c r="AP11" s="9">
        <v>40376</v>
      </c>
      <c r="AQ11" s="715">
        <v>81264.53</v>
      </c>
      <c r="AR11" s="20">
        <f t="shared" si="5"/>
        <v>0</v>
      </c>
      <c r="AT11" s="9"/>
      <c r="AU11" s="2"/>
      <c r="AV11" s="711"/>
      <c r="AW11" s="9"/>
      <c r="AX11" s="715"/>
      <c r="AY11" s="20">
        <f t="shared" si="6"/>
        <v>0</v>
      </c>
      <c r="BA11" s="9"/>
      <c r="BB11" s="2"/>
      <c r="BC11" s="711"/>
      <c r="BD11" s="9"/>
      <c r="BE11" s="715"/>
      <c r="BF11" s="20">
        <f t="shared" si="7"/>
        <v>0</v>
      </c>
      <c r="BH11" s="9"/>
      <c r="BI11" s="9"/>
      <c r="BJ11" s="2"/>
      <c r="BK11" s="711"/>
      <c r="BL11" s="9"/>
      <c r="BM11" s="715"/>
      <c r="BN11" s="20">
        <f t="shared" si="8"/>
        <v>40510.6</v>
      </c>
      <c r="BP11" s="9"/>
      <c r="BQ11" s="2"/>
      <c r="BR11" s="711"/>
      <c r="BS11" s="9"/>
      <c r="BT11" s="715"/>
      <c r="BU11" s="20">
        <f t="shared" si="9"/>
        <v>0</v>
      </c>
      <c r="BW11" s="9"/>
      <c r="BX11" s="2"/>
      <c r="BY11" s="325"/>
      <c r="BZ11" s="38"/>
      <c r="CA11" s="19"/>
      <c r="CB11" s="326">
        <f t="shared" si="21"/>
        <v>0</v>
      </c>
      <c r="CD11" s="9"/>
      <c r="CE11" s="2"/>
      <c r="CF11" s="18"/>
      <c r="CG11" s="9"/>
      <c r="CH11" s="19"/>
      <c r="CI11" s="20">
        <f t="shared" si="22"/>
        <v>5171.8</v>
      </c>
      <c r="CK11" s="9"/>
      <c r="CL11" s="2"/>
      <c r="CM11" s="18"/>
      <c r="CN11" s="9"/>
      <c r="CO11" s="19"/>
      <c r="CP11" s="20">
        <f t="shared" si="23"/>
        <v>0</v>
      </c>
      <c r="CR11" s="9"/>
      <c r="CS11" s="2"/>
      <c r="CT11" s="18"/>
      <c r="CU11" s="9"/>
      <c r="CV11" s="19"/>
      <c r="CW11" s="20">
        <f t="shared" si="10"/>
        <v>0</v>
      </c>
      <c r="CY11" s="9"/>
      <c r="CZ11" s="2"/>
      <c r="DA11" s="325"/>
      <c r="DB11" s="38"/>
      <c r="DC11" s="19"/>
      <c r="DD11" s="326">
        <f>DD10+DA11-DC11</f>
        <v>0</v>
      </c>
      <c r="DF11" s="9"/>
      <c r="DG11" s="2"/>
      <c r="DH11" s="18"/>
      <c r="DI11" s="9"/>
      <c r="DJ11" s="19"/>
      <c r="DK11" s="20">
        <f t="shared" si="12"/>
        <v>0</v>
      </c>
      <c r="DM11" s="9">
        <v>40378</v>
      </c>
      <c r="DN11" s="2" t="s">
        <v>1591</v>
      </c>
      <c r="DO11" s="18">
        <v>11047.75</v>
      </c>
      <c r="DP11" s="9">
        <v>40379</v>
      </c>
      <c r="DQ11" s="19">
        <v>11047.75</v>
      </c>
      <c r="DR11" s="20">
        <f t="shared" si="13"/>
        <v>0</v>
      </c>
      <c r="DT11" s="9"/>
      <c r="DU11" s="2"/>
      <c r="DV11" s="18"/>
      <c r="DW11" s="9"/>
      <c r="DX11" s="19"/>
      <c r="DY11" s="20">
        <f t="shared" si="14"/>
        <v>0</v>
      </c>
      <c r="EA11" s="9"/>
      <c r="EB11" s="2"/>
      <c r="EC11" s="18"/>
      <c r="ED11" s="9"/>
      <c r="EE11" s="19"/>
      <c r="EF11" s="20">
        <f t="shared" si="15"/>
        <v>0</v>
      </c>
      <c r="EH11" s="9"/>
      <c r="EI11" s="2"/>
      <c r="EJ11" s="18"/>
      <c r="EK11" s="9"/>
      <c r="EL11" s="19"/>
      <c r="EM11" s="20">
        <f t="shared" si="16"/>
        <v>0</v>
      </c>
      <c r="EO11" s="9"/>
      <c r="EP11" s="2"/>
      <c r="EQ11" s="18"/>
      <c r="ER11" s="9"/>
      <c r="ES11" s="19"/>
      <c r="ET11" s="20">
        <f t="shared" si="17"/>
        <v>0</v>
      </c>
      <c r="EV11" s="9"/>
      <c r="EW11" s="2"/>
      <c r="EX11" s="18"/>
      <c r="EY11" s="9"/>
      <c r="EZ11" s="19"/>
      <c r="FA11" s="20">
        <f t="shared" si="18"/>
        <v>0</v>
      </c>
      <c r="FC11" s="9"/>
      <c r="FD11" s="2"/>
      <c r="FE11" s="18"/>
      <c r="FF11" s="9"/>
      <c r="FG11" s="19"/>
      <c r="FH11" s="20">
        <f t="shared" si="19"/>
        <v>0</v>
      </c>
      <c r="FJ11" s="9"/>
      <c r="FK11" s="2"/>
      <c r="FL11" s="18"/>
      <c r="FM11" s="9"/>
      <c r="FN11" s="19"/>
      <c r="FO11" s="20">
        <f t="shared" si="20"/>
        <v>0</v>
      </c>
    </row>
    <row r="12" spans="1:172">
      <c r="A12" s="9"/>
      <c r="B12" s="1041"/>
      <c r="C12" s="2"/>
      <c r="D12" s="18"/>
      <c r="E12" s="9"/>
      <c r="F12" s="19"/>
      <c r="G12" s="20">
        <f t="shared" si="0"/>
        <v>0</v>
      </c>
      <c r="I12" s="9"/>
      <c r="J12" s="9"/>
      <c r="K12" s="2"/>
      <c r="L12" s="18"/>
      <c r="M12" s="9"/>
      <c r="N12" s="19"/>
      <c r="O12" s="20">
        <f t="shared" si="1"/>
        <v>40005.24</v>
      </c>
      <c r="Q12" s="9"/>
      <c r="R12" s="2"/>
      <c r="S12" s="18"/>
      <c r="T12" s="9"/>
      <c r="U12" s="19"/>
      <c r="V12" s="20">
        <f t="shared" si="2"/>
        <v>0</v>
      </c>
      <c r="X12" s="9"/>
      <c r="Y12" s="2"/>
      <c r="Z12" s="18"/>
      <c r="AA12" s="9"/>
      <c r="AB12" s="19"/>
      <c r="AC12" s="20">
        <f t="shared" si="3"/>
        <v>0</v>
      </c>
      <c r="AE12" s="9"/>
      <c r="AF12" s="2"/>
      <c r="AG12" s="18"/>
      <c r="AH12" s="9"/>
      <c r="AI12" s="19"/>
      <c r="AJ12" s="20">
        <f t="shared" si="4"/>
        <v>0</v>
      </c>
      <c r="AL12" s="9">
        <v>40378</v>
      </c>
      <c r="AM12" s="1041">
        <v>40392</v>
      </c>
      <c r="AN12" s="2" t="s">
        <v>1589</v>
      </c>
      <c r="AO12" s="711">
        <v>66225.600000000006</v>
      </c>
      <c r="AP12" s="9">
        <v>40380</v>
      </c>
      <c r="AQ12" s="715">
        <v>66225.600000000006</v>
      </c>
      <c r="AR12" s="20">
        <f t="shared" si="5"/>
        <v>0</v>
      </c>
      <c r="AT12" s="9"/>
      <c r="AU12" s="2"/>
      <c r="AV12" s="711"/>
      <c r="AW12" s="9"/>
      <c r="AX12" s="715"/>
      <c r="AY12" s="20">
        <f t="shared" si="6"/>
        <v>0</v>
      </c>
      <c r="BA12" s="9"/>
      <c r="BB12" s="2"/>
      <c r="BC12" s="711"/>
      <c r="BD12" s="9"/>
      <c r="BE12" s="715"/>
      <c r="BF12" s="20">
        <f t="shared" si="7"/>
        <v>0</v>
      </c>
      <c r="BH12" s="9"/>
      <c r="BI12" s="9"/>
      <c r="BJ12" s="2"/>
      <c r="BK12" s="711"/>
      <c r="BL12" s="9"/>
      <c r="BM12" s="715"/>
      <c r="BN12" s="20">
        <f t="shared" si="8"/>
        <v>40510.6</v>
      </c>
      <c r="BP12" s="9"/>
      <c r="BQ12" s="2"/>
      <c r="BR12" s="711"/>
      <c r="BS12" s="9"/>
      <c r="BT12" s="715"/>
      <c r="BU12" s="20">
        <f t="shared" si="9"/>
        <v>0</v>
      </c>
      <c r="BW12" s="9"/>
      <c r="BX12" s="2"/>
      <c r="BY12" s="325"/>
      <c r="BZ12" s="38"/>
      <c r="CA12" s="19"/>
      <c r="CB12" s="326">
        <f t="shared" si="21"/>
        <v>0</v>
      </c>
      <c r="CD12" s="9"/>
      <c r="CE12" s="2"/>
      <c r="CF12" s="18"/>
      <c r="CG12" s="9"/>
      <c r="CH12" s="19"/>
      <c r="CI12" s="20">
        <f t="shared" si="22"/>
        <v>5171.8</v>
      </c>
      <c r="CK12" s="9"/>
      <c r="CL12" s="2"/>
      <c r="CM12" s="18"/>
      <c r="CN12" s="9"/>
      <c r="CO12" s="19"/>
      <c r="CP12" s="20">
        <f t="shared" si="23"/>
        <v>0</v>
      </c>
      <c r="CR12" s="9"/>
      <c r="CS12" s="2"/>
      <c r="CT12" s="18"/>
      <c r="CU12" s="9"/>
      <c r="CV12" s="19"/>
      <c r="CW12" s="20">
        <f t="shared" si="10"/>
        <v>0</v>
      </c>
      <c r="CY12" s="9"/>
      <c r="CZ12" s="2"/>
      <c r="DA12" s="18"/>
      <c r="DB12" s="9"/>
      <c r="DC12" s="19"/>
      <c r="DD12" s="20">
        <f t="shared" ref="DD12:DD43" si="24">DD11+DA12-DC12</f>
        <v>0</v>
      </c>
      <c r="DF12" s="9"/>
      <c r="DG12" s="2"/>
      <c r="DH12" s="18"/>
      <c r="DI12" s="9"/>
      <c r="DJ12" s="19"/>
      <c r="DK12" s="20">
        <f t="shared" si="12"/>
        <v>0</v>
      </c>
      <c r="DM12" s="9"/>
      <c r="DN12" s="2"/>
      <c r="DO12" s="18"/>
      <c r="DP12" s="9"/>
      <c r="DQ12" s="19"/>
      <c r="DR12" s="20">
        <f t="shared" si="13"/>
        <v>0</v>
      </c>
      <c r="DT12" s="9"/>
      <c r="DU12" s="2"/>
      <c r="DV12" s="18"/>
      <c r="DW12" s="9"/>
      <c r="DX12" s="19"/>
      <c r="DY12" s="20">
        <f t="shared" si="14"/>
        <v>0</v>
      </c>
      <c r="EA12" s="9"/>
      <c r="EB12" s="2"/>
      <c r="EC12" s="18"/>
      <c r="ED12" s="9"/>
      <c r="EE12" s="19"/>
      <c r="EF12" s="20">
        <f t="shared" si="15"/>
        <v>0</v>
      </c>
      <c r="EH12" s="9"/>
      <c r="EI12" s="2"/>
      <c r="EJ12" s="18"/>
      <c r="EK12" s="9"/>
      <c r="EL12" s="19"/>
      <c r="EM12" s="20">
        <f t="shared" si="16"/>
        <v>0</v>
      </c>
      <c r="EO12" s="9"/>
      <c r="EP12" s="2"/>
      <c r="EQ12" s="18"/>
      <c r="ER12" s="9"/>
      <c r="ES12" s="19"/>
      <c r="ET12" s="20">
        <f t="shared" si="17"/>
        <v>0</v>
      </c>
      <c r="EV12" s="9"/>
      <c r="EW12" s="2"/>
      <c r="EX12" s="18"/>
      <c r="EY12" s="9"/>
      <c r="EZ12" s="19"/>
      <c r="FA12" s="20">
        <f t="shared" si="18"/>
        <v>0</v>
      </c>
      <c r="FC12" s="9"/>
      <c r="FD12" s="2"/>
      <c r="FE12" s="18"/>
      <c r="FF12" s="9"/>
      <c r="FG12" s="19"/>
      <c r="FH12" s="20">
        <f t="shared" si="19"/>
        <v>0</v>
      </c>
      <c r="FJ12" s="9"/>
      <c r="FK12" s="2"/>
      <c r="FL12" s="18"/>
      <c r="FM12" s="9"/>
      <c r="FN12" s="19"/>
      <c r="FO12" s="20">
        <f t="shared" si="20"/>
        <v>0</v>
      </c>
    </row>
    <row r="13" spans="1:172">
      <c r="A13" s="9"/>
      <c r="B13" s="1041"/>
      <c r="C13" s="39"/>
      <c r="D13" s="32"/>
      <c r="E13" s="9"/>
      <c r="F13" s="19"/>
      <c r="G13" s="20">
        <f t="shared" si="0"/>
        <v>0</v>
      </c>
      <c r="I13" s="9"/>
      <c r="J13" s="9"/>
      <c r="K13" s="2"/>
      <c r="L13" s="27"/>
      <c r="M13" s="9"/>
      <c r="N13" s="19"/>
      <c r="O13" s="20">
        <f t="shared" si="1"/>
        <v>40005.24</v>
      </c>
      <c r="Q13" s="9"/>
      <c r="R13" s="2"/>
      <c r="S13" s="27"/>
      <c r="T13" s="9"/>
      <c r="U13" s="19"/>
      <c r="V13" s="20">
        <f t="shared" si="2"/>
        <v>0</v>
      </c>
      <c r="AA13" s="9"/>
      <c r="AB13" s="19"/>
      <c r="AC13" s="20">
        <f t="shared" si="3"/>
        <v>0</v>
      </c>
      <c r="AG13" s="3"/>
      <c r="AH13" s="9"/>
      <c r="AI13" s="19"/>
      <c r="AJ13" s="20">
        <f t="shared" si="4"/>
        <v>0</v>
      </c>
      <c r="AL13" s="9"/>
      <c r="AM13" s="1041"/>
      <c r="AN13" s="39"/>
      <c r="AO13" s="691"/>
      <c r="AP13" s="9"/>
      <c r="AQ13" s="715"/>
      <c r="AR13" s="20">
        <f t="shared" si="5"/>
        <v>0</v>
      </c>
      <c r="AT13" s="9"/>
      <c r="AU13" s="39"/>
      <c r="AV13" s="691"/>
      <c r="AW13" s="9"/>
      <c r="AX13" s="715"/>
      <c r="AY13" s="20">
        <f t="shared" si="6"/>
        <v>0</v>
      </c>
      <c r="BA13" s="9"/>
      <c r="BB13" s="39"/>
      <c r="BC13" s="691"/>
      <c r="BD13" s="9"/>
      <c r="BE13" s="715"/>
      <c r="BF13" s="20">
        <f t="shared" si="7"/>
        <v>0</v>
      </c>
      <c r="BH13" s="9"/>
      <c r="BI13" s="9"/>
      <c r="BJ13" s="39"/>
      <c r="BK13" s="691"/>
      <c r="BL13" s="9"/>
      <c r="BM13" s="715"/>
      <c r="BN13" s="20">
        <f t="shared" si="8"/>
        <v>40510.6</v>
      </c>
      <c r="BP13" s="9"/>
      <c r="BQ13" s="39"/>
      <c r="BR13" s="691"/>
      <c r="BS13" s="9"/>
      <c r="BT13" s="715"/>
      <c r="BU13" s="20">
        <f t="shared" si="9"/>
        <v>0</v>
      </c>
      <c r="BW13" s="9"/>
      <c r="BX13" s="39"/>
      <c r="BY13" s="771"/>
      <c r="BZ13" s="38"/>
      <c r="CA13" s="19"/>
      <c r="CB13" s="326">
        <f t="shared" si="21"/>
        <v>0</v>
      </c>
      <c r="CG13" s="9"/>
      <c r="CH13" s="19"/>
      <c r="CI13" s="20">
        <f t="shared" si="22"/>
        <v>5171.8</v>
      </c>
      <c r="CN13" s="9"/>
      <c r="CO13" s="19"/>
      <c r="CP13" s="20">
        <f t="shared" si="23"/>
        <v>0</v>
      </c>
      <c r="CU13" s="9"/>
      <c r="CV13" s="19"/>
      <c r="CW13" s="20">
        <f t="shared" si="10"/>
        <v>0</v>
      </c>
      <c r="CY13" s="9"/>
      <c r="CZ13" s="2"/>
      <c r="DA13" s="18"/>
      <c r="DB13" s="9"/>
      <c r="DC13" s="19"/>
      <c r="DD13" s="20">
        <f t="shared" si="24"/>
        <v>0</v>
      </c>
      <c r="DF13" s="9"/>
      <c r="DG13" s="2"/>
      <c r="DH13" s="18"/>
      <c r="DI13" s="9"/>
      <c r="DJ13" s="19"/>
      <c r="DK13" s="20">
        <f t="shared" si="12"/>
        <v>0</v>
      </c>
      <c r="DM13" s="9"/>
      <c r="DN13" s="2"/>
      <c r="DO13" s="18"/>
      <c r="DP13" s="9"/>
      <c r="DQ13" s="19"/>
      <c r="DR13" s="20">
        <f t="shared" si="13"/>
        <v>0</v>
      </c>
      <c r="DT13" s="9"/>
      <c r="DU13" s="2"/>
      <c r="DV13" s="18"/>
      <c r="DW13" s="9"/>
      <c r="DX13" s="19"/>
      <c r="DY13" s="20">
        <f t="shared" si="14"/>
        <v>0</v>
      </c>
      <c r="EA13" s="9"/>
      <c r="EB13" s="2"/>
      <c r="EC13" s="18"/>
      <c r="ED13" s="9"/>
      <c r="EE13" s="19"/>
      <c r="EF13" s="20">
        <f t="shared" si="15"/>
        <v>0</v>
      </c>
      <c r="EH13" s="9"/>
      <c r="EI13" s="2"/>
      <c r="EJ13" s="18"/>
      <c r="EK13" s="9"/>
      <c r="EL13" s="19"/>
      <c r="EM13" s="20">
        <f t="shared" si="16"/>
        <v>0</v>
      </c>
      <c r="EO13" s="9"/>
      <c r="EP13" s="2"/>
      <c r="EQ13" s="18"/>
      <c r="ER13" s="9"/>
      <c r="ES13" s="19"/>
      <c r="ET13" s="20">
        <f t="shared" si="17"/>
        <v>0</v>
      </c>
      <c r="EV13" s="9"/>
      <c r="EW13" s="2"/>
      <c r="EX13" s="18"/>
      <c r="EY13" s="9"/>
      <c r="EZ13" s="19"/>
      <c r="FA13" s="20">
        <f t="shared" si="18"/>
        <v>0</v>
      </c>
      <c r="FC13" s="9"/>
      <c r="FD13" s="2"/>
      <c r="FE13" s="18"/>
      <c r="FF13" s="9"/>
      <c r="FG13" s="19"/>
      <c r="FH13" s="20">
        <f t="shared" si="19"/>
        <v>0</v>
      </c>
      <c r="FJ13" s="9"/>
      <c r="FK13" s="2"/>
      <c r="FL13" s="18"/>
      <c r="FM13" s="9"/>
      <c r="FN13" s="19"/>
      <c r="FO13" s="20">
        <f t="shared" si="20"/>
        <v>0</v>
      </c>
    </row>
    <row r="14" spans="1:172">
      <c r="A14" s="9"/>
      <c r="B14" s="1041"/>
      <c r="C14" s="39"/>
      <c r="D14" s="32"/>
      <c r="E14" s="9"/>
      <c r="F14" s="19"/>
      <c r="G14" s="20">
        <f t="shared" si="0"/>
        <v>0</v>
      </c>
      <c r="I14" s="9"/>
      <c r="J14" s="9"/>
      <c r="K14" s="2"/>
      <c r="L14" s="27"/>
      <c r="M14" s="9"/>
      <c r="N14" s="19"/>
      <c r="O14" s="20">
        <f t="shared" si="1"/>
        <v>40005.24</v>
      </c>
      <c r="Q14" s="9"/>
      <c r="R14" s="2"/>
      <c r="S14" s="27"/>
      <c r="T14" s="9"/>
      <c r="U14" s="19"/>
      <c r="V14" s="20">
        <f t="shared" si="2"/>
        <v>0</v>
      </c>
      <c r="AA14" s="9"/>
      <c r="AB14" s="19"/>
      <c r="AC14" s="20">
        <f t="shared" si="3"/>
        <v>0</v>
      </c>
      <c r="AG14" s="3"/>
      <c r="AH14" s="9"/>
      <c r="AI14" s="19"/>
      <c r="AJ14" s="20">
        <f t="shared" si="4"/>
        <v>0</v>
      </c>
      <c r="AL14" s="9"/>
      <c r="AM14" s="1041"/>
      <c r="AN14" s="39"/>
      <c r="AO14" s="691"/>
      <c r="AP14" s="9"/>
      <c r="AQ14" s="715"/>
      <c r="AR14" s="20">
        <f t="shared" si="5"/>
        <v>0</v>
      </c>
      <c r="AT14" s="9"/>
      <c r="AU14" s="39"/>
      <c r="AV14" s="691"/>
      <c r="AW14" s="9"/>
      <c r="AX14" s="715"/>
      <c r="AY14" s="20">
        <f t="shared" si="6"/>
        <v>0</v>
      </c>
      <c r="BA14" s="9"/>
      <c r="BB14" s="39"/>
      <c r="BC14" s="691"/>
      <c r="BD14" s="9"/>
      <c r="BE14" s="715"/>
      <c r="BF14" s="20">
        <f t="shared" si="7"/>
        <v>0</v>
      </c>
      <c r="BH14" s="9"/>
      <c r="BI14" s="9"/>
      <c r="BJ14" s="39"/>
      <c r="BK14" s="691"/>
      <c r="BL14" s="9"/>
      <c r="BM14" s="715"/>
      <c r="BN14" s="20">
        <f t="shared" si="8"/>
        <v>40510.6</v>
      </c>
      <c r="BP14" s="9"/>
      <c r="BQ14" s="39"/>
      <c r="BR14" s="691"/>
      <c r="BS14" s="9"/>
      <c r="BT14" s="715"/>
      <c r="BU14" s="20">
        <f t="shared" si="9"/>
        <v>0</v>
      </c>
      <c r="BY14" s="261"/>
      <c r="BZ14" s="38"/>
      <c r="CA14" s="19"/>
      <c r="CB14" s="326">
        <f t="shared" si="21"/>
        <v>0</v>
      </c>
      <c r="CG14" s="9"/>
      <c r="CH14" s="19"/>
      <c r="CI14" s="20">
        <f t="shared" si="22"/>
        <v>5171.8</v>
      </c>
      <c r="CN14" s="9"/>
      <c r="CO14" s="19"/>
      <c r="CP14" s="20">
        <f t="shared" si="23"/>
        <v>0</v>
      </c>
      <c r="CU14" s="9"/>
      <c r="CV14" s="19"/>
      <c r="CW14" s="20">
        <f t="shared" si="10"/>
        <v>0</v>
      </c>
      <c r="CY14" s="9"/>
      <c r="CZ14" s="2"/>
      <c r="DA14" s="18"/>
      <c r="DB14" s="9"/>
      <c r="DC14" s="19"/>
      <c r="DD14" s="20">
        <f t="shared" si="24"/>
        <v>0</v>
      </c>
      <c r="DF14" s="9"/>
      <c r="DG14" s="2"/>
      <c r="DH14" s="18"/>
      <c r="DI14" s="9"/>
      <c r="DJ14" s="19"/>
      <c r="DK14" s="20">
        <f t="shared" si="12"/>
        <v>0</v>
      </c>
      <c r="DM14" s="9"/>
      <c r="DN14" s="2"/>
      <c r="DO14" s="18"/>
      <c r="DP14" s="9"/>
      <c r="DQ14" s="19"/>
      <c r="DR14" s="20">
        <f t="shared" si="13"/>
        <v>0</v>
      </c>
      <c r="DT14" s="9"/>
      <c r="DU14" s="2"/>
      <c r="DV14" s="18"/>
      <c r="DW14" s="9"/>
      <c r="DX14" s="19"/>
      <c r="DY14" s="20">
        <f t="shared" si="14"/>
        <v>0</v>
      </c>
      <c r="EA14" s="9"/>
      <c r="EB14" s="2"/>
      <c r="EC14" s="18"/>
      <c r="ED14" s="9"/>
      <c r="EE14" s="19"/>
      <c r="EF14" s="20">
        <f t="shared" si="15"/>
        <v>0</v>
      </c>
      <c r="EH14" s="9"/>
      <c r="EI14" s="2"/>
      <c r="EJ14" s="18"/>
      <c r="EK14" s="9"/>
      <c r="EL14" s="19"/>
      <c r="EM14" s="20">
        <f t="shared" si="16"/>
        <v>0</v>
      </c>
      <c r="EO14" s="9"/>
      <c r="EP14" s="2"/>
      <c r="EQ14" s="18"/>
      <c r="ER14" s="9"/>
      <c r="ES14" s="19"/>
      <c r="ET14" s="20">
        <f t="shared" si="17"/>
        <v>0</v>
      </c>
      <c r="EV14" s="9"/>
      <c r="EW14" s="2"/>
      <c r="EX14" s="18"/>
      <c r="EY14" s="9"/>
      <c r="EZ14" s="19"/>
      <c r="FA14" s="20">
        <f t="shared" si="18"/>
        <v>0</v>
      </c>
      <c r="FC14" s="9"/>
      <c r="FD14" s="2"/>
      <c r="FE14" s="18"/>
      <c r="FF14" s="9"/>
      <c r="FG14" s="19"/>
      <c r="FH14" s="20">
        <f t="shared" si="19"/>
        <v>0</v>
      </c>
      <c r="FJ14" s="9"/>
      <c r="FK14" s="2"/>
      <c r="FL14" s="18"/>
      <c r="FM14" s="9"/>
      <c r="FN14" s="19"/>
      <c r="FO14" s="20">
        <f t="shared" si="20"/>
        <v>0</v>
      </c>
    </row>
    <row r="15" spans="1:172">
      <c r="A15" s="9"/>
      <c r="B15" s="1041"/>
      <c r="C15" s="2"/>
      <c r="D15" s="18"/>
      <c r="E15" s="9"/>
      <c r="F15" s="19"/>
      <c r="G15" s="20">
        <f t="shared" si="0"/>
        <v>0</v>
      </c>
      <c r="I15" s="2"/>
      <c r="J15" s="2"/>
      <c r="K15" s="2"/>
      <c r="L15" s="18"/>
      <c r="M15" s="9"/>
      <c r="N15" s="19"/>
      <c r="O15" s="20">
        <f t="shared" si="1"/>
        <v>40005.24</v>
      </c>
      <c r="Q15" s="2"/>
      <c r="R15" s="2"/>
      <c r="S15" s="18"/>
      <c r="T15" s="9"/>
      <c r="U15" s="19"/>
      <c r="V15" s="20">
        <f t="shared" si="2"/>
        <v>0</v>
      </c>
      <c r="X15" s="2"/>
      <c r="Y15" s="2"/>
      <c r="Z15" s="18"/>
      <c r="AA15" s="9"/>
      <c r="AB15" s="19"/>
      <c r="AC15" s="20">
        <f t="shared" si="3"/>
        <v>0</v>
      </c>
      <c r="AE15" s="2"/>
      <c r="AF15" s="2"/>
      <c r="AG15" s="18"/>
      <c r="AH15" s="9"/>
      <c r="AI15" s="19"/>
      <c r="AJ15" s="20">
        <f t="shared" si="4"/>
        <v>0</v>
      </c>
      <c r="AL15" s="9"/>
      <c r="AM15" s="1041"/>
      <c r="AN15" s="2"/>
      <c r="AO15" s="711"/>
      <c r="AP15" s="9"/>
      <c r="AQ15" s="715"/>
      <c r="AR15" s="20">
        <f t="shared" si="5"/>
        <v>0</v>
      </c>
      <c r="AT15" s="2"/>
      <c r="AU15" s="2"/>
      <c r="AV15" s="711"/>
      <c r="AW15" s="9"/>
      <c r="AX15" s="715"/>
      <c r="AY15" s="20">
        <f t="shared" si="6"/>
        <v>0</v>
      </c>
      <c r="BA15" s="2"/>
      <c r="BB15" s="2"/>
      <c r="BC15" s="711"/>
      <c r="BD15" s="9"/>
      <c r="BE15" s="715"/>
      <c r="BF15" s="20">
        <f t="shared" si="7"/>
        <v>0</v>
      </c>
      <c r="BH15" s="2"/>
      <c r="BI15" s="2"/>
      <c r="BJ15" s="2"/>
      <c r="BK15" s="711"/>
      <c r="BL15" s="9"/>
      <c r="BM15" s="715"/>
      <c r="BN15" s="20">
        <f t="shared" si="8"/>
        <v>40510.6</v>
      </c>
      <c r="BP15" s="2"/>
      <c r="BQ15" s="2"/>
      <c r="BR15" s="711"/>
      <c r="BS15" s="9"/>
      <c r="BT15" s="715"/>
      <c r="BU15" s="20">
        <f t="shared" si="9"/>
        <v>0</v>
      </c>
      <c r="BW15" s="2"/>
      <c r="BX15" s="2"/>
      <c r="BY15" s="325"/>
      <c r="BZ15" s="38"/>
      <c r="CA15" s="19"/>
      <c r="CB15" s="326">
        <f t="shared" si="21"/>
        <v>0</v>
      </c>
      <c r="CD15" s="2"/>
      <c r="CE15" s="2"/>
      <c r="CF15" s="18"/>
      <c r="CG15" s="9"/>
      <c r="CH15" s="19"/>
      <c r="CI15" s="20">
        <f t="shared" si="22"/>
        <v>5171.8</v>
      </c>
      <c r="CK15" s="2"/>
      <c r="CL15" s="2"/>
      <c r="CM15" s="18"/>
      <c r="CN15" s="9"/>
      <c r="CO15" s="19"/>
      <c r="CP15" s="20">
        <f t="shared" si="23"/>
        <v>0</v>
      </c>
      <c r="CR15" s="2"/>
      <c r="CS15" s="2"/>
      <c r="CT15" s="18"/>
      <c r="CU15" s="9"/>
      <c r="CV15" s="19"/>
      <c r="CW15" s="20">
        <f t="shared" si="10"/>
        <v>0</v>
      </c>
      <c r="CY15" s="9"/>
      <c r="CZ15" s="2"/>
      <c r="DA15" s="18"/>
      <c r="DB15" s="9"/>
      <c r="DC15" s="19"/>
      <c r="DD15" s="20">
        <f t="shared" si="24"/>
        <v>0</v>
      </c>
      <c r="DF15" s="9"/>
      <c r="DG15" s="2"/>
      <c r="DH15" s="18"/>
      <c r="DI15" s="9"/>
      <c r="DJ15" s="19"/>
      <c r="DK15" s="20">
        <f t="shared" si="12"/>
        <v>0</v>
      </c>
      <c r="DM15" s="9"/>
      <c r="DN15" s="2"/>
      <c r="DO15" s="18"/>
      <c r="DP15" s="9"/>
      <c r="DQ15" s="19"/>
      <c r="DR15" s="20">
        <f t="shared" si="13"/>
        <v>0</v>
      </c>
      <c r="DT15" s="9"/>
      <c r="DU15" s="2"/>
      <c r="DV15" s="18"/>
      <c r="DW15" s="9"/>
      <c r="DX15" s="19"/>
      <c r="DY15" s="20">
        <f t="shared" si="14"/>
        <v>0</v>
      </c>
      <c r="EA15" s="9"/>
      <c r="EB15" s="2"/>
      <c r="EC15" s="18"/>
      <c r="ED15" s="9"/>
      <c r="EE15" s="19"/>
      <c r="EF15" s="20">
        <f t="shared" si="15"/>
        <v>0</v>
      </c>
      <c r="EH15" s="9"/>
      <c r="EI15" s="2"/>
      <c r="EJ15" s="18"/>
      <c r="EK15" s="9"/>
      <c r="EL15" s="19"/>
      <c r="EM15" s="20">
        <f t="shared" si="16"/>
        <v>0</v>
      </c>
      <c r="EO15" s="9"/>
      <c r="EP15" s="2"/>
      <c r="EQ15" s="18"/>
      <c r="ER15" s="9"/>
      <c r="ES15" s="19"/>
      <c r="ET15" s="20">
        <f t="shared" si="17"/>
        <v>0</v>
      </c>
      <c r="EV15" s="9"/>
      <c r="EW15" s="2"/>
      <c r="EX15" s="18"/>
      <c r="EY15" s="9"/>
      <c r="EZ15" s="19"/>
      <c r="FA15" s="20">
        <f t="shared" si="18"/>
        <v>0</v>
      </c>
      <c r="FC15" s="9"/>
      <c r="FD15" s="2"/>
      <c r="FE15" s="18"/>
      <c r="FF15" s="9"/>
      <c r="FG15" s="19"/>
      <c r="FH15" s="20">
        <f t="shared" si="19"/>
        <v>0</v>
      </c>
      <c r="FJ15" s="9"/>
      <c r="FK15" s="2"/>
      <c r="FL15" s="18"/>
      <c r="FM15" s="9"/>
      <c r="FN15" s="19"/>
      <c r="FO15" s="20">
        <f t="shared" si="20"/>
        <v>0</v>
      </c>
    </row>
    <row r="16" spans="1:172">
      <c r="A16" s="9"/>
      <c r="B16" s="1041"/>
      <c r="C16" s="2"/>
      <c r="D16" s="18"/>
      <c r="E16" s="9"/>
      <c r="F16" s="19"/>
      <c r="G16" s="20">
        <f t="shared" si="0"/>
        <v>0</v>
      </c>
      <c r="I16" s="2"/>
      <c r="J16" s="2"/>
      <c r="K16" s="2"/>
      <c r="L16" s="18"/>
      <c r="M16" s="9"/>
      <c r="N16" s="19"/>
      <c r="O16" s="20">
        <f t="shared" si="1"/>
        <v>40005.24</v>
      </c>
      <c r="Q16" s="2"/>
      <c r="R16" s="2"/>
      <c r="S16" s="18"/>
      <c r="T16" s="9"/>
      <c r="U16" s="19"/>
      <c r="V16" s="20">
        <f t="shared" si="2"/>
        <v>0</v>
      </c>
      <c r="X16" s="2"/>
      <c r="Y16" s="2"/>
      <c r="Z16" s="18"/>
      <c r="AA16" s="9"/>
      <c r="AB16" s="19"/>
      <c r="AC16" s="20">
        <f t="shared" si="3"/>
        <v>0</v>
      </c>
      <c r="AE16" s="2"/>
      <c r="AF16" s="2"/>
      <c r="AG16" s="18"/>
      <c r="AH16" s="9"/>
      <c r="AI16" s="19"/>
      <c r="AJ16" s="20">
        <f t="shared" si="4"/>
        <v>0</v>
      </c>
      <c r="AL16" s="9"/>
      <c r="AM16" s="1041"/>
      <c r="AN16" s="2"/>
      <c r="AO16" s="18"/>
      <c r="AP16" s="9"/>
      <c r="AQ16" s="19"/>
      <c r="AR16" s="20">
        <f t="shared" ref="AR16:AR43" si="25">AR15+AO16-AQ16</f>
        <v>0</v>
      </c>
      <c r="AT16" s="2"/>
      <c r="AU16" s="2"/>
      <c r="AV16" s="711"/>
      <c r="AW16" s="9"/>
      <c r="AX16" s="715"/>
      <c r="AY16" s="20">
        <f t="shared" si="6"/>
        <v>0</v>
      </c>
      <c r="BA16" s="2"/>
      <c r="BB16" s="2"/>
      <c r="BC16" s="711"/>
      <c r="BD16" s="9"/>
      <c r="BE16" s="715"/>
      <c r="BF16" s="20">
        <f t="shared" si="7"/>
        <v>0</v>
      </c>
      <c r="BH16" s="2"/>
      <c r="BI16" s="2"/>
      <c r="BJ16" s="2"/>
      <c r="BK16" s="711"/>
      <c r="BL16" s="9"/>
      <c r="BM16" s="715"/>
      <c r="BN16" s="20">
        <f t="shared" si="8"/>
        <v>40510.6</v>
      </c>
      <c r="BP16" s="2"/>
      <c r="BQ16" s="2"/>
      <c r="BR16" s="711"/>
      <c r="BS16" s="9"/>
      <c r="BT16" s="715"/>
      <c r="BU16" s="20">
        <f t="shared" si="9"/>
        <v>0</v>
      </c>
      <c r="BW16" s="2"/>
      <c r="BX16" s="2"/>
      <c r="BY16" s="325"/>
      <c r="BZ16" s="38"/>
      <c r="CA16" s="19"/>
      <c r="CB16" s="326">
        <f t="shared" si="21"/>
        <v>0</v>
      </c>
      <c r="CD16" s="2"/>
      <c r="CE16" s="2"/>
      <c r="CF16" s="18"/>
      <c r="CG16" s="9"/>
      <c r="CH16" s="19"/>
      <c r="CI16" s="20">
        <f t="shared" si="22"/>
        <v>5171.8</v>
      </c>
      <c r="CK16" s="2"/>
      <c r="CL16" s="2"/>
      <c r="CM16" s="18"/>
      <c r="CN16" s="9"/>
      <c r="CO16" s="19"/>
      <c r="CP16" s="20">
        <f t="shared" si="23"/>
        <v>0</v>
      </c>
      <c r="CR16" s="2"/>
      <c r="CS16" s="2"/>
      <c r="CT16" s="18"/>
      <c r="CU16" s="9"/>
      <c r="CV16" s="19"/>
      <c r="CW16" s="20">
        <f t="shared" si="10"/>
        <v>0</v>
      </c>
      <c r="CY16" s="9"/>
      <c r="CZ16" s="2"/>
      <c r="DA16" s="18"/>
      <c r="DB16" s="89"/>
      <c r="DC16" s="97"/>
      <c r="DD16" s="20">
        <f t="shared" si="24"/>
        <v>0</v>
      </c>
      <c r="DF16" s="9"/>
      <c r="DG16" s="2"/>
      <c r="DH16" s="18"/>
      <c r="DI16" s="95"/>
      <c r="DJ16" s="112"/>
      <c r="DK16" s="20">
        <f t="shared" si="12"/>
        <v>0</v>
      </c>
      <c r="DM16" s="9"/>
      <c r="DN16" s="2"/>
      <c r="DO16" s="18"/>
      <c r="DP16" s="95"/>
      <c r="DQ16" s="112"/>
      <c r="DR16" s="20">
        <f t="shared" si="13"/>
        <v>0</v>
      </c>
      <c r="DT16" s="9"/>
      <c r="DU16" s="2"/>
      <c r="DV16" s="18"/>
      <c r="DW16" s="95"/>
      <c r="DX16" s="112"/>
      <c r="DY16" s="20">
        <f t="shared" si="14"/>
        <v>0</v>
      </c>
      <c r="EA16" s="9"/>
      <c r="EB16" s="2"/>
      <c r="EC16" s="18"/>
      <c r="ED16" s="95"/>
      <c r="EE16" s="112"/>
      <c r="EF16" s="20">
        <f t="shared" si="15"/>
        <v>0</v>
      </c>
      <c r="EH16" s="9"/>
      <c r="EI16" s="2"/>
      <c r="EJ16" s="18"/>
      <c r="EK16" s="95"/>
      <c r="EL16" s="112"/>
      <c r="EM16" s="20">
        <f t="shared" si="16"/>
        <v>0</v>
      </c>
      <c r="EO16" s="9"/>
      <c r="EP16" s="2"/>
      <c r="EQ16" s="18"/>
      <c r="ER16" s="95"/>
      <c r="ES16" s="112"/>
      <c r="ET16" s="20">
        <f t="shared" si="17"/>
        <v>0</v>
      </c>
      <c r="EV16" s="9"/>
      <c r="EW16" s="2"/>
      <c r="EX16" s="18"/>
      <c r="EY16" s="95"/>
      <c r="EZ16" s="112"/>
      <c r="FA16" s="20">
        <f t="shared" si="18"/>
        <v>0</v>
      </c>
      <c r="FC16" s="9"/>
      <c r="FD16" s="2"/>
      <c r="FE16" s="18"/>
      <c r="FF16" s="95"/>
      <c r="FG16" s="112"/>
      <c r="FH16" s="20">
        <f t="shared" si="19"/>
        <v>0</v>
      </c>
      <c r="FJ16" s="9"/>
      <c r="FK16" s="2"/>
      <c r="FL16" s="18"/>
      <c r="FM16" s="95"/>
      <c r="FN16" s="112"/>
      <c r="FO16" s="20">
        <f t="shared" si="20"/>
        <v>0</v>
      </c>
    </row>
    <row r="17" spans="1:171">
      <c r="A17" s="9"/>
      <c r="B17" s="1041"/>
      <c r="C17" s="2"/>
      <c r="D17" s="18"/>
      <c r="E17" s="9"/>
      <c r="F17" s="19"/>
      <c r="G17" s="20">
        <f t="shared" si="0"/>
        <v>0</v>
      </c>
      <c r="I17" s="2"/>
      <c r="J17" s="2"/>
      <c r="K17" s="2"/>
      <c r="L17" s="18"/>
      <c r="M17" s="9"/>
      <c r="N17" s="19"/>
      <c r="O17" s="20">
        <f t="shared" si="1"/>
        <v>40005.24</v>
      </c>
      <c r="Q17" s="2"/>
      <c r="R17" s="2"/>
      <c r="S17" s="18"/>
      <c r="T17" s="9"/>
      <c r="U17" s="19"/>
      <c r="V17" s="20">
        <f t="shared" si="2"/>
        <v>0</v>
      </c>
      <c r="X17" s="2"/>
      <c r="Y17" s="2"/>
      <c r="Z17" s="18"/>
      <c r="AA17" s="9"/>
      <c r="AB17" s="19"/>
      <c r="AC17" s="20">
        <f t="shared" si="3"/>
        <v>0</v>
      </c>
      <c r="AE17" s="2"/>
      <c r="AF17" s="2"/>
      <c r="AG17" s="18"/>
      <c r="AH17" s="9"/>
      <c r="AI17" s="19"/>
      <c r="AJ17" s="20">
        <f t="shared" si="4"/>
        <v>0</v>
      </c>
      <c r="AL17" s="2"/>
      <c r="AM17" s="887"/>
      <c r="AN17" s="2"/>
      <c r="AO17" s="18"/>
      <c r="AP17" s="9"/>
      <c r="AQ17" s="19"/>
      <c r="AR17" s="20">
        <f t="shared" si="25"/>
        <v>0</v>
      </c>
      <c r="AT17" s="2"/>
      <c r="AU17" s="2"/>
      <c r="AV17" s="711"/>
      <c r="AW17" s="9"/>
      <c r="AX17" s="715"/>
      <c r="AY17" s="20">
        <f t="shared" si="6"/>
        <v>0</v>
      </c>
      <c r="BA17" s="2"/>
      <c r="BB17" s="2"/>
      <c r="BC17" s="711"/>
      <c r="BD17" s="9"/>
      <c r="BE17" s="715"/>
      <c r="BF17" s="20">
        <f t="shared" si="7"/>
        <v>0</v>
      </c>
      <c r="BH17" s="2"/>
      <c r="BI17" s="2"/>
      <c r="BJ17" s="2"/>
      <c r="BK17" s="711"/>
      <c r="BL17" s="9"/>
      <c r="BM17" s="715"/>
      <c r="BN17" s="20">
        <f t="shared" si="8"/>
        <v>40510.6</v>
      </c>
      <c r="BP17" s="2"/>
      <c r="BQ17" s="2"/>
      <c r="BR17" s="711"/>
      <c r="BS17" s="9"/>
      <c r="BT17" s="715"/>
      <c r="BU17" s="20">
        <f t="shared" si="9"/>
        <v>0</v>
      </c>
      <c r="BW17" s="2"/>
      <c r="BX17" s="2"/>
      <c r="BY17" s="325"/>
      <c r="BZ17" s="38"/>
      <c r="CA17" s="19"/>
      <c r="CB17" s="326">
        <f t="shared" si="21"/>
        <v>0</v>
      </c>
      <c r="CD17" s="2"/>
      <c r="CE17" s="2"/>
      <c r="CF17" s="18"/>
      <c r="CG17" s="9"/>
      <c r="CH17" s="19"/>
      <c r="CI17" s="20">
        <f t="shared" si="22"/>
        <v>5171.8</v>
      </c>
      <c r="CK17" s="2"/>
      <c r="CL17" s="2"/>
      <c r="CM17" s="18"/>
      <c r="CN17" s="9"/>
      <c r="CO17" s="19"/>
      <c r="CP17" s="20">
        <f t="shared" si="23"/>
        <v>0</v>
      </c>
      <c r="CR17" s="2"/>
      <c r="CS17" s="2"/>
      <c r="CT17" s="18"/>
      <c r="CU17" s="9"/>
      <c r="CV17" s="19"/>
      <c r="CW17" s="20">
        <f t="shared" si="10"/>
        <v>0</v>
      </c>
      <c r="CY17" s="9"/>
      <c r="CZ17" s="42"/>
      <c r="DA17" s="19"/>
      <c r="DB17" s="9"/>
      <c r="DC17" s="19"/>
      <c r="DD17" s="20">
        <f t="shared" si="24"/>
        <v>0</v>
      </c>
      <c r="DF17" s="9"/>
      <c r="DG17" s="42"/>
      <c r="DH17" s="19"/>
      <c r="DI17" s="9"/>
      <c r="DJ17" s="19"/>
      <c r="DK17" s="20">
        <f t="shared" si="12"/>
        <v>0</v>
      </c>
      <c r="DM17" s="9"/>
      <c r="DN17" s="42"/>
      <c r="DO17" s="19"/>
      <c r="DP17" s="9"/>
      <c r="DQ17" s="19"/>
      <c r="DR17" s="20">
        <f t="shared" si="13"/>
        <v>0</v>
      </c>
      <c r="DT17" s="9"/>
      <c r="DU17" s="42"/>
      <c r="DV17" s="19"/>
      <c r="DW17" s="9"/>
      <c r="DX17" s="19"/>
      <c r="DY17" s="20">
        <f t="shared" si="14"/>
        <v>0</v>
      </c>
      <c r="EA17" s="9"/>
      <c r="EB17" s="42"/>
      <c r="EC17" s="19"/>
      <c r="ED17" s="9"/>
      <c r="EE17" s="19"/>
      <c r="EF17" s="20">
        <f t="shared" si="15"/>
        <v>0</v>
      </c>
      <c r="EH17" s="9"/>
      <c r="EI17" s="42"/>
      <c r="EJ17" s="19"/>
      <c r="EK17" s="9"/>
      <c r="EL17" s="19"/>
      <c r="EM17" s="20">
        <f t="shared" si="16"/>
        <v>0</v>
      </c>
      <c r="EO17" s="9"/>
      <c r="EP17" s="42"/>
      <c r="EQ17" s="19"/>
      <c r="ER17" s="9"/>
      <c r="ES17" s="19"/>
      <c r="ET17" s="20">
        <f t="shared" si="17"/>
        <v>0</v>
      </c>
      <c r="EV17" s="9"/>
      <c r="EW17" s="42"/>
      <c r="EX17" s="19"/>
      <c r="EY17" s="9"/>
      <c r="EZ17" s="19"/>
      <c r="FA17" s="20">
        <f t="shared" si="18"/>
        <v>0</v>
      </c>
      <c r="FC17" s="9"/>
      <c r="FD17" s="42"/>
      <c r="FE17" s="19"/>
      <c r="FF17" s="9"/>
      <c r="FG17" s="19"/>
      <c r="FH17" s="20">
        <f t="shared" si="19"/>
        <v>0</v>
      </c>
      <c r="FJ17" s="9"/>
      <c r="FK17" s="42"/>
      <c r="FL17" s="19"/>
      <c r="FM17" s="9"/>
      <c r="FN17" s="19"/>
      <c r="FO17" s="20">
        <f t="shared" si="20"/>
        <v>0</v>
      </c>
    </row>
    <row r="18" spans="1:171">
      <c r="A18" s="9"/>
      <c r="B18" s="1041"/>
      <c r="C18" s="2"/>
      <c r="D18" s="18"/>
      <c r="E18" s="9"/>
      <c r="F18" s="19"/>
      <c r="G18" s="20">
        <f t="shared" si="0"/>
        <v>0</v>
      </c>
      <c r="I18" s="2"/>
      <c r="J18" s="2"/>
      <c r="K18" s="2"/>
      <c r="L18" s="18"/>
      <c r="M18" s="9"/>
      <c r="N18" s="19"/>
      <c r="O18" s="20">
        <f t="shared" si="1"/>
        <v>40005.24</v>
      </c>
      <c r="Q18" s="2"/>
      <c r="R18" s="2"/>
      <c r="S18" s="18"/>
      <c r="T18" s="9"/>
      <c r="U18" s="19"/>
      <c r="V18" s="20">
        <f t="shared" si="2"/>
        <v>0</v>
      </c>
      <c r="X18" s="2"/>
      <c r="Y18" s="2"/>
      <c r="Z18" s="18"/>
      <c r="AA18" s="9"/>
      <c r="AB18" s="19"/>
      <c r="AC18" s="20">
        <f t="shared" si="3"/>
        <v>0</v>
      </c>
      <c r="AE18" s="2"/>
      <c r="AF18" s="2"/>
      <c r="AG18" s="18"/>
      <c r="AH18" s="9"/>
      <c r="AI18" s="19"/>
      <c r="AJ18" s="20">
        <f t="shared" si="4"/>
        <v>0</v>
      </c>
      <c r="AL18" s="2"/>
      <c r="AM18" s="887"/>
      <c r="AN18" s="2"/>
      <c r="AO18" s="18"/>
      <c r="AP18" s="9"/>
      <c r="AQ18" s="19"/>
      <c r="AR18" s="20">
        <f t="shared" si="25"/>
        <v>0</v>
      </c>
      <c r="AT18" s="2"/>
      <c r="AU18" s="2"/>
      <c r="AV18" s="711"/>
      <c r="AW18" s="9"/>
      <c r="AX18" s="715"/>
      <c r="AY18" s="20">
        <f t="shared" si="6"/>
        <v>0</v>
      </c>
      <c r="BA18" s="2"/>
      <c r="BB18" s="2"/>
      <c r="BC18" s="711"/>
      <c r="BD18" s="9"/>
      <c r="BE18" s="715"/>
      <c r="BF18" s="20">
        <f t="shared" si="7"/>
        <v>0</v>
      </c>
      <c r="BH18" s="2"/>
      <c r="BI18" s="2"/>
      <c r="BJ18" s="2"/>
      <c r="BK18" s="711"/>
      <c r="BL18" s="9"/>
      <c r="BM18" s="715"/>
      <c r="BN18" s="20">
        <f t="shared" si="8"/>
        <v>40510.6</v>
      </c>
      <c r="BP18" s="2"/>
      <c r="BQ18" s="2"/>
      <c r="BR18" s="711"/>
      <c r="BS18" s="9"/>
      <c r="BT18" s="715"/>
      <c r="BU18" s="20">
        <f t="shared" si="9"/>
        <v>0</v>
      </c>
      <c r="BW18" s="2"/>
      <c r="BX18" s="2"/>
      <c r="BY18" s="325"/>
      <c r="BZ18" s="38"/>
      <c r="CA18" s="19"/>
      <c r="CB18" s="326">
        <f t="shared" si="21"/>
        <v>0</v>
      </c>
      <c r="CD18" s="2"/>
      <c r="CE18" s="2"/>
      <c r="CF18" s="18"/>
      <c r="CG18" s="9"/>
      <c r="CH18" s="19"/>
      <c r="CI18" s="20">
        <f t="shared" si="22"/>
        <v>5171.8</v>
      </c>
      <c r="CK18" s="2"/>
      <c r="CL18" s="2"/>
      <c r="CM18" s="18"/>
      <c r="CN18" s="9"/>
      <c r="CO18" s="19"/>
      <c r="CP18" s="20">
        <f t="shared" si="23"/>
        <v>0</v>
      </c>
      <c r="CR18" s="2"/>
      <c r="CS18" s="2"/>
      <c r="CT18" s="18"/>
      <c r="CU18" s="9"/>
      <c r="CV18" s="19"/>
      <c r="CW18" s="20">
        <f t="shared" si="10"/>
        <v>0</v>
      </c>
      <c r="CY18" s="9"/>
      <c r="CZ18" s="42"/>
      <c r="DA18" s="32"/>
      <c r="DB18" s="89"/>
      <c r="DC18" s="97"/>
      <c r="DD18" s="20">
        <f t="shared" si="24"/>
        <v>0</v>
      </c>
      <c r="DF18" s="9"/>
      <c r="DG18" s="42"/>
      <c r="DH18" s="32"/>
      <c r="DI18" s="89"/>
      <c r="DJ18" s="97"/>
      <c r="DK18" s="20">
        <f t="shared" si="12"/>
        <v>0</v>
      </c>
      <c r="DM18" s="9"/>
      <c r="DN18" s="42"/>
      <c r="DO18" s="32"/>
      <c r="DP18" s="89"/>
      <c r="DQ18" s="97"/>
      <c r="DR18" s="20">
        <f t="shared" si="13"/>
        <v>0</v>
      </c>
      <c r="DT18" s="9"/>
      <c r="DU18" s="42"/>
      <c r="DV18" s="32"/>
      <c r="DW18" s="89"/>
      <c r="DX18" s="97"/>
      <c r="DY18" s="20">
        <f t="shared" si="14"/>
        <v>0</v>
      </c>
      <c r="EA18" s="9"/>
      <c r="EB18" s="42"/>
      <c r="EC18" s="32"/>
      <c r="ED18" s="89"/>
      <c r="EE18" s="97"/>
      <c r="EF18" s="20">
        <f t="shared" si="15"/>
        <v>0</v>
      </c>
      <c r="EH18" s="9"/>
      <c r="EI18" s="42"/>
      <c r="EJ18" s="32"/>
      <c r="EK18" s="89"/>
      <c r="EL18" s="97"/>
      <c r="EM18" s="20">
        <f t="shared" si="16"/>
        <v>0</v>
      </c>
      <c r="EO18" s="9"/>
      <c r="EP18" s="42"/>
      <c r="EQ18" s="32"/>
      <c r="ER18" s="89"/>
      <c r="ES18" s="97"/>
      <c r="ET18" s="20">
        <f t="shared" si="17"/>
        <v>0</v>
      </c>
      <c r="EV18" s="9"/>
      <c r="EW18" s="42"/>
      <c r="EX18" s="32"/>
      <c r="EY18" s="89"/>
      <c r="EZ18" s="97"/>
      <c r="FA18" s="20">
        <f t="shared" si="18"/>
        <v>0</v>
      </c>
      <c r="FC18" s="9"/>
      <c r="FD18" s="42"/>
      <c r="FE18" s="32"/>
      <c r="FF18" s="89"/>
      <c r="FG18" s="97"/>
      <c r="FH18" s="20">
        <f t="shared" si="19"/>
        <v>0</v>
      </c>
      <c r="FJ18" s="9"/>
      <c r="FK18" s="42"/>
      <c r="FL18" s="32"/>
      <c r="FM18" s="89"/>
      <c r="FN18" s="97"/>
      <c r="FO18" s="20">
        <f t="shared" si="20"/>
        <v>0</v>
      </c>
    </row>
    <row r="19" spans="1:171">
      <c r="A19" s="9"/>
      <c r="B19" s="9"/>
      <c r="C19" s="2"/>
      <c r="D19" s="18"/>
      <c r="E19" s="9"/>
      <c r="F19" s="19"/>
      <c r="G19" s="20">
        <f t="shared" si="0"/>
        <v>0</v>
      </c>
      <c r="I19" s="2"/>
      <c r="J19" s="2"/>
      <c r="K19" s="2"/>
      <c r="L19" s="18"/>
      <c r="M19" s="9"/>
      <c r="N19" s="19"/>
      <c r="O19" s="20">
        <f t="shared" si="1"/>
        <v>40005.24</v>
      </c>
      <c r="Q19" s="2"/>
      <c r="R19" s="2"/>
      <c r="S19" s="18"/>
      <c r="T19" s="9"/>
      <c r="U19" s="19"/>
      <c r="V19" s="20">
        <f t="shared" si="2"/>
        <v>0</v>
      </c>
      <c r="X19" s="2"/>
      <c r="Y19" s="2"/>
      <c r="Z19" s="18"/>
      <c r="AA19" s="9"/>
      <c r="AB19" s="19"/>
      <c r="AC19" s="20">
        <f t="shared" si="3"/>
        <v>0</v>
      </c>
      <c r="AE19" s="2"/>
      <c r="AF19" s="2"/>
      <c r="AG19" s="18"/>
      <c r="AH19" s="9"/>
      <c r="AI19" s="19"/>
      <c r="AJ19" s="20">
        <f t="shared" si="4"/>
        <v>0</v>
      </c>
      <c r="AL19" s="2"/>
      <c r="AM19" s="887"/>
      <c r="AN19" s="2"/>
      <c r="AO19" s="18"/>
      <c r="AP19" s="9"/>
      <c r="AQ19" s="19"/>
      <c r="AR19" s="20">
        <f t="shared" si="25"/>
        <v>0</v>
      </c>
      <c r="AT19" s="2"/>
      <c r="AU19" s="2"/>
      <c r="AV19" s="711"/>
      <c r="AW19" s="9"/>
      <c r="AX19" s="715"/>
      <c r="AY19" s="20">
        <f t="shared" si="6"/>
        <v>0</v>
      </c>
      <c r="BA19" s="2"/>
      <c r="BB19" s="2"/>
      <c r="BC19" s="711"/>
      <c r="BD19" s="9"/>
      <c r="BE19" s="715"/>
      <c r="BF19" s="20">
        <f t="shared" si="7"/>
        <v>0</v>
      </c>
      <c r="BH19" s="2"/>
      <c r="BI19" s="2"/>
      <c r="BJ19" s="2"/>
      <c r="BK19" s="711"/>
      <c r="BL19" s="9"/>
      <c r="BM19" s="715"/>
      <c r="BN19" s="20">
        <f t="shared" si="8"/>
        <v>40510.6</v>
      </c>
      <c r="BP19" s="2"/>
      <c r="BQ19" s="2"/>
      <c r="BR19" s="711"/>
      <c r="BS19" s="9"/>
      <c r="BT19" s="715"/>
      <c r="BU19" s="20">
        <f t="shared" si="9"/>
        <v>0</v>
      </c>
      <c r="BW19" s="2"/>
      <c r="BX19" s="2"/>
      <c r="BY19" s="325"/>
      <c r="BZ19" s="38"/>
      <c r="CA19" s="19"/>
      <c r="CB19" s="326">
        <f t="shared" si="21"/>
        <v>0</v>
      </c>
      <c r="CD19" s="2"/>
      <c r="CE19" s="2"/>
      <c r="CF19" s="18"/>
      <c r="CG19" s="9"/>
      <c r="CH19" s="19"/>
      <c r="CI19" s="20">
        <f t="shared" si="22"/>
        <v>5171.8</v>
      </c>
      <c r="CK19" s="2"/>
      <c r="CL19" s="2"/>
      <c r="CM19" s="18"/>
      <c r="CN19" s="9"/>
      <c r="CO19" s="19"/>
      <c r="CP19" s="20">
        <f t="shared" si="23"/>
        <v>0</v>
      </c>
      <c r="CR19" s="2"/>
      <c r="CS19" s="2"/>
      <c r="CT19" s="18"/>
      <c r="CU19" s="9"/>
      <c r="CV19" s="19"/>
      <c r="CW19" s="20">
        <f t="shared" si="10"/>
        <v>0</v>
      </c>
      <c r="CY19" s="9"/>
      <c r="CZ19" s="42"/>
      <c r="DA19" s="19"/>
      <c r="DB19" s="624"/>
      <c r="DC19" s="97"/>
      <c r="DD19" s="20">
        <f t="shared" si="24"/>
        <v>0</v>
      </c>
      <c r="DF19" s="9"/>
      <c r="DG19" s="42"/>
      <c r="DH19" s="19"/>
      <c r="DI19" s="624"/>
      <c r="DJ19" s="97"/>
      <c r="DK19" s="20">
        <f t="shared" si="12"/>
        <v>0</v>
      </c>
      <c r="DM19" s="9"/>
      <c r="DN19" s="42"/>
      <c r="DO19" s="19"/>
      <c r="DP19" s="624"/>
      <c r="DQ19" s="97"/>
      <c r="DR19" s="20">
        <f t="shared" si="13"/>
        <v>0</v>
      </c>
      <c r="DT19" s="9"/>
      <c r="DU19" s="42"/>
      <c r="DV19" s="19"/>
      <c r="DW19" s="624"/>
      <c r="DX19" s="97"/>
      <c r="DY19" s="20">
        <f t="shared" si="14"/>
        <v>0</v>
      </c>
      <c r="EA19" s="9"/>
      <c r="EB19" s="42"/>
      <c r="EC19" s="19"/>
      <c r="ED19" s="624"/>
      <c r="EE19" s="97"/>
      <c r="EF19" s="20">
        <f t="shared" si="15"/>
        <v>0</v>
      </c>
      <c r="EH19" s="9"/>
      <c r="EI19" s="42"/>
      <c r="EJ19" s="19"/>
      <c r="EK19" s="624"/>
      <c r="EL19" s="97"/>
      <c r="EM19" s="20">
        <f t="shared" si="16"/>
        <v>0</v>
      </c>
      <c r="EO19" s="9"/>
      <c r="EP19" s="42"/>
      <c r="EQ19" s="19"/>
      <c r="ER19" s="624"/>
      <c r="ES19" s="97"/>
      <c r="ET19" s="20">
        <f t="shared" si="17"/>
        <v>0</v>
      </c>
      <c r="EV19" s="9"/>
      <c r="EW19" s="42"/>
      <c r="EX19" s="19"/>
      <c r="EY19" s="624"/>
      <c r="EZ19" s="97"/>
      <c r="FA19" s="20">
        <f t="shared" si="18"/>
        <v>0</v>
      </c>
      <c r="FC19" s="9"/>
      <c r="FD19" s="42"/>
      <c r="FE19" s="19"/>
      <c r="FF19" s="624"/>
      <c r="FG19" s="97"/>
      <c r="FH19" s="20">
        <f t="shared" si="19"/>
        <v>0</v>
      </c>
      <c r="FJ19" s="9"/>
      <c r="FK19" s="42"/>
      <c r="FL19" s="19"/>
      <c r="FM19" s="624"/>
      <c r="FN19" s="97"/>
      <c r="FO19" s="20">
        <f t="shared" si="20"/>
        <v>0</v>
      </c>
    </row>
    <row r="20" spans="1:171">
      <c r="A20" s="9"/>
      <c r="B20" s="9"/>
      <c r="C20" s="2"/>
      <c r="D20" s="18"/>
      <c r="E20" s="9"/>
      <c r="F20" s="19"/>
      <c r="G20" s="20">
        <f t="shared" si="0"/>
        <v>0</v>
      </c>
      <c r="I20" s="2"/>
      <c r="J20" s="2"/>
      <c r="K20" s="2"/>
      <c r="L20" s="18"/>
      <c r="M20" s="9"/>
      <c r="N20" s="19"/>
      <c r="O20" s="20">
        <f t="shared" si="1"/>
        <v>40005.24</v>
      </c>
      <c r="Q20" s="2"/>
      <c r="R20" s="2"/>
      <c r="S20" s="18"/>
      <c r="T20" s="9"/>
      <c r="U20" s="19"/>
      <c r="V20" s="20">
        <f t="shared" si="2"/>
        <v>0</v>
      </c>
      <c r="X20" s="2"/>
      <c r="Y20" s="2"/>
      <c r="Z20" s="18"/>
      <c r="AA20" s="9"/>
      <c r="AB20" s="19"/>
      <c r="AC20" s="20">
        <f t="shared" si="3"/>
        <v>0</v>
      </c>
      <c r="AE20" s="2"/>
      <c r="AF20" s="2"/>
      <c r="AG20" s="18"/>
      <c r="AH20" s="9"/>
      <c r="AI20" s="19"/>
      <c r="AJ20" s="20">
        <f t="shared" si="4"/>
        <v>0</v>
      </c>
      <c r="AL20" s="2"/>
      <c r="AM20" s="887"/>
      <c r="AN20" s="2"/>
      <c r="AO20" s="18"/>
      <c r="AP20" s="9"/>
      <c r="AQ20" s="19"/>
      <c r="AR20" s="20">
        <f t="shared" si="25"/>
        <v>0</v>
      </c>
      <c r="AT20" s="2"/>
      <c r="AU20" s="2"/>
      <c r="AV20" s="711"/>
      <c r="AW20" s="9"/>
      <c r="AX20" s="715"/>
      <c r="AY20" s="20">
        <f t="shared" si="6"/>
        <v>0</v>
      </c>
      <c r="BA20" s="2"/>
      <c r="BB20" s="2"/>
      <c r="BC20" s="711"/>
      <c r="BD20" s="9"/>
      <c r="BE20" s="715"/>
      <c r="BF20" s="20">
        <f t="shared" si="7"/>
        <v>0</v>
      </c>
      <c r="BH20" s="2"/>
      <c r="BI20" s="2"/>
      <c r="BJ20" s="2"/>
      <c r="BK20" s="711"/>
      <c r="BL20" s="9"/>
      <c r="BM20" s="715"/>
      <c r="BN20" s="20">
        <f t="shared" si="8"/>
        <v>40510.6</v>
      </c>
      <c r="BP20" s="2"/>
      <c r="BQ20" s="2"/>
      <c r="BR20" s="711"/>
      <c r="BS20" s="9"/>
      <c r="BT20" s="715"/>
      <c r="BU20" s="20">
        <f t="shared" si="9"/>
        <v>0</v>
      </c>
      <c r="BW20" s="2"/>
      <c r="BX20" s="2"/>
      <c r="BY20" s="325"/>
      <c r="BZ20" s="38"/>
      <c r="CA20" s="19"/>
      <c r="CB20" s="326">
        <f t="shared" si="21"/>
        <v>0</v>
      </c>
      <c r="CD20" s="2"/>
      <c r="CE20" s="2"/>
      <c r="CF20" s="18"/>
      <c r="CG20" s="9"/>
      <c r="CH20" s="19"/>
      <c r="CI20" s="20">
        <f t="shared" si="22"/>
        <v>5171.8</v>
      </c>
      <c r="CK20" s="2"/>
      <c r="CL20" s="2"/>
      <c r="CM20" s="18"/>
      <c r="CN20" s="9"/>
      <c r="CO20" s="19"/>
      <c r="CP20" s="20">
        <f t="shared" si="23"/>
        <v>0</v>
      </c>
      <c r="CR20" s="2"/>
      <c r="CS20" s="2"/>
      <c r="CT20" s="18"/>
      <c r="CU20" s="9"/>
      <c r="CV20" s="19"/>
      <c r="CW20" s="20">
        <f t="shared" si="10"/>
        <v>0</v>
      </c>
      <c r="CY20" s="9"/>
      <c r="CZ20" s="42"/>
      <c r="DA20" s="32"/>
      <c r="DB20" s="89"/>
      <c r="DC20" s="97"/>
      <c r="DD20" s="20">
        <f t="shared" si="24"/>
        <v>0</v>
      </c>
      <c r="DF20" s="9"/>
      <c r="DG20" s="42"/>
      <c r="DH20" s="32"/>
      <c r="DI20" s="89"/>
      <c r="DJ20" s="97"/>
      <c r="DK20" s="20">
        <f t="shared" si="12"/>
        <v>0</v>
      </c>
      <c r="DM20" s="9"/>
      <c r="DN20" s="42"/>
      <c r="DO20" s="32"/>
      <c r="DP20" s="89"/>
      <c r="DQ20" s="97"/>
      <c r="DR20" s="20">
        <f t="shared" si="13"/>
        <v>0</v>
      </c>
      <c r="DT20" s="9"/>
      <c r="DU20" s="42"/>
      <c r="DV20" s="32"/>
      <c r="DW20" s="89"/>
      <c r="DX20" s="97"/>
      <c r="DY20" s="20">
        <f t="shared" si="14"/>
        <v>0</v>
      </c>
      <c r="EA20" s="9"/>
      <c r="EB20" s="42"/>
      <c r="EC20" s="32"/>
      <c r="ED20" s="89"/>
      <c r="EE20" s="97"/>
      <c r="EF20" s="20">
        <f t="shared" si="15"/>
        <v>0</v>
      </c>
      <c r="EH20" s="9"/>
      <c r="EI20" s="42"/>
      <c r="EJ20" s="32"/>
      <c r="EK20" s="89"/>
      <c r="EL20" s="97"/>
      <c r="EM20" s="20">
        <f t="shared" si="16"/>
        <v>0</v>
      </c>
      <c r="EO20" s="9"/>
      <c r="EP20" s="42"/>
      <c r="EQ20" s="32"/>
      <c r="ER20" s="89"/>
      <c r="ES20" s="97"/>
      <c r="ET20" s="20">
        <f t="shared" si="17"/>
        <v>0</v>
      </c>
      <c r="EV20" s="9"/>
      <c r="EW20" s="42"/>
      <c r="EX20" s="32"/>
      <c r="EY20" s="89"/>
      <c r="EZ20" s="97"/>
      <c r="FA20" s="20">
        <f t="shared" si="18"/>
        <v>0</v>
      </c>
      <c r="FC20" s="9"/>
      <c r="FD20" s="42"/>
      <c r="FE20" s="32"/>
      <c r="FF20" s="89"/>
      <c r="FG20" s="97"/>
      <c r="FH20" s="20">
        <f t="shared" si="19"/>
        <v>0</v>
      </c>
      <c r="FJ20" s="9"/>
      <c r="FK20" s="42"/>
      <c r="FL20" s="32"/>
      <c r="FM20" s="89"/>
      <c r="FN20" s="97"/>
      <c r="FO20" s="20">
        <f t="shared" si="20"/>
        <v>0</v>
      </c>
    </row>
    <row r="21" spans="1:171">
      <c r="A21" s="9"/>
      <c r="B21" s="9"/>
      <c r="C21" s="2"/>
      <c r="D21" s="18"/>
      <c r="E21" s="9"/>
      <c r="F21" s="19"/>
      <c r="G21" s="20">
        <f t="shared" si="0"/>
        <v>0</v>
      </c>
      <c r="I21" s="2"/>
      <c r="J21" s="2"/>
      <c r="K21" s="2"/>
      <c r="L21" s="18"/>
      <c r="M21" s="9"/>
      <c r="N21" s="19"/>
      <c r="O21" s="20">
        <f t="shared" si="1"/>
        <v>40005.24</v>
      </c>
      <c r="Q21" s="2"/>
      <c r="R21" s="2"/>
      <c r="S21" s="18"/>
      <c r="T21" s="9"/>
      <c r="U21" s="19"/>
      <c r="V21" s="20">
        <f t="shared" si="2"/>
        <v>0</v>
      </c>
      <c r="X21" s="2"/>
      <c r="Y21" s="2"/>
      <c r="Z21" s="18"/>
      <c r="AA21" s="9"/>
      <c r="AB21" s="19"/>
      <c r="AC21" s="20">
        <f t="shared" si="3"/>
        <v>0</v>
      </c>
      <c r="AE21" s="2"/>
      <c r="AF21" s="2"/>
      <c r="AG21" s="18"/>
      <c r="AH21" s="9"/>
      <c r="AI21" s="19"/>
      <c r="AJ21" s="20">
        <f t="shared" si="4"/>
        <v>0</v>
      </c>
      <c r="AL21" s="2"/>
      <c r="AM21" s="887"/>
      <c r="AN21" s="2"/>
      <c r="AO21" s="18"/>
      <c r="AP21" s="9"/>
      <c r="AQ21" s="19"/>
      <c r="AR21" s="20">
        <f t="shared" si="25"/>
        <v>0</v>
      </c>
      <c r="AT21" s="2"/>
      <c r="AU21" s="2"/>
      <c r="AV21" s="711"/>
      <c r="AW21" s="9"/>
      <c r="AX21" s="715"/>
      <c r="AY21" s="20">
        <f t="shared" si="6"/>
        <v>0</v>
      </c>
      <c r="BA21" s="2"/>
      <c r="BB21" s="2"/>
      <c r="BC21" s="711"/>
      <c r="BD21" s="9"/>
      <c r="BE21" s="715"/>
      <c r="BF21" s="20">
        <f t="shared" si="7"/>
        <v>0</v>
      </c>
      <c r="BH21" s="2"/>
      <c r="BI21" s="2"/>
      <c r="BJ21" s="2"/>
      <c r="BK21" s="711"/>
      <c r="BL21" s="9"/>
      <c r="BM21" s="715"/>
      <c r="BN21" s="20">
        <f t="shared" si="8"/>
        <v>40510.6</v>
      </c>
      <c r="BP21" s="2"/>
      <c r="BQ21" s="2"/>
      <c r="BR21" s="711"/>
      <c r="BS21" s="9"/>
      <c r="BT21" s="715"/>
      <c r="BU21" s="20">
        <f t="shared" si="9"/>
        <v>0</v>
      </c>
      <c r="BW21" s="2"/>
      <c r="BX21" s="2"/>
      <c r="BY21" s="325"/>
      <c r="BZ21" s="38"/>
      <c r="CA21" s="19"/>
      <c r="CB21" s="326">
        <f t="shared" si="21"/>
        <v>0</v>
      </c>
      <c r="CD21" s="2"/>
      <c r="CE21" s="2"/>
      <c r="CF21" s="18"/>
      <c r="CG21" s="9"/>
      <c r="CH21" s="19"/>
      <c r="CI21" s="20">
        <f t="shared" si="22"/>
        <v>5171.8</v>
      </c>
      <c r="CK21" s="2"/>
      <c r="CL21" s="2"/>
      <c r="CM21" s="18"/>
      <c r="CN21" s="9"/>
      <c r="CO21" s="19"/>
      <c r="CP21" s="20">
        <f t="shared" si="23"/>
        <v>0</v>
      </c>
      <c r="CR21" s="2"/>
      <c r="CS21" s="2"/>
      <c r="CT21" s="18"/>
      <c r="CU21" s="9"/>
      <c r="CV21" s="19"/>
      <c r="CW21" s="20">
        <f t="shared" si="10"/>
        <v>0</v>
      </c>
      <c r="CY21" s="9"/>
      <c r="CZ21" s="42"/>
      <c r="DA21" s="32"/>
      <c r="DB21" s="624"/>
      <c r="DC21" s="97"/>
      <c r="DD21" s="20">
        <f t="shared" si="24"/>
        <v>0</v>
      </c>
      <c r="DF21" s="9"/>
      <c r="DG21" s="42"/>
      <c r="DH21" s="32"/>
      <c r="DI21" s="624"/>
      <c r="DJ21" s="97"/>
      <c r="DK21" s="20">
        <f t="shared" si="12"/>
        <v>0</v>
      </c>
      <c r="DM21" s="9"/>
      <c r="DN21" s="42"/>
      <c r="DO21" s="32"/>
      <c r="DP21" s="624"/>
      <c r="DQ21" s="97"/>
      <c r="DR21" s="20">
        <f t="shared" si="13"/>
        <v>0</v>
      </c>
      <c r="DT21" s="9"/>
      <c r="DU21" s="42"/>
      <c r="DV21" s="32"/>
      <c r="DW21" s="624"/>
      <c r="DX21" s="97"/>
      <c r="DY21" s="20">
        <f t="shared" si="14"/>
        <v>0</v>
      </c>
      <c r="EA21" s="9"/>
      <c r="EB21" s="42"/>
      <c r="EC21" s="32"/>
      <c r="ED21" s="624"/>
      <c r="EE21" s="97"/>
      <c r="EF21" s="20">
        <f t="shared" si="15"/>
        <v>0</v>
      </c>
      <c r="EH21" s="9"/>
      <c r="EI21" s="42"/>
      <c r="EJ21" s="32"/>
      <c r="EK21" s="624"/>
      <c r="EL21" s="97"/>
      <c r="EM21" s="20">
        <f t="shared" si="16"/>
        <v>0</v>
      </c>
      <c r="EO21" s="9"/>
      <c r="EP21" s="42"/>
      <c r="EQ21" s="32"/>
      <c r="ER21" s="624"/>
      <c r="ES21" s="97"/>
      <c r="ET21" s="20">
        <f t="shared" si="17"/>
        <v>0</v>
      </c>
      <c r="EV21" s="9"/>
      <c r="EW21" s="42"/>
      <c r="EX21" s="32"/>
      <c r="EY21" s="624"/>
      <c r="EZ21" s="97"/>
      <c r="FA21" s="20">
        <f t="shared" si="18"/>
        <v>0</v>
      </c>
      <c r="FC21" s="9"/>
      <c r="FD21" s="42"/>
      <c r="FE21" s="32"/>
      <c r="FF21" s="624"/>
      <c r="FG21" s="97"/>
      <c r="FH21" s="20">
        <f t="shared" si="19"/>
        <v>0</v>
      </c>
      <c r="FJ21" s="9"/>
      <c r="FK21" s="42"/>
      <c r="FL21" s="32"/>
      <c r="FM21" s="624"/>
      <c r="FN21" s="97"/>
      <c r="FO21" s="20">
        <f t="shared" si="20"/>
        <v>0</v>
      </c>
    </row>
    <row r="22" spans="1:171">
      <c r="A22" s="9"/>
      <c r="B22" s="9"/>
      <c r="C22" s="2"/>
      <c r="D22" s="18"/>
      <c r="E22" s="9"/>
      <c r="F22" s="19"/>
      <c r="G22" s="20">
        <f t="shared" si="0"/>
        <v>0</v>
      </c>
      <c r="I22" s="2"/>
      <c r="J22" s="2"/>
      <c r="K22" s="2"/>
      <c r="L22" s="18"/>
      <c r="M22" s="9"/>
      <c r="N22" s="19"/>
      <c r="O22" s="20">
        <f t="shared" si="1"/>
        <v>40005.24</v>
      </c>
      <c r="Q22" s="2"/>
      <c r="R22" s="2"/>
      <c r="S22" s="18"/>
      <c r="T22" s="9"/>
      <c r="U22" s="19"/>
      <c r="V22" s="20">
        <f t="shared" si="2"/>
        <v>0</v>
      </c>
      <c r="X22" s="2"/>
      <c r="Y22" s="2"/>
      <c r="Z22" s="18"/>
      <c r="AA22" s="9"/>
      <c r="AB22" s="19"/>
      <c r="AC22" s="20">
        <f t="shared" si="3"/>
        <v>0</v>
      </c>
      <c r="AE22" s="2"/>
      <c r="AF22" s="2"/>
      <c r="AG22" s="18"/>
      <c r="AH22" s="9"/>
      <c r="AI22" s="19"/>
      <c r="AJ22" s="20">
        <f t="shared" si="4"/>
        <v>0</v>
      </c>
      <c r="AL22" s="2"/>
      <c r="AM22" s="887"/>
      <c r="AN22" s="2"/>
      <c r="AO22" s="18"/>
      <c r="AP22" s="9"/>
      <c r="AQ22" s="19"/>
      <c r="AR22" s="20">
        <f t="shared" si="25"/>
        <v>0</v>
      </c>
      <c r="AT22" s="2"/>
      <c r="AU22" s="2"/>
      <c r="AV22" s="711"/>
      <c r="AW22" s="9"/>
      <c r="AX22" s="715"/>
      <c r="AY22" s="20">
        <f t="shared" si="6"/>
        <v>0</v>
      </c>
      <c r="BA22" s="2"/>
      <c r="BB22" s="2"/>
      <c r="BC22" s="711"/>
      <c r="BD22" s="9"/>
      <c r="BE22" s="715"/>
      <c r="BF22" s="20">
        <f t="shared" si="7"/>
        <v>0</v>
      </c>
      <c r="BH22" s="2"/>
      <c r="BI22" s="2"/>
      <c r="BJ22" s="2"/>
      <c r="BK22" s="711"/>
      <c r="BL22" s="9"/>
      <c r="BM22" s="715"/>
      <c r="BN22" s="20">
        <f t="shared" si="8"/>
        <v>40510.6</v>
      </c>
      <c r="BP22" s="2"/>
      <c r="BQ22" s="2"/>
      <c r="BR22" s="711"/>
      <c r="BS22" s="9"/>
      <c r="BT22" s="715"/>
      <c r="BU22" s="20">
        <f t="shared" si="9"/>
        <v>0</v>
      </c>
      <c r="BW22" s="2"/>
      <c r="BX22" s="2"/>
      <c r="BY22" s="325"/>
      <c r="BZ22" s="38"/>
      <c r="CA22" s="19"/>
      <c r="CB22" s="326">
        <f t="shared" si="21"/>
        <v>0</v>
      </c>
      <c r="CD22" s="2"/>
      <c r="CE22" s="2"/>
      <c r="CF22" s="18"/>
      <c r="CG22" s="9"/>
      <c r="CH22" s="19"/>
      <c r="CI22" s="20">
        <f t="shared" si="22"/>
        <v>5171.8</v>
      </c>
      <c r="CK22" s="2"/>
      <c r="CL22" s="2"/>
      <c r="CM22" s="18"/>
      <c r="CN22" s="9"/>
      <c r="CO22" s="19"/>
      <c r="CP22" s="20">
        <f t="shared" si="23"/>
        <v>0</v>
      </c>
      <c r="CR22" s="2"/>
      <c r="CS22" s="2"/>
      <c r="CT22" s="18"/>
      <c r="CU22" s="9"/>
      <c r="CV22" s="19"/>
      <c r="CW22" s="20">
        <f t="shared" si="10"/>
        <v>0</v>
      </c>
      <c r="CY22" s="9"/>
      <c r="CZ22" s="42"/>
      <c r="DA22" s="32"/>
      <c r="DB22" s="89"/>
      <c r="DC22" s="96"/>
      <c r="DD22" s="20">
        <f t="shared" si="24"/>
        <v>0</v>
      </c>
      <c r="DF22" s="9"/>
      <c r="DG22" s="42"/>
      <c r="DH22" s="32"/>
      <c r="DI22" s="89"/>
      <c r="DJ22" s="96"/>
      <c r="DK22" s="20">
        <f t="shared" si="12"/>
        <v>0</v>
      </c>
      <c r="DM22" s="9"/>
      <c r="DN22" s="42"/>
      <c r="DO22" s="32"/>
      <c r="DP22" s="89"/>
      <c r="DQ22" s="96"/>
      <c r="DR22" s="20">
        <f t="shared" si="13"/>
        <v>0</v>
      </c>
      <c r="DT22" s="9"/>
      <c r="DU22" s="42"/>
      <c r="DV22" s="32"/>
      <c r="DW22" s="89"/>
      <c r="DX22" s="96"/>
      <c r="DY22" s="20">
        <f t="shared" si="14"/>
        <v>0</v>
      </c>
      <c r="EA22" s="9"/>
      <c r="EB22" s="42"/>
      <c r="EC22" s="32"/>
      <c r="ED22" s="89"/>
      <c r="EE22" s="96"/>
      <c r="EF22" s="20">
        <f t="shared" si="15"/>
        <v>0</v>
      </c>
      <c r="EH22" s="9"/>
      <c r="EI22" s="42"/>
      <c r="EJ22" s="32"/>
      <c r="EK22" s="89"/>
      <c r="EL22" s="96"/>
      <c r="EM22" s="20">
        <f t="shared" si="16"/>
        <v>0</v>
      </c>
      <c r="EO22" s="9"/>
      <c r="EP22" s="42"/>
      <c r="EQ22" s="32"/>
      <c r="ER22" s="89"/>
      <c r="ES22" s="96"/>
      <c r="ET22" s="20">
        <f t="shared" si="17"/>
        <v>0</v>
      </c>
      <c r="EV22" s="9"/>
      <c r="EW22" s="42"/>
      <c r="EX22" s="32"/>
      <c r="EY22" s="89"/>
      <c r="EZ22" s="96"/>
      <c r="FA22" s="20">
        <f t="shared" si="18"/>
        <v>0</v>
      </c>
      <c r="FC22" s="9"/>
      <c r="FD22" s="42"/>
      <c r="FE22" s="32"/>
      <c r="FF22" s="89"/>
      <c r="FG22" s="96"/>
      <c r="FH22" s="20">
        <f t="shared" si="19"/>
        <v>0</v>
      </c>
      <c r="FJ22" s="9"/>
      <c r="FK22" s="42"/>
      <c r="FL22" s="32"/>
      <c r="FM22" s="89"/>
      <c r="FN22" s="96"/>
      <c r="FO22" s="20">
        <f t="shared" si="20"/>
        <v>0</v>
      </c>
    </row>
    <row r="23" spans="1:171">
      <c r="A23" s="2"/>
      <c r="B23" s="2"/>
      <c r="C23" s="2"/>
      <c r="D23" s="18"/>
      <c r="E23" s="9"/>
      <c r="F23" s="19"/>
      <c r="G23" s="20">
        <f t="shared" si="0"/>
        <v>0</v>
      </c>
      <c r="I23" s="2"/>
      <c r="J23" s="2"/>
      <c r="K23" s="2"/>
      <c r="L23" s="18"/>
      <c r="M23" s="9"/>
      <c r="N23" s="19"/>
      <c r="O23" s="20">
        <f t="shared" si="1"/>
        <v>40005.24</v>
      </c>
      <c r="Q23" s="2"/>
      <c r="R23" s="2"/>
      <c r="S23" s="18"/>
      <c r="T23" s="9"/>
      <c r="U23" s="19"/>
      <c r="V23" s="20">
        <f t="shared" si="2"/>
        <v>0</v>
      </c>
      <c r="X23" s="2"/>
      <c r="Y23" s="2"/>
      <c r="Z23" s="18"/>
      <c r="AA23" s="9"/>
      <c r="AB23" s="19"/>
      <c r="AC23" s="20">
        <f t="shared" si="3"/>
        <v>0</v>
      </c>
      <c r="AE23" s="2"/>
      <c r="AF23" s="2"/>
      <c r="AG23" s="18"/>
      <c r="AH23" s="9"/>
      <c r="AI23" s="19"/>
      <c r="AJ23" s="20">
        <f t="shared" si="4"/>
        <v>0</v>
      </c>
      <c r="AL23" s="2"/>
      <c r="AM23" s="887"/>
      <c r="AN23" s="2"/>
      <c r="AO23" s="18"/>
      <c r="AP23" s="9"/>
      <c r="AQ23" s="19"/>
      <c r="AR23" s="20">
        <f t="shared" si="25"/>
        <v>0</v>
      </c>
      <c r="AT23" s="2"/>
      <c r="AU23" s="2"/>
      <c r="AV23" s="711"/>
      <c r="AW23" s="9"/>
      <c r="AX23" s="715"/>
      <c r="AY23" s="20">
        <f t="shared" si="6"/>
        <v>0</v>
      </c>
      <c r="BA23" s="2"/>
      <c r="BB23" s="2"/>
      <c r="BC23" s="711"/>
      <c r="BD23" s="9"/>
      <c r="BE23" s="715"/>
      <c r="BF23" s="20">
        <f t="shared" si="7"/>
        <v>0</v>
      </c>
      <c r="BH23" s="2"/>
      <c r="BI23" s="2"/>
      <c r="BJ23" s="2"/>
      <c r="BK23" s="711"/>
      <c r="BL23" s="9"/>
      <c r="BM23" s="715"/>
      <c r="BN23" s="20">
        <f t="shared" si="8"/>
        <v>40510.6</v>
      </c>
      <c r="BP23" s="2"/>
      <c r="BQ23" s="2"/>
      <c r="BR23" s="711"/>
      <c r="BS23" s="9"/>
      <c r="BT23" s="715"/>
      <c r="BU23" s="20">
        <f t="shared" si="9"/>
        <v>0</v>
      </c>
      <c r="BW23" s="2"/>
      <c r="BX23" s="2"/>
      <c r="BY23" s="325"/>
      <c r="BZ23" s="38"/>
      <c r="CA23" s="19"/>
      <c r="CB23" s="326">
        <f t="shared" si="21"/>
        <v>0</v>
      </c>
      <c r="CD23" s="2"/>
      <c r="CE23" s="2"/>
      <c r="CF23" s="18"/>
      <c r="CG23" s="9"/>
      <c r="CH23" s="19"/>
      <c r="CI23" s="20">
        <f t="shared" si="22"/>
        <v>5171.8</v>
      </c>
      <c r="CK23" s="2"/>
      <c r="CL23" s="2"/>
      <c r="CM23" s="18"/>
      <c r="CN23" s="9"/>
      <c r="CO23" s="19"/>
      <c r="CP23" s="20">
        <f t="shared" si="23"/>
        <v>0</v>
      </c>
      <c r="CR23" s="2"/>
      <c r="CS23" s="2"/>
      <c r="CT23" s="18"/>
      <c r="CU23" s="9"/>
      <c r="CV23" s="19"/>
      <c r="CW23" s="20">
        <f t="shared" si="10"/>
        <v>0</v>
      </c>
      <c r="CY23" s="9"/>
      <c r="CZ23" s="42"/>
      <c r="DA23" s="32"/>
      <c r="DB23" s="244"/>
      <c r="DC23" s="32"/>
      <c r="DD23" s="20">
        <f t="shared" si="24"/>
        <v>0</v>
      </c>
      <c r="DF23" s="9"/>
      <c r="DG23" s="42"/>
      <c r="DH23" s="32"/>
      <c r="DI23" s="244"/>
      <c r="DJ23" s="32"/>
      <c r="DK23" s="20">
        <f t="shared" si="12"/>
        <v>0</v>
      </c>
      <c r="DM23" s="9"/>
      <c r="DN23" s="42"/>
      <c r="DO23" s="32"/>
      <c r="DP23" s="244"/>
      <c r="DQ23" s="32"/>
      <c r="DR23" s="20">
        <f t="shared" si="13"/>
        <v>0</v>
      </c>
      <c r="DT23" s="9"/>
      <c r="DU23" s="42"/>
      <c r="DV23" s="32"/>
      <c r="DW23" s="244"/>
      <c r="DX23" s="32"/>
      <c r="DY23" s="20">
        <f t="shared" si="14"/>
        <v>0</v>
      </c>
      <c r="EA23" s="9"/>
      <c r="EB23" s="42"/>
      <c r="EC23" s="32"/>
      <c r="ED23" s="244"/>
      <c r="EE23" s="32"/>
      <c r="EF23" s="20">
        <f t="shared" si="15"/>
        <v>0</v>
      </c>
      <c r="EH23" s="9"/>
      <c r="EI23" s="42"/>
      <c r="EJ23" s="32"/>
      <c r="EK23" s="244"/>
      <c r="EL23" s="32"/>
      <c r="EM23" s="20">
        <f t="shared" si="16"/>
        <v>0</v>
      </c>
      <c r="EO23" s="9"/>
      <c r="EP23" s="42"/>
      <c r="EQ23" s="32"/>
      <c r="ER23" s="244"/>
      <c r="ES23" s="32"/>
      <c r="ET23" s="20">
        <f t="shared" si="17"/>
        <v>0</v>
      </c>
      <c r="EV23" s="9"/>
      <c r="EW23" s="42"/>
      <c r="EX23" s="32"/>
      <c r="EY23" s="244"/>
      <c r="EZ23" s="32"/>
      <c r="FA23" s="20">
        <f t="shared" si="18"/>
        <v>0</v>
      </c>
      <c r="FC23" s="9"/>
      <c r="FD23" s="42"/>
      <c r="FE23" s="32"/>
      <c r="FF23" s="244"/>
      <c r="FG23" s="32"/>
      <c r="FH23" s="20">
        <f t="shared" si="19"/>
        <v>0</v>
      </c>
      <c r="FJ23" s="9"/>
      <c r="FK23" s="42"/>
      <c r="FL23" s="32"/>
      <c r="FM23" s="244"/>
      <c r="FN23" s="32"/>
      <c r="FO23" s="20">
        <f t="shared" si="20"/>
        <v>0</v>
      </c>
    </row>
    <row r="24" spans="1:171">
      <c r="A24" s="2"/>
      <c r="B24" s="2"/>
      <c r="C24" s="2"/>
      <c r="D24" s="18"/>
      <c r="E24" s="9"/>
      <c r="F24" s="19"/>
      <c r="G24" s="20">
        <f t="shared" si="0"/>
        <v>0</v>
      </c>
      <c r="I24" s="2"/>
      <c r="J24" s="2"/>
      <c r="K24" s="2"/>
      <c r="L24" s="18"/>
      <c r="M24" s="9"/>
      <c r="N24" s="19"/>
      <c r="O24" s="20">
        <f t="shared" si="1"/>
        <v>40005.24</v>
      </c>
      <c r="Q24" s="2"/>
      <c r="R24" s="2"/>
      <c r="S24" s="18"/>
      <c r="T24" s="9"/>
      <c r="U24" s="19"/>
      <c r="V24" s="20">
        <f t="shared" si="2"/>
        <v>0</v>
      </c>
      <c r="X24" s="2"/>
      <c r="Y24" s="2"/>
      <c r="Z24" s="18"/>
      <c r="AA24" s="9"/>
      <c r="AB24" s="19"/>
      <c r="AC24" s="20">
        <f t="shared" si="3"/>
        <v>0</v>
      </c>
      <c r="AE24" s="2"/>
      <c r="AF24" s="2"/>
      <c r="AG24" s="18"/>
      <c r="AH24" s="9"/>
      <c r="AI24" s="19"/>
      <c r="AJ24" s="20">
        <f t="shared" si="4"/>
        <v>0</v>
      </c>
      <c r="AL24" s="2"/>
      <c r="AM24" s="887"/>
      <c r="AN24" s="2"/>
      <c r="AO24" s="18"/>
      <c r="AP24" s="9"/>
      <c r="AQ24" s="19"/>
      <c r="AR24" s="20">
        <f t="shared" si="25"/>
        <v>0</v>
      </c>
      <c r="AT24" s="2"/>
      <c r="AU24" s="2"/>
      <c r="AV24" s="711"/>
      <c r="AW24" s="9"/>
      <c r="AX24" s="715"/>
      <c r="AY24" s="20">
        <f t="shared" si="6"/>
        <v>0</v>
      </c>
      <c r="BA24" s="2"/>
      <c r="BB24" s="2"/>
      <c r="BC24" s="711"/>
      <c r="BD24" s="9"/>
      <c r="BE24" s="715"/>
      <c r="BF24" s="20">
        <f t="shared" si="7"/>
        <v>0</v>
      </c>
      <c r="BH24" s="2"/>
      <c r="BI24" s="2"/>
      <c r="BJ24" s="2"/>
      <c r="BK24" s="711"/>
      <c r="BL24" s="9"/>
      <c r="BM24" s="715"/>
      <c r="BN24" s="20">
        <f t="shared" si="8"/>
        <v>40510.6</v>
      </c>
      <c r="BP24" s="2"/>
      <c r="BQ24" s="2"/>
      <c r="BR24" s="711"/>
      <c r="BS24" s="9"/>
      <c r="BT24" s="715"/>
      <c r="BU24" s="20">
        <f t="shared" si="9"/>
        <v>0</v>
      </c>
      <c r="BW24" s="2"/>
      <c r="BX24" s="2"/>
      <c r="BY24" s="325"/>
      <c r="BZ24" s="38"/>
      <c r="CA24" s="19"/>
      <c r="CB24" s="326">
        <f t="shared" si="21"/>
        <v>0</v>
      </c>
      <c r="CD24" s="2"/>
      <c r="CE24" s="2"/>
      <c r="CF24" s="18"/>
      <c r="CG24" s="9"/>
      <c r="CH24" s="19"/>
      <c r="CI24" s="20">
        <f t="shared" si="22"/>
        <v>5171.8</v>
      </c>
      <c r="CK24" s="2"/>
      <c r="CL24" s="2"/>
      <c r="CM24" s="18"/>
      <c r="CN24" s="9"/>
      <c r="CO24" s="19"/>
      <c r="CP24" s="20">
        <f t="shared" si="23"/>
        <v>0</v>
      </c>
      <c r="CR24" s="2"/>
      <c r="CS24" s="2"/>
      <c r="CT24" s="18"/>
      <c r="CU24" s="9"/>
      <c r="CV24" s="19"/>
      <c r="CW24" s="20">
        <f t="shared" si="10"/>
        <v>0</v>
      </c>
      <c r="CY24" s="9"/>
      <c r="CZ24" s="42"/>
      <c r="DA24" s="32"/>
      <c r="DB24" s="244"/>
      <c r="DC24" s="32"/>
      <c r="DD24" s="20">
        <f t="shared" si="24"/>
        <v>0</v>
      </c>
      <c r="DF24" s="9"/>
      <c r="DG24" s="42"/>
      <c r="DH24" s="32"/>
      <c r="DI24" s="244"/>
      <c r="DJ24" s="32"/>
      <c r="DK24" s="20">
        <f t="shared" si="12"/>
        <v>0</v>
      </c>
      <c r="DM24" s="9"/>
      <c r="DN24" s="42"/>
      <c r="DO24" s="32"/>
      <c r="DP24" s="244"/>
      <c r="DQ24" s="32"/>
      <c r="DR24" s="20">
        <f t="shared" si="13"/>
        <v>0</v>
      </c>
      <c r="DT24" s="9"/>
      <c r="DU24" s="42"/>
      <c r="DV24" s="32"/>
      <c r="DW24" s="244"/>
      <c r="DX24" s="32"/>
      <c r="DY24" s="20">
        <f t="shared" si="14"/>
        <v>0</v>
      </c>
      <c r="EA24" s="9"/>
      <c r="EB24" s="42"/>
      <c r="EC24" s="32"/>
      <c r="ED24" s="244"/>
      <c r="EE24" s="32"/>
      <c r="EF24" s="20">
        <f t="shared" si="15"/>
        <v>0</v>
      </c>
      <c r="EH24" s="9"/>
      <c r="EI24" s="42"/>
      <c r="EJ24" s="32"/>
      <c r="EK24" s="244"/>
      <c r="EL24" s="32"/>
      <c r="EM24" s="20">
        <f t="shared" si="16"/>
        <v>0</v>
      </c>
      <c r="EO24" s="9"/>
      <c r="EP24" s="42"/>
      <c r="EQ24" s="32"/>
      <c r="ER24" s="244"/>
      <c r="ES24" s="32"/>
      <c r="ET24" s="20">
        <f t="shared" si="17"/>
        <v>0</v>
      </c>
      <c r="EV24" s="9"/>
      <c r="EW24" s="42"/>
      <c r="EX24" s="32"/>
      <c r="EY24" s="244"/>
      <c r="EZ24" s="32"/>
      <c r="FA24" s="20">
        <f t="shared" si="18"/>
        <v>0</v>
      </c>
      <c r="FC24" s="9"/>
      <c r="FD24" s="42"/>
      <c r="FE24" s="32"/>
      <c r="FF24" s="244"/>
      <c r="FG24" s="32"/>
      <c r="FH24" s="20">
        <f t="shared" si="19"/>
        <v>0</v>
      </c>
      <c r="FJ24" s="9"/>
      <c r="FK24" s="42"/>
      <c r="FL24" s="32"/>
      <c r="FM24" s="244"/>
      <c r="FN24" s="32"/>
      <c r="FO24" s="20">
        <f t="shared" si="20"/>
        <v>0</v>
      </c>
    </row>
    <row r="25" spans="1:171">
      <c r="A25" s="2"/>
      <c r="B25" s="2"/>
      <c r="C25" s="2"/>
      <c r="D25" s="18"/>
      <c r="E25" s="9"/>
      <c r="F25" s="19"/>
      <c r="G25" s="20">
        <f t="shared" si="0"/>
        <v>0</v>
      </c>
      <c r="I25" s="2"/>
      <c r="J25" s="2"/>
      <c r="K25" s="2"/>
      <c r="L25" s="18"/>
      <c r="M25" s="9"/>
      <c r="N25" s="19"/>
      <c r="O25" s="20">
        <f t="shared" si="1"/>
        <v>40005.24</v>
      </c>
      <c r="Q25" s="2"/>
      <c r="R25" s="2"/>
      <c r="S25" s="18"/>
      <c r="T25" s="9"/>
      <c r="U25" s="19"/>
      <c r="V25" s="20">
        <f t="shared" si="2"/>
        <v>0</v>
      </c>
      <c r="X25" s="2"/>
      <c r="Y25" s="2"/>
      <c r="Z25" s="18"/>
      <c r="AA25" s="9"/>
      <c r="AB25" s="19"/>
      <c r="AC25" s="20">
        <f t="shared" si="3"/>
        <v>0</v>
      </c>
      <c r="AE25" s="2"/>
      <c r="AF25" s="2"/>
      <c r="AG25" s="18"/>
      <c r="AH25" s="9"/>
      <c r="AI25" s="19"/>
      <c r="AJ25" s="20">
        <f t="shared" si="4"/>
        <v>0</v>
      </c>
      <c r="AL25" s="2"/>
      <c r="AM25" s="2"/>
      <c r="AN25" s="2"/>
      <c r="AO25" s="18"/>
      <c r="AP25" s="9"/>
      <c r="AQ25" s="19"/>
      <c r="AR25" s="20">
        <f t="shared" si="25"/>
        <v>0</v>
      </c>
      <c r="AT25" s="2"/>
      <c r="AU25" s="2"/>
      <c r="AV25" s="711"/>
      <c r="AW25" s="9"/>
      <c r="AX25" s="715"/>
      <c r="AY25" s="20">
        <f t="shared" si="6"/>
        <v>0</v>
      </c>
      <c r="BA25" s="2"/>
      <c r="BB25" s="2"/>
      <c r="BC25" s="711"/>
      <c r="BD25" s="9"/>
      <c r="BE25" s="715"/>
      <c r="BF25" s="20">
        <f t="shared" si="7"/>
        <v>0</v>
      </c>
      <c r="BH25" s="2"/>
      <c r="BI25" s="2"/>
      <c r="BJ25" s="2"/>
      <c r="BK25" s="711"/>
      <c r="BL25" s="9"/>
      <c r="BM25" s="715"/>
      <c r="BN25" s="20">
        <f t="shared" si="8"/>
        <v>40510.6</v>
      </c>
      <c r="BP25" s="2"/>
      <c r="BQ25" s="2"/>
      <c r="BR25" s="711"/>
      <c r="BS25" s="9"/>
      <c r="BT25" s="715"/>
      <c r="BU25" s="20">
        <f t="shared" si="9"/>
        <v>0</v>
      </c>
      <c r="BW25" s="2"/>
      <c r="BX25" s="2"/>
      <c r="BY25" s="325"/>
      <c r="BZ25" s="38"/>
      <c r="CA25" s="19"/>
      <c r="CB25" s="326">
        <f t="shared" si="21"/>
        <v>0</v>
      </c>
      <c r="CD25" s="2"/>
      <c r="CE25" s="2"/>
      <c r="CF25" s="18"/>
      <c r="CG25" s="9"/>
      <c r="CH25" s="19"/>
      <c r="CI25" s="20">
        <f t="shared" si="22"/>
        <v>5171.8</v>
      </c>
      <c r="CK25" s="2"/>
      <c r="CL25" s="2"/>
      <c r="CM25" s="18"/>
      <c r="CN25" s="9"/>
      <c r="CO25" s="19"/>
      <c r="CP25" s="20">
        <f t="shared" si="23"/>
        <v>0</v>
      </c>
      <c r="CR25" s="2"/>
      <c r="CS25" s="2"/>
      <c r="CT25" s="18"/>
      <c r="CU25" s="9"/>
      <c r="CV25" s="19"/>
      <c r="CW25" s="20">
        <f t="shared" si="10"/>
        <v>0</v>
      </c>
      <c r="CY25" s="9"/>
      <c r="CZ25" s="42"/>
      <c r="DA25" s="32"/>
      <c r="DB25" s="244"/>
      <c r="DC25" s="32"/>
      <c r="DD25" s="20">
        <f t="shared" si="24"/>
        <v>0</v>
      </c>
      <c r="DF25" s="9"/>
      <c r="DG25" s="42"/>
      <c r="DH25" s="32"/>
      <c r="DI25" s="244"/>
      <c r="DJ25" s="32"/>
      <c r="DK25" s="20">
        <f t="shared" si="12"/>
        <v>0</v>
      </c>
      <c r="DM25" s="9"/>
      <c r="DN25" s="42"/>
      <c r="DO25" s="32"/>
      <c r="DP25" s="244"/>
      <c r="DQ25" s="32"/>
      <c r="DR25" s="20">
        <f t="shared" si="13"/>
        <v>0</v>
      </c>
      <c r="DT25" s="9"/>
      <c r="DU25" s="42"/>
      <c r="DV25" s="32"/>
      <c r="DW25" s="244"/>
      <c r="DX25" s="32"/>
      <c r="DY25" s="20">
        <f t="shared" si="14"/>
        <v>0</v>
      </c>
      <c r="EA25" s="9"/>
      <c r="EB25" s="42"/>
      <c r="EC25" s="32"/>
      <c r="ED25" s="244"/>
      <c r="EE25" s="32"/>
      <c r="EF25" s="20">
        <f t="shared" si="15"/>
        <v>0</v>
      </c>
      <c r="EH25" s="9"/>
      <c r="EI25" s="42"/>
      <c r="EJ25" s="32"/>
      <c r="EK25" s="244"/>
      <c r="EL25" s="32"/>
      <c r="EM25" s="20">
        <f t="shared" si="16"/>
        <v>0</v>
      </c>
      <c r="EO25" s="9"/>
      <c r="EP25" s="42"/>
      <c r="EQ25" s="32"/>
      <c r="ER25" s="244"/>
      <c r="ES25" s="32"/>
      <c r="ET25" s="20">
        <f t="shared" si="17"/>
        <v>0</v>
      </c>
      <c r="EV25" s="9"/>
      <c r="EW25" s="42"/>
      <c r="EX25" s="32"/>
      <c r="EY25" s="244"/>
      <c r="EZ25" s="32"/>
      <c r="FA25" s="20">
        <f t="shared" si="18"/>
        <v>0</v>
      </c>
      <c r="FC25" s="9"/>
      <c r="FD25" s="42"/>
      <c r="FE25" s="32"/>
      <c r="FF25" s="244"/>
      <c r="FG25" s="32"/>
      <c r="FH25" s="20">
        <f t="shared" si="19"/>
        <v>0</v>
      </c>
      <c r="FJ25" s="9"/>
      <c r="FK25" s="42"/>
      <c r="FL25" s="32"/>
      <c r="FM25" s="244"/>
      <c r="FN25" s="32"/>
      <c r="FO25" s="20">
        <f t="shared" si="20"/>
        <v>0</v>
      </c>
    </row>
    <row r="26" spans="1:171">
      <c r="A26" s="2"/>
      <c r="B26" s="2"/>
      <c r="C26" s="2"/>
      <c r="D26" s="18"/>
      <c r="E26" s="9"/>
      <c r="F26" s="19"/>
      <c r="G26" s="20">
        <f t="shared" si="0"/>
        <v>0</v>
      </c>
      <c r="I26" s="2"/>
      <c r="J26" s="2"/>
      <c r="K26" s="2"/>
      <c r="L26" s="18"/>
      <c r="M26" s="9"/>
      <c r="N26" s="19"/>
      <c r="O26" s="20">
        <f t="shared" si="1"/>
        <v>40005.24</v>
      </c>
      <c r="Q26" s="2"/>
      <c r="R26" s="2"/>
      <c r="S26" s="18"/>
      <c r="T26" s="9"/>
      <c r="U26" s="19"/>
      <c r="V26" s="20">
        <f t="shared" si="2"/>
        <v>0</v>
      </c>
      <c r="X26" s="2"/>
      <c r="Y26" s="2"/>
      <c r="Z26" s="18"/>
      <c r="AA26" s="9"/>
      <c r="AB26" s="19"/>
      <c r="AC26" s="20">
        <f t="shared" si="3"/>
        <v>0</v>
      </c>
      <c r="AE26" s="2"/>
      <c r="AF26" s="2"/>
      <c r="AG26" s="18"/>
      <c r="AH26" s="9"/>
      <c r="AI26" s="19"/>
      <c r="AJ26" s="20">
        <f t="shared" si="4"/>
        <v>0</v>
      </c>
      <c r="AL26" s="2"/>
      <c r="AM26" s="2"/>
      <c r="AN26" s="2"/>
      <c r="AO26" s="18"/>
      <c r="AP26" s="9"/>
      <c r="AQ26" s="19"/>
      <c r="AR26" s="20">
        <f t="shared" si="25"/>
        <v>0</v>
      </c>
      <c r="AT26" s="2"/>
      <c r="AU26" s="2"/>
      <c r="AV26" s="711"/>
      <c r="AW26" s="9"/>
      <c r="AX26" s="715"/>
      <c r="AY26" s="20">
        <f t="shared" si="6"/>
        <v>0</v>
      </c>
      <c r="BA26" s="2"/>
      <c r="BB26" s="2"/>
      <c r="BC26" s="711"/>
      <c r="BD26" s="9"/>
      <c r="BE26" s="715"/>
      <c r="BF26" s="20">
        <f t="shared" si="7"/>
        <v>0</v>
      </c>
      <c r="BH26" s="2"/>
      <c r="BI26" s="2"/>
      <c r="BJ26" s="2"/>
      <c r="BK26" s="711"/>
      <c r="BL26" s="9"/>
      <c r="BM26" s="715"/>
      <c r="BN26" s="20">
        <f t="shared" si="8"/>
        <v>40510.6</v>
      </c>
      <c r="BP26" s="2"/>
      <c r="BQ26" s="2"/>
      <c r="BR26" s="711"/>
      <c r="BS26" s="9"/>
      <c r="BT26" s="715"/>
      <c r="BU26" s="20">
        <f t="shared" si="9"/>
        <v>0</v>
      </c>
      <c r="BW26" s="2"/>
      <c r="BX26" s="2"/>
      <c r="BY26" s="325"/>
      <c r="BZ26" s="38"/>
      <c r="CA26" s="19"/>
      <c r="CB26" s="326">
        <f t="shared" si="21"/>
        <v>0</v>
      </c>
      <c r="CD26" s="2"/>
      <c r="CE26" s="2"/>
      <c r="CF26" s="18"/>
      <c r="CG26" s="9"/>
      <c r="CH26" s="19"/>
      <c r="CI26" s="20">
        <f t="shared" si="22"/>
        <v>5171.8</v>
      </c>
      <c r="CK26" s="2"/>
      <c r="CL26" s="2"/>
      <c r="CM26" s="18"/>
      <c r="CN26" s="9"/>
      <c r="CO26" s="19"/>
      <c r="CP26" s="20">
        <f t="shared" si="23"/>
        <v>0</v>
      </c>
      <c r="CR26" s="2"/>
      <c r="CS26" s="2"/>
      <c r="CT26" s="18"/>
      <c r="CU26" s="9"/>
      <c r="CV26" s="19"/>
      <c r="CW26" s="20">
        <f t="shared" si="10"/>
        <v>0</v>
      </c>
      <c r="CY26" s="9"/>
      <c r="CZ26" s="42"/>
      <c r="DA26" s="32"/>
      <c r="DB26" s="244"/>
      <c r="DC26" s="32"/>
      <c r="DD26" s="20">
        <f t="shared" si="24"/>
        <v>0</v>
      </c>
      <c r="DF26" s="9"/>
      <c r="DG26" s="42"/>
      <c r="DH26" s="32"/>
      <c r="DI26" s="244"/>
      <c r="DJ26" s="32"/>
      <c r="DK26" s="20">
        <f t="shared" si="12"/>
        <v>0</v>
      </c>
      <c r="DM26" s="9"/>
      <c r="DN26" s="42"/>
      <c r="DO26" s="32"/>
      <c r="DP26" s="244"/>
      <c r="DQ26" s="32"/>
      <c r="DR26" s="20">
        <f t="shared" si="13"/>
        <v>0</v>
      </c>
      <c r="DT26" s="9"/>
      <c r="DU26" s="42"/>
      <c r="DV26" s="32"/>
      <c r="DW26" s="244"/>
      <c r="DX26" s="32"/>
      <c r="DY26" s="20">
        <f t="shared" si="14"/>
        <v>0</v>
      </c>
      <c r="EA26" s="9"/>
      <c r="EB26" s="42"/>
      <c r="EC26" s="32"/>
      <c r="ED26" s="244"/>
      <c r="EE26" s="32"/>
      <c r="EF26" s="20">
        <f t="shared" si="15"/>
        <v>0</v>
      </c>
      <c r="EH26" s="9"/>
      <c r="EI26" s="42"/>
      <c r="EJ26" s="32"/>
      <c r="EK26" s="244"/>
      <c r="EL26" s="32"/>
      <c r="EM26" s="20">
        <f t="shared" si="16"/>
        <v>0</v>
      </c>
      <c r="EO26" s="9"/>
      <c r="EP26" s="42"/>
      <c r="EQ26" s="32"/>
      <c r="ER26" s="244"/>
      <c r="ES26" s="32"/>
      <c r="ET26" s="20">
        <f t="shared" si="17"/>
        <v>0</v>
      </c>
      <c r="EV26" s="9"/>
      <c r="EW26" s="42"/>
      <c r="EX26" s="32"/>
      <c r="EY26" s="244"/>
      <c r="EZ26" s="32"/>
      <c r="FA26" s="20">
        <f t="shared" si="18"/>
        <v>0</v>
      </c>
      <c r="FC26" s="9"/>
      <c r="FD26" s="42"/>
      <c r="FE26" s="32"/>
      <c r="FF26" s="244"/>
      <c r="FG26" s="32"/>
      <c r="FH26" s="20">
        <f t="shared" si="19"/>
        <v>0</v>
      </c>
      <c r="FJ26" s="9"/>
      <c r="FK26" s="42"/>
      <c r="FL26" s="32"/>
      <c r="FM26" s="244"/>
      <c r="FN26" s="32"/>
      <c r="FO26" s="20">
        <f t="shared" si="20"/>
        <v>0</v>
      </c>
    </row>
    <row r="27" spans="1:171">
      <c r="A27" s="2"/>
      <c r="B27" s="2"/>
      <c r="C27" s="2"/>
      <c r="D27" s="18"/>
      <c r="E27" s="9"/>
      <c r="F27" s="19"/>
      <c r="G27" s="20">
        <f t="shared" si="0"/>
        <v>0</v>
      </c>
      <c r="I27" s="2"/>
      <c r="J27" s="2"/>
      <c r="K27" s="2"/>
      <c r="L27" s="18"/>
      <c r="M27" s="9"/>
      <c r="N27" s="19"/>
      <c r="O27" s="20">
        <f t="shared" si="1"/>
        <v>40005.24</v>
      </c>
      <c r="Q27" s="2"/>
      <c r="R27" s="2"/>
      <c r="S27" s="18"/>
      <c r="T27" s="9"/>
      <c r="U27" s="19"/>
      <c r="V27" s="20">
        <f t="shared" si="2"/>
        <v>0</v>
      </c>
      <c r="X27" s="2"/>
      <c r="Y27" s="2"/>
      <c r="Z27" s="18"/>
      <c r="AA27" s="9"/>
      <c r="AB27" s="19"/>
      <c r="AC27" s="20">
        <f t="shared" si="3"/>
        <v>0</v>
      </c>
      <c r="AE27" s="2"/>
      <c r="AF27" s="2"/>
      <c r="AG27" s="18"/>
      <c r="AH27" s="9"/>
      <c r="AI27" s="19"/>
      <c r="AJ27" s="20">
        <f t="shared" si="4"/>
        <v>0</v>
      </c>
      <c r="AL27" s="2"/>
      <c r="AM27" s="2"/>
      <c r="AN27" s="2"/>
      <c r="AO27" s="18"/>
      <c r="AP27" s="9"/>
      <c r="AQ27" s="19"/>
      <c r="AR27" s="20">
        <f t="shared" si="25"/>
        <v>0</v>
      </c>
      <c r="AT27" s="2"/>
      <c r="AU27" s="2"/>
      <c r="AV27" s="711"/>
      <c r="AW27" s="9"/>
      <c r="AX27" s="715"/>
      <c r="AY27" s="20">
        <f t="shared" si="6"/>
        <v>0</v>
      </c>
      <c r="BA27" s="2"/>
      <c r="BB27" s="2"/>
      <c r="BC27" s="711"/>
      <c r="BD27" s="9"/>
      <c r="BE27" s="715"/>
      <c r="BF27" s="20">
        <f t="shared" si="7"/>
        <v>0</v>
      </c>
      <c r="BH27" s="2"/>
      <c r="BI27" s="2"/>
      <c r="BJ27" s="2"/>
      <c r="BK27" s="711"/>
      <c r="BL27" s="9"/>
      <c r="BM27" s="715"/>
      <c r="BN27" s="20">
        <f t="shared" si="8"/>
        <v>40510.6</v>
      </c>
      <c r="BP27" s="2"/>
      <c r="BQ27" s="2"/>
      <c r="BR27" s="711"/>
      <c r="BS27" s="9"/>
      <c r="BT27" s="715"/>
      <c r="BU27" s="20">
        <f t="shared" si="9"/>
        <v>0</v>
      </c>
      <c r="BW27" s="2"/>
      <c r="BX27" s="2"/>
      <c r="BY27" s="325"/>
      <c r="BZ27" s="38"/>
      <c r="CA27" s="19"/>
      <c r="CB27" s="326">
        <f t="shared" si="21"/>
        <v>0</v>
      </c>
      <c r="CD27" s="2"/>
      <c r="CE27" s="2"/>
      <c r="CF27" s="18"/>
      <c r="CG27" s="9"/>
      <c r="CH27" s="19"/>
      <c r="CI27" s="20">
        <f t="shared" si="22"/>
        <v>5171.8</v>
      </c>
      <c r="CK27" s="2"/>
      <c r="CL27" s="2"/>
      <c r="CM27" s="18"/>
      <c r="CN27" s="9"/>
      <c r="CO27" s="19"/>
      <c r="CP27" s="20">
        <f t="shared" si="23"/>
        <v>0</v>
      </c>
      <c r="CR27" s="2"/>
      <c r="CS27" s="2"/>
      <c r="CT27" s="18"/>
      <c r="CU27" s="9"/>
      <c r="CV27" s="19"/>
      <c r="CW27" s="20">
        <f t="shared" si="10"/>
        <v>0</v>
      </c>
      <c r="CY27" s="9"/>
      <c r="CZ27" s="42"/>
      <c r="DA27" s="32"/>
      <c r="DB27" s="89"/>
      <c r="DC27" s="32"/>
      <c r="DD27" s="20">
        <f t="shared" si="24"/>
        <v>0</v>
      </c>
      <c r="DF27" s="9"/>
      <c r="DG27" s="42"/>
      <c r="DH27" s="32"/>
      <c r="DI27" s="89"/>
      <c r="DJ27" s="32"/>
      <c r="DK27" s="20">
        <f t="shared" si="12"/>
        <v>0</v>
      </c>
      <c r="DM27" s="9"/>
      <c r="DN27" s="42"/>
      <c r="DO27" s="32"/>
      <c r="DP27" s="89"/>
      <c r="DQ27" s="32"/>
      <c r="DR27" s="20">
        <f t="shared" si="13"/>
        <v>0</v>
      </c>
      <c r="DT27" s="9"/>
      <c r="DU27" s="42"/>
      <c r="DV27" s="32"/>
      <c r="DW27" s="89"/>
      <c r="DX27" s="32"/>
      <c r="DY27" s="20">
        <f t="shared" si="14"/>
        <v>0</v>
      </c>
      <c r="EA27" s="9"/>
      <c r="EB27" s="42"/>
      <c r="EC27" s="32"/>
      <c r="ED27" s="89"/>
      <c r="EE27" s="32"/>
      <c r="EF27" s="20">
        <f t="shared" si="15"/>
        <v>0</v>
      </c>
      <c r="EH27" s="9"/>
      <c r="EI27" s="42"/>
      <c r="EJ27" s="32"/>
      <c r="EK27" s="89"/>
      <c r="EL27" s="32"/>
      <c r="EM27" s="20">
        <f t="shared" si="16"/>
        <v>0</v>
      </c>
      <c r="EO27" s="9"/>
      <c r="EP27" s="42"/>
      <c r="EQ27" s="32"/>
      <c r="ER27" s="89"/>
      <c r="ES27" s="32"/>
      <c r="ET27" s="20">
        <f t="shared" si="17"/>
        <v>0</v>
      </c>
      <c r="EV27" s="9"/>
      <c r="EW27" s="42"/>
      <c r="EX27" s="32"/>
      <c r="EY27" s="89"/>
      <c r="EZ27" s="32"/>
      <c r="FA27" s="20">
        <f t="shared" si="18"/>
        <v>0</v>
      </c>
      <c r="FC27" s="9"/>
      <c r="FD27" s="42"/>
      <c r="FE27" s="32"/>
      <c r="FF27" s="89"/>
      <c r="FG27" s="32"/>
      <c r="FH27" s="20">
        <f t="shared" si="19"/>
        <v>0</v>
      </c>
      <c r="FJ27" s="9"/>
      <c r="FK27" s="42"/>
      <c r="FL27" s="32"/>
      <c r="FM27" s="89"/>
      <c r="FN27" s="32"/>
      <c r="FO27" s="20">
        <f t="shared" si="20"/>
        <v>0</v>
      </c>
    </row>
    <row r="28" spans="1:171">
      <c r="A28" s="2"/>
      <c r="B28" s="2"/>
      <c r="C28" s="2"/>
      <c r="D28" s="18"/>
      <c r="E28" s="9"/>
      <c r="F28" s="19"/>
      <c r="G28" s="20">
        <f t="shared" si="0"/>
        <v>0</v>
      </c>
      <c r="I28" s="2"/>
      <c r="J28" s="2"/>
      <c r="K28" s="2"/>
      <c r="L28" s="18"/>
      <c r="M28" s="9"/>
      <c r="N28" s="19"/>
      <c r="O28" s="20">
        <f t="shared" si="1"/>
        <v>40005.24</v>
      </c>
      <c r="Q28" s="2"/>
      <c r="R28" s="2"/>
      <c r="S28" s="18"/>
      <c r="T28" s="9"/>
      <c r="U28" s="19"/>
      <c r="V28" s="20">
        <f t="shared" si="2"/>
        <v>0</v>
      </c>
      <c r="X28" s="2"/>
      <c r="Y28" s="2"/>
      <c r="Z28" s="18"/>
      <c r="AA28" s="9"/>
      <c r="AB28" s="19"/>
      <c r="AC28" s="20">
        <f t="shared" si="3"/>
        <v>0</v>
      </c>
      <c r="AE28" s="2"/>
      <c r="AF28" s="2"/>
      <c r="AG28" s="18"/>
      <c r="AH28" s="9"/>
      <c r="AI28" s="19"/>
      <c r="AJ28" s="20">
        <f t="shared" si="4"/>
        <v>0</v>
      </c>
      <c r="AL28" s="2"/>
      <c r="AM28" s="2"/>
      <c r="AN28" s="2"/>
      <c r="AO28" s="18"/>
      <c r="AP28" s="9"/>
      <c r="AQ28" s="19"/>
      <c r="AR28" s="20">
        <f t="shared" si="25"/>
        <v>0</v>
      </c>
      <c r="AT28" s="2"/>
      <c r="AU28" s="2"/>
      <c r="AV28" s="711"/>
      <c r="AW28" s="9"/>
      <c r="AX28" s="715"/>
      <c r="AY28" s="20">
        <f t="shared" si="6"/>
        <v>0</v>
      </c>
      <c r="BA28" s="2"/>
      <c r="BB28" s="2"/>
      <c r="BC28" s="711"/>
      <c r="BD28" s="9"/>
      <c r="BE28" s="715"/>
      <c r="BF28" s="20">
        <f t="shared" si="7"/>
        <v>0</v>
      </c>
      <c r="BH28" s="2"/>
      <c r="BI28" s="2"/>
      <c r="BJ28" s="2"/>
      <c r="BK28" s="711"/>
      <c r="BL28" s="9"/>
      <c r="BM28" s="715"/>
      <c r="BN28" s="20">
        <f t="shared" si="8"/>
        <v>40510.6</v>
      </c>
      <c r="BP28" s="2"/>
      <c r="BQ28" s="2"/>
      <c r="BR28" s="711"/>
      <c r="BS28" s="9"/>
      <c r="BT28" s="715"/>
      <c r="BU28" s="20">
        <f t="shared" si="9"/>
        <v>0</v>
      </c>
      <c r="BW28" s="2"/>
      <c r="BX28" s="2"/>
      <c r="BY28" s="325"/>
      <c r="BZ28" s="38"/>
      <c r="CA28" s="19"/>
      <c r="CB28" s="326">
        <f t="shared" si="21"/>
        <v>0</v>
      </c>
      <c r="CD28" s="2"/>
      <c r="CE28" s="2"/>
      <c r="CF28" s="18"/>
      <c r="CG28" s="9"/>
      <c r="CH28" s="19"/>
      <c r="CI28" s="20">
        <f t="shared" si="22"/>
        <v>5171.8</v>
      </c>
      <c r="CK28" s="2"/>
      <c r="CL28" s="2"/>
      <c r="CM28" s="18"/>
      <c r="CN28" s="9"/>
      <c r="CO28" s="19"/>
      <c r="CP28" s="20">
        <f t="shared" si="23"/>
        <v>0</v>
      </c>
      <c r="CR28" s="2"/>
      <c r="CS28" s="2"/>
      <c r="CT28" s="18"/>
      <c r="CU28" s="9"/>
      <c r="CV28" s="19"/>
      <c r="CW28" s="20">
        <f t="shared" si="10"/>
        <v>0</v>
      </c>
      <c r="CY28" s="9"/>
      <c r="CZ28" s="42"/>
      <c r="DA28" s="19"/>
      <c r="DB28" s="89"/>
      <c r="DC28" s="19"/>
      <c r="DD28" s="20">
        <f t="shared" si="24"/>
        <v>0</v>
      </c>
      <c r="DF28" s="9"/>
      <c r="DG28" s="42"/>
      <c r="DH28" s="19"/>
      <c r="DI28" s="89"/>
      <c r="DJ28" s="19"/>
      <c r="DK28" s="20">
        <f t="shared" si="12"/>
        <v>0</v>
      </c>
      <c r="DM28" s="9"/>
      <c r="DN28" s="42"/>
      <c r="DO28" s="19"/>
      <c r="DP28" s="89"/>
      <c r="DQ28" s="19"/>
      <c r="DR28" s="20">
        <f t="shared" si="13"/>
        <v>0</v>
      </c>
      <c r="DT28" s="9"/>
      <c r="DU28" s="42"/>
      <c r="DV28" s="19"/>
      <c r="DW28" s="89"/>
      <c r="DX28" s="19"/>
      <c r="DY28" s="20">
        <f t="shared" si="14"/>
        <v>0</v>
      </c>
      <c r="EA28" s="9"/>
      <c r="EB28" s="42"/>
      <c r="EC28" s="19"/>
      <c r="ED28" s="89"/>
      <c r="EE28" s="19"/>
      <c r="EF28" s="20">
        <f t="shared" si="15"/>
        <v>0</v>
      </c>
      <c r="EH28" s="9"/>
      <c r="EI28" s="42"/>
      <c r="EJ28" s="19"/>
      <c r="EK28" s="89"/>
      <c r="EL28" s="19"/>
      <c r="EM28" s="20">
        <f t="shared" si="16"/>
        <v>0</v>
      </c>
      <c r="EO28" s="9"/>
      <c r="EP28" s="42"/>
      <c r="EQ28" s="19"/>
      <c r="ER28" s="89"/>
      <c r="ES28" s="19"/>
      <c r="ET28" s="20">
        <f t="shared" si="17"/>
        <v>0</v>
      </c>
      <c r="EV28" s="9"/>
      <c r="EW28" s="42"/>
      <c r="EX28" s="19"/>
      <c r="EY28" s="89"/>
      <c r="EZ28" s="19"/>
      <c r="FA28" s="20">
        <f t="shared" si="18"/>
        <v>0</v>
      </c>
      <c r="FC28" s="9"/>
      <c r="FD28" s="42"/>
      <c r="FE28" s="19"/>
      <c r="FF28" s="89"/>
      <c r="FG28" s="19"/>
      <c r="FH28" s="20">
        <f t="shared" si="19"/>
        <v>0</v>
      </c>
      <c r="FJ28" s="9"/>
      <c r="FK28" s="42"/>
      <c r="FL28" s="19"/>
      <c r="FM28" s="89"/>
      <c r="FN28" s="19"/>
      <c r="FO28" s="20">
        <f t="shared" si="20"/>
        <v>0</v>
      </c>
    </row>
    <row r="29" spans="1:171">
      <c r="A29" s="2"/>
      <c r="B29" s="2"/>
      <c r="C29" s="2"/>
      <c r="D29" s="18"/>
      <c r="E29" s="9"/>
      <c r="F29" s="19"/>
      <c r="G29" s="20">
        <f t="shared" si="0"/>
        <v>0</v>
      </c>
      <c r="I29" s="2"/>
      <c r="J29" s="2"/>
      <c r="K29" s="2"/>
      <c r="L29" s="18"/>
      <c r="M29" s="9"/>
      <c r="N29" s="19"/>
      <c r="O29" s="20">
        <f t="shared" si="1"/>
        <v>40005.24</v>
      </c>
      <c r="Q29" s="2"/>
      <c r="R29" s="2"/>
      <c r="S29" s="18"/>
      <c r="T29" s="9"/>
      <c r="U29" s="19"/>
      <c r="V29" s="20">
        <f t="shared" si="2"/>
        <v>0</v>
      </c>
      <c r="X29" s="2"/>
      <c r="Y29" s="2"/>
      <c r="Z29" s="18"/>
      <c r="AA29" s="9"/>
      <c r="AB29" s="19"/>
      <c r="AC29" s="20">
        <f t="shared" si="3"/>
        <v>0</v>
      </c>
      <c r="AE29" s="2"/>
      <c r="AF29" s="2"/>
      <c r="AG29" s="18"/>
      <c r="AH29" s="9"/>
      <c r="AI29" s="19"/>
      <c r="AJ29" s="20">
        <f t="shared" si="4"/>
        <v>0</v>
      </c>
      <c r="AL29" s="2"/>
      <c r="AM29" s="2"/>
      <c r="AN29" s="2"/>
      <c r="AO29" s="18"/>
      <c r="AP29" s="9"/>
      <c r="AQ29" s="19"/>
      <c r="AR29" s="20">
        <f t="shared" si="25"/>
        <v>0</v>
      </c>
      <c r="AT29" s="2"/>
      <c r="AU29" s="2"/>
      <c r="AV29" s="711"/>
      <c r="AW29" s="9"/>
      <c r="AX29" s="715"/>
      <c r="AY29" s="20">
        <f t="shared" si="6"/>
        <v>0</v>
      </c>
      <c r="BA29" s="2"/>
      <c r="BB29" s="2"/>
      <c r="BC29" s="711"/>
      <c r="BD29" s="9"/>
      <c r="BE29" s="715"/>
      <c r="BF29" s="20">
        <f t="shared" si="7"/>
        <v>0</v>
      </c>
      <c r="BH29" s="2"/>
      <c r="BI29" s="2"/>
      <c r="BJ29" s="2"/>
      <c r="BK29" s="711"/>
      <c r="BL29" s="9"/>
      <c r="BM29" s="715"/>
      <c r="BN29" s="20">
        <f t="shared" si="8"/>
        <v>40510.6</v>
      </c>
      <c r="BP29" s="2"/>
      <c r="BQ29" s="2"/>
      <c r="BR29" s="711"/>
      <c r="BS29" s="9"/>
      <c r="BT29" s="715"/>
      <c r="BU29" s="20">
        <f t="shared" si="9"/>
        <v>0</v>
      </c>
      <c r="BW29" s="2"/>
      <c r="BX29" s="2"/>
      <c r="BY29" s="325"/>
      <c r="BZ29" s="38"/>
      <c r="CA29" s="19"/>
      <c r="CB29" s="326">
        <f t="shared" si="21"/>
        <v>0</v>
      </c>
      <c r="CD29" s="2"/>
      <c r="CE29" s="2"/>
      <c r="CF29" s="18"/>
      <c r="CG29" s="9"/>
      <c r="CH29" s="19"/>
      <c r="CI29" s="20">
        <f t="shared" si="22"/>
        <v>5171.8</v>
      </c>
      <c r="CK29" s="2"/>
      <c r="CL29" s="2"/>
      <c r="CM29" s="18"/>
      <c r="CN29" s="9"/>
      <c r="CO29" s="19"/>
      <c r="CP29" s="20">
        <f t="shared" si="23"/>
        <v>0</v>
      </c>
      <c r="CR29" s="2"/>
      <c r="CS29" s="2"/>
      <c r="CT29" s="18"/>
      <c r="CU29" s="9"/>
      <c r="CV29" s="19"/>
      <c r="CW29" s="20">
        <f t="shared" si="10"/>
        <v>0</v>
      </c>
      <c r="CY29" s="9"/>
      <c r="CZ29" s="42"/>
      <c r="DA29" s="19"/>
      <c r="DB29" s="89"/>
      <c r="DC29" s="19"/>
      <c r="DD29" s="20">
        <f t="shared" si="24"/>
        <v>0</v>
      </c>
      <c r="DF29" s="9"/>
      <c r="DG29" s="42"/>
      <c r="DH29" s="19"/>
      <c r="DI29" s="89"/>
      <c r="DJ29" s="19"/>
      <c r="DK29" s="20">
        <f t="shared" si="12"/>
        <v>0</v>
      </c>
      <c r="DM29" s="9"/>
      <c r="DN29" s="42"/>
      <c r="DO29" s="19"/>
      <c r="DP29" s="89"/>
      <c r="DQ29" s="19"/>
      <c r="DR29" s="20">
        <f t="shared" si="13"/>
        <v>0</v>
      </c>
      <c r="DT29" s="9"/>
      <c r="DU29" s="42"/>
      <c r="DV29" s="19"/>
      <c r="DW29" s="89"/>
      <c r="DX29" s="19"/>
      <c r="DY29" s="20">
        <f t="shared" si="14"/>
        <v>0</v>
      </c>
      <c r="EA29" s="9"/>
      <c r="EB29" s="42"/>
      <c r="EC29" s="19"/>
      <c r="ED29" s="89"/>
      <c r="EE29" s="19"/>
      <c r="EF29" s="20">
        <f t="shared" si="15"/>
        <v>0</v>
      </c>
      <c r="EH29" s="9"/>
      <c r="EI29" s="42"/>
      <c r="EJ29" s="19"/>
      <c r="EK29" s="89"/>
      <c r="EL29" s="19"/>
      <c r="EM29" s="20">
        <f t="shared" si="16"/>
        <v>0</v>
      </c>
      <c r="EO29" s="9"/>
      <c r="EP29" s="42"/>
      <c r="EQ29" s="19"/>
      <c r="ER29" s="89"/>
      <c r="ES29" s="19"/>
      <c r="ET29" s="20">
        <f t="shared" si="17"/>
        <v>0</v>
      </c>
      <c r="EV29" s="9"/>
      <c r="EW29" s="42"/>
      <c r="EX29" s="19"/>
      <c r="EY29" s="89"/>
      <c r="EZ29" s="19"/>
      <c r="FA29" s="20">
        <f t="shared" si="18"/>
        <v>0</v>
      </c>
      <c r="FC29" s="9"/>
      <c r="FD29" s="42"/>
      <c r="FE29" s="19"/>
      <c r="FF29" s="89"/>
      <c r="FG29" s="19"/>
      <c r="FH29" s="20">
        <f t="shared" si="19"/>
        <v>0</v>
      </c>
      <c r="FJ29" s="9"/>
      <c r="FK29" s="42"/>
      <c r="FL29" s="19"/>
      <c r="FM29" s="89"/>
      <c r="FN29" s="19"/>
      <c r="FO29" s="20">
        <f t="shared" si="20"/>
        <v>0</v>
      </c>
    </row>
    <row r="30" spans="1:171">
      <c r="A30" s="2"/>
      <c r="B30" s="2"/>
      <c r="C30" s="2"/>
      <c r="D30" s="18"/>
      <c r="E30" s="9"/>
      <c r="F30" s="19"/>
      <c r="G30" s="20">
        <f t="shared" si="0"/>
        <v>0</v>
      </c>
      <c r="I30" s="2"/>
      <c r="J30" s="2"/>
      <c r="K30" s="2"/>
      <c r="L30" s="18"/>
      <c r="M30" s="9"/>
      <c r="N30" s="19"/>
      <c r="O30" s="20">
        <f t="shared" si="1"/>
        <v>40005.24</v>
      </c>
      <c r="Q30" s="2"/>
      <c r="R30" s="2"/>
      <c r="S30" s="18"/>
      <c r="T30" s="9"/>
      <c r="U30" s="19"/>
      <c r="V30" s="20">
        <f t="shared" si="2"/>
        <v>0</v>
      </c>
      <c r="X30" s="2"/>
      <c r="Y30" s="2"/>
      <c r="Z30" s="18"/>
      <c r="AA30" s="9"/>
      <c r="AB30" s="19"/>
      <c r="AC30" s="20">
        <f t="shared" si="3"/>
        <v>0</v>
      </c>
      <c r="AE30" s="2"/>
      <c r="AF30" s="2"/>
      <c r="AG30" s="18"/>
      <c r="AH30" s="9"/>
      <c r="AI30" s="19"/>
      <c r="AJ30" s="20">
        <f t="shared" si="4"/>
        <v>0</v>
      </c>
      <c r="AL30" s="2"/>
      <c r="AM30" s="2"/>
      <c r="AN30" s="2"/>
      <c r="AO30" s="18"/>
      <c r="AP30" s="9"/>
      <c r="AQ30" s="19"/>
      <c r="AR30" s="20">
        <f t="shared" si="25"/>
        <v>0</v>
      </c>
      <c r="AT30" s="2"/>
      <c r="AU30" s="2"/>
      <c r="AV30" s="711"/>
      <c r="AW30" s="9"/>
      <c r="AX30" s="715"/>
      <c r="AY30" s="20">
        <f t="shared" si="6"/>
        <v>0</v>
      </c>
      <c r="BA30" s="2"/>
      <c r="BB30" s="2"/>
      <c r="BC30" s="711"/>
      <c r="BD30" s="9"/>
      <c r="BE30" s="715"/>
      <c r="BF30" s="20">
        <f t="shared" si="7"/>
        <v>0</v>
      </c>
      <c r="BH30" s="2"/>
      <c r="BI30" s="2"/>
      <c r="BJ30" s="2"/>
      <c r="BK30" s="711"/>
      <c r="BL30" s="9"/>
      <c r="BM30" s="715"/>
      <c r="BN30" s="20">
        <f t="shared" si="8"/>
        <v>40510.6</v>
      </c>
      <c r="BP30" s="2"/>
      <c r="BQ30" s="2"/>
      <c r="BR30" s="711"/>
      <c r="BS30" s="9"/>
      <c r="BT30" s="715"/>
      <c r="BU30" s="20">
        <f t="shared" si="9"/>
        <v>0</v>
      </c>
      <c r="BW30" s="2"/>
      <c r="BX30" s="2"/>
      <c r="BY30" s="325"/>
      <c r="BZ30" s="38"/>
      <c r="CA30" s="19"/>
      <c r="CB30" s="326">
        <f t="shared" si="21"/>
        <v>0</v>
      </c>
      <c r="CD30" s="2"/>
      <c r="CE30" s="2"/>
      <c r="CF30" s="18"/>
      <c r="CG30" s="9"/>
      <c r="CH30" s="19"/>
      <c r="CI30" s="20">
        <f t="shared" si="22"/>
        <v>5171.8</v>
      </c>
      <c r="CK30" s="2"/>
      <c r="CL30" s="2"/>
      <c r="CM30" s="18"/>
      <c r="CN30" s="9"/>
      <c r="CO30" s="19"/>
      <c r="CP30" s="20">
        <f t="shared" si="23"/>
        <v>0</v>
      </c>
      <c r="CR30" s="2"/>
      <c r="CS30" s="2"/>
      <c r="CT30" s="18"/>
      <c r="CU30" s="9"/>
      <c r="CV30" s="19"/>
      <c r="CW30" s="20">
        <f t="shared" si="10"/>
        <v>0</v>
      </c>
      <c r="CY30" s="9"/>
      <c r="CZ30" s="2"/>
      <c r="DA30" s="18"/>
      <c r="DB30" s="89"/>
      <c r="DC30" s="19"/>
      <c r="DD30" s="20">
        <f t="shared" si="24"/>
        <v>0</v>
      </c>
      <c r="DF30" s="9"/>
      <c r="DG30" s="2"/>
      <c r="DH30" s="18"/>
      <c r="DI30" s="89"/>
      <c r="DJ30" s="19"/>
      <c r="DK30" s="20">
        <f t="shared" si="12"/>
        <v>0</v>
      </c>
      <c r="DM30" s="9"/>
      <c r="DN30" s="2"/>
      <c r="DO30" s="18"/>
      <c r="DP30" s="89"/>
      <c r="DQ30" s="19"/>
      <c r="DR30" s="20">
        <f t="shared" si="13"/>
        <v>0</v>
      </c>
      <c r="DT30" s="9"/>
      <c r="DU30" s="2"/>
      <c r="DV30" s="18"/>
      <c r="DW30" s="89"/>
      <c r="DX30" s="19"/>
      <c r="DY30" s="20">
        <f t="shared" si="14"/>
        <v>0</v>
      </c>
      <c r="EA30" s="9"/>
      <c r="EB30" s="2"/>
      <c r="EC30" s="18"/>
      <c r="ED30" s="89"/>
      <c r="EE30" s="19"/>
      <c r="EF30" s="20">
        <f t="shared" si="15"/>
        <v>0</v>
      </c>
      <c r="EH30" s="9"/>
      <c r="EI30" s="2"/>
      <c r="EJ30" s="18"/>
      <c r="EK30" s="89"/>
      <c r="EL30" s="19"/>
      <c r="EM30" s="20">
        <f t="shared" si="16"/>
        <v>0</v>
      </c>
      <c r="EO30" s="9"/>
      <c r="EP30" s="2"/>
      <c r="EQ30" s="18"/>
      <c r="ER30" s="89"/>
      <c r="ES30" s="19"/>
      <c r="ET30" s="20">
        <f t="shared" si="17"/>
        <v>0</v>
      </c>
      <c r="EV30" s="9"/>
      <c r="EW30" s="2"/>
      <c r="EX30" s="18"/>
      <c r="EY30" s="89"/>
      <c r="EZ30" s="19"/>
      <c r="FA30" s="20">
        <f t="shared" si="18"/>
        <v>0</v>
      </c>
      <c r="FC30" s="9"/>
      <c r="FD30" s="2"/>
      <c r="FE30" s="18"/>
      <c r="FF30" s="89"/>
      <c r="FG30" s="19"/>
      <c r="FH30" s="20">
        <f t="shared" si="19"/>
        <v>0</v>
      </c>
      <c r="FJ30" s="9"/>
      <c r="FK30" s="2"/>
      <c r="FL30" s="18"/>
      <c r="FM30" s="89"/>
      <c r="FN30" s="19"/>
      <c r="FO30" s="20">
        <f t="shared" si="20"/>
        <v>0</v>
      </c>
    </row>
    <row r="31" spans="1:171">
      <c r="A31" s="2"/>
      <c r="B31" s="2"/>
      <c r="C31" s="2"/>
      <c r="D31" s="18"/>
      <c r="E31" s="9"/>
      <c r="F31" s="19"/>
      <c r="G31" s="20">
        <f t="shared" si="0"/>
        <v>0</v>
      </c>
      <c r="I31" s="2"/>
      <c r="J31" s="2"/>
      <c r="K31" s="2"/>
      <c r="L31" s="18"/>
      <c r="M31" s="9"/>
      <c r="N31" s="19"/>
      <c r="O31" s="20">
        <f t="shared" si="1"/>
        <v>40005.24</v>
      </c>
      <c r="Q31" s="2"/>
      <c r="R31" s="2"/>
      <c r="S31" s="18"/>
      <c r="T31" s="9"/>
      <c r="U31" s="19"/>
      <c r="V31" s="20">
        <f t="shared" si="2"/>
        <v>0</v>
      </c>
      <c r="X31" s="2"/>
      <c r="Y31" s="2"/>
      <c r="Z31" s="18"/>
      <c r="AA31" s="9"/>
      <c r="AB31" s="19"/>
      <c r="AC31" s="20">
        <f t="shared" si="3"/>
        <v>0</v>
      </c>
      <c r="AE31" s="2"/>
      <c r="AF31" s="2"/>
      <c r="AG31" s="18"/>
      <c r="AH31" s="9"/>
      <c r="AI31" s="19"/>
      <c r="AJ31" s="20">
        <f t="shared" si="4"/>
        <v>0</v>
      </c>
      <c r="AL31" s="2"/>
      <c r="AM31" s="2"/>
      <c r="AN31" s="2"/>
      <c r="AO31" s="18"/>
      <c r="AP31" s="9"/>
      <c r="AQ31" s="19"/>
      <c r="AR31" s="20">
        <f t="shared" si="25"/>
        <v>0</v>
      </c>
      <c r="AT31" s="2"/>
      <c r="AU31" s="2"/>
      <c r="AV31" s="711"/>
      <c r="AW31" s="9"/>
      <c r="AX31" s="715"/>
      <c r="AY31" s="20">
        <f t="shared" si="6"/>
        <v>0</v>
      </c>
      <c r="BA31" s="2"/>
      <c r="BB31" s="2"/>
      <c r="BC31" s="711"/>
      <c r="BD31" s="9"/>
      <c r="BE31" s="715"/>
      <c r="BF31" s="20">
        <f t="shared" si="7"/>
        <v>0</v>
      </c>
      <c r="BH31" s="2"/>
      <c r="BI31" s="2"/>
      <c r="BJ31" s="2"/>
      <c r="BK31" s="711"/>
      <c r="BL31" s="9"/>
      <c r="BM31" s="715"/>
      <c r="BN31" s="20">
        <f t="shared" si="8"/>
        <v>40510.6</v>
      </c>
      <c r="BP31" s="2"/>
      <c r="BQ31" s="2"/>
      <c r="BR31" s="711"/>
      <c r="BS31" s="9"/>
      <c r="BT31" s="715"/>
      <c r="BU31" s="20">
        <f t="shared" si="9"/>
        <v>0</v>
      </c>
      <c r="BW31" s="2"/>
      <c r="BX31" s="2"/>
      <c r="BY31" s="325"/>
      <c r="BZ31" s="38"/>
      <c r="CA31" s="19"/>
      <c r="CB31" s="326">
        <f t="shared" si="21"/>
        <v>0</v>
      </c>
      <c r="CD31" s="2"/>
      <c r="CE31" s="2"/>
      <c r="CF31" s="18"/>
      <c r="CG31" s="9"/>
      <c r="CH31" s="19"/>
      <c r="CI31" s="20">
        <f t="shared" si="22"/>
        <v>5171.8</v>
      </c>
      <c r="CK31" s="2"/>
      <c r="CL31" s="2"/>
      <c r="CM31" s="18"/>
      <c r="CN31" s="9"/>
      <c r="CO31" s="19"/>
      <c r="CP31" s="20">
        <f t="shared" si="23"/>
        <v>0</v>
      </c>
      <c r="CR31" s="2"/>
      <c r="CS31" s="2"/>
      <c r="CT31" s="18"/>
      <c r="CU31" s="9"/>
      <c r="CV31" s="19"/>
      <c r="CW31" s="20">
        <f t="shared" si="10"/>
        <v>0</v>
      </c>
      <c r="CY31" s="9"/>
      <c r="CZ31" s="2"/>
      <c r="DA31" s="18"/>
      <c r="DB31" s="89"/>
      <c r="DC31" s="19"/>
      <c r="DD31" s="20">
        <f t="shared" si="24"/>
        <v>0</v>
      </c>
      <c r="DF31" s="9"/>
      <c r="DG31" s="2"/>
      <c r="DH31" s="18"/>
      <c r="DI31" s="89"/>
      <c r="DJ31" s="19"/>
      <c r="DK31" s="20">
        <f t="shared" si="12"/>
        <v>0</v>
      </c>
      <c r="DM31" s="9"/>
      <c r="DN31" s="2"/>
      <c r="DO31" s="18"/>
      <c r="DP31" s="89"/>
      <c r="DQ31" s="19"/>
      <c r="DR31" s="20">
        <f t="shared" si="13"/>
        <v>0</v>
      </c>
      <c r="DT31" s="9"/>
      <c r="DU31" s="2"/>
      <c r="DV31" s="18"/>
      <c r="DW31" s="89"/>
      <c r="DX31" s="19"/>
      <c r="DY31" s="20">
        <f t="shared" si="14"/>
        <v>0</v>
      </c>
      <c r="EA31" s="9"/>
      <c r="EB31" s="2"/>
      <c r="EC31" s="18"/>
      <c r="ED31" s="89"/>
      <c r="EE31" s="19"/>
      <c r="EF31" s="20">
        <f t="shared" si="15"/>
        <v>0</v>
      </c>
      <c r="EH31" s="9"/>
      <c r="EI31" s="2"/>
      <c r="EJ31" s="18"/>
      <c r="EK31" s="89"/>
      <c r="EL31" s="19"/>
      <c r="EM31" s="20">
        <f t="shared" si="16"/>
        <v>0</v>
      </c>
      <c r="EO31" s="9"/>
      <c r="EP31" s="2"/>
      <c r="EQ31" s="18"/>
      <c r="ER31" s="89"/>
      <c r="ES31" s="19"/>
      <c r="ET31" s="20">
        <f t="shared" si="17"/>
        <v>0</v>
      </c>
      <c r="EV31" s="9"/>
      <c r="EW31" s="2"/>
      <c r="EX31" s="18"/>
      <c r="EY31" s="89"/>
      <c r="EZ31" s="19"/>
      <c r="FA31" s="20">
        <f t="shared" si="18"/>
        <v>0</v>
      </c>
      <c r="FC31" s="9"/>
      <c r="FD31" s="2"/>
      <c r="FE31" s="18"/>
      <c r="FF31" s="89"/>
      <c r="FG31" s="19"/>
      <c r="FH31" s="20">
        <f t="shared" si="19"/>
        <v>0</v>
      </c>
      <c r="FJ31" s="9"/>
      <c r="FK31" s="2"/>
      <c r="FL31" s="18"/>
      <c r="FM31" s="89"/>
      <c r="FN31" s="19"/>
      <c r="FO31" s="20">
        <f t="shared" si="20"/>
        <v>0</v>
      </c>
    </row>
    <row r="32" spans="1:171">
      <c r="A32" s="2"/>
      <c r="B32" s="2"/>
      <c r="C32" s="2"/>
      <c r="D32" s="18"/>
      <c r="E32" s="9"/>
      <c r="F32" s="19"/>
      <c r="G32" s="20">
        <f t="shared" si="0"/>
        <v>0</v>
      </c>
      <c r="I32" s="2"/>
      <c r="J32" s="2"/>
      <c r="K32" s="2"/>
      <c r="L32" s="18"/>
      <c r="M32" s="9"/>
      <c r="N32" s="19"/>
      <c r="O32" s="20">
        <f t="shared" si="1"/>
        <v>40005.24</v>
      </c>
      <c r="Q32" s="2"/>
      <c r="R32" s="2"/>
      <c r="S32" s="18"/>
      <c r="T32" s="9"/>
      <c r="U32" s="19"/>
      <c r="V32" s="20">
        <f t="shared" si="2"/>
        <v>0</v>
      </c>
      <c r="X32" s="2"/>
      <c r="Y32" s="2"/>
      <c r="Z32" s="18"/>
      <c r="AA32" s="9"/>
      <c r="AB32" s="19"/>
      <c r="AC32" s="20">
        <f t="shared" si="3"/>
        <v>0</v>
      </c>
      <c r="AE32" s="2"/>
      <c r="AF32" s="2"/>
      <c r="AG32" s="18"/>
      <c r="AH32" s="9"/>
      <c r="AI32" s="19"/>
      <c r="AJ32" s="20">
        <f t="shared" si="4"/>
        <v>0</v>
      </c>
      <c r="AL32" s="2"/>
      <c r="AM32" s="2"/>
      <c r="AN32" s="2"/>
      <c r="AO32" s="18"/>
      <c r="AP32" s="9"/>
      <c r="AQ32" s="19"/>
      <c r="AR32" s="20">
        <f t="shared" si="25"/>
        <v>0</v>
      </c>
      <c r="AT32" s="2"/>
      <c r="AU32" s="2"/>
      <c r="AV32" s="711"/>
      <c r="AW32" s="9"/>
      <c r="AX32" s="715"/>
      <c r="AY32" s="20">
        <f t="shared" si="6"/>
        <v>0</v>
      </c>
      <c r="BA32" s="2"/>
      <c r="BB32" s="2"/>
      <c r="BC32" s="711"/>
      <c r="BD32" s="9"/>
      <c r="BE32" s="715"/>
      <c r="BF32" s="20">
        <f t="shared" si="7"/>
        <v>0</v>
      </c>
      <c r="BH32" s="2"/>
      <c r="BI32" s="2"/>
      <c r="BJ32" s="2"/>
      <c r="BK32" s="711"/>
      <c r="BL32" s="9"/>
      <c r="BM32" s="715"/>
      <c r="BN32" s="20">
        <f t="shared" si="8"/>
        <v>40510.6</v>
      </c>
      <c r="BP32" s="2"/>
      <c r="BQ32" s="2"/>
      <c r="BR32" s="711"/>
      <c r="BS32" s="9"/>
      <c r="BT32" s="715"/>
      <c r="BU32" s="20">
        <f t="shared" si="9"/>
        <v>0</v>
      </c>
      <c r="BW32" s="2"/>
      <c r="BX32" s="2"/>
      <c r="BY32" s="325"/>
      <c r="BZ32" s="38"/>
      <c r="CA32" s="19"/>
      <c r="CB32" s="326">
        <f t="shared" si="21"/>
        <v>0</v>
      </c>
      <c r="CD32" s="2"/>
      <c r="CE32" s="2"/>
      <c r="CF32" s="18"/>
      <c r="CG32" s="9"/>
      <c r="CH32" s="19"/>
      <c r="CI32" s="20">
        <f t="shared" si="22"/>
        <v>5171.8</v>
      </c>
      <c r="CK32" s="2"/>
      <c r="CL32" s="2"/>
      <c r="CM32" s="18"/>
      <c r="CN32" s="9"/>
      <c r="CO32" s="19"/>
      <c r="CP32" s="20">
        <f t="shared" si="23"/>
        <v>0</v>
      </c>
      <c r="CR32" s="2"/>
      <c r="CS32" s="2"/>
      <c r="CT32" s="18"/>
      <c r="CU32" s="9"/>
      <c r="CV32" s="19"/>
      <c r="CW32" s="20">
        <f t="shared" si="10"/>
        <v>0</v>
      </c>
      <c r="CY32" s="9"/>
      <c r="CZ32" s="2"/>
      <c r="DA32" s="18"/>
      <c r="DB32" s="89"/>
      <c r="DC32" s="19"/>
      <c r="DD32" s="20">
        <f t="shared" si="24"/>
        <v>0</v>
      </c>
      <c r="DF32" s="9"/>
      <c r="DG32" s="2"/>
      <c r="DH32" s="18"/>
      <c r="DI32" s="89"/>
      <c r="DJ32" s="19"/>
      <c r="DK32" s="20">
        <f t="shared" si="12"/>
        <v>0</v>
      </c>
      <c r="DM32" s="9"/>
      <c r="DN32" s="2"/>
      <c r="DO32" s="18"/>
      <c r="DP32" s="89"/>
      <c r="DQ32" s="19"/>
      <c r="DR32" s="20">
        <f t="shared" si="13"/>
        <v>0</v>
      </c>
      <c r="DT32" s="9"/>
      <c r="DU32" s="2"/>
      <c r="DV32" s="18"/>
      <c r="DW32" s="89"/>
      <c r="DX32" s="19"/>
      <c r="DY32" s="20">
        <f t="shared" si="14"/>
        <v>0</v>
      </c>
      <c r="EA32" s="9"/>
      <c r="EB32" s="2"/>
      <c r="EC32" s="18"/>
      <c r="ED32" s="89"/>
      <c r="EE32" s="19"/>
      <c r="EF32" s="20">
        <f t="shared" si="15"/>
        <v>0</v>
      </c>
      <c r="EH32" s="9"/>
      <c r="EI32" s="2"/>
      <c r="EJ32" s="18"/>
      <c r="EK32" s="89"/>
      <c r="EL32" s="19"/>
      <c r="EM32" s="20">
        <f t="shared" si="16"/>
        <v>0</v>
      </c>
      <c r="EO32" s="9"/>
      <c r="EP32" s="2"/>
      <c r="EQ32" s="18"/>
      <c r="ER32" s="89"/>
      <c r="ES32" s="19"/>
      <c r="ET32" s="20">
        <f t="shared" si="17"/>
        <v>0</v>
      </c>
      <c r="EV32" s="9"/>
      <c r="EW32" s="2"/>
      <c r="EX32" s="18"/>
      <c r="EY32" s="89"/>
      <c r="EZ32" s="19"/>
      <c r="FA32" s="20">
        <f t="shared" si="18"/>
        <v>0</v>
      </c>
      <c r="FC32" s="9"/>
      <c r="FD32" s="2"/>
      <c r="FE32" s="18"/>
      <c r="FF32" s="89"/>
      <c r="FG32" s="19"/>
      <c r="FH32" s="20">
        <f t="shared" si="19"/>
        <v>0</v>
      </c>
      <c r="FJ32" s="9"/>
      <c r="FK32" s="2"/>
      <c r="FL32" s="18"/>
      <c r="FM32" s="89"/>
      <c r="FN32" s="19"/>
      <c r="FO32" s="20">
        <f t="shared" si="20"/>
        <v>0</v>
      </c>
    </row>
    <row r="33" spans="1:171">
      <c r="A33" s="2"/>
      <c r="B33" s="2"/>
      <c r="C33" s="2"/>
      <c r="D33" s="18"/>
      <c r="E33" s="9"/>
      <c r="F33" s="19"/>
      <c r="G33" s="20">
        <f t="shared" si="0"/>
        <v>0</v>
      </c>
      <c r="I33" s="2"/>
      <c r="J33" s="2"/>
      <c r="K33" s="2"/>
      <c r="L33" s="18"/>
      <c r="M33" s="9"/>
      <c r="N33" s="19"/>
      <c r="O33" s="20">
        <f t="shared" si="1"/>
        <v>40005.24</v>
      </c>
      <c r="Q33" s="2"/>
      <c r="R33" s="2"/>
      <c r="S33" s="18"/>
      <c r="T33" s="9"/>
      <c r="U33" s="19"/>
      <c r="V33" s="20">
        <f t="shared" si="2"/>
        <v>0</v>
      </c>
      <c r="X33" s="2"/>
      <c r="Y33" s="2"/>
      <c r="Z33" s="18"/>
      <c r="AA33" s="9"/>
      <c r="AB33" s="19"/>
      <c r="AC33" s="20">
        <f t="shared" si="3"/>
        <v>0</v>
      </c>
      <c r="AE33" s="2"/>
      <c r="AF33" s="2"/>
      <c r="AG33" s="18"/>
      <c r="AH33" s="9"/>
      <c r="AI33" s="19"/>
      <c r="AJ33" s="20">
        <f t="shared" si="4"/>
        <v>0</v>
      </c>
      <c r="AL33" s="2"/>
      <c r="AM33" s="2"/>
      <c r="AN33" s="2"/>
      <c r="AO33" s="18"/>
      <c r="AP33" s="9"/>
      <c r="AQ33" s="19"/>
      <c r="AR33" s="20">
        <f t="shared" si="25"/>
        <v>0</v>
      </c>
      <c r="AT33" s="2"/>
      <c r="AU33" s="2"/>
      <c r="AV33" s="711"/>
      <c r="AW33" s="9"/>
      <c r="AX33" s="715"/>
      <c r="AY33" s="20">
        <f t="shared" si="6"/>
        <v>0</v>
      </c>
      <c r="BA33" s="2"/>
      <c r="BB33" s="2"/>
      <c r="BC33" s="711"/>
      <c r="BD33" s="9"/>
      <c r="BE33" s="715"/>
      <c r="BF33" s="20">
        <f t="shared" si="7"/>
        <v>0</v>
      </c>
      <c r="BH33" s="2"/>
      <c r="BI33" s="2"/>
      <c r="BJ33" s="2"/>
      <c r="BK33" s="711"/>
      <c r="BL33" s="9"/>
      <c r="BM33" s="715"/>
      <c r="BN33" s="20">
        <f t="shared" si="8"/>
        <v>40510.6</v>
      </c>
      <c r="BP33" s="2"/>
      <c r="BQ33" s="2"/>
      <c r="BR33" s="711"/>
      <c r="BS33" s="9"/>
      <c r="BT33" s="715"/>
      <c r="BU33" s="20">
        <f t="shared" si="9"/>
        <v>0</v>
      </c>
      <c r="BW33" s="2"/>
      <c r="BX33" s="2"/>
      <c r="BY33" s="325"/>
      <c r="BZ33" s="38"/>
      <c r="CA33" s="19"/>
      <c r="CB33" s="326">
        <f t="shared" si="21"/>
        <v>0</v>
      </c>
      <c r="CD33" s="2"/>
      <c r="CE33" s="2"/>
      <c r="CF33" s="18"/>
      <c r="CG33" s="9"/>
      <c r="CH33" s="19"/>
      <c r="CI33" s="20">
        <f t="shared" si="22"/>
        <v>5171.8</v>
      </c>
      <c r="CK33" s="2"/>
      <c r="CL33" s="2"/>
      <c r="CM33" s="18"/>
      <c r="CN33" s="9"/>
      <c r="CO33" s="19"/>
      <c r="CP33" s="20">
        <f t="shared" si="23"/>
        <v>0</v>
      </c>
      <c r="CR33" s="2"/>
      <c r="CS33" s="2"/>
      <c r="CT33" s="18"/>
      <c r="CU33" s="9"/>
      <c r="CV33" s="19"/>
      <c r="CW33" s="20">
        <f t="shared" si="10"/>
        <v>0</v>
      </c>
      <c r="CY33" s="9"/>
      <c r="CZ33" s="2"/>
      <c r="DA33" s="18"/>
      <c r="DB33" s="89"/>
      <c r="DC33" s="19"/>
      <c r="DD33" s="20">
        <f t="shared" si="24"/>
        <v>0</v>
      </c>
      <c r="DF33" s="9"/>
      <c r="DG33" s="2"/>
      <c r="DH33" s="18"/>
      <c r="DI33" s="89"/>
      <c r="DJ33" s="19"/>
      <c r="DK33" s="20">
        <f t="shared" si="12"/>
        <v>0</v>
      </c>
      <c r="DM33" s="9"/>
      <c r="DN33" s="2"/>
      <c r="DO33" s="18"/>
      <c r="DP33" s="89"/>
      <c r="DQ33" s="19"/>
      <c r="DR33" s="20">
        <f t="shared" si="13"/>
        <v>0</v>
      </c>
      <c r="DT33" s="9"/>
      <c r="DU33" s="2"/>
      <c r="DV33" s="18"/>
      <c r="DW33" s="89"/>
      <c r="DX33" s="19"/>
      <c r="DY33" s="20">
        <f t="shared" si="14"/>
        <v>0</v>
      </c>
      <c r="EA33" s="9"/>
      <c r="EB33" s="2"/>
      <c r="EC33" s="18"/>
      <c r="ED33" s="89"/>
      <c r="EE33" s="19"/>
      <c r="EF33" s="20">
        <f t="shared" si="15"/>
        <v>0</v>
      </c>
      <c r="EH33" s="9"/>
      <c r="EI33" s="2"/>
      <c r="EJ33" s="18"/>
      <c r="EK33" s="89"/>
      <c r="EL33" s="19"/>
      <c r="EM33" s="20">
        <f t="shared" si="16"/>
        <v>0</v>
      </c>
      <c r="EO33" s="9"/>
      <c r="EP33" s="2"/>
      <c r="EQ33" s="18"/>
      <c r="ER33" s="89"/>
      <c r="ES33" s="19"/>
      <c r="ET33" s="20">
        <f t="shared" si="17"/>
        <v>0</v>
      </c>
      <c r="EV33" s="9"/>
      <c r="EW33" s="2"/>
      <c r="EX33" s="18"/>
      <c r="EY33" s="89"/>
      <c r="EZ33" s="19"/>
      <c r="FA33" s="20">
        <f t="shared" si="18"/>
        <v>0</v>
      </c>
      <c r="FC33" s="9"/>
      <c r="FD33" s="2"/>
      <c r="FE33" s="18"/>
      <c r="FF33" s="89"/>
      <c r="FG33" s="19"/>
      <c r="FH33" s="20">
        <f t="shared" si="19"/>
        <v>0</v>
      </c>
      <c r="FJ33" s="9"/>
      <c r="FK33" s="2"/>
      <c r="FL33" s="18"/>
      <c r="FM33" s="89"/>
      <c r="FN33" s="19"/>
      <c r="FO33" s="20">
        <f t="shared" si="20"/>
        <v>0</v>
      </c>
    </row>
    <row r="34" spans="1:171">
      <c r="A34" s="2"/>
      <c r="B34" s="2"/>
      <c r="C34" s="2"/>
      <c r="D34" s="18"/>
      <c r="E34" s="9"/>
      <c r="F34" s="19"/>
      <c r="G34" s="20">
        <f t="shared" si="0"/>
        <v>0</v>
      </c>
      <c r="I34" s="2"/>
      <c r="J34" s="2"/>
      <c r="K34" s="2"/>
      <c r="L34" s="18"/>
      <c r="M34" s="9"/>
      <c r="N34" s="19"/>
      <c r="O34" s="20">
        <f t="shared" si="1"/>
        <v>40005.24</v>
      </c>
      <c r="Q34" s="2"/>
      <c r="R34" s="2"/>
      <c r="S34" s="18"/>
      <c r="T34" s="9"/>
      <c r="U34" s="19"/>
      <c r="V34" s="20">
        <f t="shared" si="2"/>
        <v>0</v>
      </c>
      <c r="X34" s="2"/>
      <c r="Y34" s="2"/>
      <c r="Z34" s="18"/>
      <c r="AA34" s="9"/>
      <c r="AB34" s="19"/>
      <c r="AC34" s="20">
        <f t="shared" si="3"/>
        <v>0</v>
      </c>
      <c r="AE34" s="2"/>
      <c r="AF34" s="2"/>
      <c r="AG34" s="18"/>
      <c r="AH34" s="9"/>
      <c r="AI34" s="19"/>
      <c r="AJ34" s="20">
        <f t="shared" si="4"/>
        <v>0</v>
      </c>
      <c r="AL34" s="2"/>
      <c r="AM34" s="2"/>
      <c r="AN34" s="2"/>
      <c r="AO34" s="18"/>
      <c r="AP34" s="9"/>
      <c r="AQ34" s="19"/>
      <c r="AR34" s="20">
        <f t="shared" si="25"/>
        <v>0</v>
      </c>
      <c r="AT34" s="2"/>
      <c r="AU34" s="2"/>
      <c r="AV34" s="711"/>
      <c r="AW34" s="9"/>
      <c r="AX34" s="19"/>
      <c r="AY34" s="20">
        <f t="shared" si="6"/>
        <v>0</v>
      </c>
      <c r="BA34" s="2"/>
      <c r="BB34" s="2"/>
      <c r="BC34" s="711"/>
      <c r="BD34" s="9"/>
      <c r="BE34" s="19"/>
      <c r="BF34" s="20">
        <f t="shared" si="7"/>
        <v>0</v>
      </c>
      <c r="BH34" s="2"/>
      <c r="BI34" s="2"/>
      <c r="BJ34" s="2"/>
      <c r="BK34" s="711"/>
      <c r="BL34" s="9"/>
      <c r="BM34" s="19"/>
      <c r="BN34" s="20">
        <f t="shared" si="8"/>
        <v>40510.6</v>
      </c>
      <c r="BP34" s="2"/>
      <c r="BQ34" s="2"/>
      <c r="BR34" s="711"/>
      <c r="BS34" s="9"/>
      <c r="BT34" s="19"/>
      <c r="BU34" s="20">
        <f t="shared" si="9"/>
        <v>0</v>
      </c>
      <c r="BW34" s="2"/>
      <c r="BX34" s="2"/>
      <c r="BY34" s="325"/>
      <c r="BZ34" s="38"/>
      <c r="CA34" s="19"/>
      <c r="CB34" s="326">
        <f t="shared" si="21"/>
        <v>0</v>
      </c>
      <c r="CD34" s="2"/>
      <c r="CE34" s="2"/>
      <c r="CF34" s="18"/>
      <c r="CG34" s="9"/>
      <c r="CH34" s="19"/>
      <c r="CI34" s="20">
        <f t="shared" si="22"/>
        <v>5171.8</v>
      </c>
      <c r="CK34" s="2"/>
      <c r="CL34" s="2"/>
      <c r="CM34" s="18"/>
      <c r="CN34" s="9"/>
      <c r="CO34" s="19"/>
      <c r="CP34" s="20">
        <f t="shared" si="23"/>
        <v>0</v>
      </c>
      <c r="CR34" s="2"/>
      <c r="CS34" s="2"/>
      <c r="CT34" s="18"/>
      <c r="CU34" s="9"/>
      <c r="CV34" s="19"/>
      <c r="CW34" s="20">
        <f t="shared" si="10"/>
        <v>0</v>
      </c>
      <c r="CY34" s="89"/>
      <c r="CZ34" s="2"/>
      <c r="DA34" s="18"/>
      <c r="DB34" s="9"/>
      <c r="DC34" s="19"/>
      <c r="DD34" s="20">
        <f t="shared" si="24"/>
        <v>0</v>
      </c>
      <c r="DF34" s="89"/>
      <c r="DG34" s="2"/>
      <c r="DH34" s="18"/>
      <c r="DI34" s="9"/>
      <c r="DJ34" s="19"/>
      <c r="DK34" s="20">
        <f t="shared" si="12"/>
        <v>0</v>
      </c>
      <c r="DM34" s="89"/>
      <c r="DN34" s="2"/>
      <c r="DO34" s="18"/>
      <c r="DP34" s="9"/>
      <c r="DQ34" s="19"/>
      <c r="DR34" s="20">
        <f t="shared" si="13"/>
        <v>0</v>
      </c>
      <c r="DT34" s="89"/>
      <c r="DU34" s="2"/>
      <c r="DV34" s="18"/>
      <c r="DW34" s="9"/>
      <c r="DX34" s="19"/>
      <c r="DY34" s="20">
        <f t="shared" si="14"/>
        <v>0</v>
      </c>
      <c r="EA34" s="89"/>
      <c r="EB34" s="2"/>
      <c r="EC34" s="18"/>
      <c r="ED34" s="9"/>
      <c r="EE34" s="19"/>
      <c r="EF34" s="20">
        <f t="shared" si="15"/>
        <v>0</v>
      </c>
      <c r="EH34" s="89"/>
      <c r="EI34" s="2"/>
      <c r="EJ34" s="18"/>
      <c r="EK34" s="9"/>
      <c r="EL34" s="19"/>
      <c r="EM34" s="20">
        <f t="shared" si="16"/>
        <v>0</v>
      </c>
      <c r="EO34" s="89"/>
      <c r="EP34" s="2"/>
      <c r="EQ34" s="18"/>
      <c r="ER34" s="9"/>
      <c r="ES34" s="19"/>
      <c r="ET34" s="20">
        <f t="shared" si="17"/>
        <v>0</v>
      </c>
      <c r="EV34" s="89"/>
      <c r="EW34" s="2"/>
      <c r="EX34" s="18"/>
      <c r="EY34" s="9"/>
      <c r="EZ34" s="19"/>
      <c r="FA34" s="20">
        <f t="shared" si="18"/>
        <v>0</v>
      </c>
      <c r="FC34" s="89"/>
      <c r="FD34" s="2"/>
      <c r="FE34" s="18"/>
      <c r="FF34" s="9"/>
      <c r="FG34" s="19"/>
      <c r="FH34" s="20">
        <f t="shared" si="19"/>
        <v>0</v>
      </c>
      <c r="FJ34" s="89"/>
      <c r="FK34" s="2"/>
      <c r="FL34" s="18"/>
      <c r="FM34" s="9"/>
      <c r="FN34" s="19"/>
      <c r="FO34" s="20">
        <f t="shared" si="20"/>
        <v>0</v>
      </c>
    </row>
    <row r="35" spans="1:171">
      <c r="A35" s="2"/>
      <c r="B35" s="2"/>
      <c r="C35" s="2"/>
      <c r="D35" s="18"/>
      <c r="E35" s="9"/>
      <c r="F35" s="19"/>
      <c r="G35" s="20">
        <f t="shared" si="0"/>
        <v>0</v>
      </c>
      <c r="I35" s="2"/>
      <c r="J35" s="2"/>
      <c r="K35" s="2"/>
      <c r="L35" s="18"/>
      <c r="M35" s="9"/>
      <c r="N35" s="19"/>
      <c r="O35" s="20">
        <f t="shared" si="1"/>
        <v>40005.24</v>
      </c>
      <c r="Q35" s="2"/>
      <c r="R35" s="2"/>
      <c r="S35" s="18"/>
      <c r="T35" s="9"/>
      <c r="U35" s="19"/>
      <c r="V35" s="20">
        <f t="shared" si="2"/>
        <v>0</v>
      </c>
      <c r="X35" s="2"/>
      <c r="Y35" s="2"/>
      <c r="Z35" s="18"/>
      <c r="AA35" s="9"/>
      <c r="AB35" s="19"/>
      <c r="AC35" s="20">
        <f t="shared" si="3"/>
        <v>0</v>
      </c>
      <c r="AE35" s="2"/>
      <c r="AF35" s="2"/>
      <c r="AG35" s="18"/>
      <c r="AH35" s="9"/>
      <c r="AI35" s="19"/>
      <c r="AJ35" s="20">
        <f t="shared" si="4"/>
        <v>0</v>
      </c>
      <c r="AL35" s="2"/>
      <c r="AM35" s="2"/>
      <c r="AN35" s="2"/>
      <c r="AO35" s="18"/>
      <c r="AP35" s="9"/>
      <c r="AQ35" s="19"/>
      <c r="AR35" s="20">
        <f t="shared" si="25"/>
        <v>0</v>
      </c>
      <c r="AT35" s="2"/>
      <c r="AU35" s="2"/>
      <c r="AV35" s="711"/>
      <c r="AW35" s="9"/>
      <c r="AX35" s="19"/>
      <c r="AY35" s="20">
        <f t="shared" si="6"/>
        <v>0</v>
      </c>
      <c r="BA35" s="2"/>
      <c r="BB35" s="2"/>
      <c r="BC35" s="711"/>
      <c r="BD35" s="9"/>
      <c r="BE35" s="19"/>
      <c r="BF35" s="20">
        <f t="shared" si="7"/>
        <v>0</v>
      </c>
      <c r="BH35" s="2"/>
      <c r="BI35" s="2"/>
      <c r="BJ35" s="2"/>
      <c r="BK35" s="711"/>
      <c r="BL35" s="9"/>
      <c r="BM35" s="19"/>
      <c r="BN35" s="20">
        <f t="shared" si="8"/>
        <v>40510.6</v>
      </c>
      <c r="BP35" s="2"/>
      <c r="BQ35" s="2"/>
      <c r="BR35" s="711"/>
      <c r="BS35" s="9"/>
      <c r="BT35" s="19"/>
      <c r="BU35" s="20">
        <f t="shared" si="9"/>
        <v>0</v>
      </c>
      <c r="BW35" s="2"/>
      <c r="BX35" s="2"/>
      <c r="BY35" s="325"/>
      <c r="BZ35" s="38"/>
      <c r="CA35" s="19"/>
      <c r="CB35" s="326">
        <f t="shared" si="21"/>
        <v>0</v>
      </c>
      <c r="CD35" s="2"/>
      <c r="CE35" s="2"/>
      <c r="CF35" s="18"/>
      <c r="CG35" s="9"/>
      <c r="CH35" s="19"/>
      <c r="CI35" s="20">
        <f t="shared" si="22"/>
        <v>5171.8</v>
      </c>
      <c r="CK35" s="2"/>
      <c r="CL35" s="2"/>
      <c r="CM35" s="18"/>
      <c r="CN35" s="9"/>
      <c r="CO35" s="19"/>
      <c r="CP35" s="20">
        <f t="shared" si="23"/>
        <v>0</v>
      </c>
      <c r="CR35" s="2"/>
      <c r="CS35" s="2"/>
      <c r="CT35" s="18"/>
      <c r="CU35" s="9"/>
      <c r="CV35" s="19"/>
      <c r="CW35" s="20">
        <f t="shared" si="10"/>
        <v>0</v>
      </c>
      <c r="CY35" s="89"/>
      <c r="CZ35" s="2"/>
      <c r="DA35" s="18"/>
      <c r="DB35" s="9"/>
      <c r="DC35" s="19"/>
      <c r="DD35" s="20">
        <f t="shared" si="24"/>
        <v>0</v>
      </c>
      <c r="DF35" s="89"/>
      <c r="DG35" s="2"/>
      <c r="DH35" s="18"/>
      <c r="DI35" s="9"/>
      <c r="DJ35" s="19"/>
      <c r="DK35" s="20">
        <f t="shared" si="12"/>
        <v>0</v>
      </c>
      <c r="DM35" s="89"/>
      <c r="DN35" s="2"/>
      <c r="DO35" s="18"/>
      <c r="DP35" s="9"/>
      <c r="DQ35" s="19"/>
      <c r="DR35" s="20">
        <f t="shared" si="13"/>
        <v>0</v>
      </c>
      <c r="DT35" s="89"/>
      <c r="DU35" s="2"/>
      <c r="DV35" s="18"/>
      <c r="DW35" s="9"/>
      <c r="DX35" s="19"/>
      <c r="DY35" s="20">
        <f t="shared" si="14"/>
        <v>0</v>
      </c>
      <c r="EA35" s="89"/>
      <c r="EB35" s="2"/>
      <c r="EC35" s="18"/>
      <c r="ED35" s="9"/>
      <c r="EE35" s="19"/>
      <c r="EF35" s="20">
        <f t="shared" si="15"/>
        <v>0</v>
      </c>
      <c r="EH35" s="89"/>
      <c r="EI35" s="2"/>
      <c r="EJ35" s="18"/>
      <c r="EK35" s="9"/>
      <c r="EL35" s="19"/>
      <c r="EM35" s="20">
        <f t="shared" si="16"/>
        <v>0</v>
      </c>
      <c r="EO35" s="89"/>
      <c r="EP35" s="2"/>
      <c r="EQ35" s="18"/>
      <c r="ER35" s="9"/>
      <c r="ES35" s="19"/>
      <c r="ET35" s="20">
        <f t="shared" si="17"/>
        <v>0</v>
      </c>
      <c r="EV35" s="89"/>
      <c r="EW35" s="2"/>
      <c r="EX35" s="18"/>
      <c r="EY35" s="9"/>
      <c r="EZ35" s="19"/>
      <c r="FA35" s="20">
        <f t="shared" si="18"/>
        <v>0</v>
      </c>
      <c r="FC35" s="89"/>
      <c r="FD35" s="2"/>
      <c r="FE35" s="18"/>
      <c r="FF35" s="9"/>
      <c r="FG35" s="19"/>
      <c r="FH35" s="20">
        <f t="shared" si="19"/>
        <v>0</v>
      </c>
      <c r="FJ35" s="89"/>
      <c r="FK35" s="2"/>
      <c r="FL35" s="18"/>
      <c r="FM35" s="9"/>
      <c r="FN35" s="19"/>
      <c r="FO35" s="20">
        <f t="shared" si="20"/>
        <v>0</v>
      </c>
    </row>
    <row r="36" spans="1:171">
      <c r="A36" s="2"/>
      <c r="B36" s="2"/>
      <c r="C36" s="2"/>
      <c r="D36" s="18"/>
      <c r="E36" s="9"/>
      <c r="F36" s="19"/>
      <c r="G36" s="20">
        <f t="shared" si="0"/>
        <v>0</v>
      </c>
      <c r="I36" s="2"/>
      <c r="J36" s="2"/>
      <c r="K36" s="2"/>
      <c r="L36" s="18"/>
      <c r="M36" s="9"/>
      <c r="N36" s="19"/>
      <c r="O36" s="20">
        <f t="shared" si="1"/>
        <v>40005.24</v>
      </c>
      <c r="Q36" s="2"/>
      <c r="R36" s="2"/>
      <c r="S36" s="18"/>
      <c r="T36" s="9"/>
      <c r="U36" s="19"/>
      <c r="V36" s="20">
        <f t="shared" si="2"/>
        <v>0</v>
      </c>
      <c r="X36" s="2"/>
      <c r="Y36" s="2"/>
      <c r="Z36" s="18"/>
      <c r="AA36" s="9"/>
      <c r="AB36" s="19"/>
      <c r="AC36" s="20">
        <f t="shared" si="3"/>
        <v>0</v>
      </c>
      <c r="AE36" s="2"/>
      <c r="AF36" s="2"/>
      <c r="AG36" s="18"/>
      <c r="AH36" s="9"/>
      <c r="AI36" s="19"/>
      <c r="AJ36" s="20">
        <f t="shared" si="4"/>
        <v>0</v>
      </c>
      <c r="AL36" s="2"/>
      <c r="AM36" s="2"/>
      <c r="AN36" s="2"/>
      <c r="AO36" s="18"/>
      <c r="AP36" s="9"/>
      <c r="AQ36" s="19"/>
      <c r="AR36" s="20">
        <f t="shared" si="25"/>
        <v>0</v>
      </c>
      <c r="AT36" s="2"/>
      <c r="AU36" s="2"/>
      <c r="AV36" s="18"/>
      <c r="AW36" s="9"/>
      <c r="AX36" s="19"/>
      <c r="AY36" s="20">
        <f t="shared" si="6"/>
        <v>0</v>
      </c>
      <c r="BA36" s="2"/>
      <c r="BB36" s="2"/>
      <c r="BC36" s="18"/>
      <c r="BD36" s="9"/>
      <c r="BE36" s="19"/>
      <c r="BF36" s="20">
        <f t="shared" si="7"/>
        <v>0</v>
      </c>
      <c r="BH36" s="2"/>
      <c r="BI36" s="2"/>
      <c r="BJ36" s="2"/>
      <c r="BK36" s="18"/>
      <c r="BL36" s="9"/>
      <c r="BM36" s="19"/>
      <c r="BN36" s="20">
        <f t="shared" si="8"/>
        <v>40510.6</v>
      </c>
      <c r="BP36" s="2"/>
      <c r="BQ36" s="2"/>
      <c r="BR36" s="18"/>
      <c r="BS36" s="9"/>
      <c r="BT36" s="19"/>
      <c r="BU36" s="20">
        <f t="shared" si="9"/>
        <v>0</v>
      </c>
      <c r="BW36" s="2"/>
      <c r="BX36" s="2"/>
      <c r="BY36" s="325"/>
      <c r="BZ36" s="38"/>
      <c r="CA36" s="19"/>
      <c r="CB36" s="326">
        <f t="shared" si="21"/>
        <v>0</v>
      </c>
      <c r="CD36" s="2"/>
      <c r="CE36" s="2"/>
      <c r="CF36" s="18"/>
      <c r="CG36" s="9"/>
      <c r="CH36" s="19"/>
      <c r="CI36" s="20">
        <f t="shared" si="22"/>
        <v>5171.8</v>
      </c>
      <c r="CK36" s="2"/>
      <c r="CL36" s="2"/>
      <c r="CM36" s="18"/>
      <c r="CN36" s="9"/>
      <c r="CO36" s="19"/>
      <c r="CP36" s="20">
        <f t="shared" si="23"/>
        <v>0</v>
      </c>
      <c r="CR36" s="2"/>
      <c r="CS36" s="2"/>
      <c r="CT36" s="18"/>
      <c r="CU36" s="9"/>
      <c r="CV36" s="19"/>
      <c r="CW36" s="20">
        <f t="shared" si="10"/>
        <v>0</v>
      </c>
      <c r="CY36" s="9"/>
      <c r="CZ36" s="2"/>
      <c r="DA36" s="18"/>
      <c r="DB36" s="9"/>
      <c r="DC36" s="19"/>
      <c r="DD36" s="20">
        <f t="shared" si="24"/>
        <v>0</v>
      </c>
      <c r="DF36" s="9"/>
      <c r="DG36" s="2"/>
      <c r="DH36" s="18"/>
      <c r="DI36" s="9"/>
      <c r="DJ36" s="19"/>
      <c r="DK36" s="20">
        <f t="shared" si="12"/>
        <v>0</v>
      </c>
      <c r="DM36" s="9"/>
      <c r="DN36" s="2"/>
      <c r="DO36" s="18"/>
      <c r="DP36" s="9"/>
      <c r="DQ36" s="19"/>
      <c r="DR36" s="20">
        <f t="shared" si="13"/>
        <v>0</v>
      </c>
      <c r="DT36" s="9"/>
      <c r="DU36" s="2"/>
      <c r="DV36" s="18"/>
      <c r="DW36" s="9"/>
      <c r="DX36" s="19"/>
      <c r="DY36" s="20">
        <f t="shared" si="14"/>
        <v>0</v>
      </c>
      <c r="EA36" s="9"/>
      <c r="EB36" s="2"/>
      <c r="EC36" s="18"/>
      <c r="ED36" s="9"/>
      <c r="EE36" s="19"/>
      <c r="EF36" s="20">
        <f t="shared" si="15"/>
        <v>0</v>
      </c>
      <c r="EH36" s="9"/>
      <c r="EI36" s="2"/>
      <c r="EJ36" s="18"/>
      <c r="EK36" s="9"/>
      <c r="EL36" s="19"/>
      <c r="EM36" s="20">
        <f t="shared" si="16"/>
        <v>0</v>
      </c>
      <c r="EO36" s="9"/>
      <c r="EP36" s="2"/>
      <c r="EQ36" s="18"/>
      <c r="ER36" s="9"/>
      <c r="ES36" s="19"/>
      <c r="ET36" s="20">
        <f t="shared" si="17"/>
        <v>0</v>
      </c>
      <c r="EV36" s="9"/>
      <c r="EW36" s="2"/>
      <c r="EX36" s="18"/>
      <c r="EY36" s="9"/>
      <c r="EZ36" s="19"/>
      <c r="FA36" s="20">
        <f t="shared" si="18"/>
        <v>0</v>
      </c>
      <c r="FC36" s="9"/>
      <c r="FD36" s="2"/>
      <c r="FE36" s="18"/>
      <c r="FF36" s="9"/>
      <c r="FG36" s="19"/>
      <c r="FH36" s="20">
        <f t="shared" si="19"/>
        <v>0</v>
      </c>
      <c r="FJ36" s="9"/>
      <c r="FK36" s="2"/>
      <c r="FL36" s="18"/>
      <c r="FM36" s="9"/>
      <c r="FN36" s="19"/>
      <c r="FO36" s="20">
        <f t="shared" si="20"/>
        <v>0</v>
      </c>
    </row>
    <row r="37" spans="1:171">
      <c r="A37" s="2"/>
      <c r="B37" s="2"/>
      <c r="C37" s="2"/>
      <c r="D37" s="18"/>
      <c r="E37" s="9"/>
      <c r="F37" s="19"/>
      <c r="G37" s="20">
        <f t="shared" si="0"/>
        <v>0</v>
      </c>
      <c r="I37" s="2"/>
      <c r="J37" s="2"/>
      <c r="K37" s="2"/>
      <c r="L37" s="18"/>
      <c r="M37" s="9"/>
      <c r="N37" s="19"/>
      <c r="O37" s="20">
        <f t="shared" si="1"/>
        <v>40005.24</v>
      </c>
      <c r="Q37" s="2"/>
      <c r="R37" s="2"/>
      <c r="S37" s="18"/>
      <c r="T37" s="9"/>
      <c r="U37" s="19"/>
      <c r="V37" s="20">
        <f t="shared" si="2"/>
        <v>0</v>
      </c>
      <c r="X37" s="2"/>
      <c r="Y37" s="2"/>
      <c r="Z37" s="18"/>
      <c r="AA37" s="9"/>
      <c r="AB37" s="19"/>
      <c r="AC37" s="20">
        <f t="shared" si="3"/>
        <v>0</v>
      </c>
      <c r="AE37" s="2"/>
      <c r="AF37" s="2"/>
      <c r="AG37" s="18"/>
      <c r="AH37" s="9"/>
      <c r="AI37" s="19"/>
      <c r="AJ37" s="20">
        <f t="shared" si="4"/>
        <v>0</v>
      </c>
      <c r="AL37" s="2"/>
      <c r="AM37" s="2"/>
      <c r="AN37" s="2"/>
      <c r="AO37" s="18"/>
      <c r="AP37" s="9"/>
      <c r="AQ37" s="19"/>
      <c r="AR37" s="20">
        <f t="shared" si="25"/>
        <v>0</v>
      </c>
      <c r="AT37" s="2"/>
      <c r="AU37" s="2"/>
      <c r="AV37" s="18"/>
      <c r="AW37" s="9"/>
      <c r="AX37" s="19"/>
      <c r="AY37" s="20">
        <f t="shared" si="6"/>
        <v>0</v>
      </c>
      <c r="BA37" s="2"/>
      <c r="BB37" s="2"/>
      <c r="BC37" s="18"/>
      <c r="BD37" s="9"/>
      <c r="BE37" s="19"/>
      <c r="BF37" s="20">
        <f t="shared" si="7"/>
        <v>0</v>
      </c>
      <c r="BH37" s="2"/>
      <c r="BI37" s="2"/>
      <c r="BJ37" s="2"/>
      <c r="BK37" s="18"/>
      <c r="BL37" s="9"/>
      <c r="BM37" s="19"/>
      <c r="BN37" s="20">
        <f t="shared" si="8"/>
        <v>40510.6</v>
      </c>
      <c r="BP37" s="2"/>
      <c r="BQ37" s="2"/>
      <c r="BR37" s="18"/>
      <c r="BS37" s="9"/>
      <c r="BT37" s="19"/>
      <c r="BU37" s="20">
        <f t="shared" si="9"/>
        <v>0</v>
      </c>
      <c r="BW37" s="2"/>
      <c r="BX37" s="2"/>
      <c r="BY37" s="325"/>
      <c r="BZ37" s="38"/>
      <c r="CA37" s="19"/>
      <c r="CB37" s="326">
        <f t="shared" si="21"/>
        <v>0</v>
      </c>
      <c r="CD37" s="2"/>
      <c r="CE37" s="2"/>
      <c r="CF37" s="18"/>
      <c r="CG37" s="9"/>
      <c r="CH37" s="19"/>
      <c r="CI37" s="20">
        <f t="shared" si="22"/>
        <v>5171.8</v>
      </c>
      <c r="CK37" s="2"/>
      <c r="CL37" s="2"/>
      <c r="CM37" s="18"/>
      <c r="CN37" s="9"/>
      <c r="CO37" s="19"/>
      <c r="CP37" s="20">
        <f t="shared" si="23"/>
        <v>0</v>
      </c>
      <c r="CR37" s="2"/>
      <c r="CS37" s="2"/>
      <c r="CT37" s="18"/>
      <c r="CU37" s="9"/>
      <c r="CV37" s="19"/>
      <c r="CW37" s="20">
        <f t="shared" si="10"/>
        <v>0</v>
      </c>
      <c r="CY37" s="9"/>
      <c r="CZ37" s="2"/>
      <c r="DA37" s="18"/>
      <c r="DB37" s="9"/>
      <c r="DC37" s="19"/>
      <c r="DD37" s="20">
        <f t="shared" si="24"/>
        <v>0</v>
      </c>
      <c r="DF37" s="9"/>
      <c r="DG37" s="2"/>
      <c r="DH37" s="18"/>
      <c r="DI37" s="9"/>
      <c r="DJ37" s="19"/>
      <c r="DK37" s="20">
        <f t="shared" si="12"/>
        <v>0</v>
      </c>
      <c r="DM37" s="9"/>
      <c r="DN37" s="2"/>
      <c r="DO37" s="18"/>
      <c r="DP37" s="9"/>
      <c r="DQ37" s="19"/>
      <c r="DR37" s="20">
        <f t="shared" si="13"/>
        <v>0</v>
      </c>
      <c r="DT37" s="9"/>
      <c r="DU37" s="2"/>
      <c r="DV37" s="18"/>
      <c r="DW37" s="9"/>
      <c r="DX37" s="19"/>
      <c r="DY37" s="20">
        <f t="shared" si="14"/>
        <v>0</v>
      </c>
      <c r="EA37" s="9"/>
      <c r="EB37" s="2"/>
      <c r="EC37" s="18"/>
      <c r="ED37" s="9"/>
      <c r="EE37" s="19"/>
      <c r="EF37" s="20">
        <f t="shared" si="15"/>
        <v>0</v>
      </c>
      <c r="EH37" s="9"/>
      <c r="EI37" s="2"/>
      <c r="EJ37" s="18"/>
      <c r="EK37" s="9"/>
      <c r="EL37" s="19"/>
      <c r="EM37" s="20">
        <f t="shared" si="16"/>
        <v>0</v>
      </c>
      <c r="EO37" s="9"/>
      <c r="EP37" s="2"/>
      <c r="EQ37" s="18"/>
      <c r="ER37" s="9"/>
      <c r="ES37" s="19"/>
      <c r="ET37" s="20">
        <f t="shared" si="17"/>
        <v>0</v>
      </c>
      <c r="EV37" s="9"/>
      <c r="EW37" s="2"/>
      <c r="EX37" s="18"/>
      <c r="EY37" s="9"/>
      <c r="EZ37" s="19"/>
      <c r="FA37" s="20">
        <f t="shared" si="18"/>
        <v>0</v>
      </c>
      <c r="FC37" s="9"/>
      <c r="FD37" s="2"/>
      <c r="FE37" s="18"/>
      <c r="FF37" s="9"/>
      <c r="FG37" s="19"/>
      <c r="FH37" s="20">
        <f t="shared" si="19"/>
        <v>0</v>
      </c>
      <c r="FJ37" s="9"/>
      <c r="FK37" s="2"/>
      <c r="FL37" s="18"/>
      <c r="FM37" s="9"/>
      <c r="FN37" s="19"/>
      <c r="FO37" s="20">
        <f t="shared" si="20"/>
        <v>0</v>
      </c>
    </row>
    <row r="38" spans="1:171">
      <c r="A38" s="2"/>
      <c r="B38" s="2"/>
      <c r="C38" s="2"/>
      <c r="D38" s="18"/>
      <c r="E38" s="9"/>
      <c r="F38" s="19"/>
      <c r="G38" s="20">
        <f t="shared" si="0"/>
        <v>0</v>
      </c>
      <c r="I38" s="2"/>
      <c r="J38" s="2"/>
      <c r="K38" s="2"/>
      <c r="L38" s="18"/>
      <c r="M38" s="9"/>
      <c r="N38" s="19"/>
      <c r="O38" s="20">
        <f t="shared" si="1"/>
        <v>40005.24</v>
      </c>
      <c r="Q38" s="2"/>
      <c r="R38" s="2"/>
      <c r="S38" s="18"/>
      <c r="T38" s="9"/>
      <c r="U38" s="19"/>
      <c r="V38" s="20">
        <f t="shared" si="2"/>
        <v>0</v>
      </c>
      <c r="X38" s="2"/>
      <c r="Y38" s="2"/>
      <c r="Z38" s="18"/>
      <c r="AA38" s="9"/>
      <c r="AB38" s="19"/>
      <c r="AC38" s="20">
        <f t="shared" si="3"/>
        <v>0</v>
      </c>
      <c r="AE38" s="2"/>
      <c r="AF38" s="2"/>
      <c r="AG38" s="18"/>
      <c r="AH38" s="9"/>
      <c r="AI38" s="19"/>
      <c r="AJ38" s="20">
        <f t="shared" si="4"/>
        <v>0</v>
      </c>
      <c r="AL38" s="2"/>
      <c r="AM38" s="2"/>
      <c r="AN38" s="2"/>
      <c r="AO38" s="18"/>
      <c r="AP38" s="9"/>
      <c r="AQ38" s="19"/>
      <c r="AR38" s="20">
        <f t="shared" si="25"/>
        <v>0</v>
      </c>
      <c r="AT38" s="2"/>
      <c r="AU38" s="2"/>
      <c r="AV38" s="18"/>
      <c r="AW38" s="9"/>
      <c r="AX38" s="19"/>
      <c r="AY38" s="20">
        <f t="shared" si="6"/>
        <v>0</v>
      </c>
      <c r="BA38" s="2"/>
      <c r="BB38" s="2"/>
      <c r="BC38" s="18"/>
      <c r="BD38" s="9"/>
      <c r="BE38" s="19"/>
      <c r="BF38" s="20">
        <f t="shared" si="7"/>
        <v>0</v>
      </c>
      <c r="BH38" s="2"/>
      <c r="BI38" s="2"/>
      <c r="BJ38" s="2"/>
      <c r="BK38" s="18"/>
      <c r="BL38" s="9"/>
      <c r="BM38" s="19"/>
      <c r="BN38" s="20">
        <f t="shared" si="8"/>
        <v>40510.6</v>
      </c>
      <c r="BP38" s="2"/>
      <c r="BQ38" s="2"/>
      <c r="BR38" s="18"/>
      <c r="BS38" s="9"/>
      <c r="BT38" s="19"/>
      <c r="BU38" s="20">
        <f t="shared" si="9"/>
        <v>0</v>
      </c>
      <c r="BW38" s="2"/>
      <c r="BX38" s="2"/>
      <c r="BY38" s="325"/>
      <c r="BZ38" s="38"/>
      <c r="CA38" s="19"/>
      <c r="CB38" s="326">
        <f t="shared" si="21"/>
        <v>0</v>
      </c>
      <c r="CD38" s="2"/>
      <c r="CE38" s="2"/>
      <c r="CF38" s="18"/>
      <c r="CG38" s="9"/>
      <c r="CH38" s="19"/>
      <c r="CI38" s="20">
        <f t="shared" si="22"/>
        <v>5171.8</v>
      </c>
      <c r="CK38" s="2"/>
      <c r="CL38" s="2"/>
      <c r="CM38" s="18"/>
      <c r="CN38" s="9"/>
      <c r="CO38" s="19"/>
      <c r="CP38" s="20">
        <f t="shared" si="23"/>
        <v>0</v>
      </c>
      <c r="CR38" s="2"/>
      <c r="CS38" s="2"/>
      <c r="CT38" s="18"/>
      <c r="CU38" s="9"/>
      <c r="CV38" s="19"/>
      <c r="CW38" s="20">
        <f t="shared" si="10"/>
        <v>0</v>
      </c>
      <c r="CY38" s="9"/>
      <c r="CZ38" s="2"/>
      <c r="DA38" s="27"/>
      <c r="DB38" s="9"/>
      <c r="DC38" s="19"/>
      <c r="DD38" s="20">
        <f t="shared" si="24"/>
        <v>0</v>
      </c>
      <c r="DF38" s="9"/>
      <c r="DG38" s="2"/>
      <c r="DH38" s="27"/>
      <c r="DI38" s="38"/>
      <c r="DJ38" s="19"/>
      <c r="DK38" s="20">
        <f t="shared" si="12"/>
        <v>0</v>
      </c>
      <c r="DM38" s="9"/>
      <c r="DN38" s="2"/>
      <c r="DO38" s="27"/>
      <c r="DP38" s="38"/>
      <c r="DQ38" s="19"/>
      <c r="DR38" s="20">
        <f t="shared" si="13"/>
        <v>0</v>
      </c>
      <c r="DT38" s="9"/>
      <c r="DU38" s="2"/>
      <c r="DV38" s="27"/>
      <c r="DW38" s="38"/>
      <c r="DX38" s="19"/>
      <c r="DY38" s="20">
        <f t="shared" si="14"/>
        <v>0</v>
      </c>
      <c r="EA38" s="9"/>
      <c r="EB38" s="2"/>
      <c r="EC38" s="27"/>
      <c r="ED38" s="38"/>
      <c r="EE38" s="19"/>
      <c r="EF38" s="20">
        <f t="shared" si="15"/>
        <v>0</v>
      </c>
      <c r="EH38" s="9"/>
      <c r="EI38" s="2"/>
      <c r="EJ38" s="27"/>
      <c r="EK38" s="38"/>
      <c r="EL38" s="19"/>
      <c r="EM38" s="20">
        <f t="shared" si="16"/>
        <v>0</v>
      </c>
      <c r="EO38" s="9"/>
      <c r="EP38" s="2"/>
      <c r="EQ38" s="27"/>
      <c r="ER38" s="38"/>
      <c r="ES38" s="19"/>
      <c r="ET38" s="20">
        <f t="shared" si="17"/>
        <v>0</v>
      </c>
      <c r="EV38" s="9"/>
      <c r="EW38" s="2"/>
      <c r="EX38" s="27"/>
      <c r="EY38" s="38"/>
      <c r="EZ38" s="19"/>
      <c r="FA38" s="20">
        <f t="shared" si="18"/>
        <v>0</v>
      </c>
      <c r="FC38" s="9"/>
      <c r="FD38" s="2"/>
      <c r="FE38" s="27"/>
      <c r="FF38" s="38"/>
      <c r="FG38" s="19"/>
      <c r="FH38" s="20">
        <f t="shared" si="19"/>
        <v>0</v>
      </c>
      <c r="FJ38" s="9"/>
      <c r="FK38" s="2"/>
      <c r="FL38" s="27"/>
      <c r="FM38" s="38"/>
      <c r="FN38" s="19"/>
      <c r="FO38" s="20">
        <f t="shared" si="20"/>
        <v>0</v>
      </c>
    </row>
    <row r="39" spans="1:171">
      <c r="A39" s="2"/>
      <c r="B39" s="2"/>
      <c r="C39" s="2"/>
      <c r="D39" s="18"/>
      <c r="E39" s="9"/>
      <c r="F39" s="19"/>
      <c r="G39" s="20">
        <f t="shared" si="0"/>
        <v>0</v>
      </c>
      <c r="I39" s="2"/>
      <c r="J39" s="2"/>
      <c r="K39" s="2"/>
      <c r="L39" s="18"/>
      <c r="M39" s="9"/>
      <c r="N39" s="19"/>
      <c r="O39" s="20">
        <f t="shared" si="1"/>
        <v>40005.24</v>
      </c>
      <c r="Q39" s="2"/>
      <c r="R39" s="2"/>
      <c r="S39" s="18"/>
      <c r="T39" s="9"/>
      <c r="U39" s="19"/>
      <c r="V39" s="20">
        <f t="shared" si="2"/>
        <v>0</v>
      </c>
      <c r="X39" s="2"/>
      <c r="Y39" s="2"/>
      <c r="Z39" s="18"/>
      <c r="AA39" s="9"/>
      <c r="AB39" s="19"/>
      <c r="AC39" s="20">
        <f t="shared" si="3"/>
        <v>0</v>
      </c>
      <c r="AE39" s="2"/>
      <c r="AF39" s="2"/>
      <c r="AG39" s="18"/>
      <c r="AH39" s="9"/>
      <c r="AI39" s="19"/>
      <c r="AJ39" s="20">
        <f t="shared" si="4"/>
        <v>0</v>
      </c>
      <c r="AL39" s="2"/>
      <c r="AM39" s="2"/>
      <c r="AN39" s="2"/>
      <c r="AO39" s="18"/>
      <c r="AP39" s="9"/>
      <c r="AQ39" s="19"/>
      <c r="AR39" s="20">
        <f t="shared" si="25"/>
        <v>0</v>
      </c>
      <c r="AT39" s="2"/>
      <c r="AU39" s="2"/>
      <c r="AV39" s="18"/>
      <c r="AW39" s="9"/>
      <c r="AX39" s="19"/>
      <c r="AY39" s="20">
        <f t="shared" si="6"/>
        <v>0</v>
      </c>
      <c r="BA39" s="2"/>
      <c r="BB39" s="2"/>
      <c r="BC39" s="18"/>
      <c r="BD39" s="9"/>
      <c r="BE39" s="19"/>
      <c r="BF39" s="20">
        <f t="shared" si="7"/>
        <v>0</v>
      </c>
      <c r="BH39" s="2"/>
      <c r="BI39" s="2"/>
      <c r="BJ39" s="2"/>
      <c r="BK39" s="18"/>
      <c r="BL39" s="9"/>
      <c r="BM39" s="19"/>
      <c r="BN39" s="20">
        <f t="shared" si="8"/>
        <v>40510.6</v>
      </c>
      <c r="BP39" s="2"/>
      <c r="BQ39" s="2"/>
      <c r="BR39" s="18"/>
      <c r="BS39" s="9"/>
      <c r="BT39" s="19"/>
      <c r="BU39" s="20">
        <f t="shared" si="9"/>
        <v>0</v>
      </c>
      <c r="BW39" s="2"/>
      <c r="BX39" s="2"/>
      <c r="BY39" s="325"/>
      <c r="BZ39" s="38"/>
      <c r="CA39" s="19"/>
      <c r="CB39" s="326">
        <f t="shared" si="21"/>
        <v>0</v>
      </c>
      <c r="CD39" s="2"/>
      <c r="CE39" s="2"/>
      <c r="CF39" s="18"/>
      <c r="CG39" s="9"/>
      <c r="CH39" s="19"/>
      <c r="CI39" s="20">
        <f t="shared" si="22"/>
        <v>5171.8</v>
      </c>
      <c r="CK39" s="2"/>
      <c r="CL39" s="2"/>
      <c r="CM39" s="18"/>
      <c r="CN39" s="9"/>
      <c r="CO39" s="19"/>
      <c r="CP39" s="20">
        <f t="shared" si="23"/>
        <v>0</v>
      </c>
      <c r="CR39" s="2"/>
      <c r="CS39" s="2"/>
      <c r="CT39" s="18"/>
      <c r="CU39" s="9"/>
      <c r="CV39" s="19"/>
      <c r="CW39" s="20">
        <f t="shared" si="10"/>
        <v>0</v>
      </c>
      <c r="CY39" s="2"/>
      <c r="CZ39" s="2"/>
      <c r="DA39" s="331"/>
      <c r="DB39" s="38"/>
      <c r="DC39" s="19"/>
      <c r="DD39" s="20">
        <f t="shared" si="24"/>
        <v>0</v>
      </c>
      <c r="DF39" s="2"/>
      <c r="DG39" s="2"/>
      <c r="DH39" s="331"/>
      <c r="DI39" s="38"/>
      <c r="DJ39" s="19"/>
      <c r="DK39" s="20">
        <f t="shared" si="12"/>
        <v>0</v>
      </c>
      <c r="DM39" s="2"/>
      <c r="DN39" s="2"/>
      <c r="DO39" s="331"/>
      <c r="DP39" s="38"/>
      <c r="DQ39" s="19"/>
      <c r="DR39" s="20">
        <f t="shared" si="13"/>
        <v>0</v>
      </c>
      <c r="DT39" s="2"/>
      <c r="DU39" s="2"/>
      <c r="DV39" s="331"/>
      <c r="DW39" s="38"/>
      <c r="DX39" s="19"/>
      <c r="DY39" s="20">
        <f t="shared" si="14"/>
        <v>0</v>
      </c>
      <c r="EA39" s="2"/>
      <c r="EB39" s="2"/>
      <c r="EC39" s="331"/>
      <c r="ED39" s="38"/>
      <c r="EE39" s="19"/>
      <c r="EF39" s="20">
        <f t="shared" si="15"/>
        <v>0</v>
      </c>
      <c r="EH39" s="2"/>
      <c r="EI39" s="2"/>
      <c r="EJ39" s="331"/>
      <c r="EK39" s="38"/>
      <c r="EL39" s="19"/>
      <c r="EM39" s="20">
        <f t="shared" si="16"/>
        <v>0</v>
      </c>
      <c r="EO39" s="2"/>
      <c r="EP39" s="2"/>
      <c r="EQ39" s="331"/>
      <c r="ER39" s="38"/>
      <c r="ES39" s="19"/>
      <c r="ET39" s="20">
        <f t="shared" si="17"/>
        <v>0</v>
      </c>
      <c r="EV39" s="2"/>
      <c r="EW39" s="2"/>
      <c r="EX39" s="331"/>
      <c r="EY39" s="38"/>
      <c r="EZ39" s="19"/>
      <c r="FA39" s="20">
        <f t="shared" si="18"/>
        <v>0</v>
      </c>
      <c r="FC39" s="2"/>
      <c r="FD39" s="2"/>
      <c r="FE39" s="331"/>
      <c r="FF39" s="38"/>
      <c r="FG39" s="19"/>
      <c r="FH39" s="20">
        <f t="shared" si="19"/>
        <v>0</v>
      </c>
      <c r="FJ39" s="2"/>
      <c r="FK39" s="2"/>
      <c r="FL39" s="331"/>
      <c r="FM39" s="38"/>
      <c r="FN39" s="19"/>
      <c r="FO39" s="20">
        <f t="shared" si="20"/>
        <v>0</v>
      </c>
    </row>
    <row r="40" spans="1:171">
      <c r="A40" s="2"/>
      <c r="B40" s="2"/>
      <c r="C40" s="2"/>
      <c r="D40" s="18"/>
      <c r="E40" s="9"/>
      <c r="F40" s="19"/>
      <c r="G40" s="20">
        <f t="shared" si="0"/>
        <v>0</v>
      </c>
      <c r="I40" s="2"/>
      <c r="J40" s="2"/>
      <c r="K40" s="2"/>
      <c r="L40" s="18"/>
      <c r="M40" s="9"/>
      <c r="N40" s="19"/>
      <c r="O40" s="20">
        <f t="shared" si="1"/>
        <v>40005.24</v>
      </c>
      <c r="Q40" s="2"/>
      <c r="R40" s="2"/>
      <c r="S40" s="18"/>
      <c r="T40" s="9"/>
      <c r="U40" s="19"/>
      <c r="V40" s="20">
        <f t="shared" si="2"/>
        <v>0</v>
      </c>
      <c r="X40" s="2"/>
      <c r="Y40" s="2"/>
      <c r="Z40" s="18"/>
      <c r="AA40" s="9"/>
      <c r="AB40" s="19"/>
      <c r="AC40" s="20">
        <f t="shared" si="3"/>
        <v>0</v>
      </c>
      <c r="AE40" s="2"/>
      <c r="AF40" s="2"/>
      <c r="AG40" s="18"/>
      <c r="AH40" s="9"/>
      <c r="AI40" s="19"/>
      <c r="AJ40" s="20">
        <f t="shared" si="4"/>
        <v>0</v>
      </c>
      <c r="AL40" s="2"/>
      <c r="AM40" s="2"/>
      <c r="AN40" s="2"/>
      <c r="AO40" s="18"/>
      <c r="AP40" s="9"/>
      <c r="AQ40" s="19"/>
      <c r="AR40" s="20">
        <f t="shared" si="25"/>
        <v>0</v>
      </c>
      <c r="AT40" s="2"/>
      <c r="AU40" s="2"/>
      <c r="AV40" s="18"/>
      <c r="AW40" s="9"/>
      <c r="AX40" s="19"/>
      <c r="AY40" s="20">
        <f t="shared" si="6"/>
        <v>0</v>
      </c>
      <c r="BA40" s="2"/>
      <c r="BB40" s="2"/>
      <c r="BC40" s="18"/>
      <c r="BD40" s="9"/>
      <c r="BE40" s="19"/>
      <c r="BF40" s="20">
        <f t="shared" si="7"/>
        <v>0</v>
      </c>
      <c r="BH40" s="2"/>
      <c r="BI40" s="2"/>
      <c r="BJ40" s="2"/>
      <c r="BK40" s="18"/>
      <c r="BL40" s="9"/>
      <c r="BM40" s="19"/>
      <c r="BN40" s="20">
        <f t="shared" si="8"/>
        <v>40510.6</v>
      </c>
      <c r="BP40" s="2"/>
      <c r="BQ40" s="2"/>
      <c r="BR40" s="18"/>
      <c r="BS40" s="9"/>
      <c r="BT40" s="19"/>
      <c r="BU40" s="20">
        <f t="shared" si="9"/>
        <v>0</v>
      </c>
      <c r="BW40" s="2"/>
      <c r="BX40" s="2"/>
      <c r="BY40" s="325"/>
      <c r="BZ40" s="38"/>
      <c r="CA40" s="19"/>
      <c r="CB40" s="326">
        <f t="shared" si="21"/>
        <v>0</v>
      </c>
      <c r="CD40" s="2"/>
      <c r="CE40" s="2"/>
      <c r="CF40" s="18"/>
      <c r="CG40" s="9"/>
      <c r="CH40" s="19"/>
      <c r="CI40" s="20">
        <f t="shared" si="22"/>
        <v>5171.8</v>
      </c>
      <c r="CK40" s="2"/>
      <c r="CL40" s="2"/>
      <c r="CM40" s="18"/>
      <c r="CN40" s="9"/>
      <c r="CO40" s="19"/>
      <c r="CP40" s="20">
        <f t="shared" si="23"/>
        <v>0</v>
      </c>
      <c r="CR40" s="2"/>
      <c r="CS40" s="2"/>
      <c r="CT40" s="18"/>
      <c r="CU40" s="9"/>
      <c r="CV40" s="19"/>
      <c r="CW40" s="20">
        <f t="shared" si="10"/>
        <v>0</v>
      </c>
      <c r="CY40" s="2"/>
      <c r="CZ40" s="2"/>
      <c r="DA40" s="331"/>
      <c r="DB40" s="38"/>
      <c r="DC40" s="19"/>
      <c r="DD40" s="20">
        <f t="shared" si="24"/>
        <v>0</v>
      </c>
      <c r="DF40" s="2"/>
      <c r="DG40" s="2"/>
      <c r="DH40" s="331"/>
      <c r="DI40" s="38"/>
      <c r="DJ40" s="19"/>
      <c r="DK40" s="20">
        <f t="shared" si="12"/>
        <v>0</v>
      </c>
      <c r="DM40" s="2"/>
      <c r="DN40" s="2"/>
      <c r="DO40" s="331"/>
      <c r="DP40" s="38"/>
      <c r="DQ40" s="19"/>
      <c r="DR40" s="20">
        <f t="shared" si="13"/>
        <v>0</v>
      </c>
      <c r="DT40" s="2"/>
      <c r="DU40" s="2"/>
      <c r="DV40" s="331"/>
      <c r="DW40" s="38"/>
      <c r="DX40" s="19"/>
      <c r="DY40" s="20">
        <f t="shared" si="14"/>
        <v>0</v>
      </c>
      <c r="EA40" s="2"/>
      <c r="EB40" s="2"/>
      <c r="EC40" s="331"/>
      <c r="ED40" s="38"/>
      <c r="EE40" s="19"/>
      <c r="EF40" s="20">
        <f t="shared" si="15"/>
        <v>0</v>
      </c>
      <c r="EH40" s="2"/>
      <c r="EI40" s="2"/>
      <c r="EJ40" s="331"/>
      <c r="EK40" s="38"/>
      <c r="EL40" s="19"/>
      <c r="EM40" s="20">
        <f t="shared" si="16"/>
        <v>0</v>
      </c>
      <c r="EO40" s="2"/>
      <c r="EP40" s="2"/>
      <c r="EQ40" s="331"/>
      <c r="ER40" s="38"/>
      <c r="ES40" s="19"/>
      <c r="ET40" s="20">
        <f t="shared" si="17"/>
        <v>0</v>
      </c>
      <c r="EV40" s="2"/>
      <c r="EW40" s="2"/>
      <c r="EX40" s="331"/>
      <c r="EY40" s="38"/>
      <c r="EZ40" s="19"/>
      <c r="FA40" s="20">
        <f t="shared" si="18"/>
        <v>0</v>
      </c>
      <c r="FC40" s="2"/>
      <c r="FD40" s="2"/>
      <c r="FE40" s="331"/>
      <c r="FF40" s="38"/>
      <c r="FG40" s="19"/>
      <c r="FH40" s="20">
        <f t="shared" si="19"/>
        <v>0</v>
      </c>
      <c r="FJ40" s="2"/>
      <c r="FK40" s="2"/>
      <c r="FL40" s="331"/>
      <c r="FM40" s="38"/>
      <c r="FN40" s="19"/>
      <c r="FO40" s="20">
        <f t="shared" si="20"/>
        <v>0</v>
      </c>
    </row>
    <row r="41" spans="1:171">
      <c r="A41" s="2"/>
      <c r="B41" s="2"/>
      <c r="C41" s="2"/>
      <c r="D41" s="18"/>
      <c r="E41" s="9"/>
      <c r="F41" s="19"/>
      <c r="G41" s="20">
        <f t="shared" si="0"/>
        <v>0</v>
      </c>
      <c r="I41" s="2"/>
      <c r="J41" s="2"/>
      <c r="K41" s="2"/>
      <c r="L41" s="18"/>
      <c r="M41" s="9"/>
      <c r="N41" s="19"/>
      <c r="O41" s="20">
        <f t="shared" si="1"/>
        <v>40005.24</v>
      </c>
      <c r="Q41" s="2"/>
      <c r="R41" s="2"/>
      <c r="S41" s="18"/>
      <c r="T41" s="9"/>
      <c r="U41" s="19"/>
      <c r="V41" s="20">
        <f t="shared" si="2"/>
        <v>0</v>
      </c>
      <c r="X41" s="2"/>
      <c r="Y41" s="2"/>
      <c r="Z41" s="18"/>
      <c r="AA41" s="9"/>
      <c r="AB41" s="19"/>
      <c r="AC41" s="20">
        <f t="shared" si="3"/>
        <v>0</v>
      </c>
      <c r="AE41" s="2"/>
      <c r="AF41" s="2"/>
      <c r="AG41" s="18"/>
      <c r="AH41" s="9"/>
      <c r="AI41" s="19"/>
      <c r="AJ41" s="20">
        <f t="shared" si="4"/>
        <v>0</v>
      </c>
      <c r="AL41" s="2"/>
      <c r="AM41" s="2"/>
      <c r="AN41" s="2"/>
      <c r="AO41" s="18"/>
      <c r="AP41" s="9"/>
      <c r="AQ41" s="19"/>
      <c r="AR41" s="20">
        <f t="shared" si="25"/>
        <v>0</v>
      </c>
      <c r="AT41" s="2"/>
      <c r="AU41" s="2"/>
      <c r="AV41" s="18"/>
      <c r="AW41" s="9"/>
      <c r="AX41" s="19"/>
      <c r="AY41" s="20">
        <f t="shared" si="6"/>
        <v>0</v>
      </c>
      <c r="BA41" s="2"/>
      <c r="BB41" s="2"/>
      <c r="BC41" s="18"/>
      <c r="BD41" s="9"/>
      <c r="BE41" s="19"/>
      <c r="BF41" s="20">
        <f t="shared" si="7"/>
        <v>0</v>
      </c>
      <c r="BH41" s="2"/>
      <c r="BI41" s="2"/>
      <c r="BJ41" s="2"/>
      <c r="BK41" s="18"/>
      <c r="BL41" s="9"/>
      <c r="BM41" s="19"/>
      <c r="BN41" s="20">
        <f t="shared" si="8"/>
        <v>40510.6</v>
      </c>
      <c r="BP41" s="2"/>
      <c r="BQ41" s="2"/>
      <c r="BR41" s="18"/>
      <c r="BS41" s="9"/>
      <c r="BT41" s="19"/>
      <c r="BU41" s="20">
        <f t="shared" si="9"/>
        <v>0</v>
      </c>
      <c r="BW41" s="2"/>
      <c r="BX41" s="2"/>
      <c r="BY41" s="325"/>
      <c r="BZ41" s="38"/>
      <c r="CA41" s="19"/>
      <c r="CB41" s="326">
        <f t="shared" si="21"/>
        <v>0</v>
      </c>
      <c r="CD41" s="2"/>
      <c r="CE41" s="2"/>
      <c r="CF41" s="18"/>
      <c r="CG41" s="9"/>
      <c r="CH41" s="19"/>
      <c r="CI41" s="20">
        <f t="shared" si="22"/>
        <v>5171.8</v>
      </c>
      <c r="CK41" s="2"/>
      <c r="CL41" s="2"/>
      <c r="CM41" s="18"/>
      <c r="CN41" s="9"/>
      <c r="CO41" s="19"/>
      <c r="CP41" s="20">
        <f t="shared" si="23"/>
        <v>0</v>
      </c>
      <c r="CR41" s="2"/>
      <c r="CS41" s="2"/>
      <c r="CT41" s="18"/>
      <c r="CU41" s="9"/>
      <c r="CV41" s="19"/>
      <c r="CW41" s="20">
        <f t="shared" si="10"/>
        <v>0</v>
      </c>
      <c r="CY41" s="2"/>
      <c r="CZ41" s="2"/>
      <c r="DA41" s="331"/>
      <c r="DB41" s="38"/>
      <c r="DC41" s="19"/>
      <c r="DD41" s="20">
        <f t="shared" si="24"/>
        <v>0</v>
      </c>
      <c r="DF41" s="2"/>
      <c r="DG41" s="2"/>
      <c r="DH41" s="331"/>
      <c r="DI41" s="38"/>
      <c r="DJ41" s="19"/>
      <c r="DK41" s="20">
        <f t="shared" si="12"/>
        <v>0</v>
      </c>
      <c r="DM41" s="2"/>
      <c r="DN41" s="2"/>
      <c r="DO41" s="331"/>
      <c r="DP41" s="38"/>
      <c r="DQ41" s="19"/>
      <c r="DR41" s="20">
        <f t="shared" si="13"/>
        <v>0</v>
      </c>
      <c r="DT41" s="2"/>
      <c r="DU41" s="2"/>
      <c r="DV41" s="331"/>
      <c r="DW41" s="38"/>
      <c r="DX41" s="19"/>
      <c r="DY41" s="20">
        <f t="shared" si="14"/>
        <v>0</v>
      </c>
      <c r="EA41" s="2"/>
      <c r="EB41" s="2"/>
      <c r="EC41" s="331"/>
      <c r="ED41" s="38"/>
      <c r="EE41" s="19"/>
      <c r="EF41" s="20">
        <f t="shared" si="15"/>
        <v>0</v>
      </c>
      <c r="EH41" s="2"/>
      <c r="EI41" s="2"/>
      <c r="EJ41" s="331"/>
      <c r="EK41" s="38"/>
      <c r="EL41" s="19"/>
      <c r="EM41" s="20">
        <f t="shared" si="16"/>
        <v>0</v>
      </c>
      <c r="EO41" s="2"/>
      <c r="EP41" s="2"/>
      <c r="EQ41" s="331"/>
      <c r="ER41" s="38"/>
      <c r="ES41" s="19"/>
      <c r="ET41" s="20">
        <f t="shared" si="17"/>
        <v>0</v>
      </c>
      <c r="EV41" s="2"/>
      <c r="EW41" s="2"/>
      <c r="EX41" s="331"/>
      <c r="EY41" s="38"/>
      <c r="EZ41" s="19"/>
      <c r="FA41" s="20">
        <f t="shared" si="18"/>
        <v>0</v>
      </c>
      <c r="FC41" s="2"/>
      <c r="FD41" s="2"/>
      <c r="FE41" s="331"/>
      <c r="FF41" s="38"/>
      <c r="FG41" s="19"/>
      <c r="FH41" s="20">
        <f t="shared" si="19"/>
        <v>0</v>
      </c>
      <c r="FJ41" s="2"/>
      <c r="FK41" s="2"/>
      <c r="FL41" s="331"/>
      <c r="FM41" s="38"/>
      <c r="FN41" s="19"/>
      <c r="FO41" s="20">
        <f t="shared" si="20"/>
        <v>0</v>
      </c>
    </row>
    <row r="42" spans="1:171">
      <c r="A42" s="2"/>
      <c r="B42" s="2"/>
      <c r="C42" s="2"/>
      <c r="D42" s="18"/>
      <c r="E42" s="9"/>
      <c r="F42" s="19"/>
      <c r="G42" s="20">
        <f t="shared" si="0"/>
        <v>0</v>
      </c>
      <c r="I42" s="2"/>
      <c r="J42" s="2"/>
      <c r="K42" s="2"/>
      <c r="L42" s="18"/>
      <c r="M42" s="9"/>
      <c r="N42" s="19"/>
      <c r="O42" s="20">
        <f t="shared" si="1"/>
        <v>40005.24</v>
      </c>
      <c r="Q42" s="2"/>
      <c r="R42" s="2"/>
      <c r="S42" s="18"/>
      <c r="T42" s="9"/>
      <c r="U42" s="19"/>
      <c r="V42" s="20">
        <f t="shared" si="2"/>
        <v>0</v>
      </c>
      <c r="X42" s="2"/>
      <c r="Y42" s="2"/>
      <c r="Z42" s="18"/>
      <c r="AA42" s="9"/>
      <c r="AB42" s="19"/>
      <c r="AC42" s="20">
        <f t="shared" si="3"/>
        <v>0</v>
      </c>
      <c r="AE42" s="2"/>
      <c r="AF42" s="2"/>
      <c r="AG42" s="18"/>
      <c r="AH42" s="9"/>
      <c r="AI42" s="19"/>
      <c r="AJ42" s="20">
        <f t="shared" si="4"/>
        <v>0</v>
      </c>
      <c r="AL42" s="2"/>
      <c r="AM42" s="2"/>
      <c r="AN42" s="2"/>
      <c r="AO42" s="18"/>
      <c r="AP42" s="9"/>
      <c r="AQ42" s="19"/>
      <c r="AR42" s="20">
        <f t="shared" si="25"/>
        <v>0</v>
      </c>
      <c r="AT42" s="2"/>
      <c r="AU42" s="2"/>
      <c r="AV42" s="18"/>
      <c r="AW42" s="9"/>
      <c r="AX42" s="19"/>
      <c r="AY42" s="20">
        <f t="shared" si="6"/>
        <v>0</v>
      </c>
      <c r="BA42" s="2"/>
      <c r="BB42" s="2"/>
      <c r="BC42" s="18"/>
      <c r="BD42" s="9"/>
      <c r="BE42" s="19"/>
      <c r="BF42" s="20">
        <f t="shared" si="7"/>
        <v>0</v>
      </c>
      <c r="BH42" s="2"/>
      <c r="BI42" s="2"/>
      <c r="BJ42" s="2"/>
      <c r="BK42" s="18"/>
      <c r="BL42" s="9"/>
      <c r="BM42" s="19"/>
      <c r="BN42" s="20">
        <f t="shared" si="8"/>
        <v>40510.6</v>
      </c>
      <c r="BP42" s="2"/>
      <c r="BQ42" s="2"/>
      <c r="BR42" s="18"/>
      <c r="BS42" s="9"/>
      <c r="BT42" s="19"/>
      <c r="BU42" s="20">
        <f t="shared" si="9"/>
        <v>0</v>
      </c>
      <c r="BW42" s="2"/>
      <c r="BX42" s="2"/>
      <c r="BY42" s="325"/>
      <c r="BZ42" s="38"/>
      <c r="CA42" s="19"/>
      <c r="CB42" s="326">
        <f t="shared" si="21"/>
        <v>0</v>
      </c>
      <c r="CD42" s="2"/>
      <c r="CE42" s="2"/>
      <c r="CF42" s="18"/>
      <c r="CG42" s="9"/>
      <c r="CH42" s="19"/>
      <c r="CI42" s="20">
        <f t="shared" si="22"/>
        <v>5171.8</v>
      </c>
      <c r="CK42" s="2"/>
      <c r="CL42" s="2"/>
      <c r="CM42" s="18"/>
      <c r="CN42" s="9"/>
      <c r="CO42" s="19"/>
      <c r="CP42" s="20">
        <f t="shared" si="23"/>
        <v>0</v>
      </c>
      <c r="CR42" s="2"/>
      <c r="CS42" s="2"/>
      <c r="CT42" s="18"/>
      <c r="CU42" s="9"/>
      <c r="CV42" s="19"/>
      <c r="CW42" s="20">
        <f t="shared" si="10"/>
        <v>0</v>
      </c>
      <c r="CY42" s="2"/>
      <c r="CZ42" s="2"/>
      <c r="DA42" s="331"/>
      <c r="DB42" s="38"/>
      <c r="DC42" s="19"/>
      <c r="DD42" s="20">
        <f t="shared" si="24"/>
        <v>0</v>
      </c>
      <c r="DF42" s="2"/>
      <c r="DG42" s="2"/>
      <c r="DH42" s="331"/>
      <c r="DI42" s="38"/>
      <c r="DJ42" s="19"/>
      <c r="DK42" s="20">
        <f t="shared" si="12"/>
        <v>0</v>
      </c>
      <c r="DM42" s="2"/>
      <c r="DN42" s="2"/>
      <c r="DO42" s="331"/>
      <c r="DP42" s="38"/>
      <c r="DQ42" s="19"/>
      <c r="DR42" s="20">
        <f t="shared" si="13"/>
        <v>0</v>
      </c>
      <c r="DT42" s="2"/>
      <c r="DU42" s="2"/>
      <c r="DV42" s="331"/>
      <c r="DW42" s="38"/>
      <c r="DX42" s="19"/>
      <c r="DY42" s="20">
        <f t="shared" si="14"/>
        <v>0</v>
      </c>
      <c r="EA42" s="2"/>
      <c r="EB42" s="2"/>
      <c r="EC42" s="331"/>
      <c r="ED42" s="38"/>
      <c r="EE42" s="19"/>
      <c r="EF42" s="20">
        <f t="shared" si="15"/>
        <v>0</v>
      </c>
      <c r="EH42" s="2"/>
      <c r="EI42" s="2"/>
      <c r="EJ42" s="331"/>
      <c r="EK42" s="38"/>
      <c r="EL42" s="19"/>
      <c r="EM42" s="20">
        <f t="shared" si="16"/>
        <v>0</v>
      </c>
      <c r="EO42" s="2"/>
      <c r="EP42" s="2"/>
      <c r="EQ42" s="331"/>
      <c r="ER42" s="38"/>
      <c r="ES42" s="19"/>
      <c r="ET42" s="20">
        <f t="shared" si="17"/>
        <v>0</v>
      </c>
      <c r="EV42" s="2"/>
      <c r="EW42" s="2"/>
      <c r="EX42" s="331"/>
      <c r="EY42" s="38"/>
      <c r="EZ42" s="19"/>
      <c r="FA42" s="20">
        <f t="shared" si="18"/>
        <v>0</v>
      </c>
      <c r="FC42" s="2"/>
      <c r="FD42" s="2"/>
      <c r="FE42" s="331"/>
      <c r="FF42" s="38"/>
      <c r="FG42" s="19"/>
      <c r="FH42" s="20">
        <f t="shared" si="19"/>
        <v>0</v>
      </c>
      <c r="FJ42" s="2"/>
      <c r="FK42" s="2"/>
      <c r="FL42" s="331"/>
      <c r="FM42" s="38"/>
      <c r="FN42" s="19"/>
      <c r="FO42" s="20">
        <f t="shared" si="20"/>
        <v>0</v>
      </c>
    </row>
    <row r="43" spans="1:171">
      <c r="A43" s="2"/>
      <c r="B43" s="2"/>
      <c r="C43" s="2"/>
      <c r="D43" s="18"/>
      <c r="E43" s="9"/>
      <c r="F43" s="19"/>
      <c r="G43" s="20">
        <f t="shared" si="0"/>
        <v>0</v>
      </c>
      <c r="I43" s="2"/>
      <c r="J43" s="2"/>
      <c r="K43" s="2"/>
      <c r="L43" s="18"/>
      <c r="M43" s="9"/>
      <c r="N43" s="19"/>
      <c r="O43" s="20">
        <f t="shared" si="1"/>
        <v>40005.24</v>
      </c>
      <c r="Q43" s="2"/>
      <c r="R43" s="2"/>
      <c r="S43" s="18"/>
      <c r="T43" s="9"/>
      <c r="U43" s="19"/>
      <c r="V43" s="20">
        <f t="shared" si="2"/>
        <v>0</v>
      </c>
      <c r="X43" s="2"/>
      <c r="Y43" s="2"/>
      <c r="Z43" s="18"/>
      <c r="AA43" s="9"/>
      <c r="AB43" s="19"/>
      <c r="AC43" s="20">
        <f t="shared" si="3"/>
        <v>0</v>
      </c>
      <c r="AE43" s="2"/>
      <c r="AF43" s="2"/>
      <c r="AG43" s="18"/>
      <c r="AH43" s="9"/>
      <c r="AI43" s="19"/>
      <c r="AJ43" s="20">
        <f t="shared" si="4"/>
        <v>0</v>
      </c>
      <c r="AL43" s="2"/>
      <c r="AM43" s="2"/>
      <c r="AN43" s="2"/>
      <c r="AO43" s="18"/>
      <c r="AP43" s="9"/>
      <c r="AQ43" s="19"/>
      <c r="AR43" s="20">
        <f t="shared" si="25"/>
        <v>0</v>
      </c>
      <c r="AT43" s="2"/>
      <c r="AU43" s="2"/>
      <c r="AV43" s="18"/>
      <c r="AW43" s="9"/>
      <c r="AX43" s="19"/>
      <c r="AY43" s="20">
        <f t="shared" si="6"/>
        <v>0</v>
      </c>
      <c r="BA43" s="2"/>
      <c r="BB43" s="2"/>
      <c r="BC43" s="18"/>
      <c r="BD43" s="9"/>
      <c r="BE43" s="19"/>
      <c r="BF43" s="20">
        <f t="shared" si="7"/>
        <v>0</v>
      </c>
      <c r="BH43" s="2"/>
      <c r="BI43" s="2"/>
      <c r="BJ43" s="2"/>
      <c r="BK43" s="18"/>
      <c r="BL43" s="9"/>
      <c r="BM43" s="19"/>
      <c r="BN43" s="20">
        <f t="shared" si="8"/>
        <v>40510.6</v>
      </c>
      <c r="BP43" s="2"/>
      <c r="BQ43" s="2"/>
      <c r="BR43" s="18"/>
      <c r="BS43" s="9"/>
      <c r="BT43" s="19"/>
      <c r="BU43" s="20">
        <f t="shared" si="9"/>
        <v>0</v>
      </c>
      <c r="BW43" s="2"/>
      <c r="BX43" s="2"/>
      <c r="BY43" s="325"/>
      <c r="BZ43" s="38"/>
      <c r="CA43" s="19"/>
      <c r="CB43" s="326">
        <f t="shared" si="21"/>
        <v>0</v>
      </c>
      <c r="CD43" s="2"/>
      <c r="CE43" s="2"/>
      <c r="CF43" s="18"/>
      <c r="CG43" s="9"/>
      <c r="CH43" s="19"/>
      <c r="CI43" s="20">
        <f t="shared" si="22"/>
        <v>5171.8</v>
      </c>
      <c r="CK43" s="2"/>
      <c r="CL43" s="2"/>
      <c r="CM43" s="18"/>
      <c r="CN43" s="9"/>
      <c r="CO43" s="19"/>
      <c r="CP43" s="20">
        <f t="shared" si="23"/>
        <v>0</v>
      </c>
      <c r="CR43" s="2"/>
      <c r="CS43" s="2"/>
      <c r="CT43" s="18"/>
      <c r="CU43" s="9"/>
      <c r="CV43" s="19"/>
      <c r="CW43" s="20">
        <f t="shared" si="10"/>
        <v>0</v>
      </c>
      <c r="CY43" s="9"/>
      <c r="CZ43" s="2"/>
      <c r="DA43" s="18"/>
      <c r="DB43" s="38"/>
      <c r="DC43" s="19"/>
      <c r="DD43" s="20">
        <f t="shared" si="24"/>
        <v>0</v>
      </c>
      <c r="DF43" s="9"/>
      <c r="DG43" s="2"/>
      <c r="DH43" s="18"/>
      <c r="DI43" s="38"/>
      <c r="DJ43" s="19"/>
      <c r="DK43" s="20">
        <f t="shared" si="12"/>
        <v>0</v>
      </c>
      <c r="DM43" s="9"/>
      <c r="DN43" s="2"/>
      <c r="DO43" s="18"/>
      <c r="DP43" s="38"/>
      <c r="DQ43" s="19"/>
      <c r="DR43" s="20">
        <f t="shared" si="13"/>
        <v>0</v>
      </c>
      <c r="DT43" s="9"/>
      <c r="DU43" s="2"/>
      <c r="DV43" s="18"/>
      <c r="DW43" s="38"/>
      <c r="DX43" s="19"/>
      <c r="DY43" s="20">
        <f t="shared" si="14"/>
        <v>0</v>
      </c>
      <c r="EA43" s="9"/>
      <c r="EB43" s="2"/>
      <c r="EC43" s="18"/>
      <c r="ED43" s="38"/>
      <c r="EE43" s="19"/>
      <c r="EF43" s="20">
        <f t="shared" si="15"/>
        <v>0</v>
      </c>
      <c r="EH43" s="9"/>
      <c r="EI43" s="2"/>
      <c r="EJ43" s="18"/>
      <c r="EK43" s="38"/>
      <c r="EL43" s="19"/>
      <c r="EM43" s="20">
        <f t="shared" si="16"/>
        <v>0</v>
      </c>
      <c r="EO43" s="9"/>
      <c r="EP43" s="2"/>
      <c r="EQ43" s="18"/>
      <c r="ER43" s="38"/>
      <c r="ES43" s="19"/>
      <c r="ET43" s="20">
        <f t="shared" si="17"/>
        <v>0</v>
      </c>
      <c r="EV43" s="9"/>
      <c r="EW43" s="2"/>
      <c r="EX43" s="18"/>
      <c r="EY43" s="38"/>
      <c r="EZ43" s="19"/>
      <c r="FA43" s="20">
        <f t="shared" si="18"/>
        <v>0</v>
      </c>
      <c r="FC43" s="9"/>
      <c r="FD43" s="2"/>
      <c r="FE43" s="18"/>
      <c r="FF43" s="38"/>
      <c r="FG43" s="19"/>
      <c r="FH43" s="20">
        <f t="shared" si="19"/>
        <v>0</v>
      </c>
      <c r="FJ43" s="9"/>
      <c r="FK43" s="2"/>
      <c r="FL43" s="18"/>
      <c r="FM43" s="38"/>
      <c r="FN43" s="19"/>
      <c r="FO43" s="20">
        <f t="shared" si="20"/>
        <v>0</v>
      </c>
    </row>
    <row r="44" spans="1:171" ht="15.75" thickBot="1">
      <c r="A44" s="2"/>
      <c r="B44" s="2"/>
      <c r="C44" s="2"/>
      <c r="D44" s="21"/>
      <c r="E44" s="22"/>
      <c r="F44" s="22"/>
      <c r="G44" s="23"/>
      <c r="I44" s="2"/>
      <c r="J44" s="2"/>
      <c r="K44" s="2"/>
      <c r="L44" s="21"/>
      <c r="M44" s="22"/>
      <c r="N44" s="22"/>
      <c r="O44" s="23"/>
      <c r="Q44" s="2"/>
      <c r="R44" s="2"/>
      <c r="S44" s="21"/>
      <c r="T44" s="22"/>
      <c r="U44" s="22"/>
      <c r="V44" s="23"/>
      <c r="X44" s="2"/>
      <c r="Y44" s="2"/>
      <c r="Z44" s="21"/>
      <c r="AA44" s="22"/>
      <c r="AB44" s="22"/>
      <c r="AC44" s="23"/>
      <c r="AE44" s="2"/>
      <c r="AF44" s="2"/>
      <c r="AG44" s="21"/>
      <c r="AH44" s="22"/>
      <c r="AI44" s="22"/>
      <c r="AJ44" s="23"/>
      <c r="AL44" s="2"/>
      <c r="AM44" s="2"/>
      <c r="AN44" s="2"/>
      <c r="AO44" s="21"/>
      <c r="AP44" s="22"/>
      <c r="AQ44" s="22"/>
      <c r="AR44" s="23"/>
      <c r="AT44" s="2"/>
      <c r="AU44" s="2"/>
      <c r="AV44" s="21"/>
      <c r="AW44" s="22"/>
      <c r="AX44" s="22"/>
      <c r="AY44" s="23"/>
      <c r="BA44" s="2"/>
      <c r="BB44" s="2"/>
      <c r="BC44" s="21"/>
      <c r="BD44" s="22"/>
      <c r="BE44" s="22"/>
      <c r="BF44" s="23"/>
      <c r="BH44" s="2"/>
      <c r="BI44" s="2"/>
      <c r="BJ44" s="2"/>
      <c r="BK44" s="21"/>
      <c r="BL44" s="22"/>
      <c r="BM44" s="22"/>
      <c r="BN44" s="23"/>
      <c r="BP44" s="2"/>
      <c r="BQ44" s="2"/>
      <c r="BR44" s="21"/>
      <c r="BS44" s="22"/>
      <c r="BT44" s="22"/>
      <c r="BU44" s="23"/>
      <c r="BW44" s="2"/>
      <c r="BX44" s="2"/>
      <c r="BY44" s="328"/>
      <c r="BZ44" s="329"/>
      <c r="CA44" s="329"/>
      <c r="CB44" s="330"/>
      <c r="CD44" s="2"/>
      <c r="CE44" s="2"/>
      <c r="CF44" s="21"/>
      <c r="CG44" s="22"/>
      <c r="CH44" s="22"/>
      <c r="CI44" s="23"/>
      <c r="CK44" s="2"/>
      <c r="CL44" s="2"/>
      <c r="CM44" s="21"/>
      <c r="CN44" s="22"/>
      <c r="CO44" s="22"/>
      <c r="CP44" s="23"/>
      <c r="CR44" s="2"/>
      <c r="CS44" s="2"/>
      <c r="CT44" s="21"/>
      <c r="CU44" s="22"/>
      <c r="CV44" s="22"/>
      <c r="CW44" s="23"/>
      <c r="CY44" s="2"/>
      <c r="CZ44" s="2"/>
      <c r="DA44" s="332"/>
      <c r="DB44" s="333"/>
      <c r="DC44" s="333"/>
      <c r="DD44" s="334"/>
      <c r="DF44" s="2"/>
      <c r="DG44" s="2"/>
      <c r="DH44" s="332"/>
      <c r="DI44" s="333"/>
      <c r="DJ44" s="333"/>
      <c r="DK44" s="334"/>
      <c r="DM44" s="2"/>
      <c r="DN44" s="2"/>
      <c r="DO44" s="332"/>
      <c r="DP44" s="333"/>
      <c r="DQ44" s="333"/>
      <c r="DR44" s="334"/>
      <c r="DT44" s="2"/>
      <c r="DU44" s="2"/>
      <c r="DV44" s="332"/>
      <c r="DW44" s="333"/>
      <c r="DX44" s="333"/>
      <c r="DY44" s="334"/>
      <c r="EA44" s="2"/>
      <c r="EB44" s="2"/>
      <c r="EC44" s="332"/>
      <c r="ED44" s="333"/>
      <c r="EE44" s="333"/>
      <c r="EF44" s="334"/>
      <c r="EH44" s="2"/>
      <c r="EI44" s="2"/>
      <c r="EJ44" s="332"/>
      <c r="EK44" s="333"/>
      <c r="EL44" s="333"/>
      <c r="EM44" s="334"/>
      <c r="EO44" s="2"/>
      <c r="EP44" s="2"/>
      <c r="EQ44" s="332"/>
      <c r="ER44" s="333"/>
      <c r="ES44" s="333"/>
      <c r="ET44" s="334"/>
      <c r="EV44" s="2"/>
      <c r="EW44" s="2"/>
      <c r="EX44" s="332"/>
      <c r="EY44" s="333"/>
      <c r="EZ44" s="333"/>
      <c r="FA44" s="334"/>
      <c r="FC44" s="2"/>
      <c r="FD44" s="2"/>
      <c r="FE44" s="332"/>
      <c r="FF44" s="333"/>
      <c r="FG44" s="333"/>
      <c r="FH44" s="334"/>
      <c r="FJ44" s="2"/>
      <c r="FK44" s="2"/>
      <c r="FL44" s="332"/>
      <c r="FM44" s="333"/>
      <c r="FN44" s="333"/>
      <c r="FO44" s="334"/>
    </row>
    <row r="45" spans="1:171" ht="15.75" thickTop="1">
      <c r="A45" s="2"/>
      <c r="B45" s="2"/>
      <c r="C45" s="2"/>
      <c r="AT45" s="2"/>
      <c r="AU45" s="2"/>
      <c r="BA45" s="2"/>
      <c r="BB45" s="2"/>
      <c r="BH45" s="2"/>
      <c r="BI45" s="2"/>
      <c r="BJ45" s="2"/>
      <c r="BP45" s="2"/>
      <c r="BQ45" s="2"/>
      <c r="CR45" s="2"/>
      <c r="CS45" s="2"/>
      <c r="CY45" s="9"/>
      <c r="CZ45" s="2"/>
      <c r="DA45" s="32"/>
      <c r="DB45" s="95"/>
      <c r="DC45" s="3"/>
      <c r="DD45" s="335"/>
      <c r="DF45" s="9"/>
      <c r="DG45" s="2"/>
      <c r="DH45" s="32"/>
      <c r="DI45" s="95"/>
      <c r="DJ45" s="3"/>
      <c r="DK45" s="19"/>
      <c r="DM45" s="9"/>
      <c r="DN45" s="2"/>
      <c r="DO45" s="32"/>
      <c r="DP45" s="95"/>
      <c r="DQ45" s="3"/>
      <c r="DR45" s="19"/>
      <c r="DT45" s="9"/>
      <c r="DU45" s="2"/>
      <c r="DV45" s="32"/>
      <c r="DW45" s="95"/>
      <c r="DX45" s="3"/>
      <c r="DY45" s="19"/>
      <c r="EA45" s="9"/>
      <c r="EB45" s="2"/>
      <c r="EC45" s="32"/>
      <c r="ED45" s="95"/>
      <c r="EE45" s="3"/>
      <c r="EF45" s="19"/>
      <c r="EH45" s="9"/>
      <c r="EI45" s="2"/>
      <c r="EJ45" s="32"/>
      <c r="EK45" s="95"/>
      <c r="EL45" s="3"/>
      <c r="EM45" s="19"/>
      <c r="EO45" s="9"/>
      <c r="EP45" s="2"/>
      <c r="EQ45" s="32"/>
      <c r="ER45" s="95"/>
      <c r="ES45" s="3"/>
      <c r="ET45" s="19"/>
      <c r="EV45" s="9"/>
      <c r="EW45" s="2"/>
      <c r="EX45" s="32"/>
      <c r="EY45" s="95"/>
      <c r="EZ45" s="3"/>
      <c r="FA45" s="19"/>
      <c r="FC45" s="9"/>
      <c r="FD45" s="2"/>
      <c r="FE45" s="32"/>
      <c r="FF45" s="95"/>
      <c r="FG45" s="3"/>
      <c r="FH45" s="19"/>
      <c r="FJ45" s="9"/>
      <c r="FK45" s="2"/>
      <c r="FL45" s="32"/>
      <c r="FM45" s="95"/>
      <c r="FN45" s="3"/>
      <c r="FO45" s="19"/>
    </row>
    <row r="46" spans="1:171">
      <c r="AT46" s="2"/>
      <c r="AU46" s="2"/>
      <c r="BA46" s="2"/>
      <c r="BB46" s="2"/>
      <c r="BH46" s="2"/>
      <c r="BI46" s="2"/>
      <c r="BJ46" s="2"/>
      <c r="BP46" s="2"/>
      <c r="BQ46" s="2"/>
      <c r="CR46" s="2"/>
      <c r="CS46" s="2"/>
      <c r="CY46" s="2"/>
      <c r="CZ46" s="2"/>
      <c r="DC46" s="3"/>
      <c r="DD46" s="19"/>
      <c r="DF46" s="2"/>
      <c r="DG46" s="2"/>
      <c r="DJ46" s="3"/>
      <c r="DK46" s="19"/>
      <c r="DM46" s="2"/>
      <c r="DN46" s="2"/>
      <c r="DQ46" s="3"/>
      <c r="DR46" s="19"/>
      <c r="DT46" s="2"/>
      <c r="DU46" s="2"/>
      <c r="DX46" s="3"/>
      <c r="DY46" s="19"/>
      <c r="EA46" s="2"/>
      <c r="EB46" s="2"/>
      <c r="EE46" s="3"/>
      <c r="EF46" s="19"/>
      <c r="EH46" s="2"/>
      <c r="EI46" s="2"/>
      <c r="EL46" s="3"/>
      <c r="EM46" s="19"/>
      <c r="EO46" s="2"/>
      <c r="EP46" s="2"/>
      <c r="ES46" s="3"/>
      <c r="ET46" s="19"/>
      <c r="EV46" s="2"/>
      <c r="EW46" s="2"/>
      <c r="EZ46" s="3"/>
      <c r="FA46" s="19"/>
      <c r="FC46" s="2"/>
      <c r="FD46" s="2"/>
      <c r="FG46" s="3"/>
      <c r="FH46" s="19"/>
      <c r="FJ46" s="2"/>
      <c r="FK46" s="2"/>
      <c r="FN46" s="3"/>
      <c r="FO46" s="19"/>
    </row>
    <row r="47" spans="1:171">
      <c r="CY47" s="9"/>
      <c r="CZ47" s="39"/>
      <c r="DA47" s="32"/>
      <c r="DB47" s="1"/>
      <c r="DC47" s="3"/>
      <c r="DD47" s="19"/>
      <c r="DF47" s="9"/>
      <c r="DG47" s="39"/>
      <c r="DH47" s="32"/>
      <c r="DI47" s="1"/>
      <c r="DJ47" s="3"/>
      <c r="DK47" s="19"/>
    </row>
    <row r="48" spans="1:171">
      <c r="CY48" s="2"/>
      <c r="CZ48" s="2"/>
      <c r="DC48" s="3"/>
      <c r="DD48" s="19"/>
      <c r="DF48" s="2"/>
      <c r="DG48" s="2"/>
      <c r="DJ48" s="3"/>
      <c r="DK48" s="19"/>
    </row>
    <row r="49" spans="103:115">
      <c r="CY49" s="2"/>
      <c r="CZ49" s="2"/>
      <c r="DC49" s="3"/>
      <c r="DD49" s="19"/>
      <c r="DF49" s="2"/>
      <c r="DG49" s="2"/>
      <c r="DJ49" s="3"/>
      <c r="DK49" s="19"/>
    </row>
    <row r="50" spans="103:115">
      <c r="CY50" s="2"/>
      <c r="CZ50" s="2"/>
      <c r="DC50" s="3"/>
      <c r="DD50" s="19"/>
      <c r="DF50" s="2"/>
      <c r="DG50" s="2"/>
      <c r="DJ50" s="3"/>
      <c r="DK50" s="19"/>
    </row>
    <row r="51" spans="103:115">
      <c r="CY51" s="2"/>
      <c r="CZ51" s="2"/>
      <c r="DC51" s="3"/>
      <c r="DD51" s="19"/>
      <c r="DF51" s="2"/>
      <c r="DG51" s="2"/>
      <c r="DJ51" s="3"/>
      <c r="DK51" s="19"/>
    </row>
    <row r="52" spans="103:115">
      <c r="CY52" s="2"/>
      <c r="CZ52" s="2"/>
      <c r="DC52" s="3"/>
      <c r="DD52" s="19"/>
      <c r="DF52" s="2"/>
      <c r="DG52" s="2"/>
      <c r="DJ52" s="3"/>
      <c r="DK52" s="19"/>
    </row>
    <row r="53" spans="103:115">
      <c r="CY53" s="2"/>
      <c r="CZ53" s="2"/>
      <c r="DC53" s="3"/>
      <c r="DD53" s="19"/>
      <c r="DF53" s="2"/>
      <c r="DG53" s="2"/>
      <c r="DJ53" s="3"/>
      <c r="DK53" s="19"/>
    </row>
    <row r="54" spans="103:115">
      <c r="CY54" s="2"/>
      <c r="CZ54" s="2"/>
      <c r="DC54" s="3"/>
      <c r="DD54" s="19"/>
      <c r="DF54" s="2"/>
      <c r="DG54" s="2"/>
      <c r="DJ54" s="3"/>
      <c r="DK54" s="19"/>
    </row>
    <row r="55" spans="103:115">
      <c r="CY55" s="2"/>
      <c r="CZ55" s="2"/>
      <c r="DC55" s="3"/>
      <c r="DD55" s="19"/>
      <c r="DF55" s="2"/>
      <c r="DG55" s="2"/>
      <c r="DJ55" s="3"/>
      <c r="DK55" s="19"/>
    </row>
    <row r="56" spans="103:115">
      <c r="CY56" s="2"/>
      <c r="CZ56" s="2"/>
      <c r="DC56" s="3"/>
      <c r="DD56" s="19"/>
      <c r="DF56" s="2"/>
      <c r="DG56" s="2"/>
      <c r="DJ56" s="3"/>
      <c r="DK56" s="19"/>
    </row>
    <row r="57" spans="103:115">
      <c r="CY57" s="2"/>
      <c r="CZ57" s="2"/>
      <c r="DC57" s="3"/>
      <c r="DD57" s="19"/>
      <c r="DF57" s="2"/>
      <c r="DG57" s="2"/>
      <c r="DJ57" s="3"/>
      <c r="DK57" s="19"/>
    </row>
    <row r="58" spans="103:115">
      <c r="CY58" s="2"/>
      <c r="CZ58" s="2"/>
      <c r="DC58" s="3"/>
      <c r="DD58" s="19"/>
      <c r="DF58" s="2"/>
      <c r="DG58" s="2"/>
      <c r="DJ58" s="3"/>
      <c r="DK58" s="19"/>
    </row>
    <row r="59" spans="103:115">
      <c r="CY59" s="2"/>
      <c r="CZ59" s="2"/>
      <c r="DC59" s="3"/>
      <c r="DD59" s="19"/>
      <c r="DF59" s="2"/>
      <c r="DG59" s="2"/>
      <c r="DJ59" s="3"/>
      <c r="DK59" s="19"/>
    </row>
    <row r="60" spans="103:115">
      <c r="CY60" s="2"/>
      <c r="CZ60" s="2"/>
      <c r="DC60" s="3"/>
      <c r="DD60" s="19"/>
      <c r="DF60" s="2"/>
      <c r="DG60" s="2"/>
      <c r="DJ60" s="3"/>
      <c r="DK60" s="19"/>
    </row>
    <row r="61" spans="103:115">
      <c r="CY61" s="2"/>
      <c r="CZ61" s="2"/>
      <c r="DC61" s="3"/>
      <c r="DD61" s="19"/>
      <c r="DF61" s="2"/>
      <c r="DG61" s="2"/>
      <c r="DJ61" s="3"/>
      <c r="DK61" s="19"/>
    </row>
    <row r="62" spans="103:115">
      <c r="CY62" s="2"/>
      <c r="CZ62" s="2"/>
      <c r="DC62" s="3"/>
      <c r="DD62" s="19"/>
      <c r="DF62" s="2"/>
      <c r="DG62" s="2"/>
      <c r="DJ62" s="3"/>
      <c r="DK62" s="19"/>
    </row>
    <row r="63" spans="103:115">
      <c r="CY63" s="2"/>
      <c r="CZ63" s="2"/>
      <c r="DC63" s="3"/>
      <c r="DD63" s="19"/>
      <c r="DF63" s="2"/>
      <c r="DG63" s="2"/>
      <c r="DJ63" s="3"/>
      <c r="DK63" s="19"/>
    </row>
    <row r="64" spans="103:115">
      <c r="CY64" s="2"/>
      <c r="CZ64" s="2"/>
      <c r="DC64" s="3"/>
      <c r="DD64" s="19"/>
      <c r="DF64" s="2"/>
      <c r="DG64" s="2"/>
      <c r="DJ64" s="3"/>
      <c r="DK64" s="19"/>
    </row>
    <row r="65" spans="1:115" ht="18.75">
      <c r="G65" s="1118">
        <f>G43+O43+AJ43+AR43+AY43+CB43+CI43+CW43+DD43+DK43+DY43+EF43+EM43+ET43+FA43+FH43+FO43+DR43+BF43+CP43+BN43+V43</f>
        <v>85687.64</v>
      </c>
      <c r="H65" s="1118"/>
      <c r="CY65" s="2"/>
      <c r="CZ65" s="2"/>
      <c r="DC65" s="3"/>
      <c r="DD65" s="19"/>
      <c r="DF65" s="2"/>
      <c r="DG65" s="2"/>
      <c r="DJ65" s="3"/>
      <c r="DK65" s="19"/>
    </row>
    <row r="66" spans="1:115">
      <c r="AX66" t="s">
        <v>88</v>
      </c>
      <c r="CY66" s="2"/>
      <c r="CZ66" s="2"/>
      <c r="DC66" s="3"/>
      <c r="DD66" s="19"/>
      <c r="DF66" s="2"/>
      <c r="DG66" s="2"/>
      <c r="DJ66" s="3"/>
      <c r="DK66" s="19"/>
    </row>
    <row r="67" spans="1:115">
      <c r="CY67" s="2"/>
      <c r="CZ67" s="2"/>
      <c r="DC67" s="3"/>
      <c r="DD67" s="19"/>
      <c r="DF67" s="2"/>
      <c r="DG67" s="2"/>
      <c r="DJ67" s="3"/>
      <c r="DK67" s="19"/>
    </row>
    <row r="68" spans="1:115">
      <c r="CY68" s="2"/>
      <c r="CZ68" s="2"/>
      <c r="DC68" s="3"/>
      <c r="DD68" s="19"/>
      <c r="DF68" s="2"/>
      <c r="DG68" s="2"/>
      <c r="DJ68" s="3"/>
      <c r="DK68" s="19"/>
    </row>
    <row r="69" spans="1:115">
      <c r="DC69" s="3"/>
      <c r="DD69" s="19"/>
      <c r="DJ69" s="3"/>
      <c r="DK69" s="19"/>
    </row>
    <row r="70" spans="1:115" ht="15.75" thickBot="1">
      <c r="DD70" s="19"/>
      <c r="DK70" s="19"/>
    </row>
    <row r="71" spans="1:115" ht="19.5" customHeight="1" thickBot="1">
      <c r="C71" s="944" t="s">
        <v>229</v>
      </c>
      <c r="D71" s="945"/>
      <c r="E71" s="945"/>
      <c r="F71" s="946"/>
    </row>
    <row r="72" spans="1:115">
      <c r="C72" t="s">
        <v>251</v>
      </c>
    </row>
    <row r="73" spans="1:115">
      <c r="C73" t="s">
        <v>1388</v>
      </c>
    </row>
    <row r="74" spans="1:115">
      <c r="A74" s="43"/>
      <c r="B74" s="43"/>
      <c r="C74" t="s">
        <v>1257</v>
      </c>
    </row>
    <row r="75" spans="1:115">
      <c r="A75" s="43"/>
      <c r="B75" s="43"/>
      <c r="C75" t="s">
        <v>1145</v>
      </c>
    </row>
    <row r="76" spans="1:115">
      <c r="A76" s="43"/>
      <c r="B76" s="43"/>
      <c r="C76" t="s">
        <v>950</v>
      </c>
    </row>
    <row r="77" spans="1:115">
      <c r="A77" s="43"/>
      <c r="B77" s="43"/>
      <c r="C77" t="s">
        <v>586</v>
      </c>
    </row>
    <row r="78" spans="1:115">
      <c r="A78" s="43"/>
      <c r="B78" s="43"/>
      <c r="C78" t="s">
        <v>484</v>
      </c>
    </row>
    <row r="79" spans="1:115">
      <c r="A79" s="43"/>
      <c r="B79" s="43"/>
      <c r="C79" t="s">
        <v>1143</v>
      </c>
    </row>
    <row r="80" spans="1:115">
      <c r="A80" s="43"/>
      <c r="B80" s="43"/>
      <c r="C80" t="s">
        <v>1389</v>
      </c>
    </row>
    <row r="81" spans="1:3">
      <c r="A81" s="43"/>
      <c r="B81" s="43"/>
      <c r="C81" t="s">
        <v>1084</v>
      </c>
    </row>
    <row r="82" spans="1:3">
      <c r="A82" s="43"/>
      <c r="B82" s="43"/>
      <c r="C82" t="s">
        <v>290</v>
      </c>
    </row>
    <row r="83" spans="1:3">
      <c r="A83" s="43"/>
      <c r="B83" s="43"/>
      <c r="C83" t="s">
        <v>256</v>
      </c>
    </row>
    <row r="84" spans="1:3">
      <c r="A84" s="43"/>
      <c r="B84" s="43"/>
      <c r="C84" t="s">
        <v>2116</v>
      </c>
    </row>
    <row r="85" spans="1:3">
      <c r="A85" s="43"/>
      <c r="B85" s="43"/>
      <c r="C85" t="s">
        <v>281</v>
      </c>
    </row>
    <row r="86" spans="1:3">
      <c r="A86" s="43"/>
      <c r="B86" s="43"/>
      <c r="C86" t="s">
        <v>1009</v>
      </c>
    </row>
    <row r="87" spans="1:3">
      <c r="A87" s="43"/>
      <c r="B87" s="43"/>
      <c r="C87" t="s">
        <v>1111</v>
      </c>
    </row>
    <row r="88" spans="1:3">
      <c r="A88" s="43"/>
      <c r="B88" s="43"/>
      <c r="C88" t="s">
        <v>486</v>
      </c>
    </row>
    <row r="89" spans="1:3">
      <c r="A89" s="43"/>
      <c r="B89" s="43"/>
      <c r="C89" t="s">
        <v>1035</v>
      </c>
    </row>
    <row r="90" spans="1:3">
      <c r="A90" s="43"/>
      <c r="B90" s="43"/>
      <c r="C90" t="s">
        <v>1316</v>
      </c>
    </row>
    <row r="91" spans="1:3">
      <c r="A91" s="43"/>
      <c r="B91" s="43"/>
      <c r="C91" t="s">
        <v>1205</v>
      </c>
    </row>
    <row r="92" spans="1:3">
      <c r="A92" s="43"/>
      <c r="B92" s="43"/>
      <c r="C92" t="s">
        <v>14</v>
      </c>
    </row>
    <row r="93" spans="1:3">
      <c r="A93" s="43"/>
      <c r="B93" s="43"/>
    </row>
    <row r="94" spans="1:3">
      <c r="A94" s="43"/>
      <c r="B94" s="43"/>
    </row>
    <row r="95" spans="1:3">
      <c r="A95" s="43"/>
      <c r="B95" s="43"/>
    </row>
    <row r="96" spans="1:3">
      <c r="A96" s="43"/>
      <c r="B96" s="43"/>
    </row>
    <row r="97" spans="1:2">
      <c r="A97" s="43"/>
      <c r="B97" s="43"/>
    </row>
    <row r="98" spans="1:2">
      <c r="A98" s="43"/>
      <c r="B98" s="43"/>
    </row>
    <row r="99" spans="1:2">
      <c r="A99" s="43"/>
      <c r="B99" s="43"/>
    </row>
    <row r="100" spans="1:2">
      <c r="A100" s="43"/>
      <c r="B100" s="43"/>
    </row>
    <row r="101" spans="1:2">
      <c r="A101" s="43"/>
      <c r="B101" s="43"/>
    </row>
    <row r="102" spans="1:2">
      <c r="A102" s="43"/>
      <c r="B102" s="43"/>
    </row>
    <row r="103" spans="1:2">
      <c r="A103" s="43"/>
      <c r="B103" s="43"/>
    </row>
    <row r="104" spans="1:2">
      <c r="A104" s="43"/>
      <c r="B104" s="43"/>
    </row>
    <row r="105" spans="1:2">
      <c r="A105" s="43"/>
      <c r="B105" s="43"/>
    </row>
    <row r="106" spans="1:2">
      <c r="A106" s="43"/>
      <c r="B106" s="43"/>
    </row>
  </sheetData>
  <sortState ref="C72:D92">
    <sortCondition ref="C92"/>
  </sortState>
  <mergeCells count="74">
    <mergeCell ref="S3:V3"/>
    <mergeCell ref="A1:G1"/>
    <mergeCell ref="I1:O1"/>
    <mergeCell ref="AE1:AJ1"/>
    <mergeCell ref="AL1:AR1"/>
    <mergeCell ref="Z3:AC3"/>
    <mergeCell ref="J3:K3"/>
    <mergeCell ref="AT1:AY1"/>
    <mergeCell ref="X1:AC1"/>
    <mergeCell ref="Q1:V1"/>
    <mergeCell ref="A2:F2"/>
    <mergeCell ref="I2:N2"/>
    <mergeCell ref="AE2:AI2"/>
    <mergeCell ref="AL2:AQ2"/>
    <mergeCell ref="AT2:AX2"/>
    <mergeCell ref="X2:AB2"/>
    <mergeCell ref="Q2:U2"/>
    <mergeCell ref="BA1:BF1"/>
    <mergeCell ref="BC3:BF3"/>
    <mergeCell ref="CK1:CP1"/>
    <mergeCell ref="CK2:CO2"/>
    <mergeCell ref="CM3:CP3"/>
    <mergeCell ref="BH1:BN1"/>
    <mergeCell ref="BH2:BM2"/>
    <mergeCell ref="BK3:BN3"/>
    <mergeCell ref="CD1:CI1"/>
    <mergeCell ref="BP1:BU1"/>
    <mergeCell ref="BP2:BT2"/>
    <mergeCell ref="BR3:BU3"/>
    <mergeCell ref="CR1:CW1"/>
    <mergeCell ref="CY1:DD1"/>
    <mergeCell ref="DF1:DK1"/>
    <mergeCell ref="BW2:CA2"/>
    <mergeCell ref="BW1:CB1"/>
    <mergeCell ref="G65:H65"/>
    <mergeCell ref="CD2:CH2"/>
    <mergeCell ref="CR2:CV2"/>
    <mergeCell ref="CZ2:DD2"/>
    <mergeCell ref="DG2:DK2"/>
    <mergeCell ref="D3:G3"/>
    <mergeCell ref="L3:O3"/>
    <mergeCell ref="AG3:AJ3"/>
    <mergeCell ref="AO3:AR3"/>
    <mergeCell ref="AV3:AY3"/>
    <mergeCell ref="BY3:CB3"/>
    <mergeCell ref="CF3:CI3"/>
    <mergeCell ref="CT3:CW3"/>
    <mergeCell ref="DA3:DD3"/>
    <mergeCell ref="DH3:DK3"/>
    <mergeCell ref="BA2:BE2"/>
    <mergeCell ref="FJ1:FO1"/>
    <mergeCell ref="FK2:FO2"/>
    <mergeCell ref="FL3:FO3"/>
    <mergeCell ref="EO1:ET1"/>
    <mergeCell ref="EP2:ET2"/>
    <mergeCell ref="EQ3:ET3"/>
    <mergeCell ref="EV1:FA1"/>
    <mergeCell ref="EW2:FA2"/>
    <mergeCell ref="EX3:FA3"/>
    <mergeCell ref="FC1:FH1"/>
    <mergeCell ref="FD2:FH2"/>
    <mergeCell ref="FE3:FH3"/>
    <mergeCell ref="EA1:EF1"/>
    <mergeCell ref="EB2:EF2"/>
    <mergeCell ref="EC3:EF3"/>
    <mergeCell ref="EH1:EM1"/>
    <mergeCell ref="EI2:EM2"/>
    <mergeCell ref="EJ3:EM3"/>
    <mergeCell ref="DM1:DR1"/>
    <mergeCell ref="DN2:DR2"/>
    <mergeCell ref="DO3:DR3"/>
    <mergeCell ref="DT1:DY1"/>
    <mergeCell ref="DU2:DY2"/>
    <mergeCell ref="DV3:DY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3" tint="0.59999389629810485"/>
  </sheetPr>
  <dimension ref="A1:O42"/>
  <sheetViews>
    <sheetView topLeftCell="A17" workbookViewId="0">
      <selection activeCell="B30" sqref="B30"/>
    </sheetView>
  </sheetViews>
  <sheetFormatPr baseColWidth="10" defaultRowHeight="15"/>
  <cols>
    <col min="2" max="2" width="29.42578125" customWidth="1"/>
    <col min="4" max="4" width="16.28515625" style="691" customWidth="1"/>
    <col min="7" max="7" width="27.5703125" customWidth="1"/>
    <col min="9" max="9" width="16.42578125" customWidth="1"/>
    <col min="12" max="12" width="29.28515625" customWidth="1"/>
    <col min="14" max="14" width="16" customWidth="1"/>
  </cols>
  <sheetData>
    <row r="1" spans="1:15" ht="18.75">
      <c r="A1" s="43"/>
      <c r="B1" s="537" t="s">
        <v>127</v>
      </c>
      <c r="C1" s="29"/>
      <c r="D1" s="703"/>
      <c r="E1" s="595" t="s">
        <v>2201</v>
      </c>
      <c r="F1" s="43"/>
      <c r="G1" s="537" t="s">
        <v>127</v>
      </c>
      <c r="H1" s="29"/>
      <c r="I1" s="49"/>
      <c r="J1" s="595" t="s">
        <v>1832</v>
      </c>
      <c r="K1" s="43"/>
      <c r="L1" s="537" t="s">
        <v>127</v>
      </c>
      <c r="M1" s="29"/>
      <c r="N1" s="49"/>
      <c r="O1" s="595" t="s">
        <v>1393</v>
      </c>
    </row>
    <row r="2" spans="1:15" ht="19.5" thickBot="1">
      <c r="A2" s="43"/>
      <c r="B2" s="1195" t="s">
        <v>1000</v>
      </c>
      <c r="C2" s="1195"/>
      <c r="D2" s="1195"/>
      <c r="E2" s="1195"/>
      <c r="F2" s="43"/>
      <c r="G2" s="1195" t="s">
        <v>1000</v>
      </c>
      <c r="H2" s="1195"/>
      <c r="I2" s="1195"/>
      <c r="J2" s="1195"/>
      <c r="K2" s="43"/>
      <c r="L2" s="1195" t="s">
        <v>1000</v>
      </c>
      <c r="M2" s="1195"/>
      <c r="N2" s="1195"/>
      <c r="O2" s="1195"/>
    </row>
    <row r="3" spans="1:15">
      <c r="A3" s="538"/>
      <c r="B3" s="539"/>
      <c r="C3" s="565"/>
      <c r="D3" s="1078"/>
      <c r="E3" s="541"/>
      <c r="F3" s="538"/>
      <c r="G3" s="539"/>
      <c r="H3" s="565"/>
      <c r="I3" s="338"/>
      <c r="J3" s="541"/>
      <c r="K3" s="538"/>
      <c r="L3" s="539"/>
      <c r="M3" s="565"/>
      <c r="N3" s="338"/>
      <c r="O3" s="541"/>
    </row>
    <row r="4" spans="1:15" ht="19.5" thickBot="1">
      <c r="A4" s="542" t="s">
        <v>1</v>
      </c>
      <c r="B4" s="543" t="s">
        <v>129</v>
      </c>
      <c r="C4" s="566"/>
      <c r="D4" s="1079" t="s">
        <v>2</v>
      </c>
      <c r="E4" s="546"/>
      <c r="F4" s="542" t="s">
        <v>1</v>
      </c>
      <c r="G4" s="543" t="s">
        <v>129</v>
      </c>
      <c r="H4" s="566"/>
      <c r="I4" s="545" t="s">
        <v>2</v>
      </c>
      <c r="J4" s="546"/>
      <c r="K4" s="542" t="s">
        <v>1</v>
      </c>
      <c r="L4" s="543" t="s">
        <v>129</v>
      </c>
      <c r="M4" s="566"/>
      <c r="N4" s="545" t="s">
        <v>2</v>
      </c>
      <c r="O4" s="546"/>
    </row>
    <row r="5" spans="1:15" ht="16.5" thickTop="1">
      <c r="A5" s="547">
        <v>1</v>
      </c>
      <c r="B5" s="253" t="s">
        <v>16</v>
      </c>
      <c r="C5" s="567"/>
      <c r="D5" s="1080">
        <v>1117</v>
      </c>
      <c r="E5" s="284"/>
      <c r="F5" s="547">
        <v>1</v>
      </c>
      <c r="G5" s="253" t="s">
        <v>362</v>
      </c>
      <c r="H5" s="567"/>
      <c r="I5" s="548">
        <v>11319</v>
      </c>
      <c r="J5" s="284"/>
      <c r="K5" s="547">
        <v>1</v>
      </c>
      <c r="L5" s="253" t="s">
        <v>362</v>
      </c>
      <c r="M5" s="567"/>
      <c r="N5" s="548">
        <v>11319</v>
      </c>
      <c r="O5" s="284"/>
    </row>
    <row r="6" spans="1:15" ht="15.75">
      <c r="A6" s="547">
        <v>2</v>
      </c>
      <c r="B6" s="248" t="s">
        <v>362</v>
      </c>
      <c r="C6" s="568"/>
      <c r="D6" s="1081">
        <v>11319</v>
      </c>
      <c r="E6" s="496"/>
      <c r="F6" s="547">
        <v>2</v>
      </c>
      <c r="G6" s="248" t="s">
        <v>1125</v>
      </c>
      <c r="H6" s="568"/>
      <c r="I6" s="254">
        <v>30363</v>
      </c>
      <c r="J6" s="496"/>
      <c r="K6" s="547">
        <v>2</v>
      </c>
      <c r="L6" s="248" t="s">
        <v>1125</v>
      </c>
      <c r="M6" s="568"/>
      <c r="N6" s="254">
        <v>22675</v>
      </c>
      <c r="O6" s="496"/>
    </row>
    <row r="7" spans="1:15" ht="15.75">
      <c r="A7" s="547">
        <v>3</v>
      </c>
      <c r="B7" s="248" t="s">
        <v>1125</v>
      </c>
      <c r="C7" s="568"/>
      <c r="D7" s="1081">
        <v>21567.5</v>
      </c>
      <c r="E7" s="496"/>
      <c r="F7" s="547">
        <v>3</v>
      </c>
      <c r="G7" s="248" t="s">
        <v>1042</v>
      </c>
      <c r="H7" s="568"/>
      <c r="I7" s="254">
        <v>66336</v>
      </c>
      <c r="J7" s="496"/>
      <c r="K7" s="547">
        <v>3</v>
      </c>
      <c r="L7" s="248" t="s">
        <v>1042</v>
      </c>
      <c r="M7" s="568"/>
      <c r="N7" s="254">
        <v>69722</v>
      </c>
      <c r="O7" s="496"/>
    </row>
    <row r="8" spans="1:15" ht="15.75">
      <c r="A8" s="547">
        <v>4</v>
      </c>
      <c r="B8" s="248" t="s">
        <v>947</v>
      </c>
      <c r="C8" s="568"/>
      <c r="D8" s="1081">
        <v>5786.5</v>
      </c>
      <c r="E8" s="496"/>
      <c r="F8" s="547">
        <v>4</v>
      </c>
      <c r="G8" s="248" t="s">
        <v>1039</v>
      </c>
      <c r="H8" s="568"/>
      <c r="I8" s="254">
        <v>30898.5</v>
      </c>
      <c r="J8" s="496"/>
      <c r="K8" s="547">
        <v>4</v>
      </c>
      <c r="L8" s="248" t="s">
        <v>1039</v>
      </c>
      <c r="M8" s="568"/>
      <c r="N8" s="254">
        <v>20395.5</v>
      </c>
      <c r="O8" s="496"/>
    </row>
    <row r="9" spans="1:15" ht="18.75">
      <c r="A9" s="547">
        <v>5</v>
      </c>
      <c r="B9" s="248" t="s">
        <v>1042</v>
      </c>
      <c r="C9" s="568"/>
      <c r="D9" s="1081">
        <v>83555</v>
      </c>
      <c r="E9" s="574"/>
      <c r="F9" s="547">
        <v>5</v>
      </c>
      <c r="G9" s="264" t="s">
        <v>100</v>
      </c>
      <c r="H9" s="569"/>
      <c r="I9" s="254">
        <v>5310</v>
      </c>
      <c r="J9" s="574"/>
      <c r="K9" s="547">
        <v>5</v>
      </c>
      <c r="L9" s="264" t="s">
        <v>100</v>
      </c>
      <c r="M9" s="569"/>
      <c r="N9" s="254">
        <v>4544.5</v>
      </c>
      <c r="O9" s="574"/>
    </row>
    <row r="10" spans="1:15" ht="15.75">
      <c r="A10" s="547">
        <v>6</v>
      </c>
      <c r="B10" s="248" t="s">
        <v>1039</v>
      </c>
      <c r="C10" s="568"/>
      <c r="D10" s="1081">
        <v>6987.5</v>
      </c>
      <c r="E10" s="496"/>
      <c r="F10" s="547">
        <v>6</v>
      </c>
      <c r="G10" s="248" t="s">
        <v>1625</v>
      </c>
      <c r="H10" s="571"/>
      <c r="I10" s="642">
        <v>17722.099999999999</v>
      </c>
      <c r="J10" s="496"/>
      <c r="K10" s="547">
        <v>6</v>
      </c>
      <c r="L10" s="248" t="s">
        <v>15</v>
      </c>
      <c r="M10" s="568"/>
      <c r="N10" s="254">
        <v>18749.5</v>
      </c>
      <c r="O10" s="496"/>
    </row>
    <row r="11" spans="1:15" ht="15.75">
      <c r="A11" s="547">
        <v>7</v>
      </c>
      <c r="B11" s="248" t="s">
        <v>1625</v>
      </c>
      <c r="C11" s="571"/>
      <c r="D11" s="1082">
        <v>26726</v>
      </c>
      <c r="E11" s="496"/>
      <c r="F11" s="547">
        <v>7</v>
      </c>
      <c r="G11" s="248" t="s">
        <v>15</v>
      </c>
      <c r="H11" s="568"/>
      <c r="I11" s="254">
        <v>36925</v>
      </c>
      <c r="J11" s="496"/>
      <c r="K11" s="547">
        <v>7</v>
      </c>
      <c r="L11" s="248" t="s">
        <v>12</v>
      </c>
      <c r="M11" s="568"/>
      <c r="N11" s="254">
        <v>4427.5</v>
      </c>
      <c r="O11" s="496"/>
    </row>
    <row r="12" spans="1:15" ht="15.75">
      <c r="A12" s="547">
        <v>8</v>
      </c>
      <c r="B12" s="248" t="s">
        <v>15</v>
      </c>
      <c r="C12" s="568"/>
      <c r="D12" s="1081">
        <v>33269.5</v>
      </c>
      <c r="E12" s="549"/>
      <c r="F12" s="547">
        <v>8</v>
      </c>
      <c r="G12" s="248" t="s">
        <v>1838</v>
      </c>
      <c r="H12" s="568"/>
      <c r="I12" s="254">
        <v>4427.5</v>
      </c>
      <c r="J12" s="549"/>
      <c r="K12" s="547">
        <v>8</v>
      </c>
      <c r="L12" s="248" t="s">
        <v>73</v>
      </c>
      <c r="M12" s="568"/>
      <c r="N12" s="254">
        <v>34702</v>
      </c>
      <c r="O12" s="549"/>
    </row>
    <row r="13" spans="1:15" ht="15.75">
      <c r="A13" s="547">
        <v>9</v>
      </c>
      <c r="B13" s="248" t="s">
        <v>199</v>
      </c>
      <c r="C13" s="568"/>
      <c r="D13" s="1081">
        <v>28799.5</v>
      </c>
      <c r="E13" s="549"/>
      <c r="F13" s="547">
        <v>9</v>
      </c>
      <c r="G13" s="248" t="s">
        <v>73</v>
      </c>
      <c r="H13" s="568"/>
      <c r="I13" s="254">
        <v>23787.5</v>
      </c>
      <c r="J13" s="549"/>
      <c r="K13" s="547">
        <v>9</v>
      </c>
      <c r="L13" s="248" t="s">
        <v>8</v>
      </c>
      <c r="M13" s="568"/>
      <c r="N13" s="819">
        <v>45134</v>
      </c>
      <c r="O13" s="549"/>
    </row>
    <row r="14" spans="1:15" ht="15.75">
      <c r="A14" s="547">
        <v>10</v>
      </c>
      <c r="B14" s="248" t="s">
        <v>1838</v>
      </c>
      <c r="C14" s="568"/>
      <c r="D14" s="1081">
        <v>5169</v>
      </c>
      <c r="E14" s="496"/>
      <c r="F14" s="547">
        <v>10</v>
      </c>
      <c r="G14" s="550" t="s">
        <v>1315</v>
      </c>
      <c r="H14" s="571"/>
      <c r="I14" s="254">
        <v>5172</v>
      </c>
      <c r="J14" s="496"/>
      <c r="K14" s="547">
        <v>10</v>
      </c>
      <c r="L14" s="248" t="s">
        <v>19</v>
      </c>
      <c r="M14" s="571"/>
      <c r="N14" s="254">
        <v>46356.5</v>
      </c>
      <c r="O14" s="496"/>
    </row>
    <row r="15" spans="1:15" ht="15.75">
      <c r="A15" s="547">
        <v>11</v>
      </c>
      <c r="B15" s="248" t="s">
        <v>73</v>
      </c>
      <c r="C15" s="568"/>
      <c r="D15" s="1081">
        <v>28646</v>
      </c>
      <c r="E15" s="496"/>
      <c r="F15" s="547">
        <v>11</v>
      </c>
      <c r="G15" s="248" t="s">
        <v>8</v>
      </c>
      <c r="H15" s="568"/>
      <c r="I15" s="819">
        <v>31211</v>
      </c>
      <c r="J15" s="496"/>
      <c r="K15" s="547">
        <v>11</v>
      </c>
      <c r="L15" s="248" t="s">
        <v>1010</v>
      </c>
      <c r="M15" s="568"/>
      <c r="N15" s="551">
        <v>32362.5</v>
      </c>
      <c r="O15" s="496"/>
    </row>
    <row r="16" spans="1:15" ht="15.75" customHeight="1">
      <c r="A16" s="547">
        <v>12</v>
      </c>
      <c r="B16" s="248" t="s">
        <v>1047</v>
      </c>
      <c r="C16" s="167"/>
      <c r="D16" s="987">
        <v>3960</v>
      </c>
      <c r="E16" s="496"/>
      <c r="F16" s="547">
        <v>12</v>
      </c>
      <c r="G16" s="248" t="s">
        <v>19</v>
      </c>
      <c r="H16" s="571"/>
      <c r="I16" s="254">
        <v>46905.5</v>
      </c>
      <c r="J16" s="496"/>
      <c r="K16" s="547">
        <v>12</v>
      </c>
      <c r="L16" s="248" t="s">
        <v>1063</v>
      </c>
      <c r="M16" s="568"/>
      <c r="N16" s="254">
        <v>16415.5</v>
      </c>
      <c r="O16" s="496"/>
    </row>
    <row r="17" spans="1:15" ht="15.75">
      <c r="A17" s="547">
        <v>13</v>
      </c>
      <c r="B17" s="550" t="s">
        <v>90</v>
      </c>
      <c r="C17" s="571"/>
      <c r="D17" s="1081">
        <v>30310</v>
      </c>
      <c r="E17" s="549"/>
      <c r="F17" s="547">
        <v>13</v>
      </c>
      <c r="G17" s="248" t="s">
        <v>1010</v>
      </c>
      <c r="H17" s="568"/>
      <c r="I17" s="551">
        <v>35630.5</v>
      </c>
      <c r="J17" s="549"/>
      <c r="K17" s="547">
        <v>13</v>
      </c>
      <c r="L17" s="248" t="s">
        <v>13</v>
      </c>
      <c r="M17" s="568"/>
      <c r="N17" s="254">
        <v>30230</v>
      </c>
      <c r="O17" s="549"/>
    </row>
    <row r="18" spans="1:15" ht="15.75">
      <c r="A18" s="547">
        <v>14</v>
      </c>
      <c r="B18" s="248" t="s">
        <v>8</v>
      </c>
      <c r="C18" s="568"/>
      <c r="D18" s="1083">
        <v>53003.5</v>
      </c>
      <c r="E18" s="496"/>
      <c r="F18" s="547">
        <v>14</v>
      </c>
      <c r="G18" s="248" t="s">
        <v>1063</v>
      </c>
      <c r="H18" s="568"/>
      <c r="I18" s="254">
        <v>18020</v>
      </c>
      <c r="J18" s="496"/>
      <c r="K18" s="547">
        <v>14</v>
      </c>
      <c r="L18" s="248" t="s">
        <v>80</v>
      </c>
      <c r="M18" s="568"/>
      <c r="N18" s="254">
        <v>8686.5</v>
      </c>
      <c r="O18" s="496"/>
    </row>
    <row r="19" spans="1:15" ht="15.75">
      <c r="A19" s="547">
        <v>15</v>
      </c>
      <c r="B19" s="248" t="s">
        <v>1029</v>
      </c>
      <c r="C19" s="183"/>
      <c r="D19" s="1081">
        <v>12698</v>
      </c>
      <c r="E19" s="496"/>
      <c r="F19" s="547">
        <v>15</v>
      </c>
      <c r="G19" s="248" t="s">
        <v>13</v>
      </c>
      <c r="H19" s="568"/>
      <c r="I19" s="254">
        <v>20230</v>
      </c>
      <c r="J19" s="496"/>
      <c r="K19" s="547">
        <v>15</v>
      </c>
      <c r="L19" s="248" t="s">
        <v>1149</v>
      </c>
      <c r="M19" s="568"/>
      <c r="N19" s="254">
        <v>12726</v>
      </c>
      <c r="O19" s="496"/>
    </row>
    <row r="20" spans="1:15" ht="15.75">
      <c r="A20" s="547">
        <v>16</v>
      </c>
      <c r="B20" s="248" t="s">
        <v>7</v>
      </c>
      <c r="C20" s="568"/>
      <c r="D20" s="1081">
        <v>3651</v>
      </c>
      <c r="E20" s="496"/>
      <c r="F20" s="547">
        <v>16</v>
      </c>
      <c r="G20" s="248" t="s">
        <v>80</v>
      </c>
      <c r="H20" s="568"/>
      <c r="I20" s="254">
        <v>8992.5</v>
      </c>
      <c r="J20" s="496"/>
      <c r="K20" s="547">
        <v>16</v>
      </c>
      <c r="L20" s="248"/>
      <c r="M20" s="571"/>
      <c r="N20" s="642">
        <v>0</v>
      </c>
      <c r="O20" s="496"/>
    </row>
    <row r="21" spans="1:15" ht="15.75">
      <c r="A21" s="547">
        <v>17</v>
      </c>
      <c r="B21" s="248" t="s">
        <v>19</v>
      </c>
      <c r="C21" s="571"/>
      <c r="D21" s="1081">
        <v>41340</v>
      </c>
      <c r="E21" s="549"/>
      <c r="F21" s="547">
        <v>17</v>
      </c>
      <c r="G21" s="248" t="s">
        <v>1149</v>
      </c>
      <c r="H21" s="568"/>
      <c r="I21" s="254">
        <v>27386.5</v>
      </c>
      <c r="J21" s="549"/>
      <c r="K21" s="547">
        <v>17</v>
      </c>
      <c r="L21" s="550"/>
      <c r="M21" s="571"/>
      <c r="N21" s="254">
        <v>0</v>
      </c>
      <c r="O21" s="549"/>
    </row>
    <row r="22" spans="1:15" ht="15.75">
      <c r="A22" s="547">
        <v>18</v>
      </c>
      <c r="B22" s="248" t="s">
        <v>1010</v>
      </c>
      <c r="C22" s="568"/>
      <c r="D22" s="1084">
        <v>61037.5</v>
      </c>
      <c r="E22" s="496"/>
      <c r="F22" s="547">
        <v>18</v>
      </c>
      <c r="G22" s="248"/>
      <c r="H22" s="568"/>
      <c r="I22" s="254">
        <v>0</v>
      </c>
      <c r="J22" s="496"/>
      <c r="K22" s="547">
        <v>18</v>
      </c>
      <c r="L22" s="248"/>
      <c r="M22" s="568"/>
      <c r="N22" s="254">
        <v>0</v>
      </c>
      <c r="O22" s="496"/>
    </row>
    <row r="23" spans="1:15" ht="15.75">
      <c r="A23" s="547">
        <v>19</v>
      </c>
      <c r="B23" s="248" t="s">
        <v>1063</v>
      </c>
      <c r="C23" s="568"/>
      <c r="D23" s="1081">
        <v>15917</v>
      </c>
      <c r="E23" s="496"/>
      <c r="F23" s="547">
        <v>19</v>
      </c>
      <c r="G23" s="248"/>
      <c r="H23" s="568"/>
      <c r="I23" s="254">
        <v>0</v>
      </c>
      <c r="J23" s="496"/>
      <c r="K23" s="547">
        <v>19</v>
      </c>
      <c r="L23" s="248"/>
      <c r="M23" s="568"/>
      <c r="N23" s="254">
        <v>0</v>
      </c>
      <c r="O23" s="496"/>
    </row>
    <row r="24" spans="1:15" ht="15.75">
      <c r="A24" s="547">
        <v>20</v>
      </c>
      <c r="B24" s="248" t="s">
        <v>13</v>
      </c>
      <c r="C24" s="568"/>
      <c r="D24" s="1081">
        <v>20230</v>
      </c>
      <c r="E24" s="496"/>
      <c r="F24" s="547">
        <v>20</v>
      </c>
      <c r="G24" s="248"/>
      <c r="H24" s="568"/>
      <c r="I24" s="254">
        <v>0</v>
      </c>
      <c r="J24" s="496"/>
      <c r="K24" s="547">
        <v>20</v>
      </c>
      <c r="L24" s="248"/>
      <c r="M24" s="568"/>
      <c r="N24" s="254">
        <v>0</v>
      </c>
      <c r="O24" s="496"/>
    </row>
    <row r="25" spans="1:15" ht="15.75">
      <c r="A25" s="547">
        <v>21</v>
      </c>
      <c r="B25" s="248" t="s">
        <v>1255</v>
      </c>
      <c r="C25" s="570"/>
      <c r="D25" s="1085">
        <v>25663.360000000001</v>
      </c>
      <c r="E25" s="549"/>
      <c r="F25" s="547">
        <v>21</v>
      </c>
      <c r="G25" s="248"/>
      <c r="H25" s="385" t="s">
        <v>1395</v>
      </c>
      <c r="I25" s="642">
        <f>SUM(I5:I24)</f>
        <v>420636.6</v>
      </c>
      <c r="J25" s="549"/>
      <c r="K25" s="547">
        <v>21</v>
      </c>
      <c r="L25" s="248"/>
      <c r="M25" s="385" t="s">
        <v>1395</v>
      </c>
      <c r="N25" s="642">
        <f>SUM(N5:N24)</f>
        <v>378446</v>
      </c>
      <c r="O25" s="549"/>
    </row>
    <row r="26" spans="1:15" ht="15.75">
      <c r="A26" s="547">
        <v>22</v>
      </c>
      <c r="B26" s="248" t="s">
        <v>718</v>
      </c>
      <c r="C26" s="568"/>
      <c r="D26" s="1081">
        <v>4177</v>
      </c>
      <c r="E26" s="496"/>
      <c r="F26" s="547">
        <v>22</v>
      </c>
      <c r="G26" s="248"/>
      <c r="H26" s="183"/>
      <c r="I26" s="254"/>
      <c r="J26" s="496"/>
      <c r="K26" s="547">
        <v>22</v>
      </c>
      <c r="L26" s="248"/>
      <c r="M26" s="183"/>
      <c r="N26" s="254"/>
      <c r="O26" s="496"/>
    </row>
    <row r="27" spans="1:15" ht="15.75">
      <c r="A27" s="547">
        <v>23</v>
      </c>
      <c r="B27" s="248" t="s">
        <v>80</v>
      </c>
      <c r="C27" s="568"/>
      <c r="D27" s="1081">
        <v>7379.5</v>
      </c>
      <c r="E27" s="496"/>
      <c r="F27" s="547">
        <v>23</v>
      </c>
      <c r="G27" s="248"/>
      <c r="H27" s="568"/>
      <c r="I27" s="254"/>
      <c r="J27" s="496"/>
      <c r="K27" s="547">
        <v>23</v>
      </c>
      <c r="L27" s="248"/>
      <c r="M27" s="568"/>
      <c r="N27" s="254"/>
      <c r="O27" s="496"/>
    </row>
    <row r="28" spans="1:15" ht="15.75">
      <c r="A28" s="547">
        <v>24</v>
      </c>
      <c r="B28" s="248" t="s">
        <v>1149</v>
      </c>
      <c r="C28" s="568"/>
      <c r="D28" s="1081">
        <v>26110.5</v>
      </c>
      <c r="E28" s="496"/>
      <c r="F28" s="547">
        <v>24</v>
      </c>
      <c r="G28" s="248"/>
      <c r="H28" s="568"/>
      <c r="I28" s="254"/>
      <c r="J28" s="496"/>
      <c r="K28" s="547">
        <v>24</v>
      </c>
      <c r="L28" s="248"/>
      <c r="M28" s="568"/>
      <c r="N28" s="254"/>
      <c r="O28" s="496"/>
    </row>
    <row r="29" spans="1:15" ht="18.75">
      <c r="A29" s="547">
        <v>25</v>
      </c>
      <c r="B29" s="264"/>
      <c r="C29" s="569"/>
      <c r="D29" s="1081">
        <v>0</v>
      </c>
      <c r="E29" s="496"/>
      <c r="F29" s="547">
        <v>25</v>
      </c>
      <c r="G29" s="248"/>
      <c r="H29" s="568"/>
      <c r="I29" s="254"/>
      <c r="J29" s="496"/>
      <c r="K29" s="547">
        <v>25</v>
      </c>
      <c r="L29" s="248"/>
      <c r="M29" s="568"/>
      <c r="N29" s="254"/>
      <c r="O29" s="496"/>
    </row>
    <row r="30" spans="1:15" ht="15.75">
      <c r="A30" s="547">
        <v>26</v>
      </c>
      <c r="B30" s="248"/>
      <c r="C30" s="568"/>
      <c r="D30" s="1081">
        <v>0</v>
      </c>
      <c r="E30" s="496"/>
      <c r="F30" s="547">
        <v>26</v>
      </c>
      <c r="G30" s="248" t="s">
        <v>1062</v>
      </c>
      <c r="H30" s="568"/>
      <c r="I30" s="254">
        <v>52560.5</v>
      </c>
      <c r="J30" s="496"/>
      <c r="K30" s="547">
        <v>26</v>
      </c>
      <c r="L30" s="248" t="s">
        <v>1062</v>
      </c>
      <c r="M30" s="568"/>
      <c r="N30" s="254">
        <v>52560.5</v>
      </c>
      <c r="O30" s="496"/>
    </row>
    <row r="31" spans="1:15" ht="27" customHeight="1">
      <c r="A31" s="547">
        <v>27</v>
      </c>
      <c r="B31" s="248"/>
      <c r="C31" s="385" t="s">
        <v>1395</v>
      </c>
      <c r="D31" s="1082">
        <f>SUM(D5:D30)</f>
        <v>558419.86</v>
      </c>
      <c r="E31" s="496"/>
      <c r="F31" s="547">
        <v>27</v>
      </c>
      <c r="G31" s="248"/>
      <c r="H31" s="568"/>
      <c r="I31" s="642"/>
      <c r="J31" s="496"/>
      <c r="K31" s="547">
        <v>27</v>
      </c>
      <c r="L31" s="248"/>
      <c r="M31" s="568"/>
      <c r="N31" s="642"/>
      <c r="O31" s="496"/>
    </row>
    <row r="32" spans="1:15" ht="15.75">
      <c r="A32" s="547">
        <v>28</v>
      </c>
      <c r="B32" s="248"/>
      <c r="C32" s="568"/>
      <c r="D32" s="1081"/>
      <c r="E32" s="496"/>
      <c r="F32" s="547">
        <v>28</v>
      </c>
      <c r="G32" s="248"/>
      <c r="H32" s="568"/>
      <c r="I32" s="254"/>
      <c r="J32" s="496"/>
      <c r="K32" s="547">
        <v>28</v>
      </c>
      <c r="L32" s="248"/>
      <c r="M32" s="568"/>
      <c r="N32" s="254"/>
      <c r="O32" s="496"/>
    </row>
    <row r="33" spans="1:15" ht="15.75">
      <c r="A33" s="547">
        <v>29</v>
      </c>
      <c r="B33" s="243"/>
      <c r="C33" s="570"/>
      <c r="D33" s="1086"/>
      <c r="E33" s="496"/>
      <c r="F33" s="547">
        <v>29</v>
      </c>
      <c r="G33" s="243"/>
      <c r="H33" s="570"/>
      <c r="I33" s="742"/>
      <c r="J33" s="496"/>
      <c r="K33" s="547">
        <v>29</v>
      </c>
      <c r="L33" s="243"/>
      <c r="M33" s="570"/>
      <c r="N33" s="742"/>
      <c r="O33" s="496"/>
    </row>
    <row r="34" spans="1:15" ht="18.75" customHeight="1">
      <c r="A34" s="547">
        <v>30</v>
      </c>
      <c r="B34" s="248"/>
      <c r="C34" s="568"/>
      <c r="D34" s="1081"/>
      <c r="E34" s="496"/>
      <c r="F34" s="547">
        <v>30</v>
      </c>
      <c r="G34" s="248"/>
      <c r="H34" s="568"/>
      <c r="I34" s="254"/>
      <c r="J34" s="496"/>
      <c r="K34" s="547">
        <v>30</v>
      </c>
      <c r="L34" s="248"/>
      <c r="M34" s="568"/>
      <c r="N34" s="254"/>
      <c r="O34" s="496"/>
    </row>
    <row r="35" spans="1:15" ht="18.75" customHeight="1">
      <c r="A35" s="547">
        <v>31</v>
      </c>
      <c r="B35" s="248"/>
      <c r="C35" s="568"/>
      <c r="D35" s="1082"/>
      <c r="E35" s="306"/>
      <c r="F35" s="547">
        <v>31</v>
      </c>
      <c r="G35" s="248"/>
      <c r="H35" s="568"/>
      <c r="I35" s="642"/>
      <c r="J35" s="306"/>
      <c r="K35" s="547">
        <v>31</v>
      </c>
      <c r="L35" s="248"/>
      <c r="M35" s="568"/>
      <c r="N35" s="642"/>
      <c r="O35" s="306"/>
    </row>
    <row r="36" spans="1:15" ht="16.5" customHeight="1">
      <c r="A36" s="547">
        <v>32</v>
      </c>
      <c r="B36" s="1075" t="s">
        <v>1062</v>
      </c>
      <c r="C36" s="385"/>
      <c r="D36" s="1087">
        <v>52560.5</v>
      </c>
      <c r="E36" s="496"/>
      <c r="F36" s="547">
        <v>32</v>
      </c>
      <c r="G36" s="248"/>
      <c r="H36" s="568"/>
      <c r="I36" s="254"/>
      <c r="J36" s="496"/>
      <c r="K36" s="547">
        <v>32</v>
      </c>
      <c r="L36" s="248"/>
      <c r="M36" s="568"/>
      <c r="N36" s="254"/>
      <c r="O36" s="496"/>
    </row>
    <row r="37" spans="1:15" ht="15.75">
      <c r="A37" s="547">
        <v>33</v>
      </c>
      <c r="B37" s="248"/>
      <c r="C37" s="568"/>
      <c r="D37" s="1082"/>
      <c r="E37" s="496"/>
      <c r="F37" s="547">
        <v>33</v>
      </c>
      <c r="G37" s="248"/>
      <c r="H37" s="568"/>
      <c r="I37" s="642"/>
      <c r="J37" s="496"/>
      <c r="K37" s="547">
        <v>33</v>
      </c>
      <c r="L37" s="248"/>
      <c r="M37" s="568"/>
      <c r="N37" s="642"/>
      <c r="O37" s="496"/>
    </row>
    <row r="38" spans="1:15" ht="15.75">
      <c r="A38" s="547">
        <v>34</v>
      </c>
      <c r="B38" s="248"/>
      <c r="C38" s="568"/>
      <c r="D38" s="1081"/>
      <c r="E38" s="496"/>
      <c r="F38" s="547">
        <v>34</v>
      </c>
      <c r="G38" s="248"/>
      <c r="H38" s="568"/>
      <c r="I38" s="254"/>
      <c r="J38" s="496"/>
      <c r="K38" s="547">
        <v>34</v>
      </c>
      <c r="L38" s="248"/>
      <c r="M38" s="568"/>
      <c r="N38" s="254"/>
      <c r="O38" s="496"/>
    </row>
    <row r="39" spans="1:15" ht="15.75">
      <c r="A39" s="547">
        <v>35</v>
      </c>
      <c r="B39" s="167"/>
      <c r="C39" s="167"/>
      <c r="D39" s="1088"/>
      <c r="E39" s="496"/>
      <c r="F39" s="547">
        <v>35</v>
      </c>
      <c r="G39" s="167"/>
      <c r="H39" s="167"/>
      <c r="I39" s="129"/>
      <c r="J39" s="496"/>
      <c r="K39" s="547">
        <v>35</v>
      </c>
      <c r="L39" s="167"/>
      <c r="M39" s="167"/>
      <c r="N39" s="129"/>
      <c r="O39" s="496"/>
    </row>
    <row r="40" spans="1:15" ht="19.5" thickBot="1">
      <c r="A40" s="43"/>
      <c r="B40" s="1196" t="s">
        <v>141</v>
      </c>
      <c r="C40" s="1197"/>
      <c r="D40" s="1089">
        <f>D31+D30</f>
        <v>558419.86</v>
      </c>
      <c r="E40" s="43"/>
      <c r="F40" s="43"/>
      <c r="G40" s="1196" t="s">
        <v>141</v>
      </c>
      <c r="H40" s="1197"/>
      <c r="I40" s="552">
        <f>I25+I30</f>
        <v>473197.1</v>
      </c>
      <c r="J40" s="43"/>
      <c r="K40" s="43"/>
      <c r="L40" s="1196" t="s">
        <v>141</v>
      </c>
      <c r="M40" s="1197"/>
      <c r="N40" s="552">
        <f>N25+N30</f>
        <v>431006.5</v>
      </c>
      <c r="O40" s="43"/>
    </row>
    <row r="41" spans="1:15">
      <c r="A41" s="43"/>
      <c r="B41" s="43"/>
      <c r="C41" s="29"/>
      <c r="D41" s="703"/>
      <c r="E41" s="43"/>
      <c r="F41" s="43"/>
      <c r="G41" s="43"/>
      <c r="H41" s="29"/>
      <c r="I41" s="43"/>
      <c r="J41" s="43"/>
      <c r="K41" s="43"/>
      <c r="L41" s="43"/>
      <c r="M41" s="29"/>
      <c r="N41" s="43"/>
      <c r="O41" s="43"/>
    </row>
    <row r="42" spans="1:15">
      <c r="A42" s="588" t="s">
        <v>2202</v>
      </c>
      <c r="B42" s="43"/>
      <c r="C42" s="29"/>
      <c r="D42" s="703"/>
      <c r="E42" s="43"/>
      <c r="F42" s="588" t="s">
        <v>1833</v>
      </c>
      <c r="G42" s="43"/>
      <c r="H42" s="29"/>
      <c r="I42" s="43"/>
      <c r="J42" s="43"/>
      <c r="K42" s="588" t="s">
        <v>1394</v>
      </c>
      <c r="L42" s="43"/>
      <c r="M42" s="29"/>
      <c r="N42" s="43"/>
      <c r="O42" s="43"/>
    </row>
  </sheetData>
  <sortState ref="B5:D29">
    <sortCondition ref="B29"/>
  </sortState>
  <mergeCells count="6">
    <mergeCell ref="G2:J2"/>
    <mergeCell ref="G40:H40"/>
    <mergeCell ref="L2:O2"/>
    <mergeCell ref="L40:M40"/>
    <mergeCell ref="B2:E2"/>
    <mergeCell ref="B40:C40"/>
  </mergeCells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42"/>
  <sheetViews>
    <sheetView topLeftCell="A25" workbookViewId="0">
      <selection activeCell="D7" sqref="D7"/>
    </sheetView>
  </sheetViews>
  <sheetFormatPr baseColWidth="10" defaultRowHeight="15"/>
  <cols>
    <col min="2" max="2" width="27" customWidth="1"/>
    <col min="4" max="4" width="17.85546875" bestFit="1" customWidth="1"/>
  </cols>
  <sheetData>
    <row r="1" spans="1:5" ht="18.75">
      <c r="A1" s="43"/>
      <c r="B1" s="537" t="s">
        <v>127</v>
      </c>
      <c r="C1" s="29"/>
      <c r="D1" s="49"/>
      <c r="E1" s="595" t="s">
        <v>2201</v>
      </c>
    </row>
    <row r="2" spans="1:5" ht="19.5" thickBot="1">
      <c r="A2" s="43"/>
      <c r="B2" s="1195" t="s">
        <v>1064</v>
      </c>
      <c r="C2" s="1195"/>
      <c r="D2" s="1195"/>
      <c r="E2" s="1195"/>
    </row>
    <row r="3" spans="1:5">
      <c r="A3" s="538"/>
      <c r="B3" s="539"/>
      <c r="C3" s="565"/>
      <c r="D3" s="338"/>
      <c r="E3" s="541"/>
    </row>
    <row r="4" spans="1:5" ht="19.5" thickBot="1">
      <c r="A4" s="542" t="s">
        <v>1</v>
      </c>
      <c r="B4" s="543" t="s">
        <v>129</v>
      </c>
      <c r="C4" s="566"/>
      <c r="D4" s="545" t="s">
        <v>2</v>
      </c>
      <c r="E4" s="546"/>
    </row>
    <row r="5" spans="1:5" ht="35.25" thickTop="1">
      <c r="A5" s="547">
        <v>1</v>
      </c>
      <c r="B5" s="298" t="s">
        <v>229</v>
      </c>
      <c r="C5" s="567"/>
      <c r="D5" s="911">
        <v>35984.06</v>
      </c>
      <c r="E5" s="496"/>
    </row>
    <row r="6" spans="1:5" ht="15.75">
      <c r="A6" s="547">
        <v>2</v>
      </c>
      <c r="B6" s="248" t="s">
        <v>1322</v>
      </c>
      <c r="C6" s="568"/>
      <c r="D6" s="642">
        <v>61782.95</v>
      </c>
      <c r="E6" s="496"/>
    </row>
    <row r="7" spans="1:5" ht="15.75">
      <c r="A7" s="547">
        <v>3</v>
      </c>
      <c r="B7" s="248"/>
      <c r="C7" s="568"/>
      <c r="D7" s="642"/>
      <c r="E7" s="496"/>
    </row>
    <row r="8" spans="1:5" ht="15.75">
      <c r="A8" s="547">
        <v>4</v>
      </c>
      <c r="B8" s="248"/>
      <c r="C8" s="568"/>
      <c r="D8" s="642"/>
      <c r="E8" s="496"/>
    </row>
    <row r="9" spans="1:5" ht="15.75">
      <c r="A9" s="547">
        <v>5</v>
      </c>
      <c r="B9" s="248"/>
      <c r="C9" s="568"/>
      <c r="D9" s="642"/>
      <c r="E9" s="496"/>
    </row>
    <row r="10" spans="1:5" ht="15.75">
      <c r="A10" s="547">
        <v>6</v>
      </c>
      <c r="B10" s="248"/>
      <c r="C10" s="568"/>
      <c r="D10" s="912"/>
      <c r="E10" s="574"/>
    </row>
    <row r="11" spans="1:5" ht="15.75">
      <c r="A11" s="547">
        <v>7</v>
      </c>
      <c r="B11" s="248"/>
      <c r="C11" s="568"/>
      <c r="D11" s="642"/>
      <c r="E11" s="284"/>
    </row>
    <row r="12" spans="1:5" ht="15.75">
      <c r="A12" s="547">
        <v>8</v>
      </c>
      <c r="B12" s="248"/>
      <c r="C12" s="571"/>
      <c r="D12" s="642"/>
      <c r="E12" s="496"/>
    </row>
    <row r="13" spans="1:5" ht="15.75">
      <c r="A13" s="547">
        <v>9</v>
      </c>
      <c r="B13" s="248"/>
      <c r="C13" s="568"/>
      <c r="D13" s="913"/>
      <c r="E13" s="496"/>
    </row>
    <row r="14" spans="1:5" ht="15.75">
      <c r="A14" s="547">
        <v>10</v>
      </c>
      <c r="B14" s="248"/>
      <c r="C14" s="568"/>
      <c r="D14" s="642"/>
      <c r="E14" s="496"/>
    </row>
    <row r="15" spans="1:5" ht="15.75">
      <c r="A15" s="547">
        <v>11</v>
      </c>
      <c r="B15" s="248"/>
      <c r="C15" s="568"/>
      <c r="D15" s="642"/>
      <c r="E15" s="549"/>
    </row>
    <row r="16" spans="1:5" ht="15.75" customHeight="1">
      <c r="A16" s="547">
        <v>12</v>
      </c>
      <c r="B16" s="248"/>
      <c r="C16" s="568"/>
      <c r="D16" s="642"/>
      <c r="E16" s="496"/>
    </row>
    <row r="17" spans="1:5" ht="15.75">
      <c r="A17" s="547">
        <v>13</v>
      </c>
      <c r="B17" s="248"/>
      <c r="C17" s="568"/>
      <c r="D17" s="642"/>
      <c r="E17" s="549"/>
    </row>
    <row r="18" spans="1:5" ht="15.75">
      <c r="A18" s="547">
        <v>14</v>
      </c>
      <c r="B18" s="550"/>
      <c r="C18" s="571"/>
      <c r="D18" s="642"/>
      <c r="E18" s="549"/>
    </row>
    <row r="19" spans="1:5" ht="15.75">
      <c r="A19" s="547">
        <v>15</v>
      </c>
      <c r="B19" s="248"/>
      <c r="C19" s="568"/>
      <c r="D19" s="642"/>
      <c r="E19" s="496"/>
    </row>
    <row r="20" spans="1:5" ht="15.75">
      <c r="A20" s="547">
        <v>16</v>
      </c>
      <c r="B20" s="248"/>
      <c r="C20" s="568"/>
      <c r="D20" s="642"/>
      <c r="E20" s="496"/>
    </row>
    <row r="21" spans="1:5" ht="15.75">
      <c r="A21" s="547">
        <v>17</v>
      </c>
      <c r="B21" s="248"/>
      <c r="C21" s="183"/>
      <c r="D21" s="642"/>
      <c r="E21" s="496"/>
    </row>
    <row r="22" spans="1:5" ht="15.75">
      <c r="A22" s="547">
        <v>18</v>
      </c>
      <c r="B22" s="248"/>
      <c r="C22" s="568"/>
      <c r="D22" s="254"/>
      <c r="E22" s="496"/>
    </row>
    <row r="23" spans="1:5" ht="15.75">
      <c r="A23" s="547">
        <v>19</v>
      </c>
      <c r="B23" s="248"/>
      <c r="C23" s="568"/>
      <c r="D23" s="254"/>
      <c r="E23" s="496"/>
    </row>
    <row r="24" spans="1:5" ht="15.75">
      <c r="A24" s="547">
        <v>20</v>
      </c>
      <c r="B24" s="248"/>
      <c r="C24" s="568"/>
      <c r="D24" s="254"/>
      <c r="E24" s="496"/>
    </row>
    <row r="25" spans="1:5" ht="18.75">
      <c r="A25" s="547">
        <v>21</v>
      </c>
      <c r="B25" s="264"/>
      <c r="C25" s="569"/>
      <c r="D25" s="254"/>
      <c r="E25" s="496"/>
    </row>
    <row r="26" spans="1:5" ht="15.75">
      <c r="A26" s="547">
        <v>22</v>
      </c>
      <c r="B26" s="248"/>
      <c r="C26" s="571"/>
      <c r="D26" s="642"/>
      <c r="E26" s="549"/>
    </row>
    <row r="27" spans="1:5" ht="15.75">
      <c r="A27" s="547">
        <v>23</v>
      </c>
      <c r="B27" s="248"/>
      <c r="C27" s="568"/>
      <c r="D27" s="254"/>
      <c r="E27" s="496"/>
    </row>
    <row r="28" spans="1:5" ht="15.75">
      <c r="A28" s="547">
        <v>24</v>
      </c>
      <c r="B28" s="248"/>
      <c r="C28" s="568"/>
      <c r="D28" s="642"/>
      <c r="E28" s="549"/>
    </row>
    <row r="29" spans="1:5" ht="15.75">
      <c r="A29" s="547">
        <v>25</v>
      </c>
      <c r="B29" s="248"/>
      <c r="C29" s="568"/>
      <c r="D29" s="254"/>
      <c r="E29" s="496"/>
    </row>
    <row r="30" spans="1:5" ht="15.75">
      <c r="A30" s="547">
        <v>26</v>
      </c>
      <c r="B30" s="248"/>
      <c r="C30" s="568"/>
      <c r="D30" s="254"/>
      <c r="E30" s="496"/>
    </row>
    <row r="31" spans="1:5" ht="15.75">
      <c r="A31" s="547">
        <v>27</v>
      </c>
      <c r="B31" s="248"/>
      <c r="C31" s="568"/>
      <c r="D31" s="642"/>
      <c r="E31" s="496"/>
    </row>
    <row r="32" spans="1:5" ht="15.75">
      <c r="A32" s="547">
        <v>28</v>
      </c>
      <c r="B32" s="248"/>
      <c r="C32" s="568"/>
      <c r="D32" s="254"/>
      <c r="E32" s="496"/>
    </row>
    <row r="33" spans="1:5" ht="15.75">
      <c r="A33" s="547">
        <v>29</v>
      </c>
      <c r="B33" s="243"/>
      <c r="C33" s="570"/>
      <c r="D33" s="742"/>
      <c r="E33" s="496"/>
    </row>
    <row r="34" spans="1:5" ht="18.75" customHeight="1">
      <c r="A34" s="547">
        <v>30</v>
      </c>
      <c r="B34" s="248"/>
      <c r="C34" s="568"/>
      <c r="D34" s="254"/>
      <c r="E34" s="496"/>
    </row>
    <row r="35" spans="1:5" ht="18.75" customHeight="1">
      <c r="A35" s="547">
        <v>31</v>
      </c>
      <c r="B35" s="248"/>
      <c r="C35" s="568"/>
      <c r="D35" s="642"/>
      <c r="E35" s="306"/>
    </row>
    <row r="36" spans="1:5" ht="16.5" customHeight="1">
      <c r="A36" s="547">
        <v>32</v>
      </c>
      <c r="B36" s="248"/>
      <c r="C36" s="568"/>
      <c r="D36" s="254"/>
      <c r="E36" s="496"/>
    </row>
    <row r="37" spans="1:5" ht="15.75">
      <c r="A37" s="547">
        <v>33</v>
      </c>
      <c r="B37" s="248"/>
      <c r="C37" s="568"/>
      <c r="D37" s="642"/>
      <c r="E37" s="496"/>
    </row>
    <row r="38" spans="1:5" ht="15.75">
      <c r="A38" s="547">
        <v>34</v>
      </c>
      <c r="B38" s="248"/>
      <c r="C38" s="568"/>
      <c r="D38" s="254"/>
      <c r="E38" s="496"/>
    </row>
    <row r="39" spans="1:5" ht="15.75">
      <c r="A39" s="547">
        <v>35</v>
      </c>
      <c r="B39" s="167"/>
      <c r="C39" s="167"/>
      <c r="D39" s="129"/>
      <c r="E39" s="496"/>
    </row>
    <row r="40" spans="1:5" ht="19.5" thickBot="1">
      <c r="A40" s="43"/>
      <c r="B40" s="1196" t="s">
        <v>141</v>
      </c>
      <c r="C40" s="1197"/>
      <c r="D40" s="552">
        <f>SUM(D5:D39)</f>
        <v>97767.01</v>
      </c>
      <c r="E40" s="43"/>
    </row>
    <row r="41" spans="1:5">
      <c r="A41" s="43"/>
      <c r="B41" s="43"/>
      <c r="C41" s="29"/>
      <c r="D41" s="43"/>
      <c r="E41" s="43"/>
    </row>
    <row r="42" spans="1:5">
      <c r="A42" s="588" t="s">
        <v>2203</v>
      </c>
      <c r="B42" s="43"/>
      <c r="C42" s="29"/>
      <c r="D42" s="43"/>
      <c r="E42" s="43"/>
    </row>
  </sheetData>
  <mergeCells count="2">
    <mergeCell ref="B2:E2"/>
    <mergeCell ref="B40:C40"/>
  </mergeCells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6:D35"/>
  <sheetViews>
    <sheetView workbookViewId="0">
      <selection activeCell="C2" sqref="C2"/>
    </sheetView>
  </sheetViews>
  <sheetFormatPr baseColWidth="10" defaultRowHeight="15"/>
  <cols>
    <col min="2" max="2" width="11.42578125" style="2"/>
    <col min="3" max="3" width="27.42578125" customWidth="1"/>
  </cols>
  <sheetData>
    <row r="6" spans="2:4">
      <c r="B6" s="888"/>
      <c r="C6" s="851"/>
      <c r="D6" s="853" t="s">
        <v>1050</v>
      </c>
    </row>
    <row r="7" spans="2:4">
      <c r="B7" s="889"/>
      <c r="C7" s="116"/>
      <c r="D7" s="845"/>
    </row>
    <row r="8" spans="2:4">
      <c r="B8" s="889"/>
      <c r="C8" s="116" t="s">
        <v>1051</v>
      </c>
      <c r="D8" s="766">
        <v>8</v>
      </c>
    </row>
    <row r="9" spans="2:4">
      <c r="B9" s="889"/>
      <c r="C9" s="116" t="s">
        <v>1052</v>
      </c>
      <c r="D9" s="766">
        <v>340</v>
      </c>
    </row>
    <row r="10" spans="2:4">
      <c r="B10" s="889"/>
      <c r="C10" s="116" t="s">
        <v>1053</v>
      </c>
      <c r="D10" s="766">
        <v>1506.99</v>
      </c>
    </row>
    <row r="11" spans="2:4">
      <c r="B11" s="889"/>
      <c r="C11" s="284" t="s">
        <v>1053</v>
      </c>
      <c r="D11" s="766">
        <v>1285.28</v>
      </c>
    </row>
    <row r="12" spans="2:4">
      <c r="B12" s="889"/>
      <c r="C12" s="284" t="s">
        <v>1054</v>
      </c>
      <c r="D12" s="766">
        <v>477</v>
      </c>
    </row>
    <row r="13" spans="2:4">
      <c r="B13" s="889"/>
      <c r="C13" s="895" t="s">
        <v>1055</v>
      </c>
      <c r="D13" s="766">
        <v>750</v>
      </c>
    </row>
    <row r="14" spans="2:4">
      <c r="B14" s="889"/>
      <c r="C14" s="284"/>
      <c r="D14" s="898">
        <v>0</v>
      </c>
    </row>
    <row r="15" spans="2:4">
      <c r="B15" s="889"/>
      <c r="C15" s="284"/>
      <c r="D15" s="766">
        <v>0</v>
      </c>
    </row>
    <row r="16" spans="2:4" hidden="1">
      <c r="B16" s="889"/>
      <c r="C16" s="284"/>
      <c r="D16" s="766"/>
    </row>
    <row r="17" spans="2:4" hidden="1">
      <c r="B17" s="889"/>
      <c r="C17" s="284"/>
      <c r="D17" s="766"/>
    </row>
    <row r="18" spans="2:4" hidden="1">
      <c r="B18" s="889"/>
      <c r="C18" s="284"/>
      <c r="D18" s="766"/>
    </row>
    <row r="19" spans="2:4" hidden="1">
      <c r="B19" s="889"/>
      <c r="C19" s="284"/>
      <c r="D19" s="766"/>
    </row>
    <row r="20" spans="2:4" hidden="1">
      <c r="B20" s="889"/>
      <c r="C20" s="284"/>
      <c r="D20" s="766"/>
    </row>
    <row r="21" spans="2:4" hidden="1">
      <c r="B21" s="889"/>
      <c r="C21" s="284"/>
      <c r="D21" s="766"/>
    </row>
    <row r="22" spans="2:4" hidden="1">
      <c r="B22" s="889"/>
      <c r="C22" s="284"/>
      <c r="D22" s="715"/>
    </row>
    <row r="23" spans="2:4" hidden="1">
      <c r="B23" s="889"/>
      <c r="C23" s="284"/>
      <c r="D23" s="766"/>
    </row>
    <row r="24" spans="2:4" hidden="1">
      <c r="B24" s="889"/>
      <c r="C24" s="284"/>
      <c r="D24" s="766"/>
    </row>
    <row r="25" spans="2:4" hidden="1">
      <c r="B25" s="889"/>
      <c r="C25" s="284"/>
      <c r="D25" s="766"/>
    </row>
    <row r="26" spans="2:4" hidden="1">
      <c r="B26" s="889"/>
      <c r="C26" s="284"/>
      <c r="D26" s="766"/>
    </row>
    <row r="27" spans="2:4" hidden="1">
      <c r="B27" s="889"/>
      <c r="C27" s="284"/>
      <c r="D27" s="766"/>
    </row>
    <row r="28" spans="2:4" hidden="1">
      <c r="B28" s="889"/>
      <c r="C28" s="284"/>
      <c r="D28" s="766"/>
    </row>
    <row r="29" spans="2:4" ht="15.75" thickBot="1">
      <c r="B29" s="889"/>
      <c r="C29" s="284"/>
      <c r="D29" s="890">
        <v>0</v>
      </c>
    </row>
    <row r="30" spans="2:4" ht="15.75" thickTop="1">
      <c r="B30" s="889"/>
      <c r="C30" s="116"/>
      <c r="D30" s="891">
        <f>SUM(D8:D29)</f>
        <v>4367.2700000000004</v>
      </c>
    </row>
    <row r="31" spans="2:4">
      <c r="B31" s="892"/>
      <c r="C31" s="855"/>
      <c r="D31" s="893"/>
    </row>
    <row r="32" spans="2:4">
      <c r="D32" s="691"/>
    </row>
    <row r="33" spans="4:4">
      <c r="D33" s="691"/>
    </row>
    <row r="34" spans="4:4">
      <c r="D34" s="691"/>
    </row>
    <row r="35" spans="4:4">
      <c r="D35" s="691"/>
    </row>
  </sheetData>
  <pageMargins left="0.70866141732283472" right="0.70866141732283472" top="0.74803149606299213" bottom="0.74803149606299213" header="0.31496062992125984" footer="0.31496062992125984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B050"/>
  </sheetPr>
  <dimension ref="A1:O98"/>
  <sheetViews>
    <sheetView topLeftCell="A7" workbookViewId="0">
      <selection activeCell="A22" sqref="A22"/>
    </sheetView>
  </sheetViews>
  <sheetFormatPr baseColWidth="10" defaultRowHeight="15"/>
  <cols>
    <col min="1" max="1" width="12.28515625" style="2" customWidth="1"/>
    <col min="2" max="2" width="9.5703125" customWidth="1"/>
    <col min="3" max="3" width="28" bestFit="1" customWidth="1"/>
    <col min="4" max="4" width="14.85546875" customWidth="1"/>
    <col min="5" max="5" width="21.5703125" customWidth="1"/>
    <col min="6" max="6" width="12.7109375" bestFit="1" customWidth="1"/>
    <col min="7" max="7" width="13.5703125" customWidth="1"/>
  </cols>
  <sheetData>
    <row r="1" spans="1:15" ht="22.5">
      <c r="A1" s="1198" t="s">
        <v>222</v>
      </c>
      <c r="B1" s="1198"/>
      <c r="C1" s="1198"/>
      <c r="D1" s="1198"/>
      <c r="E1" s="1198"/>
      <c r="F1" s="270"/>
      <c r="G1" s="71"/>
      <c r="H1" s="71"/>
      <c r="J1" s="1199" t="s">
        <v>115</v>
      </c>
      <c r="K1" s="1200"/>
      <c r="L1" s="1200"/>
      <c r="M1" s="1200"/>
      <c r="N1" s="1200"/>
      <c r="O1" s="1201"/>
    </row>
    <row r="2" spans="1:15" ht="18.75">
      <c r="A2" s="73"/>
      <c r="B2" s="1100"/>
      <c r="C2" s="1100"/>
      <c r="D2" s="74"/>
      <c r="E2" s="75"/>
      <c r="F2" s="74"/>
      <c r="G2" s="75"/>
      <c r="H2" s="71"/>
      <c r="J2" s="1202" t="s">
        <v>488</v>
      </c>
      <c r="K2" s="1202"/>
      <c r="L2" s="1202"/>
      <c r="M2" s="1202"/>
      <c r="N2" s="1202"/>
      <c r="O2" s="1202"/>
    </row>
    <row r="3" spans="1:15" ht="35.25" thickBot="1">
      <c r="A3" s="4" t="s">
        <v>0</v>
      </c>
      <c r="B3" s="4" t="s">
        <v>1</v>
      </c>
      <c r="C3" s="78" t="s">
        <v>206</v>
      </c>
      <c r="D3" s="5" t="s">
        <v>2</v>
      </c>
      <c r="E3" s="6" t="s">
        <v>9</v>
      </c>
      <c r="F3" s="8" t="s">
        <v>10</v>
      </c>
      <c r="G3" s="530" t="s">
        <v>11</v>
      </c>
      <c r="H3" s="71"/>
      <c r="J3" s="127"/>
      <c r="K3" s="507" t="s">
        <v>40</v>
      </c>
      <c r="L3" s="1203" t="s">
        <v>210</v>
      </c>
      <c r="M3" s="1203"/>
      <c r="N3" s="1203"/>
      <c r="O3" s="1203"/>
    </row>
    <row r="4" spans="1:15" ht="22.5" customHeight="1" thickTop="1" thickBot="1">
      <c r="A4" s="244">
        <v>39558</v>
      </c>
      <c r="B4" s="29" t="s">
        <v>207</v>
      </c>
      <c r="C4" s="43" t="s">
        <v>18</v>
      </c>
      <c r="D4" s="49">
        <v>9401.5</v>
      </c>
      <c r="E4" s="535" t="s">
        <v>516</v>
      </c>
      <c r="F4" s="417">
        <v>9401.5</v>
      </c>
      <c r="G4" s="531">
        <f>D4-F4</f>
        <v>0</v>
      </c>
      <c r="H4" s="71"/>
      <c r="J4" s="286"/>
      <c r="K4" s="509"/>
      <c r="L4" s="510"/>
      <c r="M4" s="517" t="s">
        <v>356</v>
      </c>
      <c r="N4" s="510"/>
      <c r="O4" s="510"/>
    </row>
    <row r="5" spans="1:15" ht="31.5" thickTop="1" thickBot="1">
      <c r="A5" s="244">
        <v>39600</v>
      </c>
      <c r="B5" s="29" t="s">
        <v>197</v>
      </c>
      <c r="C5" s="43" t="s">
        <v>208</v>
      </c>
      <c r="D5" s="49">
        <v>6958.5</v>
      </c>
      <c r="E5" s="527" t="s">
        <v>512</v>
      </c>
      <c r="F5" s="528">
        <v>5330</v>
      </c>
      <c r="G5" s="531">
        <f t="shared" ref="G5:G30" si="0">D5-F5</f>
        <v>1628.5</v>
      </c>
      <c r="H5" s="71"/>
      <c r="J5" s="512" t="s">
        <v>0</v>
      </c>
      <c r="K5" s="513" t="s">
        <v>38</v>
      </c>
      <c r="L5" s="514" t="s">
        <v>2</v>
      </c>
      <c r="M5" s="515" t="s">
        <v>54</v>
      </c>
      <c r="N5" s="514" t="s">
        <v>39</v>
      </c>
      <c r="O5" s="516" t="s">
        <v>11</v>
      </c>
    </row>
    <row r="6" spans="1:15" ht="15.75" thickTop="1">
      <c r="A6" s="244">
        <v>39606</v>
      </c>
      <c r="B6" s="29" t="s">
        <v>201</v>
      </c>
      <c r="C6" s="43" t="s">
        <v>72</v>
      </c>
      <c r="D6" s="49">
        <v>6611</v>
      </c>
      <c r="E6" s="278" t="s">
        <v>224</v>
      </c>
      <c r="F6" s="49">
        <v>6611</v>
      </c>
      <c r="G6" s="531">
        <f t="shared" si="0"/>
        <v>0</v>
      </c>
      <c r="H6" s="71"/>
      <c r="J6" s="189"/>
      <c r="K6" s="130"/>
      <c r="L6" s="190"/>
      <c r="M6" s="511"/>
      <c r="N6" s="190"/>
      <c r="O6" s="190">
        <f>L6-N6</f>
        <v>0</v>
      </c>
    </row>
    <row r="7" spans="1:15">
      <c r="A7" s="244">
        <v>39611</v>
      </c>
      <c r="B7" s="29" t="s">
        <v>135</v>
      </c>
      <c r="C7" s="43" t="s">
        <v>72</v>
      </c>
      <c r="D7" s="274"/>
      <c r="E7" s="45"/>
      <c r="F7" s="49"/>
      <c r="G7" s="531">
        <f t="shared" si="0"/>
        <v>0</v>
      </c>
      <c r="H7" s="71"/>
      <c r="J7" s="508" t="s">
        <v>489</v>
      </c>
      <c r="K7" s="127" t="s">
        <v>209</v>
      </c>
      <c r="L7" s="180">
        <v>5068</v>
      </c>
      <c r="M7" s="179"/>
      <c r="N7" s="180"/>
      <c r="O7" s="184">
        <f>O6+L7-N7</f>
        <v>5068</v>
      </c>
    </row>
    <row r="8" spans="1:15">
      <c r="A8" s="244">
        <v>39616</v>
      </c>
      <c r="B8" s="29" t="s">
        <v>209</v>
      </c>
      <c r="C8" s="43" t="s">
        <v>210</v>
      </c>
      <c r="D8" s="49">
        <v>5068</v>
      </c>
      <c r="E8" s="94"/>
      <c r="F8" s="49"/>
      <c r="G8" s="531">
        <f t="shared" si="0"/>
        <v>5068</v>
      </c>
      <c r="H8" s="71"/>
      <c r="J8" s="179"/>
      <c r="K8" s="127"/>
      <c r="L8" s="180"/>
      <c r="M8" s="179"/>
      <c r="N8" s="180"/>
      <c r="O8" s="180">
        <f t="shared" ref="O8:O15" si="1">O7+L8-N8</f>
        <v>5068</v>
      </c>
    </row>
    <row r="9" spans="1:15">
      <c r="A9" s="244">
        <v>39622</v>
      </c>
      <c r="B9" s="29" t="s">
        <v>211</v>
      </c>
      <c r="C9" s="43" t="s">
        <v>212</v>
      </c>
      <c r="D9" s="49">
        <v>1507.5</v>
      </c>
      <c r="E9" s="55"/>
      <c r="F9" s="49"/>
      <c r="G9" s="531">
        <f t="shared" si="0"/>
        <v>1507.5</v>
      </c>
      <c r="H9" s="71"/>
      <c r="J9" s="127"/>
      <c r="K9" s="127"/>
      <c r="L9" s="180"/>
      <c r="M9" s="179"/>
      <c r="N9" s="180"/>
      <c r="O9" s="180">
        <f t="shared" si="1"/>
        <v>5068</v>
      </c>
    </row>
    <row r="10" spans="1:15">
      <c r="A10" s="244">
        <v>39624</v>
      </c>
      <c r="B10" s="29" t="s">
        <v>126</v>
      </c>
      <c r="C10" s="43" t="s">
        <v>72</v>
      </c>
      <c r="D10" s="274"/>
      <c r="E10" s="94"/>
      <c r="F10" s="49"/>
      <c r="G10" s="531">
        <f t="shared" si="0"/>
        <v>0</v>
      </c>
      <c r="H10" s="71"/>
      <c r="J10" s="127"/>
      <c r="K10" s="127"/>
      <c r="L10" s="180"/>
      <c r="M10" s="179"/>
      <c r="N10" s="180"/>
      <c r="O10" s="180">
        <f t="shared" si="1"/>
        <v>5068</v>
      </c>
    </row>
    <row r="11" spans="1:15">
      <c r="A11" s="244">
        <v>39630</v>
      </c>
      <c r="B11" s="29" t="s">
        <v>213</v>
      </c>
      <c r="C11" s="43" t="s">
        <v>21</v>
      </c>
      <c r="D11" s="49">
        <v>381</v>
      </c>
      <c r="E11" s="45"/>
      <c r="F11" s="49"/>
      <c r="G11" s="531">
        <f t="shared" si="0"/>
        <v>381</v>
      </c>
      <c r="H11" s="71"/>
      <c r="J11" s="127"/>
      <c r="K11" s="127"/>
      <c r="L11" s="180"/>
      <c r="M11" s="179"/>
      <c r="N11" s="180"/>
      <c r="O11" s="180">
        <f t="shared" si="1"/>
        <v>5068</v>
      </c>
    </row>
    <row r="12" spans="1:15">
      <c r="A12" s="244">
        <v>39631</v>
      </c>
      <c r="B12" s="29" t="s">
        <v>137</v>
      </c>
      <c r="C12" s="43" t="s">
        <v>214</v>
      </c>
      <c r="D12" s="49">
        <v>1211</v>
      </c>
      <c r="E12" s="45"/>
      <c r="F12" s="49"/>
      <c r="G12" s="531">
        <f t="shared" si="0"/>
        <v>1211</v>
      </c>
      <c r="H12" s="71"/>
      <c r="J12" s="127"/>
      <c r="K12" s="127"/>
      <c r="L12" s="180"/>
      <c r="M12" s="179"/>
      <c r="N12" s="180"/>
      <c r="O12" s="180">
        <f t="shared" si="1"/>
        <v>5068</v>
      </c>
    </row>
    <row r="13" spans="1:15">
      <c r="A13" s="244">
        <v>39631</v>
      </c>
      <c r="B13" s="29" t="s">
        <v>215</v>
      </c>
      <c r="C13" s="43" t="s">
        <v>216</v>
      </c>
      <c r="D13" s="49">
        <v>30415.5</v>
      </c>
      <c r="E13" s="45" t="s">
        <v>224</v>
      </c>
      <c r="F13" s="49">
        <v>30415.5</v>
      </c>
      <c r="G13" s="531">
        <f t="shared" si="0"/>
        <v>0</v>
      </c>
      <c r="H13" s="71"/>
      <c r="J13" s="127"/>
      <c r="K13" s="127"/>
      <c r="L13" s="180"/>
      <c r="M13" s="179"/>
      <c r="N13" s="180"/>
      <c r="O13" s="180">
        <f t="shared" si="1"/>
        <v>5068</v>
      </c>
    </row>
    <row r="14" spans="1:15">
      <c r="A14" s="244">
        <v>39636</v>
      </c>
      <c r="B14" s="29" t="s">
        <v>152</v>
      </c>
      <c r="C14" s="43" t="s">
        <v>217</v>
      </c>
      <c r="D14" s="49">
        <v>167.5</v>
      </c>
      <c r="E14" s="45"/>
      <c r="F14" s="49"/>
      <c r="G14" s="531">
        <f t="shared" si="0"/>
        <v>167.5</v>
      </c>
      <c r="H14" s="71"/>
      <c r="J14" s="127"/>
      <c r="K14" s="127"/>
      <c r="L14" s="180"/>
      <c r="M14" s="179"/>
      <c r="N14" s="180"/>
      <c r="O14" s="180">
        <f t="shared" si="1"/>
        <v>5068</v>
      </c>
    </row>
    <row r="15" spans="1:15">
      <c r="A15" s="244">
        <v>39637</v>
      </c>
      <c r="B15" s="29" t="s">
        <v>218</v>
      </c>
      <c r="C15" s="43" t="s">
        <v>81</v>
      </c>
      <c r="D15" s="274"/>
      <c r="E15" s="45"/>
      <c r="F15" s="49"/>
      <c r="G15" s="531">
        <f t="shared" si="0"/>
        <v>0</v>
      </c>
      <c r="H15" s="71"/>
      <c r="J15" s="127"/>
      <c r="K15" s="127"/>
      <c r="L15" s="180"/>
      <c r="M15" s="179"/>
      <c r="N15" s="180"/>
      <c r="O15" s="180">
        <f t="shared" si="1"/>
        <v>5068</v>
      </c>
    </row>
    <row r="16" spans="1:15">
      <c r="A16" s="244">
        <v>39637</v>
      </c>
      <c r="B16" s="29" t="s">
        <v>154</v>
      </c>
      <c r="C16" s="43" t="s">
        <v>219</v>
      </c>
      <c r="D16" s="49">
        <v>2405.5</v>
      </c>
      <c r="E16" s="211"/>
      <c r="F16" s="49"/>
      <c r="G16" s="531">
        <f t="shared" si="0"/>
        <v>2405.5</v>
      </c>
      <c r="H16" s="71"/>
      <c r="J16" s="167"/>
      <c r="K16" s="167"/>
      <c r="L16" s="167"/>
      <c r="M16" s="167"/>
      <c r="N16" s="167"/>
      <c r="O16" s="167"/>
    </row>
    <row r="17" spans="1:15">
      <c r="A17" s="244">
        <v>39639</v>
      </c>
      <c r="B17" s="29" t="s">
        <v>160</v>
      </c>
      <c r="C17" s="43" t="s">
        <v>219</v>
      </c>
      <c r="D17" s="49">
        <v>482</v>
      </c>
      <c r="E17" s="45"/>
      <c r="F17" s="49"/>
      <c r="G17" s="531">
        <f t="shared" si="0"/>
        <v>482</v>
      </c>
      <c r="H17" s="71"/>
      <c r="J17" s="167"/>
      <c r="K17" s="167"/>
      <c r="L17" s="167"/>
      <c r="M17" s="167"/>
      <c r="N17" s="167"/>
      <c r="O17" s="167"/>
    </row>
    <row r="18" spans="1:15">
      <c r="A18" s="244">
        <v>39640</v>
      </c>
      <c r="B18" s="29" t="s">
        <v>220</v>
      </c>
      <c r="C18" s="43" t="s">
        <v>221</v>
      </c>
      <c r="D18" s="274"/>
      <c r="E18" s="45"/>
      <c r="F18" s="49"/>
      <c r="G18" s="531">
        <f t="shared" si="0"/>
        <v>0</v>
      </c>
      <c r="H18" s="71"/>
      <c r="J18" s="167"/>
      <c r="K18" s="167"/>
      <c r="L18" s="167"/>
      <c r="M18" s="167"/>
      <c r="N18" s="167"/>
      <c r="O18" s="167"/>
    </row>
    <row r="19" spans="1:15">
      <c r="A19" s="244">
        <v>39645</v>
      </c>
      <c r="B19" s="29" t="s">
        <v>163</v>
      </c>
      <c r="C19" s="43" t="s">
        <v>221</v>
      </c>
      <c r="D19" s="274"/>
      <c r="E19" s="45"/>
      <c r="F19" s="49"/>
      <c r="G19" s="531">
        <f t="shared" si="0"/>
        <v>0</v>
      </c>
      <c r="H19" s="71"/>
    </row>
    <row r="20" spans="1:15">
      <c r="A20" s="244">
        <v>39646</v>
      </c>
      <c r="B20" s="29" t="s">
        <v>165</v>
      </c>
      <c r="C20" s="43" t="s">
        <v>72</v>
      </c>
      <c r="D20" s="49">
        <v>32760</v>
      </c>
      <c r="E20" s="45" t="s">
        <v>224</v>
      </c>
      <c r="F20" s="49">
        <v>32760</v>
      </c>
      <c r="G20" s="531">
        <f t="shared" si="0"/>
        <v>0</v>
      </c>
      <c r="H20" s="71"/>
    </row>
    <row r="21" spans="1:15" ht="28.5" customHeight="1">
      <c r="A21" s="244">
        <v>39655</v>
      </c>
      <c r="B21" s="29" t="s">
        <v>174</v>
      </c>
      <c r="C21" s="43" t="s">
        <v>13</v>
      </c>
      <c r="D21" s="49">
        <v>40573.1</v>
      </c>
      <c r="E21" s="48" t="s">
        <v>313</v>
      </c>
      <c r="F21" s="49">
        <v>40573.1</v>
      </c>
      <c r="G21" s="531">
        <f t="shared" si="0"/>
        <v>0</v>
      </c>
      <c r="H21" s="71"/>
    </row>
    <row r="22" spans="1:15">
      <c r="A22" s="244"/>
      <c r="B22" s="29"/>
      <c r="C22" s="43"/>
      <c r="D22" s="49"/>
      <c r="E22" s="45"/>
      <c r="F22" s="49"/>
      <c r="G22" s="531">
        <f t="shared" si="0"/>
        <v>0</v>
      </c>
      <c r="H22" s="71"/>
    </row>
    <row r="23" spans="1:15">
      <c r="A23" s="29"/>
      <c r="B23" s="29"/>
      <c r="C23" s="43"/>
      <c r="D23" s="49"/>
      <c r="E23" s="55"/>
      <c r="F23" s="49"/>
      <c r="G23" s="531">
        <f t="shared" si="0"/>
        <v>0</v>
      </c>
      <c r="H23" s="71"/>
    </row>
    <row r="24" spans="1:15">
      <c r="A24" s="29"/>
      <c r="B24" s="29"/>
      <c r="C24" s="43"/>
      <c r="D24" s="49"/>
      <c r="E24" s="94"/>
      <c r="F24" s="49"/>
      <c r="G24" s="531">
        <f t="shared" si="0"/>
        <v>0</v>
      </c>
      <c r="H24" s="71"/>
    </row>
    <row r="25" spans="1:15">
      <c r="A25" s="29"/>
      <c r="B25" s="29"/>
      <c r="C25" s="43"/>
      <c r="D25" s="49"/>
      <c r="E25" s="45"/>
      <c r="F25" s="49"/>
      <c r="G25" s="531">
        <f t="shared" si="0"/>
        <v>0</v>
      </c>
      <c r="H25" s="71"/>
    </row>
    <row r="26" spans="1:15">
      <c r="A26" s="29"/>
      <c r="B26" s="29"/>
      <c r="C26" s="43"/>
      <c r="D26" s="49"/>
      <c r="E26" s="55"/>
      <c r="F26" s="49"/>
      <c r="G26" s="531">
        <f t="shared" si="0"/>
        <v>0</v>
      </c>
      <c r="H26" s="71"/>
    </row>
    <row r="27" spans="1:15">
      <c r="A27" s="244"/>
      <c r="B27" s="29"/>
      <c r="C27" s="43"/>
      <c r="D27" s="49"/>
      <c r="E27" s="45"/>
      <c r="F27" s="49"/>
      <c r="G27" s="531">
        <f t="shared" si="0"/>
        <v>0</v>
      </c>
      <c r="H27" s="71"/>
    </row>
    <row r="28" spans="1:15" ht="27" customHeight="1">
      <c r="A28" s="244"/>
      <c r="B28" s="29"/>
      <c r="C28" s="43"/>
      <c r="D28" s="49"/>
      <c r="E28" s="48"/>
      <c r="F28" s="49"/>
      <c r="G28" s="531">
        <f t="shared" si="0"/>
        <v>0</v>
      </c>
      <c r="H28" s="71"/>
    </row>
    <row r="29" spans="1:15">
      <c r="A29" s="29"/>
      <c r="B29" s="29"/>
      <c r="C29" s="43"/>
      <c r="D29" s="49"/>
      <c r="E29" s="45"/>
      <c r="F29" s="49"/>
      <c r="G29" s="531">
        <f t="shared" si="0"/>
        <v>0</v>
      </c>
      <c r="H29" s="71"/>
    </row>
    <row r="30" spans="1:15">
      <c r="A30" s="29"/>
      <c r="B30" s="29"/>
      <c r="C30" s="43"/>
      <c r="D30" s="49"/>
      <c r="E30" s="45"/>
      <c r="F30" s="49"/>
      <c r="G30" s="531">
        <f t="shared" si="0"/>
        <v>0</v>
      </c>
      <c r="H30" s="71"/>
    </row>
    <row r="31" spans="1:15">
      <c r="A31" s="29"/>
      <c r="B31" s="29"/>
      <c r="C31" s="43"/>
      <c r="D31" s="49"/>
      <c r="E31" s="120"/>
      <c r="F31" s="49"/>
      <c r="G31" s="531">
        <f>D31-F31</f>
        <v>0</v>
      </c>
      <c r="H31" s="71"/>
    </row>
    <row r="32" spans="1:15">
      <c r="A32" s="29"/>
      <c r="B32" s="29"/>
      <c r="C32" s="43"/>
      <c r="D32" s="49"/>
      <c r="E32" s="45"/>
      <c r="F32" s="49"/>
      <c r="G32" s="531"/>
      <c r="H32" s="71"/>
    </row>
    <row r="33" spans="1:8">
      <c r="A33" s="29"/>
      <c r="B33" s="29"/>
      <c r="C33" s="43"/>
      <c r="D33" s="49"/>
      <c r="E33" s="45"/>
      <c r="F33" s="49"/>
      <c r="G33" s="531"/>
      <c r="H33" s="71"/>
    </row>
    <row r="34" spans="1:8">
      <c r="A34" s="29"/>
      <c r="B34" s="29"/>
      <c r="C34" s="43"/>
      <c r="D34" s="49"/>
      <c r="E34" s="45"/>
      <c r="F34" s="49"/>
      <c r="G34" s="531"/>
      <c r="H34" s="71"/>
    </row>
    <row r="35" spans="1:8">
      <c r="B35" s="146"/>
      <c r="G35" s="532">
        <f>D35-F35</f>
        <v>0</v>
      </c>
      <c r="H35" s="71"/>
    </row>
    <row r="36" spans="1:8" ht="15.75" thickBot="1">
      <c r="C36" s="76"/>
      <c r="D36" s="76"/>
      <c r="E36" s="76"/>
      <c r="F36" s="76"/>
      <c r="G36" s="77">
        <f>D36-F36</f>
        <v>0</v>
      </c>
      <c r="H36" s="71"/>
    </row>
    <row r="37" spans="1:8" ht="15.75" thickTop="1">
      <c r="A37" s="79"/>
      <c r="B37" s="71"/>
      <c r="C37" s="71"/>
      <c r="D37" s="85">
        <f>SUM(D4:D35)</f>
        <v>137942.1</v>
      </c>
      <c r="E37" s="72"/>
      <c r="F37" s="85">
        <f>SUM(F4:F36)</f>
        <v>125091.1</v>
      </c>
      <c r="G37" s="82"/>
      <c r="H37" s="71"/>
    </row>
    <row r="38" spans="1:8">
      <c r="A38" s="79"/>
      <c r="B38" s="71"/>
      <c r="C38" s="71"/>
      <c r="D38" s="85"/>
      <c r="E38" s="72"/>
      <c r="F38" s="85"/>
      <c r="G38" s="82"/>
      <c r="H38" s="71"/>
    </row>
    <row r="39" spans="1:8">
      <c r="A39" s="79"/>
      <c r="B39" s="71"/>
      <c r="C39" s="71"/>
      <c r="D39" s="85"/>
      <c r="E39" s="72"/>
      <c r="F39" s="85"/>
      <c r="G39" s="82"/>
      <c r="H39" s="71"/>
    </row>
    <row r="40" spans="1:8">
      <c r="A40" s="79"/>
      <c r="B40" s="71"/>
      <c r="C40" s="71"/>
      <c r="D40" s="71"/>
      <c r="E40" s="71"/>
      <c r="F40" s="71"/>
      <c r="G40" s="82"/>
      <c r="H40" s="71"/>
    </row>
    <row r="41" spans="1:8">
      <c r="A41" s="79"/>
      <c r="B41" s="71"/>
      <c r="C41" s="149"/>
      <c r="D41" s="71"/>
      <c r="E41" s="71"/>
      <c r="F41" s="71"/>
      <c r="G41" s="82"/>
      <c r="H41" s="71"/>
    </row>
    <row r="42" spans="1:8">
      <c r="A42" s="79"/>
      <c r="B42" s="71"/>
      <c r="C42" s="71"/>
      <c r="D42" s="71"/>
      <c r="E42" s="71"/>
      <c r="F42" s="71"/>
      <c r="G42" s="82"/>
      <c r="H42" s="71"/>
    </row>
    <row r="43" spans="1:8" ht="30">
      <c r="A43" s="79"/>
      <c r="B43" s="71"/>
      <c r="C43" s="43"/>
      <c r="D43" s="83" t="s">
        <v>92</v>
      </c>
      <c r="E43" s="71"/>
      <c r="F43" s="84" t="s">
        <v>93</v>
      </c>
      <c r="G43" s="82"/>
      <c r="H43" s="71"/>
    </row>
    <row r="44" spans="1:8">
      <c r="A44" s="79"/>
      <c r="B44" s="71"/>
      <c r="C44" s="43"/>
      <c r="D44" s="83"/>
      <c r="E44" s="71"/>
      <c r="F44" s="84"/>
      <c r="G44" s="82"/>
      <c r="H44" s="71"/>
    </row>
    <row r="45" spans="1:8">
      <c r="A45" s="79"/>
      <c r="B45" s="71"/>
      <c r="C45" s="71"/>
      <c r="D45" s="71"/>
      <c r="E45" s="71"/>
      <c r="F45" s="71"/>
      <c r="G45" s="82"/>
      <c r="H45" s="71"/>
    </row>
    <row r="46" spans="1:8">
      <c r="A46" s="79"/>
      <c r="B46" s="71"/>
      <c r="C46" s="71"/>
      <c r="D46" s="71"/>
      <c r="E46" s="71"/>
      <c r="F46" s="71"/>
      <c r="G46" s="82"/>
      <c r="H46" s="71"/>
    </row>
    <row r="47" spans="1:8" ht="21">
      <c r="A47" s="79"/>
      <c r="B47" s="71"/>
      <c r="C47" s="71"/>
      <c r="D47" s="1153">
        <f>D37-F37</f>
        <v>12851</v>
      </c>
      <c r="E47" s="1154"/>
      <c r="F47" s="1155"/>
      <c r="G47" s="82"/>
      <c r="H47" s="71"/>
    </row>
    <row r="48" spans="1:8">
      <c r="A48" s="79"/>
      <c r="B48" s="71"/>
      <c r="C48" s="71"/>
      <c r="D48" s="71"/>
      <c r="E48" s="71"/>
      <c r="F48" s="71"/>
      <c r="G48" s="82"/>
      <c r="H48" s="71"/>
    </row>
    <row r="49" spans="1:8">
      <c r="A49" s="79"/>
      <c r="B49" s="71"/>
      <c r="C49" s="71"/>
      <c r="D49" s="71"/>
      <c r="E49" s="71"/>
      <c r="F49" s="71"/>
      <c r="G49" s="82"/>
      <c r="H49" s="71"/>
    </row>
    <row r="50" spans="1:8">
      <c r="A50" s="79"/>
      <c r="B50" s="71"/>
      <c r="C50" s="71"/>
      <c r="D50" s="71"/>
      <c r="E50" s="71"/>
      <c r="F50" s="71"/>
      <c r="G50" s="82"/>
      <c r="H50" s="71"/>
    </row>
    <row r="51" spans="1:8" ht="18.75">
      <c r="A51" s="79"/>
      <c r="B51" s="71"/>
      <c r="C51" s="71"/>
      <c r="D51" s="1156" t="s">
        <v>96</v>
      </c>
      <c r="E51" s="1156"/>
      <c r="F51" s="1156"/>
      <c r="G51" s="82"/>
      <c r="H51" s="71"/>
    </row>
    <row r="52" spans="1:8">
      <c r="A52" s="79"/>
      <c r="B52" s="71"/>
      <c r="C52" s="71"/>
      <c r="D52" s="71"/>
      <c r="E52" s="71"/>
      <c r="F52" s="71"/>
      <c r="G52" s="82"/>
      <c r="H52" s="71"/>
    </row>
    <row r="53" spans="1:8">
      <c r="A53" s="79"/>
      <c r="B53" s="71"/>
      <c r="C53" s="71"/>
      <c r="D53" s="71"/>
      <c r="E53" s="71"/>
      <c r="F53" s="71"/>
      <c r="G53" s="82"/>
      <c r="H53" s="71"/>
    </row>
    <row r="54" spans="1:8">
      <c r="A54" s="79"/>
      <c r="B54" s="71"/>
      <c r="C54" s="71"/>
      <c r="D54" s="71"/>
      <c r="E54" s="71"/>
      <c r="F54" s="71"/>
      <c r="G54" s="82"/>
      <c r="H54" s="71"/>
    </row>
    <row r="55" spans="1:8">
      <c r="A55" s="79"/>
      <c r="B55" s="71"/>
      <c r="C55" s="71"/>
      <c r="D55" s="71"/>
      <c r="E55" s="71"/>
      <c r="F55" s="71"/>
      <c r="G55" s="82"/>
      <c r="H55" s="71"/>
    </row>
    <row r="56" spans="1:8">
      <c r="A56" s="79"/>
      <c r="B56" s="71"/>
      <c r="C56" s="71"/>
      <c r="D56" s="71"/>
      <c r="E56" s="71"/>
      <c r="F56" s="71"/>
      <c r="G56" s="82"/>
      <c r="H56" s="71"/>
    </row>
    <row r="57" spans="1:8">
      <c r="G57" s="44"/>
    </row>
    <row r="58" spans="1:8">
      <c r="G58" s="44"/>
    </row>
    <row r="59" spans="1:8">
      <c r="G59" s="44"/>
    </row>
    <row r="60" spans="1:8">
      <c r="G60" s="44"/>
    </row>
    <row r="61" spans="1:8">
      <c r="G61" s="44"/>
    </row>
    <row r="62" spans="1:8">
      <c r="G62" s="44"/>
    </row>
    <row r="63" spans="1:8">
      <c r="G63" s="44"/>
    </row>
    <row r="64" spans="1:8">
      <c r="G64" s="44"/>
    </row>
    <row r="65" spans="7:7">
      <c r="G65" s="44"/>
    </row>
    <row r="66" spans="7:7">
      <c r="G66" s="44"/>
    </row>
    <row r="67" spans="7:7">
      <c r="G67" s="44"/>
    </row>
    <row r="68" spans="7:7">
      <c r="G68" s="44"/>
    </row>
    <row r="69" spans="7:7">
      <c r="G69" s="44"/>
    </row>
    <row r="70" spans="7:7">
      <c r="G70" s="44"/>
    </row>
    <row r="71" spans="7:7">
      <c r="G71" s="44"/>
    </row>
    <row r="72" spans="7:7">
      <c r="G72" s="44"/>
    </row>
    <row r="73" spans="7:7">
      <c r="G73" s="44"/>
    </row>
    <row r="74" spans="7:7">
      <c r="G74" s="44"/>
    </row>
    <row r="75" spans="7:7">
      <c r="G75" s="44"/>
    </row>
    <row r="76" spans="7:7">
      <c r="G76" s="44"/>
    </row>
    <row r="77" spans="7:7">
      <c r="G77" s="44"/>
    </row>
    <row r="78" spans="7:7">
      <c r="G78" s="44"/>
    </row>
    <row r="79" spans="7:7">
      <c r="G79" s="44"/>
    </row>
    <row r="80" spans="7:7">
      <c r="G80" s="44"/>
    </row>
    <row r="81" spans="7:7">
      <c r="G81" s="44"/>
    </row>
    <row r="82" spans="7:7">
      <c r="G82" s="44"/>
    </row>
    <row r="83" spans="7:7">
      <c r="G83" s="44"/>
    </row>
    <row r="84" spans="7:7">
      <c r="G84" s="44"/>
    </row>
    <row r="85" spans="7:7">
      <c r="G85" s="44"/>
    </row>
    <row r="86" spans="7:7">
      <c r="G86" s="44"/>
    </row>
    <row r="87" spans="7:7">
      <c r="G87" s="44"/>
    </row>
    <row r="88" spans="7:7">
      <c r="G88" s="44"/>
    </row>
    <row r="89" spans="7:7">
      <c r="G89" s="44"/>
    </row>
    <row r="90" spans="7:7">
      <c r="G90" s="44"/>
    </row>
    <row r="91" spans="7:7">
      <c r="G91" s="44"/>
    </row>
    <row r="92" spans="7:7">
      <c r="G92" s="44"/>
    </row>
    <row r="93" spans="7:7">
      <c r="G93" s="44"/>
    </row>
    <row r="94" spans="7:7">
      <c r="G94" s="44"/>
    </row>
    <row r="95" spans="7:7">
      <c r="G95" s="44"/>
    </row>
    <row r="96" spans="7:7">
      <c r="G96" s="44"/>
    </row>
    <row r="97" spans="7:7">
      <c r="G97" s="44"/>
    </row>
    <row r="98" spans="7:7">
      <c r="G98" s="44"/>
    </row>
  </sheetData>
  <mergeCells count="7">
    <mergeCell ref="D47:F47"/>
    <mergeCell ref="D51:F51"/>
    <mergeCell ref="A1:E1"/>
    <mergeCell ref="B2:C2"/>
    <mergeCell ref="J1:O1"/>
    <mergeCell ref="J2:O2"/>
    <mergeCell ref="L3:O3"/>
  </mergeCells>
  <printOptions gridLines="1"/>
  <pageMargins left="0.70866141732283472" right="0.51181102362204722" top="0.74803149606299213" bottom="0.74803149606299213" header="0.31496062992125984" footer="0.31496062992125984"/>
  <pageSetup scale="75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H69"/>
  <sheetViews>
    <sheetView topLeftCell="A10" workbookViewId="0">
      <selection activeCell="C45" sqref="C45"/>
    </sheetView>
  </sheetViews>
  <sheetFormatPr baseColWidth="10" defaultRowHeight="15"/>
  <cols>
    <col min="2" max="2" width="8.140625" customWidth="1"/>
    <col min="3" max="3" width="23.28515625" customWidth="1"/>
    <col min="4" max="4" width="13.5703125" customWidth="1"/>
  </cols>
  <sheetData>
    <row r="1" spans="1:8" ht="21">
      <c r="A1" s="1198" t="s">
        <v>502</v>
      </c>
      <c r="B1" s="1198"/>
      <c r="C1" s="1198"/>
      <c r="D1" s="1198"/>
      <c r="E1" s="1198"/>
      <c r="F1" s="519"/>
      <c r="G1" s="71"/>
      <c r="H1" s="521" t="s">
        <v>503</v>
      </c>
    </row>
    <row r="2" spans="1:8" ht="15.75">
      <c r="A2" s="73"/>
      <c r="B2" s="1100"/>
      <c r="C2" s="1100"/>
      <c r="D2" s="74"/>
      <c r="E2" s="75"/>
      <c r="F2" s="74"/>
      <c r="G2" s="75"/>
    </row>
    <row r="3" spans="1:8" ht="38.25" thickBot="1">
      <c r="A3" s="4" t="s">
        <v>0</v>
      </c>
      <c r="B3" s="4" t="s">
        <v>1</v>
      </c>
      <c r="C3" s="520" t="s">
        <v>498</v>
      </c>
      <c r="D3" s="5" t="s">
        <v>2</v>
      </c>
      <c r="E3" s="6" t="s">
        <v>9</v>
      </c>
      <c r="F3" s="8" t="s">
        <v>10</v>
      </c>
      <c r="G3" s="7" t="s">
        <v>11</v>
      </c>
    </row>
    <row r="4" spans="1:8" ht="15.75" thickTop="1">
      <c r="A4" s="244"/>
      <c r="B4" s="29"/>
      <c r="C4" s="43"/>
      <c r="D4" s="49"/>
      <c r="E4" s="250"/>
      <c r="F4" s="249"/>
      <c r="G4" s="3">
        <f>D4-F4</f>
        <v>0</v>
      </c>
    </row>
    <row r="5" spans="1:8">
      <c r="A5" s="244">
        <v>39954</v>
      </c>
      <c r="B5" s="29" t="s">
        <v>499</v>
      </c>
      <c r="C5" s="43" t="s">
        <v>28</v>
      </c>
      <c r="D5" s="49">
        <v>35654.5</v>
      </c>
      <c r="E5" s="45">
        <v>40103</v>
      </c>
      <c r="F5" s="49">
        <v>35654.5</v>
      </c>
      <c r="G5" s="3">
        <f t="shared" ref="G5:G30" si="0">D5-F5</f>
        <v>0</v>
      </c>
    </row>
    <row r="6" spans="1:8">
      <c r="A6" s="244"/>
      <c r="B6" s="29"/>
      <c r="C6" s="43"/>
      <c r="D6" s="49"/>
      <c r="E6" s="278"/>
      <c r="F6" s="49"/>
      <c r="G6" s="3">
        <f t="shared" si="0"/>
        <v>0</v>
      </c>
    </row>
    <row r="7" spans="1:8">
      <c r="A7" s="244">
        <v>39989</v>
      </c>
      <c r="B7" s="29" t="s">
        <v>500</v>
      </c>
      <c r="C7" s="43" t="s">
        <v>33</v>
      </c>
      <c r="D7" s="49">
        <v>20668.5</v>
      </c>
      <c r="E7" s="45"/>
      <c r="F7" s="49"/>
      <c r="G7" s="3">
        <f t="shared" si="0"/>
        <v>20668.5</v>
      </c>
      <c r="H7" s="497" t="s">
        <v>356</v>
      </c>
    </row>
    <row r="8" spans="1:8">
      <c r="A8" s="244"/>
      <c r="B8" s="29"/>
      <c r="C8" s="43"/>
      <c r="D8" s="49"/>
      <c r="E8" s="94"/>
      <c r="F8" s="49"/>
      <c r="G8" s="3">
        <f t="shared" si="0"/>
        <v>0</v>
      </c>
      <c r="H8" s="497"/>
    </row>
    <row r="9" spans="1:8">
      <c r="A9" s="244">
        <v>40013</v>
      </c>
      <c r="B9" s="29" t="s">
        <v>501</v>
      </c>
      <c r="C9" s="43" t="s">
        <v>496</v>
      </c>
      <c r="D9" s="49">
        <v>20458.5</v>
      </c>
      <c r="E9" s="55">
        <v>40092</v>
      </c>
      <c r="F9" s="49">
        <v>15940</v>
      </c>
      <c r="G9" s="3">
        <f t="shared" si="0"/>
        <v>4518.5</v>
      </c>
      <c r="H9" s="497" t="s">
        <v>356</v>
      </c>
    </row>
    <row r="10" spans="1:8">
      <c r="A10" s="244"/>
      <c r="B10" s="29"/>
      <c r="C10" s="43"/>
      <c r="D10" s="49"/>
      <c r="E10" s="94"/>
      <c r="F10" s="49"/>
      <c r="G10" s="3">
        <f t="shared" si="0"/>
        <v>0</v>
      </c>
    </row>
    <row r="11" spans="1:8">
      <c r="A11" s="244"/>
      <c r="B11" s="29"/>
      <c r="C11" s="43"/>
      <c r="D11" s="49"/>
      <c r="E11" s="45"/>
      <c r="F11" s="49"/>
      <c r="G11" s="3">
        <f t="shared" si="0"/>
        <v>0</v>
      </c>
    </row>
    <row r="12" spans="1:8">
      <c r="A12" s="244"/>
      <c r="B12" s="29"/>
      <c r="C12" s="43"/>
      <c r="D12" s="49"/>
      <c r="E12" s="45"/>
      <c r="F12" s="49"/>
      <c r="G12" s="3">
        <f t="shared" si="0"/>
        <v>0</v>
      </c>
    </row>
    <row r="13" spans="1:8">
      <c r="A13" s="244"/>
      <c r="B13" s="29"/>
      <c r="C13" s="43"/>
      <c r="D13" s="49"/>
      <c r="E13" s="45"/>
      <c r="F13" s="49"/>
      <c r="G13" s="3">
        <f t="shared" si="0"/>
        <v>0</v>
      </c>
    </row>
    <row r="14" spans="1:8">
      <c r="A14" s="244"/>
      <c r="B14" s="29"/>
      <c r="C14" s="43"/>
      <c r="D14" s="49"/>
      <c r="E14" s="45"/>
      <c r="F14" s="49"/>
      <c r="G14" s="3">
        <f t="shared" si="0"/>
        <v>0</v>
      </c>
    </row>
    <row r="15" spans="1:8">
      <c r="A15" s="244"/>
      <c r="B15" s="29"/>
      <c r="C15" s="43"/>
      <c r="D15" s="49"/>
      <c r="E15" s="45"/>
      <c r="F15" s="49"/>
      <c r="G15" s="3">
        <f t="shared" si="0"/>
        <v>0</v>
      </c>
    </row>
    <row r="16" spans="1:8">
      <c r="A16" s="244"/>
      <c r="B16" s="29"/>
      <c r="C16" s="43"/>
      <c r="D16" s="49"/>
      <c r="E16" s="211"/>
      <c r="F16" s="49"/>
      <c r="G16" s="3">
        <f t="shared" si="0"/>
        <v>0</v>
      </c>
    </row>
    <row r="17" spans="1:7">
      <c r="A17" s="244"/>
      <c r="B17" s="29"/>
      <c r="C17" s="43"/>
      <c r="D17" s="49"/>
      <c r="E17" s="45"/>
      <c r="F17" s="49"/>
      <c r="G17" s="3">
        <f t="shared" si="0"/>
        <v>0</v>
      </c>
    </row>
    <row r="18" spans="1:7">
      <c r="A18" s="244"/>
      <c r="B18" s="29"/>
      <c r="C18" s="43"/>
      <c r="D18" s="49"/>
      <c r="E18" s="45"/>
      <c r="F18" s="49"/>
      <c r="G18" s="3">
        <f t="shared" si="0"/>
        <v>0</v>
      </c>
    </row>
    <row r="19" spans="1:7">
      <c r="A19" s="244"/>
      <c r="B19" s="29"/>
      <c r="C19" s="43"/>
      <c r="D19" s="49"/>
      <c r="E19" s="45"/>
      <c r="F19" s="49"/>
      <c r="G19" s="3">
        <f t="shared" si="0"/>
        <v>0</v>
      </c>
    </row>
    <row r="20" spans="1:7">
      <c r="A20" s="244"/>
      <c r="B20" s="29"/>
      <c r="C20" s="43"/>
      <c r="D20" s="49"/>
      <c r="E20" s="45"/>
      <c r="F20" s="49"/>
      <c r="G20" s="3">
        <f t="shared" si="0"/>
        <v>0</v>
      </c>
    </row>
    <row r="21" spans="1:7">
      <c r="A21" s="244"/>
      <c r="B21" s="29"/>
      <c r="C21" s="43"/>
      <c r="D21" s="49"/>
      <c r="E21" s="48"/>
      <c r="F21" s="49"/>
      <c r="G21" s="3">
        <f t="shared" si="0"/>
        <v>0</v>
      </c>
    </row>
    <row r="22" spans="1:7">
      <c r="A22" s="244"/>
      <c r="B22" s="29"/>
      <c r="C22" s="43"/>
      <c r="D22" s="49"/>
      <c r="E22" s="45"/>
      <c r="F22" s="49"/>
      <c r="G22" s="3">
        <f t="shared" si="0"/>
        <v>0</v>
      </c>
    </row>
    <row r="23" spans="1:7">
      <c r="A23" s="29"/>
      <c r="B23" s="29"/>
      <c r="C23" s="43"/>
      <c r="D23" s="49"/>
      <c r="E23" s="55"/>
      <c r="F23" s="49"/>
      <c r="G23" s="3">
        <f t="shared" si="0"/>
        <v>0</v>
      </c>
    </row>
    <row r="24" spans="1:7">
      <c r="A24" s="29"/>
      <c r="B24" s="29"/>
      <c r="C24" s="43"/>
      <c r="D24" s="49"/>
      <c r="E24" s="94"/>
      <c r="F24" s="49"/>
      <c r="G24" s="3">
        <f t="shared" si="0"/>
        <v>0</v>
      </c>
    </row>
    <row r="25" spans="1:7">
      <c r="A25" s="29"/>
      <c r="B25" s="29"/>
      <c r="C25" s="43"/>
      <c r="D25" s="49"/>
      <c r="E25" s="45"/>
      <c r="F25" s="49"/>
      <c r="G25" s="3">
        <f t="shared" si="0"/>
        <v>0</v>
      </c>
    </row>
    <row r="26" spans="1:7">
      <c r="A26" s="29"/>
      <c r="B26" s="29"/>
      <c r="C26" s="43"/>
      <c r="D26" s="49"/>
      <c r="E26" s="55"/>
      <c r="F26" s="49"/>
      <c r="G26" s="3">
        <f t="shared" si="0"/>
        <v>0</v>
      </c>
    </row>
    <row r="27" spans="1:7">
      <c r="A27" s="244"/>
      <c r="B27" s="29"/>
      <c r="C27" s="43"/>
      <c r="D27" s="49"/>
      <c r="E27" s="45"/>
      <c r="F27" s="49"/>
      <c r="G27" s="3">
        <f t="shared" si="0"/>
        <v>0</v>
      </c>
    </row>
    <row r="28" spans="1:7">
      <c r="A28" s="244"/>
      <c r="B28" s="29"/>
      <c r="C28" s="43"/>
      <c r="D28" s="49"/>
      <c r="E28" s="48"/>
      <c r="F28" s="49"/>
      <c r="G28" s="3">
        <f t="shared" si="0"/>
        <v>0</v>
      </c>
    </row>
    <row r="29" spans="1:7">
      <c r="A29" s="29"/>
      <c r="B29" s="29"/>
      <c r="C29" s="43"/>
      <c r="D29" s="49"/>
      <c r="E29" s="45"/>
      <c r="F29" s="49"/>
      <c r="G29" s="3">
        <f t="shared" si="0"/>
        <v>0</v>
      </c>
    </row>
    <row r="30" spans="1:7">
      <c r="A30" s="29"/>
      <c r="B30" s="29"/>
      <c r="C30" s="43"/>
      <c r="D30" s="49"/>
      <c r="E30" s="45"/>
      <c r="F30" s="49"/>
      <c r="G30" s="3">
        <f t="shared" si="0"/>
        <v>0</v>
      </c>
    </row>
    <row r="31" spans="1:7">
      <c r="A31" s="29"/>
      <c r="B31" s="29"/>
      <c r="C31" s="43"/>
      <c r="D31" s="49"/>
      <c r="E31" s="120"/>
      <c r="F31" s="49"/>
      <c r="G31" s="3">
        <f>D31-F31</f>
        <v>0</v>
      </c>
    </row>
    <row r="32" spans="1:7">
      <c r="A32" s="29"/>
      <c r="B32" s="29"/>
      <c r="C32" s="43"/>
      <c r="D32" s="49"/>
      <c r="E32" s="45"/>
      <c r="F32" s="49"/>
      <c r="G32" s="3"/>
    </row>
    <row r="33" spans="1:7">
      <c r="A33" s="29"/>
      <c r="B33" s="29"/>
      <c r="C33" s="43"/>
      <c r="D33" s="49"/>
      <c r="E33" s="45"/>
      <c r="F33" s="49"/>
      <c r="G33" s="3"/>
    </row>
    <row r="34" spans="1:7">
      <c r="A34" s="29"/>
      <c r="B34" s="29"/>
      <c r="C34" s="43"/>
      <c r="D34" s="49"/>
      <c r="E34" s="45"/>
      <c r="F34" s="49"/>
      <c r="G34" s="3"/>
    </row>
    <row r="35" spans="1:7">
      <c r="A35" s="2"/>
      <c r="B35" s="146"/>
      <c r="G35" s="44">
        <f>D35-F35</f>
        <v>0</v>
      </c>
    </row>
    <row r="36" spans="1:7" ht="15.75" thickBot="1">
      <c r="A36" s="2"/>
      <c r="C36" s="76"/>
      <c r="D36" s="76"/>
      <c r="E36" s="76"/>
      <c r="F36" s="76"/>
      <c r="G36" s="77">
        <f>D36-F36</f>
        <v>0</v>
      </c>
    </row>
    <row r="37" spans="1:7" ht="15.75" thickTop="1">
      <c r="A37" s="79"/>
      <c r="B37" s="71"/>
      <c r="C37" s="71"/>
      <c r="D37" s="85">
        <f>SUM(D4:D35)</f>
        <v>76781.5</v>
      </c>
      <c r="E37" s="72"/>
      <c r="F37" s="85">
        <f>SUM(F4:F36)</f>
        <v>51594.5</v>
      </c>
      <c r="G37" s="82"/>
    </row>
    <row r="38" spans="1:7">
      <c r="A38" s="79"/>
      <c r="B38" s="71"/>
      <c r="C38" s="71"/>
      <c r="D38" s="85"/>
      <c r="E38" s="72"/>
      <c r="F38" s="85"/>
      <c r="G38" s="82"/>
    </row>
    <row r="39" spans="1:7">
      <c r="A39" s="79"/>
      <c r="B39" s="71"/>
      <c r="C39" s="71"/>
      <c r="D39" s="85"/>
      <c r="E39" s="72"/>
      <c r="F39" s="85"/>
      <c r="G39" s="82"/>
    </row>
    <row r="40" spans="1:7">
      <c r="A40" s="79"/>
      <c r="B40" s="71"/>
      <c r="C40" s="71"/>
      <c r="D40" s="71"/>
      <c r="E40" s="71"/>
      <c r="F40" s="71"/>
      <c r="G40" s="82"/>
    </row>
    <row r="41" spans="1:7">
      <c r="A41" s="79"/>
      <c r="B41" s="71"/>
      <c r="C41" s="149"/>
      <c r="D41" s="71"/>
      <c r="E41" s="71"/>
      <c r="F41" s="71"/>
      <c r="G41" s="82"/>
    </row>
    <row r="42" spans="1:7">
      <c r="A42" s="79"/>
      <c r="B42" s="71"/>
      <c r="C42" s="71"/>
      <c r="D42" s="71"/>
      <c r="E42" s="71"/>
      <c r="F42" s="71"/>
      <c r="G42" s="82"/>
    </row>
    <row r="43" spans="1:7" ht="30">
      <c r="A43" s="79"/>
      <c r="B43" s="71"/>
      <c r="C43" s="43"/>
      <c r="D43" s="83" t="s">
        <v>92</v>
      </c>
      <c r="E43" s="71"/>
      <c r="F43" s="84" t="s">
        <v>93</v>
      </c>
      <c r="G43" s="82"/>
    </row>
    <row r="44" spans="1:7">
      <c r="A44" s="79"/>
      <c r="B44" s="71"/>
      <c r="C44" s="43"/>
      <c r="D44" s="83"/>
      <c r="E44" s="71"/>
      <c r="F44" s="84"/>
      <c r="G44" s="82"/>
    </row>
    <row r="45" spans="1:7">
      <c r="A45" s="79"/>
      <c r="B45" s="71"/>
      <c r="C45" s="71"/>
      <c r="D45" s="71"/>
      <c r="E45" s="71"/>
      <c r="F45" s="71"/>
      <c r="G45" s="82"/>
    </row>
    <row r="46" spans="1:7">
      <c r="A46" s="79"/>
      <c r="B46" s="71"/>
      <c r="C46" s="71"/>
      <c r="D46" s="71"/>
      <c r="E46" s="71"/>
      <c r="F46" s="71"/>
      <c r="G46" s="82"/>
    </row>
    <row r="47" spans="1:7" ht="21">
      <c r="A47" s="79"/>
      <c r="B47" s="71"/>
      <c r="C47" s="71"/>
      <c r="D47" s="1153">
        <f>D37-F37</f>
        <v>25187</v>
      </c>
      <c r="E47" s="1154"/>
      <c r="F47" s="1155"/>
      <c r="G47" s="82"/>
    </row>
    <row r="48" spans="1:7">
      <c r="A48" s="79"/>
      <c r="B48" s="71"/>
      <c r="C48" s="71"/>
      <c r="D48" s="71"/>
      <c r="E48" s="71"/>
      <c r="F48" s="71"/>
      <c r="G48" s="82"/>
    </row>
    <row r="49" spans="1:7">
      <c r="A49" s="79"/>
      <c r="B49" s="71"/>
      <c r="C49" s="71"/>
      <c r="D49" s="71"/>
      <c r="E49" s="71"/>
      <c r="F49" s="71"/>
      <c r="G49" s="82"/>
    </row>
    <row r="50" spans="1:7">
      <c r="A50" s="79"/>
      <c r="B50" s="71"/>
      <c r="C50" s="71"/>
      <c r="D50" s="71"/>
      <c r="E50" s="71"/>
      <c r="F50" s="71"/>
      <c r="G50" s="82"/>
    </row>
    <row r="51" spans="1:7" ht="18.75">
      <c r="A51" s="79"/>
      <c r="B51" s="71"/>
      <c r="C51" s="71"/>
      <c r="D51" s="1156" t="s">
        <v>96</v>
      </c>
      <c r="E51" s="1156"/>
      <c r="F51" s="1156"/>
      <c r="G51" s="82"/>
    </row>
    <row r="52" spans="1:7">
      <c r="A52" s="29"/>
      <c r="B52" s="43"/>
      <c r="C52" s="43"/>
      <c r="D52" s="43"/>
      <c r="E52" s="43"/>
      <c r="F52" s="43"/>
      <c r="G52" s="86"/>
    </row>
    <row r="53" spans="1:7">
      <c r="A53" s="29"/>
      <c r="B53" s="43"/>
      <c r="C53" s="43"/>
      <c r="D53" s="43"/>
      <c r="E53" s="43"/>
      <c r="F53" s="43"/>
      <c r="G53" s="86"/>
    </row>
    <row r="54" spans="1:7">
      <c r="A54" s="29"/>
      <c r="B54" s="43"/>
      <c r="C54" s="43"/>
      <c r="D54" s="43"/>
      <c r="E54" s="43"/>
      <c r="F54" s="43"/>
      <c r="G54" s="86"/>
    </row>
    <row r="55" spans="1:7">
      <c r="A55" s="29"/>
      <c r="B55" s="43"/>
      <c r="C55" s="43"/>
      <c r="D55" s="43"/>
      <c r="E55" s="43"/>
      <c r="F55" s="43"/>
      <c r="G55" s="86"/>
    </row>
    <row r="56" spans="1:7">
      <c r="A56" s="2"/>
      <c r="G56" s="44"/>
    </row>
    <row r="57" spans="1:7">
      <c r="A57" s="2"/>
      <c r="G57" s="44"/>
    </row>
    <row r="58" spans="1:7">
      <c r="A58" s="2"/>
      <c r="G58" s="44"/>
    </row>
    <row r="59" spans="1:7">
      <c r="A59" s="2"/>
      <c r="G59" s="44"/>
    </row>
    <row r="60" spans="1:7">
      <c r="A60" s="2"/>
      <c r="G60" s="44"/>
    </row>
    <row r="61" spans="1:7">
      <c r="A61" s="2"/>
      <c r="G61" s="44"/>
    </row>
    <row r="62" spans="1:7">
      <c r="A62" s="2"/>
      <c r="G62" s="44"/>
    </row>
    <row r="63" spans="1:7">
      <c r="A63" s="2"/>
      <c r="G63" s="44"/>
    </row>
    <row r="64" spans="1:7">
      <c r="A64" s="2"/>
      <c r="G64" s="44"/>
    </row>
    <row r="65" spans="1:7">
      <c r="A65" s="2"/>
      <c r="G65" s="44"/>
    </row>
    <row r="66" spans="1:7">
      <c r="A66" s="2"/>
      <c r="G66" s="44"/>
    </row>
    <row r="67" spans="1:7">
      <c r="A67" s="2"/>
      <c r="G67" s="44"/>
    </row>
    <row r="68" spans="1:7">
      <c r="A68" s="2"/>
      <c r="G68" s="44"/>
    </row>
    <row r="69" spans="1:7">
      <c r="A69" s="2"/>
      <c r="G69" s="44"/>
    </row>
  </sheetData>
  <mergeCells count="4">
    <mergeCell ref="A1:E1"/>
    <mergeCell ref="B2:C2"/>
    <mergeCell ref="D47:F47"/>
    <mergeCell ref="D51:F51"/>
  </mergeCells>
  <printOptions gridLines="1"/>
  <pageMargins left="0.70866141732283472" right="0.70866141732283472" top="0.74803149606299213" bottom="0.74803149606299213" header="0.31496062992125984" footer="0.31496062992125984"/>
  <pageSetup paperSize="9" scale="85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45"/>
  <sheetViews>
    <sheetView topLeftCell="A25" workbookViewId="0">
      <selection activeCell="B43" sqref="B43:C43"/>
    </sheetView>
  </sheetViews>
  <sheetFormatPr baseColWidth="10" defaultRowHeight="15"/>
  <cols>
    <col min="2" max="2" width="24.85546875" customWidth="1"/>
    <col min="4" max="4" width="17.140625" bestFit="1" customWidth="1"/>
    <col min="7" max="7" width="28.5703125" customWidth="1"/>
    <col min="9" max="9" width="17.140625" bestFit="1" customWidth="1"/>
    <col min="12" max="12" width="26.85546875" customWidth="1"/>
    <col min="14" max="14" width="17.140625" bestFit="1" customWidth="1"/>
    <col min="15" max="15" width="15" customWidth="1"/>
  </cols>
  <sheetData>
    <row r="1" spans="1:15" ht="18.75">
      <c r="A1" s="43"/>
      <c r="B1" s="537" t="s">
        <v>127</v>
      </c>
      <c r="C1" s="29"/>
      <c r="D1" s="49"/>
      <c r="E1" s="595" t="s">
        <v>2204</v>
      </c>
      <c r="F1" s="43"/>
      <c r="G1" s="537" t="s">
        <v>127</v>
      </c>
      <c r="H1" s="29"/>
      <c r="I1" s="49"/>
      <c r="J1" s="595" t="s">
        <v>1836</v>
      </c>
      <c r="K1" s="43"/>
      <c r="L1" s="537" t="s">
        <v>127</v>
      </c>
      <c r="M1" s="29"/>
      <c r="N1" s="49"/>
      <c r="O1" s="595" t="s">
        <v>1396</v>
      </c>
    </row>
    <row r="2" spans="1:15" ht="19.5" thickBot="1">
      <c r="A2" s="43"/>
      <c r="B2" s="1195" t="s">
        <v>1013</v>
      </c>
      <c r="C2" s="1195"/>
      <c r="D2" s="1195"/>
      <c r="E2" s="1195"/>
      <c r="F2" s="43"/>
      <c r="G2" s="1195" t="s">
        <v>1013</v>
      </c>
      <c r="H2" s="1195"/>
      <c r="I2" s="1195"/>
      <c r="J2" s="1195"/>
      <c r="K2" s="43"/>
      <c r="L2" s="1195" t="s">
        <v>1013</v>
      </c>
      <c r="M2" s="1195"/>
      <c r="N2" s="1195"/>
      <c r="O2" s="1195"/>
    </row>
    <row r="3" spans="1:15">
      <c r="A3" s="538"/>
      <c r="B3" s="539"/>
      <c r="C3" s="565"/>
      <c r="D3" s="338"/>
      <c r="E3" s="541"/>
      <c r="F3" s="538"/>
      <c r="G3" s="539"/>
      <c r="H3" s="565"/>
      <c r="I3" s="338"/>
      <c r="J3" s="541"/>
      <c r="K3" s="538"/>
      <c r="L3" s="539"/>
      <c r="M3" s="565"/>
      <c r="N3" s="338"/>
      <c r="O3" s="541"/>
    </row>
    <row r="4" spans="1:15" ht="19.5" thickBot="1">
      <c r="A4" s="542" t="s">
        <v>1</v>
      </c>
      <c r="B4" s="543" t="s">
        <v>129</v>
      </c>
      <c r="C4" s="566"/>
      <c r="D4" s="545" t="s">
        <v>2</v>
      </c>
      <c r="E4" s="546"/>
      <c r="F4" s="542" t="s">
        <v>1</v>
      </c>
      <c r="G4" s="543" t="s">
        <v>129</v>
      </c>
      <c r="H4" s="566"/>
      <c r="I4" s="545" t="s">
        <v>2</v>
      </c>
      <c r="J4" s="546"/>
      <c r="K4" s="542" t="s">
        <v>1</v>
      </c>
      <c r="L4" s="543" t="s">
        <v>129</v>
      </c>
      <c r="M4" s="566"/>
      <c r="N4" s="545" t="s">
        <v>2</v>
      </c>
      <c r="O4" s="546"/>
    </row>
    <row r="5" spans="1:15" ht="16.5" thickTop="1">
      <c r="A5" s="547">
        <v>1</v>
      </c>
      <c r="B5" s="253" t="s">
        <v>120</v>
      </c>
      <c r="C5" s="567"/>
      <c r="D5" s="548">
        <v>9747.5</v>
      </c>
      <c r="E5" s="496"/>
      <c r="F5" s="547">
        <v>1</v>
      </c>
      <c r="G5" s="253" t="s">
        <v>120</v>
      </c>
      <c r="H5" s="567"/>
      <c r="I5" s="548">
        <v>9747.2000000000007</v>
      </c>
      <c r="J5" s="496"/>
      <c r="K5" s="547">
        <v>1</v>
      </c>
      <c r="L5" s="253" t="s">
        <v>120</v>
      </c>
      <c r="M5" s="567"/>
      <c r="N5" s="548">
        <v>9747.2000000000007</v>
      </c>
      <c r="O5" s="496"/>
    </row>
    <row r="6" spans="1:15" ht="15.75">
      <c r="A6" s="547">
        <v>2</v>
      </c>
      <c r="B6" s="248" t="s">
        <v>16</v>
      </c>
      <c r="C6" s="568"/>
      <c r="D6" s="642">
        <v>1334.5</v>
      </c>
      <c r="E6" s="496"/>
      <c r="F6" s="547">
        <v>2</v>
      </c>
      <c r="G6" s="248" t="s">
        <v>16</v>
      </c>
      <c r="H6" s="568"/>
      <c r="I6" s="642">
        <v>688</v>
      </c>
      <c r="J6" s="496"/>
      <c r="K6" s="547">
        <v>2</v>
      </c>
      <c r="L6" s="248" t="s">
        <v>16</v>
      </c>
      <c r="M6" s="568"/>
      <c r="N6" s="642">
        <v>1698</v>
      </c>
      <c r="O6" s="496"/>
    </row>
    <row r="7" spans="1:15" ht="15.75">
      <c r="A7" s="547">
        <v>3</v>
      </c>
      <c r="B7" s="248" t="s">
        <v>673</v>
      </c>
      <c r="C7" s="568"/>
      <c r="D7" s="254">
        <v>29055</v>
      </c>
      <c r="E7" s="496"/>
      <c r="F7" s="547">
        <v>3</v>
      </c>
      <c r="G7" s="248" t="s">
        <v>673</v>
      </c>
      <c r="H7" s="568"/>
      <c r="I7" s="254">
        <v>29055</v>
      </c>
      <c r="J7" s="496"/>
      <c r="K7" s="547">
        <v>3</v>
      </c>
      <c r="L7" s="248" t="s">
        <v>673</v>
      </c>
      <c r="M7" s="568"/>
      <c r="N7" s="254">
        <v>29055</v>
      </c>
      <c r="O7" s="496"/>
    </row>
    <row r="8" spans="1:15" ht="15.75">
      <c r="A8" s="547">
        <v>4</v>
      </c>
      <c r="B8" s="248" t="s">
        <v>1015</v>
      </c>
      <c r="C8" s="568"/>
      <c r="D8" s="819">
        <v>22529.86</v>
      </c>
      <c r="E8" s="284"/>
      <c r="F8" s="547">
        <v>4</v>
      </c>
      <c r="G8" s="248" t="s">
        <v>1015</v>
      </c>
      <c r="H8" s="568"/>
      <c r="I8" s="819">
        <v>27529.86</v>
      </c>
      <c r="J8" s="284"/>
      <c r="K8" s="547">
        <v>4</v>
      </c>
      <c r="L8" s="248" t="s">
        <v>1015</v>
      </c>
      <c r="M8" s="568"/>
      <c r="N8" s="819">
        <v>37529.86</v>
      </c>
      <c r="O8" s="284"/>
    </row>
    <row r="9" spans="1:15" ht="15.75">
      <c r="A9" s="547">
        <v>5</v>
      </c>
      <c r="B9" s="248" t="s">
        <v>1016</v>
      </c>
      <c r="C9" s="568"/>
      <c r="D9" s="642">
        <v>182020.3</v>
      </c>
      <c r="E9" s="1074" t="s">
        <v>2210</v>
      </c>
      <c r="F9" s="547">
        <v>5</v>
      </c>
      <c r="G9" s="248" t="s">
        <v>1016</v>
      </c>
      <c r="H9" s="568"/>
      <c r="I9" s="642">
        <v>182020.3</v>
      </c>
      <c r="J9" s="496"/>
      <c r="K9" s="547">
        <v>5</v>
      </c>
      <c r="L9" s="248" t="s">
        <v>1016</v>
      </c>
      <c r="M9" s="568"/>
      <c r="N9" s="642">
        <v>182020.3</v>
      </c>
      <c r="O9" s="496"/>
    </row>
    <row r="10" spans="1:15" ht="15.75">
      <c r="A10" s="547">
        <v>6</v>
      </c>
      <c r="B10" s="248" t="s">
        <v>147</v>
      </c>
      <c r="C10" s="568"/>
      <c r="D10" s="254">
        <v>1305</v>
      </c>
      <c r="E10" s="496"/>
      <c r="F10" s="547">
        <v>6</v>
      </c>
      <c r="G10" s="248" t="s">
        <v>100</v>
      </c>
      <c r="H10" s="568"/>
      <c r="I10" s="551">
        <v>137</v>
      </c>
      <c r="J10" s="496"/>
      <c r="K10" s="547">
        <v>6</v>
      </c>
      <c r="L10" s="248" t="s">
        <v>204</v>
      </c>
      <c r="M10" s="568"/>
      <c r="N10" s="551">
        <v>867</v>
      </c>
      <c r="O10" s="496"/>
    </row>
    <row r="11" spans="1:15" ht="15.75">
      <c r="A11" s="547">
        <v>7</v>
      </c>
      <c r="B11" s="248" t="s">
        <v>5</v>
      </c>
      <c r="C11" s="568"/>
      <c r="D11" s="254">
        <v>58400</v>
      </c>
      <c r="E11" s="496"/>
      <c r="F11" s="547">
        <v>7</v>
      </c>
      <c r="G11" s="248" t="s">
        <v>147</v>
      </c>
      <c r="H11" s="568"/>
      <c r="I11" s="254">
        <v>1305</v>
      </c>
      <c r="J11" s="496"/>
      <c r="K11" s="547">
        <v>7</v>
      </c>
      <c r="L11" s="248" t="s">
        <v>1021</v>
      </c>
      <c r="M11" s="568"/>
      <c r="N11" s="254">
        <v>381.08</v>
      </c>
      <c r="O11" s="496"/>
    </row>
    <row r="12" spans="1:15" ht="15.75">
      <c r="A12" s="547">
        <v>8</v>
      </c>
      <c r="B12" s="248" t="s">
        <v>1149</v>
      </c>
      <c r="C12" s="568"/>
      <c r="D12" s="642">
        <v>342.5</v>
      </c>
      <c r="E12" s="496"/>
      <c r="F12" s="547">
        <v>8</v>
      </c>
      <c r="G12" s="248" t="s">
        <v>5</v>
      </c>
      <c r="H12" s="568"/>
      <c r="I12" s="254">
        <v>45200</v>
      </c>
      <c r="J12" s="496"/>
      <c r="K12" s="547">
        <v>8</v>
      </c>
      <c r="L12" s="248" t="s">
        <v>5</v>
      </c>
      <c r="M12" s="568"/>
      <c r="N12" s="254">
        <v>47200</v>
      </c>
      <c r="O12" s="496"/>
    </row>
    <row r="13" spans="1:15" ht="15.75">
      <c r="A13" s="547">
        <v>9</v>
      </c>
      <c r="B13" s="248"/>
      <c r="C13" s="568"/>
      <c r="D13" s="551"/>
      <c r="E13" s="496"/>
      <c r="F13" s="547">
        <v>9</v>
      </c>
      <c r="G13" s="248" t="s">
        <v>1149</v>
      </c>
      <c r="H13" s="568"/>
      <c r="I13" s="642">
        <v>208</v>
      </c>
      <c r="J13" s="496"/>
      <c r="K13" s="547">
        <v>9</v>
      </c>
      <c r="L13" s="248" t="s">
        <v>1103</v>
      </c>
      <c r="M13" s="568"/>
      <c r="N13" s="642">
        <v>867</v>
      </c>
      <c r="O13" s="496"/>
    </row>
    <row r="14" spans="1:15" ht="15.75">
      <c r="A14" s="547">
        <v>10</v>
      </c>
      <c r="B14" s="248"/>
      <c r="C14" s="568"/>
      <c r="D14" s="642"/>
      <c r="E14" s="574"/>
      <c r="F14" s="547">
        <v>10</v>
      </c>
      <c r="G14" s="248"/>
      <c r="H14" s="568"/>
      <c r="I14" s="642"/>
      <c r="J14" s="574"/>
      <c r="K14" s="547">
        <v>10</v>
      </c>
      <c r="L14" s="248" t="s">
        <v>1149</v>
      </c>
      <c r="M14" s="568"/>
      <c r="N14" s="642">
        <v>204</v>
      </c>
      <c r="O14" s="574"/>
    </row>
    <row r="15" spans="1:15" ht="18.75">
      <c r="A15" s="547">
        <v>11</v>
      </c>
      <c r="B15" s="264"/>
      <c r="C15" s="569"/>
      <c r="D15" s="254">
        <v>0</v>
      </c>
      <c r="E15" s="496"/>
      <c r="F15" s="547">
        <v>11</v>
      </c>
      <c r="G15" s="264"/>
      <c r="H15" s="569"/>
      <c r="I15" s="254">
        <v>0</v>
      </c>
      <c r="J15" s="496"/>
      <c r="K15" s="547">
        <v>11</v>
      </c>
      <c r="L15" s="264"/>
      <c r="M15" s="569"/>
      <c r="N15" s="254">
        <v>0</v>
      </c>
      <c r="O15" s="496"/>
    </row>
    <row r="16" spans="1:15" ht="15.75" customHeight="1">
      <c r="A16" s="547">
        <v>12</v>
      </c>
      <c r="B16" s="248"/>
      <c r="C16" s="568"/>
      <c r="D16" s="642">
        <v>0</v>
      </c>
      <c r="E16" s="496"/>
      <c r="F16" s="547">
        <v>12</v>
      </c>
      <c r="G16" s="248"/>
      <c r="H16" s="568"/>
      <c r="I16" s="642">
        <v>0</v>
      </c>
      <c r="J16" s="496"/>
      <c r="K16" s="547">
        <v>12</v>
      </c>
      <c r="L16" s="248"/>
      <c r="M16" s="568"/>
      <c r="N16" s="642">
        <v>0</v>
      </c>
      <c r="O16" s="496"/>
    </row>
    <row r="17" spans="1:15" ht="15.75">
      <c r="A17" s="547">
        <v>13</v>
      </c>
      <c r="B17" s="248"/>
      <c r="C17" s="571"/>
      <c r="D17" s="642">
        <v>0</v>
      </c>
      <c r="E17" s="549"/>
      <c r="F17" s="547">
        <v>13</v>
      </c>
      <c r="G17" s="248"/>
      <c r="H17" s="571"/>
      <c r="I17" s="642">
        <v>0</v>
      </c>
      <c r="J17" s="549"/>
      <c r="K17" s="547">
        <v>13</v>
      </c>
      <c r="L17" s="248"/>
      <c r="M17" s="571"/>
      <c r="N17" s="642">
        <v>0</v>
      </c>
      <c r="O17" s="549"/>
    </row>
    <row r="18" spans="1:15" ht="16.5" thickBot="1">
      <c r="A18" s="547">
        <v>14</v>
      </c>
      <c r="B18" s="248"/>
      <c r="C18" s="1015"/>
      <c r="D18" s="1016">
        <v>0</v>
      </c>
      <c r="E18" s="549"/>
      <c r="F18" s="547">
        <v>14</v>
      </c>
      <c r="G18" s="248"/>
      <c r="H18" s="1015"/>
      <c r="I18" s="1016">
        <v>0</v>
      </c>
      <c r="J18" s="549"/>
      <c r="K18" s="547">
        <v>14</v>
      </c>
      <c r="L18" s="248"/>
      <c r="M18" s="1015"/>
      <c r="N18" s="1016">
        <v>0</v>
      </c>
      <c r="O18" s="549"/>
    </row>
    <row r="19" spans="1:15" ht="25.5" customHeight="1" thickBot="1">
      <c r="A19" s="1009"/>
      <c r="B19" s="1014"/>
      <c r="C19" s="1017" t="s">
        <v>1399</v>
      </c>
      <c r="D19" s="1018">
        <f>SUM(D5:D18)</f>
        <v>304734.65999999997</v>
      </c>
      <c r="E19" s="549"/>
      <c r="F19" s="1009"/>
      <c r="G19" s="1014"/>
      <c r="H19" s="1017" t="s">
        <v>1399</v>
      </c>
      <c r="I19" s="1018">
        <f>SUM(I5:I18)</f>
        <v>295890.36</v>
      </c>
      <c r="J19" s="549"/>
      <c r="K19" s="1009"/>
      <c r="L19" s="1014"/>
      <c r="M19" s="1017" t="s">
        <v>1399</v>
      </c>
      <c r="N19" s="1018">
        <f>SUM(N5:N18)</f>
        <v>309569.43999999994</v>
      </c>
      <c r="O19" s="549"/>
    </row>
    <row r="20" spans="1:15" ht="15.75">
      <c r="A20" s="669"/>
      <c r="B20" s="358"/>
      <c r="C20" s="686"/>
      <c r="D20" s="792"/>
      <c r="E20" s="496"/>
      <c r="F20" s="669"/>
      <c r="G20" s="358"/>
      <c r="H20" s="686"/>
      <c r="I20" s="792"/>
      <c r="J20" s="496"/>
      <c r="K20" s="669"/>
      <c r="L20" s="358"/>
      <c r="M20" s="686"/>
      <c r="N20" s="792"/>
      <c r="O20" s="496"/>
    </row>
    <row r="21" spans="1:15" ht="15.75">
      <c r="A21" s="1010"/>
      <c r="B21" s="1011"/>
      <c r="C21" s="1012"/>
      <c r="D21" s="1013"/>
      <c r="E21" s="496"/>
      <c r="F21" s="1010"/>
      <c r="G21" s="1011"/>
      <c r="H21" s="1012"/>
      <c r="I21" s="1013"/>
      <c r="J21" s="496"/>
      <c r="K21" s="1010"/>
      <c r="L21" s="1011"/>
      <c r="M21" s="1012"/>
      <c r="N21" s="1013"/>
      <c r="O21" s="496"/>
    </row>
    <row r="22" spans="1:15" ht="15.75">
      <c r="A22" s="547">
        <v>15</v>
      </c>
      <c r="B22" s="253" t="s">
        <v>26</v>
      </c>
      <c r="C22" s="567"/>
      <c r="D22" s="911">
        <v>16069.1</v>
      </c>
      <c r="E22" s="496" t="s">
        <v>1014</v>
      </c>
      <c r="F22" s="547">
        <v>15</v>
      </c>
      <c r="G22" s="253" t="s">
        <v>26</v>
      </c>
      <c r="H22" s="567"/>
      <c r="I22" s="911">
        <v>16069.1</v>
      </c>
      <c r="J22" s="496" t="s">
        <v>1014</v>
      </c>
      <c r="K22" s="547">
        <v>15</v>
      </c>
      <c r="L22" s="253" t="s">
        <v>26</v>
      </c>
      <c r="M22" s="567"/>
      <c r="N22" s="911">
        <v>16069.1</v>
      </c>
      <c r="O22" s="496" t="s">
        <v>1014</v>
      </c>
    </row>
    <row r="23" spans="1:15" ht="15.75">
      <c r="A23" s="547">
        <v>16</v>
      </c>
      <c r="B23" s="248" t="s">
        <v>81</v>
      </c>
      <c r="C23" s="568"/>
      <c r="D23" s="642">
        <v>24058</v>
      </c>
      <c r="E23" s="496"/>
      <c r="F23" s="547">
        <v>16</v>
      </c>
      <c r="G23" s="248" t="s">
        <v>81</v>
      </c>
      <c r="H23" s="568"/>
      <c r="I23" s="642">
        <v>24058</v>
      </c>
      <c r="J23" s="496"/>
      <c r="K23" s="547">
        <v>16</v>
      </c>
      <c r="L23" s="248" t="s">
        <v>81</v>
      </c>
      <c r="M23" s="568"/>
      <c r="N23" s="642">
        <v>24058</v>
      </c>
      <c r="O23" s="496"/>
    </row>
    <row r="24" spans="1:15" ht="15.75">
      <c r="A24" s="547">
        <v>17</v>
      </c>
      <c r="B24" s="248" t="s">
        <v>183</v>
      </c>
      <c r="C24" s="568"/>
      <c r="D24" s="642">
        <v>53902</v>
      </c>
      <c r="E24" s="496"/>
      <c r="F24" s="547">
        <v>17</v>
      </c>
      <c r="G24" s="248" t="s">
        <v>183</v>
      </c>
      <c r="H24" s="568"/>
      <c r="I24" s="642">
        <v>53902</v>
      </c>
      <c r="J24" s="496"/>
      <c r="K24" s="547">
        <v>17</v>
      </c>
      <c r="L24" s="248" t="s">
        <v>183</v>
      </c>
      <c r="M24" s="568"/>
      <c r="N24" s="642">
        <v>53902</v>
      </c>
      <c r="O24" s="496"/>
    </row>
    <row r="25" spans="1:15" ht="17.25">
      <c r="A25" s="547">
        <v>18</v>
      </c>
      <c r="B25" s="248" t="s">
        <v>749</v>
      </c>
      <c r="C25" s="568"/>
      <c r="D25" s="1007">
        <v>5020</v>
      </c>
      <c r="E25" s="496" t="s">
        <v>872</v>
      </c>
      <c r="F25" s="547">
        <v>18</v>
      </c>
      <c r="G25" s="248" t="s">
        <v>749</v>
      </c>
      <c r="H25" s="568"/>
      <c r="I25" s="1007">
        <v>5020</v>
      </c>
      <c r="J25" s="496" t="s">
        <v>872</v>
      </c>
      <c r="K25" s="547">
        <v>18</v>
      </c>
      <c r="L25" s="248" t="s">
        <v>749</v>
      </c>
      <c r="M25" s="568"/>
      <c r="N25" s="1007">
        <v>5020</v>
      </c>
      <c r="O25" s="496" t="s">
        <v>872</v>
      </c>
    </row>
    <row r="26" spans="1:15" ht="15.75">
      <c r="A26" s="547">
        <v>19</v>
      </c>
      <c r="B26" s="248" t="s">
        <v>333</v>
      </c>
      <c r="C26" s="571" t="s">
        <v>542</v>
      </c>
      <c r="D26" s="642">
        <v>22352.5</v>
      </c>
      <c r="E26" s="549" t="s">
        <v>356</v>
      </c>
      <c r="F26" s="547">
        <v>19</v>
      </c>
      <c r="G26" s="248" t="s">
        <v>333</v>
      </c>
      <c r="H26" s="571" t="s">
        <v>542</v>
      </c>
      <c r="I26" s="642">
        <v>22352.5</v>
      </c>
      <c r="J26" s="549" t="s">
        <v>356</v>
      </c>
      <c r="K26" s="547">
        <v>19</v>
      </c>
      <c r="L26" s="248" t="s">
        <v>333</v>
      </c>
      <c r="M26" s="571" t="s">
        <v>542</v>
      </c>
      <c r="N26" s="642">
        <v>22352.5</v>
      </c>
      <c r="O26" s="549" t="s">
        <v>356</v>
      </c>
    </row>
    <row r="27" spans="1:15" ht="15.75">
      <c r="A27" s="547">
        <v>20</v>
      </c>
      <c r="B27" s="248" t="s">
        <v>177</v>
      </c>
      <c r="C27" s="568"/>
      <c r="D27" s="642">
        <v>1278</v>
      </c>
      <c r="E27" s="549" t="s">
        <v>1017</v>
      </c>
      <c r="F27" s="547">
        <v>20</v>
      </c>
      <c r="G27" s="248" t="s">
        <v>177</v>
      </c>
      <c r="H27" s="568"/>
      <c r="I27" s="642">
        <v>1278</v>
      </c>
      <c r="J27" s="549" t="s">
        <v>1017</v>
      </c>
      <c r="K27" s="547">
        <v>20</v>
      </c>
      <c r="L27" s="248" t="s">
        <v>177</v>
      </c>
      <c r="M27" s="568"/>
      <c r="N27" s="642">
        <v>1278</v>
      </c>
      <c r="O27" s="549" t="s">
        <v>1017</v>
      </c>
    </row>
    <row r="28" spans="1:15" ht="15.75">
      <c r="A28" s="547">
        <v>21</v>
      </c>
      <c r="B28" s="550" t="s">
        <v>322</v>
      </c>
      <c r="C28" s="571" t="s">
        <v>542</v>
      </c>
      <c r="D28" s="642">
        <v>14527.66</v>
      </c>
      <c r="E28" s="549" t="s">
        <v>356</v>
      </c>
      <c r="F28" s="547">
        <v>21</v>
      </c>
      <c r="G28" s="550" t="s">
        <v>322</v>
      </c>
      <c r="H28" s="571" t="s">
        <v>542</v>
      </c>
      <c r="I28" s="642">
        <v>14527.66</v>
      </c>
      <c r="J28" s="549" t="s">
        <v>356</v>
      </c>
      <c r="K28" s="547">
        <v>21</v>
      </c>
      <c r="L28" s="550" t="s">
        <v>322</v>
      </c>
      <c r="M28" s="571" t="s">
        <v>542</v>
      </c>
      <c r="N28" s="642">
        <v>14527.66</v>
      </c>
      <c r="O28" s="549" t="s">
        <v>356</v>
      </c>
    </row>
    <row r="29" spans="1:15" ht="15.75">
      <c r="A29" s="547">
        <v>22</v>
      </c>
      <c r="B29" s="248" t="s">
        <v>12</v>
      </c>
      <c r="C29" s="568"/>
      <c r="D29" s="642">
        <v>1712</v>
      </c>
      <c r="E29" s="496" t="s">
        <v>1018</v>
      </c>
      <c r="F29" s="547">
        <v>22</v>
      </c>
      <c r="G29" s="248" t="s">
        <v>12</v>
      </c>
      <c r="H29" s="568"/>
      <c r="I29" s="642">
        <v>1712</v>
      </c>
      <c r="J29" s="496" t="s">
        <v>1018</v>
      </c>
      <c r="K29" s="547">
        <v>22</v>
      </c>
      <c r="L29" s="248" t="s">
        <v>12</v>
      </c>
      <c r="M29" s="568"/>
      <c r="N29" s="642">
        <v>1712</v>
      </c>
      <c r="O29" s="496" t="s">
        <v>1018</v>
      </c>
    </row>
    <row r="30" spans="1:15" ht="15.75">
      <c r="A30" s="547">
        <v>23</v>
      </c>
      <c r="B30" s="248" t="s">
        <v>17</v>
      </c>
      <c r="C30" s="568"/>
      <c r="D30" s="642">
        <v>22956.84</v>
      </c>
      <c r="E30" s="496"/>
      <c r="F30" s="547">
        <v>23</v>
      </c>
      <c r="G30" s="248" t="s">
        <v>17</v>
      </c>
      <c r="H30" s="568"/>
      <c r="I30" s="642">
        <v>22956.84</v>
      </c>
      <c r="J30" s="496"/>
      <c r="K30" s="547">
        <v>23</v>
      </c>
      <c r="L30" s="248" t="s">
        <v>17</v>
      </c>
      <c r="M30" s="568"/>
      <c r="N30" s="642">
        <v>22956.84</v>
      </c>
      <c r="O30" s="496"/>
    </row>
    <row r="31" spans="1:15" ht="15.75">
      <c r="A31" s="547">
        <v>24</v>
      </c>
      <c r="B31" s="248" t="s">
        <v>394</v>
      </c>
      <c r="C31" s="571" t="s">
        <v>542</v>
      </c>
      <c r="D31" s="642">
        <v>7013</v>
      </c>
      <c r="E31" s="549" t="s">
        <v>356</v>
      </c>
      <c r="F31" s="547">
        <v>24</v>
      </c>
      <c r="G31" s="248" t="s">
        <v>394</v>
      </c>
      <c r="H31" s="571" t="s">
        <v>542</v>
      </c>
      <c r="I31" s="642">
        <v>7013</v>
      </c>
      <c r="J31" s="549" t="s">
        <v>356</v>
      </c>
      <c r="K31" s="547">
        <v>24</v>
      </c>
      <c r="L31" s="248" t="s">
        <v>394</v>
      </c>
      <c r="M31" s="571" t="s">
        <v>542</v>
      </c>
      <c r="N31" s="642">
        <v>7013</v>
      </c>
      <c r="O31" s="549" t="s">
        <v>356</v>
      </c>
    </row>
    <row r="32" spans="1:15" ht="15.75">
      <c r="A32" s="547">
        <v>25</v>
      </c>
      <c r="B32" s="248" t="s">
        <v>64</v>
      </c>
      <c r="C32" s="568"/>
      <c r="D32" s="642">
        <v>107247</v>
      </c>
      <c r="E32" s="549" t="s">
        <v>356</v>
      </c>
      <c r="F32" s="547">
        <v>25</v>
      </c>
      <c r="G32" s="248" t="s">
        <v>64</v>
      </c>
      <c r="H32" s="568"/>
      <c r="I32" s="642">
        <v>107247</v>
      </c>
      <c r="J32" s="549" t="s">
        <v>356</v>
      </c>
      <c r="K32" s="547">
        <v>25</v>
      </c>
      <c r="L32" s="248" t="s">
        <v>64</v>
      </c>
      <c r="M32" s="568"/>
      <c r="N32" s="642">
        <v>107247</v>
      </c>
      <c r="O32" s="549" t="s">
        <v>356</v>
      </c>
    </row>
    <row r="33" spans="1:15" ht="18.75" customHeight="1">
      <c r="A33" s="547">
        <v>26</v>
      </c>
      <c r="B33" s="248" t="s">
        <v>1019</v>
      </c>
      <c r="C33" s="568"/>
      <c r="D33" s="642">
        <v>500.4</v>
      </c>
      <c r="E33" s="496" t="s">
        <v>1020</v>
      </c>
      <c r="F33" s="547">
        <v>26</v>
      </c>
      <c r="G33" s="248" t="s">
        <v>1019</v>
      </c>
      <c r="H33" s="568"/>
      <c r="I33" s="642">
        <v>500.4</v>
      </c>
      <c r="J33" s="496" t="s">
        <v>1020</v>
      </c>
      <c r="K33" s="547">
        <v>26</v>
      </c>
      <c r="L33" s="248" t="s">
        <v>1019</v>
      </c>
      <c r="M33" s="568"/>
      <c r="N33" s="642">
        <v>500.4</v>
      </c>
      <c r="O33" s="496" t="s">
        <v>1020</v>
      </c>
    </row>
    <row r="34" spans="1:15" ht="18.75" customHeight="1">
      <c r="A34" s="547">
        <v>27</v>
      </c>
      <c r="B34" s="248" t="s">
        <v>4</v>
      </c>
      <c r="C34" s="568"/>
      <c r="D34" s="642">
        <v>12300.5</v>
      </c>
      <c r="E34" s="306" t="s">
        <v>1022</v>
      </c>
      <c r="F34" s="547">
        <v>27</v>
      </c>
      <c r="G34" s="248" t="s">
        <v>4</v>
      </c>
      <c r="H34" s="568"/>
      <c r="I34" s="642">
        <v>12300.5</v>
      </c>
      <c r="J34" s="306" t="s">
        <v>1022</v>
      </c>
      <c r="K34" s="547">
        <v>27</v>
      </c>
      <c r="L34" s="248" t="s">
        <v>4</v>
      </c>
      <c r="M34" s="568"/>
      <c r="N34" s="642">
        <v>12300.5</v>
      </c>
      <c r="O34" s="306" t="s">
        <v>1022</v>
      </c>
    </row>
    <row r="35" spans="1:15" ht="16.5" customHeight="1">
      <c r="A35" s="547">
        <v>28</v>
      </c>
      <c r="B35" s="248" t="s">
        <v>25</v>
      </c>
      <c r="C35" s="568"/>
      <c r="D35" s="642">
        <v>6938</v>
      </c>
      <c r="E35" s="496" t="s">
        <v>1023</v>
      </c>
      <c r="F35" s="547">
        <v>28</v>
      </c>
      <c r="G35" s="248" t="s">
        <v>25</v>
      </c>
      <c r="H35" s="568"/>
      <c r="I35" s="642">
        <v>6938</v>
      </c>
      <c r="J35" s="496" t="s">
        <v>1023</v>
      </c>
      <c r="K35" s="547">
        <v>28</v>
      </c>
      <c r="L35" s="248" t="s">
        <v>25</v>
      </c>
      <c r="M35" s="568"/>
      <c r="N35" s="642">
        <v>6938</v>
      </c>
      <c r="O35" s="496" t="s">
        <v>1023</v>
      </c>
    </row>
    <row r="36" spans="1:15" ht="15.75">
      <c r="A36" s="547">
        <v>29</v>
      </c>
      <c r="B36" s="248"/>
      <c r="C36" s="571"/>
      <c r="D36" s="642">
        <v>0</v>
      </c>
      <c r="E36" s="549"/>
      <c r="F36" s="547">
        <v>29</v>
      </c>
      <c r="G36" s="248"/>
      <c r="H36" s="571"/>
      <c r="I36" s="642">
        <v>0</v>
      </c>
      <c r="J36" s="549"/>
      <c r="K36" s="547">
        <v>29</v>
      </c>
      <c r="L36" s="248"/>
      <c r="M36" s="571"/>
      <c r="N36" s="642">
        <v>0</v>
      </c>
      <c r="O36" s="549"/>
    </row>
    <row r="37" spans="1:15" ht="15.75">
      <c r="A37" s="547">
        <v>30</v>
      </c>
      <c r="B37" s="248"/>
      <c r="C37" s="568"/>
      <c r="D37" s="642">
        <v>0</v>
      </c>
      <c r="E37" s="549"/>
      <c r="F37" s="547">
        <v>30</v>
      </c>
      <c r="G37" s="248"/>
      <c r="H37" s="568"/>
      <c r="I37" s="642">
        <v>0</v>
      </c>
      <c r="J37" s="549"/>
      <c r="K37" s="547">
        <v>30</v>
      </c>
      <c r="L37" s="248"/>
      <c r="M37" s="568"/>
      <c r="N37" s="642">
        <v>0</v>
      </c>
      <c r="O37" s="549"/>
    </row>
    <row r="38" spans="1:15" ht="15.75">
      <c r="A38" s="547"/>
      <c r="B38" s="248"/>
      <c r="C38" s="568"/>
      <c r="D38" s="642">
        <v>0</v>
      </c>
      <c r="E38" s="496"/>
      <c r="F38" s="547"/>
      <c r="G38" s="248"/>
      <c r="H38" s="568"/>
      <c r="I38" s="642">
        <v>0</v>
      </c>
      <c r="J38" s="496"/>
      <c r="K38" s="547"/>
      <c r="L38" s="248"/>
      <c r="M38" s="568"/>
      <c r="N38" s="642">
        <v>0</v>
      </c>
      <c r="O38" s="496"/>
    </row>
    <row r="39" spans="1:15" ht="15.75">
      <c r="A39" s="547"/>
      <c r="B39" s="248"/>
      <c r="C39" s="568"/>
      <c r="D39" s="642">
        <v>0</v>
      </c>
      <c r="E39" s="306"/>
      <c r="F39" s="547"/>
      <c r="G39" s="248"/>
      <c r="H39" s="568"/>
      <c r="I39" s="642">
        <v>0</v>
      </c>
      <c r="J39" s="306"/>
      <c r="K39" s="547"/>
      <c r="L39" s="248"/>
      <c r="M39" s="568"/>
      <c r="N39" s="642">
        <v>0</v>
      </c>
      <c r="O39" s="306"/>
    </row>
    <row r="40" spans="1:15" ht="18.75">
      <c r="A40" s="1020"/>
      <c r="B40" s="248"/>
      <c r="C40" s="1006" t="s">
        <v>1398</v>
      </c>
      <c r="D40" s="1008">
        <f>SUM(D22:D39)</f>
        <v>295875</v>
      </c>
      <c r="E40" s="496"/>
      <c r="F40" s="1020"/>
      <c r="G40" s="248"/>
      <c r="H40" s="1006" t="s">
        <v>1398</v>
      </c>
      <c r="I40" s="1008">
        <f>SUM(I22:I39)</f>
        <v>295875</v>
      </c>
      <c r="J40" s="496"/>
      <c r="K40" s="1020"/>
      <c r="L40" s="248"/>
      <c r="M40" s="1006" t="s">
        <v>1398</v>
      </c>
      <c r="N40" s="1008">
        <f>SUM(N22:N39)</f>
        <v>295875</v>
      </c>
      <c r="O40" s="496"/>
    </row>
    <row r="41" spans="1:15" ht="15.75">
      <c r="A41" s="669"/>
      <c r="B41" s="358"/>
      <c r="C41" s="686"/>
      <c r="D41" s="792"/>
      <c r="E41" s="574"/>
      <c r="F41" s="669"/>
      <c r="G41" s="358"/>
      <c r="H41" s="686"/>
      <c r="I41" s="792"/>
      <c r="J41" s="574"/>
      <c r="K41" s="669"/>
      <c r="L41" s="358"/>
      <c r="M41" s="686"/>
      <c r="N41" s="792"/>
      <c r="O41" s="574"/>
    </row>
    <row r="42" spans="1:15" ht="16.5" thickBot="1">
      <c r="A42" s="669"/>
      <c r="B42" s="358"/>
      <c r="C42" s="686"/>
      <c r="D42" s="792"/>
      <c r="E42" s="496"/>
      <c r="F42" s="669"/>
      <c r="G42" s="358"/>
      <c r="H42" s="686"/>
      <c r="I42" s="792"/>
      <c r="J42" s="496"/>
      <c r="K42" s="669"/>
      <c r="L42" s="358"/>
      <c r="M42" s="686"/>
      <c r="N42" s="792"/>
      <c r="O42" s="496"/>
    </row>
    <row r="43" spans="1:15" ht="31.5" customHeight="1" thickBot="1">
      <c r="A43" s="43"/>
      <c r="B43" s="1196" t="s">
        <v>1400</v>
      </c>
      <c r="C43" s="1197"/>
      <c r="D43" s="1019">
        <f>D40+D19</f>
        <v>600609.65999999992</v>
      </c>
      <c r="E43" s="43"/>
      <c r="F43" s="43"/>
      <c r="G43" s="1196" t="s">
        <v>1400</v>
      </c>
      <c r="H43" s="1197"/>
      <c r="I43" s="1019">
        <f>I40+I19</f>
        <v>591765.36</v>
      </c>
      <c r="J43" s="43"/>
      <c r="K43" s="43"/>
      <c r="L43" s="1196" t="s">
        <v>1400</v>
      </c>
      <c r="M43" s="1197"/>
      <c r="N43" s="1019">
        <f>N40+N19</f>
        <v>605444.43999999994</v>
      </c>
      <c r="O43" s="43"/>
    </row>
    <row r="44" spans="1:15">
      <c r="A44" s="43"/>
      <c r="B44" s="43"/>
      <c r="C44" s="29"/>
      <c r="D44" s="43"/>
      <c r="E44" s="43"/>
      <c r="F44" s="43"/>
      <c r="G44" s="43"/>
      <c r="H44" s="29"/>
      <c r="I44" s="43"/>
      <c r="J44" s="43"/>
      <c r="K44" s="43"/>
      <c r="L44" s="43"/>
      <c r="M44" s="29"/>
      <c r="N44" s="43"/>
      <c r="O44" s="43"/>
    </row>
    <row r="45" spans="1:15">
      <c r="A45" s="588" t="s">
        <v>2205</v>
      </c>
      <c r="B45" s="43"/>
      <c r="C45" s="29"/>
      <c r="D45" s="43"/>
      <c r="E45" s="43"/>
      <c r="F45" s="588" t="s">
        <v>1837</v>
      </c>
      <c r="G45" s="43"/>
      <c r="H45" s="29"/>
      <c r="I45" s="43"/>
      <c r="J45" s="43"/>
      <c r="K45" s="588" t="s">
        <v>1397</v>
      </c>
      <c r="L45" s="43"/>
      <c r="M45" s="29"/>
      <c r="N45" s="43"/>
      <c r="O45" s="43"/>
    </row>
  </sheetData>
  <sortState ref="B5:D13">
    <sortCondition ref="B13"/>
  </sortState>
  <mergeCells count="6">
    <mergeCell ref="G2:J2"/>
    <mergeCell ref="G43:H43"/>
    <mergeCell ref="L2:O2"/>
    <mergeCell ref="L43:M43"/>
    <mergeCell ref="B2:E2"/>
    <mergeCell ref="B43:C43"/>
  </mergeCells>
  <pageMargins left="0.70866141732283472" right="0.70866141732283472" top="0.49" bottom="0.44" header="0.53" footer="0.31496062992125984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45"/>
  <sheetViews>
    <sheetView topLeftCell="A4" workbookViewId="0">
      <selection activeCell="D25" sqref="D25"/>
    </sheetView>
  </sheetViews>
  <sheetFormatPr baseColWidth="10" defaultRowHeight="15"/>
  <cols>
    <col min="2" max="2" width="24" customWidth="1"/>
    <col min="4" max="4" width="18.7109375" bestFit="1" customWidth="1"/>
    <col min="8" max="8" width="29.140625" customWidth="1"/>
    <col min="10" max="10" width="18.7109375" bestFit="1" customWidth="1"/>
    <col min="14" max="14" width="26.5703125" customWidth="1"/>
    <col min="16" max="16" width="18.7109375" bestFit="1" customWidth="1"/>
  </cols>
  <sheetData>
    <row r="1" spans="1:18" ht="18.75">
      <c r="A1" s="43"/>
      <c r="B1" s="537" t="s">
        <v>127</v>
      </c>
      <c r="C1" s="43"/>
      <c r="D1" s="49"/>
      <c r="E1" s="1204" t="s">
        <v>2206</v>
      </c>
      <c r="F1" s="1204"/>
      <c r="G1" s="43"/>
      <c r="H1" s="537" t="s">
        <v>127</v>
      </c>
      <c r="I1" s="43"/>
      <c r="J1" s="49"/>
      <c r="K1" s="1204" t="s">
        <v>1834</v>
      </c>
      <c r="L1" s="1204"/>
      <c r="M1" s="43"/>
      <c r="N1" s="537" t="s">
        <v>127</v>
      </c>
      <c r="O1" s="43"/>
      <c r="P1" s="49"/>
      <c r="Q1" s="1204" t="s">
        <v>1401</v>
      </c>
      <c r="R1" s="1204"/>
    </row>
    <row r="2" spans="1:18" ht="19.5" thickBot="1">
      <c r="A2" s="43"/>
      <c r="B2" s="1205" t="s">
        <v>977</v>
      </c>
      <c r="C2" s="1205"/>
      <c r="D2" s="1205"/>
      <c r="E2" s="1205"/>
      <c r="F2" s="239"/>
      <c r="G2" s="43"/>
      <c r="H2" s="1205" t="s">
        <v>977</v>
      </c>
      <c r="I2" s="1205"/>
      <c r="J2" s="1205"/>
      <c r="K2" s="1205"/>
      <c r="L2" s="239"/>
      <c r="M2" s="43"/>
      <c r="N2" s="1205" t="s">
        <v>977</v>
      </c>
      <c r="O2" s="1205"/>
      <c r="P2" s="1205"/>
      <c r="Q2" s="1205"/>
      <c r="R2" s="239"/>
    </row>
    <row r="3" spans="1:18" ht="27.75" customHeight="1">
      <c r="A3" s="538"/>
      <c r="B3" s="539"/>
      <c r="C3" s="540"/>
      <c r="D3" s="338"/>
      <c r="E3" s="541"/>
      <c r="F3" s="171"/>
      <c r="G3" s="538"/>
      <c r="H3" s="539"/>
      <c r="I3" s="540"/>
      <c r="J3" s="338"/>
      <c r="K3" s="541"/>
      <c r="L3" s="171"/>
      <c r="M3" s="538"/>
      <c r="N3" s="539"/>
      <c r="O3" s="540"/>
      <c r="P3" s="338"/>
      <c r="Q3" s="541"/>
      <c r="R3" s="171"/>
    </row>
    <row r="4" spans="1:18" ht="19.5" thickBot="1">
      <c r="A4" s="542" t="s">
        <v>1</v>
      </c>
      <c r="B4" s="543" t="s">
        <v>129</v>
      </c>
      <c r="C4" s="544"/>
      <c r="D4" s="553" t="s">
        <v>2</v>
      </c>
      <c r="E4" s="558"/>
      <c r="F4" s="171"/>
      <c r="G4" s="542" t="s">
        <v>1</v>
      </c>
      <c r="H4" s="543" t="s">
        <v>129</v>
      </c>
      <c r="I4" s="544"/>
      <c r="J4" s="553" t="s">
        <v>2</v>
      </c>
      <c r="K4" s="558"/>
      <c r="L4" s="171"/>
      <c r="M4" s="542" t="s">
        <v>1</v>
      </c>
      <c r="N4" s="543" t="s">
        <v>129</v>
      </c>
      <c r="O4" s="544"/>
      <c r="P4" s="553" t="s">
        <v>2</v>
      </c>
      <c r="Q4" s="558"/>
      <c r="R4" s="171"/>
    </row>
    <row r="5" spans="1:18" ht="16.5" thickTop="1">
      <c r="A5" s="554">
        <v>1</v>
      </c>
      <c r="B5" s="358" t="s">
        <v>43</v>
      </c>
      <c r="C5" s="358"/>
      <c r="D5" s="555">
        <v>50842</v>
      </c>
      <c r="E5" s="559"/>
      <c r="F5" s="172"/>
      <c r="G5" s="554">
        <v>1</v>
      </c>
      <c r="H5" s="358" t="s">
        <v>43</v>
      </c>
      <c r="I5" s="358"/>
      <c r="J5" s="555">
        <v>49240</v>
      </c>
      <c r="K5" s="559"/>
      <c r="L5" s="172"/>
      <c r="M5" s="554">
        <v>1</v>
      </c>
      <c r="N5" s="358" t="s">
        <v>43</v>
      </c>
      <c r="O5" s="358"/>
      <c r="P5" s="555">
        <v>50842</v>
      </c>
      <c r="Q5" s="559"/>
      <c r="R5" s="172"/>
    </row>
    <row r="6" spans="1:18" ht="15.75">
      <c r="A6" s="554">
        <v>2</v>
      </c>
      <c r="B6" s="358" t="s">
        <v>81</v>
      </c>
      <c r="C6" s="358"/>
      <c r="D6" s="480">
        <v>2145710.5</v>
      </c>
      <c r="E6" s="243"/>
      <c r="F6" s="172"/>
      <c r="G6" s="554">
        <v>2</v>
      </c>
      <c r="H6" s="358" t="s">
        <v>81</v>
      </c>
      <c r="I6" s="358"/>
      <c r="J6" s="480">
        <v>1863146</v>
      </c>
      <c r="K6" s="243"/>
      <c r="L6" s="172"/>
      <c r="M6" s="554">
        <v>2</v>
      </c>
      <c r="N6" s="358" t="s">
        <v>81</v>
      </c>
      <c r="O6" s="358"/>
      <c r="P6" s="480">
        <v>1685781</v>
      </c>
      <c r="Q6" s="243"/>
      <c r="R6" s="172"/>
    </row>
    <row r="7" spans="1:18" ht="15.75">
      <c r="A7" s="554">
        <v>3</v>
      </c>
      <c r="B7" s="358" t="s">
        <v>168</v>
      </c>
      <c r="C7" s="358"/>
      <c r="D7" s="765">
        <v>10</v>
      </c>
      <c r="E7" s="243" t="s">
        <v>1403</v>
      </c>
      <c r="F7" s="172"/>
      <c r="G7" s="554">
        <v>3</v>
      </c>
      <c r="H7" s="358" t="s">
        <v>168</v>
      </c>
      <c r="I7" s="358"/>
      <c r="J7" s="765">
        <v>10</v>
      </c>
      <c r="K7" s="243" t="s">
        <v>1403</v>
      </c>
      <c r="L7" s="172"/>
      <c r="M7" s="554">
        <v>3</v>
      </c>
      <c r="N7" s="358" t="s">
        <v>168</v>
      </c>
      <c r="O7" s="358"/>
      <c r="P7" s="765">
        <v>10</v>
      </c>
      <c r="Q7" s="243" t="s">
        <v>1403</v>
      </c>
      <c r="R7" s="172"/>
    </row>
    <row r="8" spans="1:18" ht="15.75">
      <c r="A8" s="554">
        <v>4</v>
      </c>
      <c r="B8" s="358" t="s">
        <v>1033</v>
      </c>
      <c r="C8" s="358"/>
      <c r="D8" s="480">
        <v>3811</v>
      </c>
      <c r="E8" s="243"/>
      <c r="F8" s="172"/>
      <c r="G8" s="554">
        <v>4</v>
      </c>
      <c r="H8" s="358" t="s">
        <v>1033</v>
      </c>
      <c r="I8" s="358"/>
      <c r="J8" s="480">
        <v>81107</v>
      </c>
      <c r="K8" s="243"/>
      <c r="L8" s="172"/>
      <c r="M8" s="554">
        <v>4</v>
      </c>
      <c r="N8" s="358" t="s">
        <v>1033</v>
      </c>
      <c r="O8" s="358"/>
      <c r="P8" s="480">
        <v>66605.5</v>
      </c>
      <c r="Q8" s="243"/>
      <c r="R8" s="172"/>
    </row>
    <row r="9" spans="1:18" ht="15.75">
      <c r="A9" s="554">
        <v>5</v>
      </c>
      <c r="B9" s="358" t="s">
        <v>75</v>
      </c>
      <c r="C9" s="358"/>
      <c r="D9" s="480">
        <v>22586.5</v>
      </c>
      <c r="E9" s="243"/>
      <c r="F9" s="172"/>
      <c r="G9" s="554">
        <v>5</v>
      </c>
      <c r="H9" s="358" t="s">
        <v>170</v>
      </c>
      <c r="I9" s="358"/>
      <c r="J9" s="765">
        <v>7344</v>
      </c>
      <c r="K9" s="243"/>
      <c r="L9" s="172"/>
      <c r="M9" s="554">
        <v>5</v>
      </c>
      <c r="N9" s="358" t="s">
        <v>170</v>
      </c>
      <c r="O9" s="358"/>
      <c r="P9" s="765">
        <v>9403</v>
      </c>
      <c r="Q9" s="243"/>
      <c r="R9" s="172"/>
    </row>
    <row r="10" spans="1:18" ht="15.75">
      <c r="A10" s="554">
        <v>6</v>
      </c>
      <c r="B10" s="358" t="s">
        <v>47</v>
      </c>
      <c r="C10" s="358"/>
      <c r="D10" s="480">
        <v>40827</v>
      </c>
      <c r="E10" s="243"/>
      <c r="F10" s="172"/>
      <c r="G10" s="554">
        <v>6</v>
      </c>
      <c r="H10" s="358" t="s">
        <v>75</v>
      </c>
      <c r="I10" s="358"/>
      <c r="J10" s="480">
        <v>22586.5</v>
      </c>
      <c r="K10" s="243"/>
      <c r="L10" s="172"/>
      <c r="M10" s="554">
        <v>6</v>
      </c>
      <c r="N10" s="358" t="s">
        <v>75</v>
      </c>
      <c r="O10" s="358"/>
      <c r="P10" s="480">
        <v>22586.5</v>
      </c>
      <c r="Q10" s="243"/>
      <c r="R10" s="172"/>
    </row>
    <row r="11" spans="1:18" ht="15.75">
      <c r="A11" s="554">
        <v>7</v>
      </c>
      <c r="B11" s="358" t="s">
        <v>760</v>
      </c>
      <c r="C11" s="358"/>
      <c r="D11" s="765">
        <v>52333</v>
      </c>
      <c r="E11" s="243"/>
      <c r="F11" s="172"/>
      <c r="G11" s="554">
        <v>7</v>
      </c>
      <c r="H11" s="358" t="s">
        <v>47</v>
      </c>
      <c r="I11" s="358"/>
      <c r="J11" s="480">
        <v>51705</v>
      </c>
      <c r="K11" s="243"/>
      <c r="L11" s="172"/>
      <c r="M11" s="554">
        <v>7</v>
      </c>
      <c r="N11" s="358" t="s">
        <v>47</v>
      </c>
      <c r="O11" s="358"/>
      <c r="P11" s="480">
        <v>51705</v>
      </c>
      <c r="Q11" s="243"/>
      <c r="R11" s="172"/>
    </row>
    <row r="12" spans="1:18" ht="15.75">
      <c r="A12" s="554">
        <v>8</v>
      </c>
      <c r="B12" s="358" t="s">
        <v>545</v>
      </c>
      <c r="C12" s="556"/>
      <c r="D12" s="765">
        <v>27512</v>
      </c>
      <c r="E12" s="243"/>
      <c r="F12" s="172"/>
      <c r="G12" s="554">
        <v>8</v>
      </c>
      <c r="H12" s="358" t="s">
        <v>760</v>
      </c>
      <c r="I12" s="358"/>
      <c r="J12" s="765">
        <v>63345</v>
      </c>
      <c r="K12" s="243"/>
      <c r="L12" s="172"/>
      <c r="M12" s="554">
        <v>8</v>
      </c>
      <c r="N12" s="358" t="s">
        <v>856</v>
      </c>
      <c r="O12" s="358"/>
      <c r="P12" s="765">
        <v>2163.5</v>
      </c>
      <c r="Q12" s="243"/>
      <c r="R12" s="172"/>
    </row>
    <row r="13" spans="1:18" ht="15.75">
      <c r="A13" s="554">
        <v>9</v>
      </c>
      <c r="B13" s="358" t="s">
        <v>913</v>
      </c>
      <c r="C13" s="358"/>
      <c r="D13" s="765">
        <v>21212</v>
      </c>
      <c r="E13" s="243" t="s">
        <v>873</v>
      </c>
      <c r="F13" s="172"/>
      <c r="G13" s="554">
        <v>9</v>
      </c>
      <c r="H13" s="358" t="s">
        <v>545</v>
      </c>
      <c r="I13" s="556"/>
      <c r="J13" s="765">
        <v>25463</v>
      </c>
      <c r="K13" s="243"/>
      <c r="L13" s="172"/>
      <c r="M13" s="554">
        <v>9</v>
      </c>
      <c r="N13" s="358" t="s">
        <v>760</v>
      </c>
      <c r="O13" s="358"/>
      <c r="P13" s="765">
        <v>68345</v>
      </c>
      <c r="Q13" s="243"/>
      <c r="R13" s="172"/>
    </row>
    <row r="14" spans="1:18" ht="15.75">
      <c r="A14" s="554">
        <v>10</v>
      </c>
      <c r="B14" s="358" t="s">
        <v>58</v>
      </c>
      <c r="C14" s="358"/>
      <c r="D14" s="765">
        <v>5000</v>
      </c>
      <c r="E14" s="243"/>
      <c r="F14" s="172"/>
      <c r="G14" s="554">
        <v>10</v>
      </c>
      <c r="H14" s="358" t="s">
        <v>913</v>
      </c>
      <c r="I14" s="358"/>
      <c r="J14" s="765">
        <v>21212</v>
      </c>
      <c r="K14" s="243" t="s">
        <v>873</v>
      </c>
      <c r="L14" s="172"/>
      <c r="M14" s="554">
        <v>10</v>
      </c>
      <c r="N14" s="358" t="s">
        <v>545</v>
      </c>
      <c r="O14" s="556"/>
      <c r="P14" s="765">
        <v>28325</v>
      </c>
      <c r="Q14" s="243"/>
      <c r="R14" s="172"/>
    </row>
    <row r="15" spans="1:18" ht="15.75">
      <c r="A15" s="554">
        <v>11</v>
      </c>
      <c r="B15" s="358" t="s">
        <v>111</v>
      </c>
      <c r="C15" s="358"/>
      <c r="D15" s="765">
        <v>4681</v>
      </c>
      <c r="E15" s="243" t="s">
        <v>872</v>
      </c>
      <c r="F15" s="172"/>
      <c r="G15" s="554">
        <v>11</v>
      </c>
      <c r="H15" s="358" t="s">
        <v>58</v>
      </c>
      <c r="I15" s="358"/>
      <c r="J15" s="765">
        <v>10000</v>
      </c>
      <c r="K15" s="243"/>
      <c r="L15" s="172"/>
      <c r="M15" s="554">
        <v>11</v>
      </c>
      <c r="N15" s="358" t="s">
        <v>913</v>
      </c>
      <c r="O15" s="358"/>
      <c r="P15" s="765">
        <v>21212</v>
      </c>
      <c r="Q15" s="243" t="s">
        <v>873</v>
      </c>
      <c r="R15" s="172"/>
    </row>
    <row r="16" spans="1:18" ht="15.75">
      <c r="A16" s="554">
        <v>12</v>
      </c>
      <c r="B16" s="358" t="s">
        <v>50</v>
      </c>
      <c r="C16" s="358"/>
      <c r="D16" s="765">
        <v>26588</v>
      </c>
      <c r="E16" s="243"/>
      <c r="F16" s="172"/>
      <c r="G16" s="554">
        <v>12</v>
      </c>
      <c r="H16" s="358" t="s">
        <v>65</v>
      </c>
      <c r="I16" s="358"/>
      <c r="J16" s="765">
        <v>3775</v>
      </c>
      <c r="K16" s="243"/>
      <c r="L16" s="172"/>
      <c r="M16" s="554">
        <v>12</v>
      </c>
      <c r="N16" s="358" t="s">
        <v>58</v>
      </c>
      <c r="O16" s="358"/>
      <c r="P16" s="765">
        <v>7000</v>
      </c>
      <c r="Q16" s="243"/>
      <c r="R16" s="172"/>
    </row>
    <row r="17" spans="1:18" ht="15.75">
      <c r="A17" s="554">
        <v>13</v>
      </c>
      <c r="B17" s="358" t="s">
        <v>60</v>
      </c>
      <c r="C17" s="358"/>
      <c r="D17" s="765">
        <v>14854</v>
      </c>
      <c r="E17" s="243"/>
      <c r="F17" s="172"/>
      <c r="G17" s="554">
        <v>13</v>
      </c>
      <c r="H17" s="358" t="s">
        <v>111</v>
      </c>
      <c r="I17" s="358"/>
      <c r="J17" s="765">
        <v>4681</v>
      </c>
      <c r="K17" s="243" t="s">
        <v>872</v>
      </c>
      <c r="L17" s="172"/>
      <c r="M17" s="554">
        <v>13</v>
      </c>
      <c r="N17" s="358" t="s">
        <v>111</v>
      </c>
      <c r="O17" s="358"/>
      <c r="P17" s="765">
        <v>7681</v>
      </c>
      <c r="Q17" s="243" t="s">
        <v>872</v>
      </c>
      <c r="R17" s="172"/>
    </row>
    <row r="18" spans="1:18" ht="15.75">
      <c r="A18" s="554">
        <v>14</v>
      </c>
      <c r="B18" s="358" t="s">
        <v>53</v>
      </c>
      <c r="C18" s="358"/>
      <c r="D18" s="765">
        <v>13596</v>
      </c>
      <c r="E18" s="243"/>
      <c r="F18" s="172"/>
      <c r="G18" s="554">
        <v>14</v>
      </c>
      <c r="H18" s="358" t="s">
        <v>50</v>
      </c>
      <c r="I18" s="358"/>
      <c r="J18" s="765">
        <v>26588</v>
      </c>
      <c r="K18" s="243"/>
      <c r="L18" s="172"/>
      <c r="M18" s="554">
        <v>14</v>
      </c>
      <c r="N18" s="358" t="s">
        <v>50</v>
      </c>
      <c r="O18" s="358"/>
      <c r="P18" s="765">
        <v>39517</v>
      </c>
      <c r="Q18" s="243"/>
      <c r="R18" s="172"/>
    </row>
    <row r="19" spans="1:18" ht="15.75">
      <c r="A19" s="554">
        <v>15</v>
      </c>
      <c r="B19" s="358" t="s">
        <v>785</v>
      </c>
      <c r="C19" s="358"/>
      <c r="D19" s="765">
        <v>46002.83</v>
      </c>
      <c r="E19" s="243"/>
      <c r="F19" s="172"/>
      <c r="G19" s="554">
        <v>15</v>
      </c>
      <c r="H19" s="358" t="s">
        <v>60</v>
      </c>
      <c r="I19" s="358"/>
      <c r="J19" s="765">
        <v>12082</v>
      </c>
      <c r="K19" s="243"/>
      <c r="L19" s="172"/>
      <c r="M19" s="554">
        <v>15</v>
      </c>
      <c r="N19" s="358" t="s">
        <v>60</v>
      </c>
      <c r="O19" s="358"/>
      <c r="P19" s="765">
        <v>16075.5</v>
      </c>
      <c r="Q19" s="243"/>
      <c r="R19" s="172"/>
    </row>
    <row r="20" spans="1:18" ht="15.75">
      <c r="A20" s="554">
        <v>16</v>
      </c>
      <c r="B20" s="358"/>
      <c r="C20" s="358"/>
      <c r="D20" s="765">
        <v>0</v>
      </c>
      <c r="E20" s="243"/>
      <c r="F20" s="172"/>
      <c r="G20" s="554">
        <v>16</v>
      </c>
      <c r="H20" s="358" t="s">
        <v>785</v>
      </c>
      <c r="I20" s="358"/>
      <c r="J20" s="765">
        <v>40593.620000000003</v>
      </c>
      <c r="K20" s="243"/>
      <c r="L20" s="172"/>
      <c r="M20" s="554">
        <v>16</v>
      </c>
      <c r="N20" s="358" t="s">
        <v>785</v>
      </c>
      <c r="O20" s="358"/>
      <c r="P20" s="765">
        <v>48718.62</v>
      </c>
      <c r="Q20" s="243"/>
      <c r="R20" s="172"/>
    </row>
    <row r="21" spans="1:18" ht="15.75">
      <c r="A21" s="554">
        <v>17</v>
      </c>
      <c r="B21" s="358"/>
      <c r="C21" s="358"/>
      <c r="D21" s="765">
        <v>0</v>
      </c>
      <c r="E21" s="735"/>
      <c r="F21" s="172"/>
      <c r="G21" s="554">
        <v>17</v>
      </c>
      <c r="H21" s="358" t="s">
        <v>1248</v>
      </c>
      <c r="I21" s="358"/>
      <c r="J21" s="765">
        <v>962</v>
      </c>
      <c r="K21" s="735"/>
      <c r="L21" s="172"/>
      <c r="M21" s="554">
        <v>17</v>
      </c>
      <c r="N21" s="358"/>
      <c r="O21" s="358"/>
      <c r="P21" s="765">
        <v>0</v>
      </c>
      <c r="Q21" s="735"/>
      <c r="R21" s="172"/>
    </row>
    <row r="22" spans="1:18" ht="15.75">
      <c r="A22" s="554">
        <v>18</v>
      </c>
      <c r="B22" s="358"/>
      <c r="C22" s="358"/>
      <c r="D22" s="480">
        <v>0</v>
      </c>
      <c r="E22" s="243"/>
      <c r="F22" s="172"/>
      <c r="G22" s="554">
        <v>18</v>
      </c>
      <c r="H22" s="358"/>
      <c r="I22" s="358"/>
      <c r="J22" s="480">
        <v>0</v>
      </c>
      <c r="K22" s="243"/>
      <c r="L22" s="172"/>
      <c r="M22" s="554">
        <v>18</v>
      </c>
      <c r="N22" s="358"/>
      <c r="O22" s="358"/>
      <c r="P22" s="480">
        <v>0</v>
      </c>
      <c r="Q22" s="243"/>
      <c r="R22" s="172"/>
    </row>
    <row r="23" spans="1:18" ht="15.75">
      <c r="A23" s="554">
        <v>19</v>
      </c>
      <c r="B23" s="358"/>
      <c r="D23" s="766">
        <v>0</v>
      </c>
      <c r="E23" s="763"/>
      <c r="F23" s="172"/>
      <c r="G23" s="554">
        <v>19</v>
      </c>
      <c r="H23" s="358"/>
      <c r="J23" s="766">
        <v>0</v>
      </c>
      <c r="K23" s="763"/>
      <c r="L23" s="172"/>
      <c r="M23" s="554">
        <v>19</v>
      </c>
      <c r="N23" s="358"/>
      <c r="P23" s="766">
        <v>0</v>
      </c>
      <c r="Q23" s="763"/>
      <c r="R23" s="172"/>
    </row>
    <row r="24" spans="1:18" ht="16.5" thickBot="1">
      <c r="A24" s="1036">
        <v>20</v>
      </c>
      <c r="B24" s="1011"/>
      <c r="C24" s="1011"/>
      <c r="D24" s="656">
        <v>0</v>
      </c>
      <c r="E24" s="243"/>
      <c r="F24" s="172"/>
      <c r="G24" s="1036">
        <v>20</v>
      </c>
      <c r="H24" s="1011"/>
      <c r="I24" s="1011"/>
      <c r="J24" s="656">
        <v>0</v>
      </c>
      <c r="K24" s="243"/>
      <c r="L24" s="172"/>
      <c r="M24" s="1036">
        <v>20</v>
      </c>
      <c r="N24" s="1011"/>
      <c r="O24" s="1011"/>
      <c r="P24" s="656">
        <v>0</v>
      </c>
      <c r="Q24" s="243"/>
      <c r="R24" s="172"/>
    </row>
    <row r="25" spans="1:18" ht="22.5" customHeight="1" thickBot="1">
      <c r="A25" s="554"/>
      <c r="B25" s="358"/>
      <c r="C25" s="1026" t="s">
        <v>1399</v>
      </c>
      <c r="D25" s="1037">
        <f>SUM(D5:D24)</f>
        <v>2475565.83</v>
      </c>
      <c r="E25" s="1028"/>
      <c r="F25" s="172"/>
      <c r="G25" s="554"/>
      <c r="H25" s="358"/>
      <c r="I25" s="1026" t="s">
        <v>1399</v>
      </c>
      <c r="J25" s="1037">
        <f>SUM(J5:J24)</f>
        <v>2283840.12</v>
      </c>
      <c r="K25" s="1028"/>
      <c r="L25" s="172"/>
      <c r="M25" s="554"/>
      <c r="N25" s="358"/>
      <c r="O25" s="1026" t="s">
        <v>1399</v>
      </c>
      <c r="P25" s="1037">
        <f>SUM(P5:P24)</f>
        <v>2125970.62</v>
      </c>
      <c r="Q25" s="1028"/>
      <c r="R25" s="172"/>
    </row>
    <row r="26" spans="1:18" ht="15.75">
      <c r="A26" s="1027"/>
      <c r="B26" s="1023"/>
      <c r="C26" s="1023"/>
      <c r="D26" s="1029"/>
      <c r="E26" s="1031"/>
      <c r="F26" s="172"/>
      <c r="G26" s="1027"/>
      <c r="H26" s="1023"/>
      <c r="I26" s="1023"/>
      <c r="J26" s="1029"/>
      <c r="K26" s="1031"/>
      <c r="L26" s="172"/>
      <c r="M26" s="1027"/>
      <c r="N26" s="1023"/>
      <c r="O26" s="1023"/>
      <c r="P26" s="1029"/>
      <c r="Q26" s="1031"/>
      <c r="R26" s="172"/>
    </row>
    <row r="27" spans="1:18" ht="15.75">
      <c r="A27" s="1027"/>
      <c r="B27" s="1023"/>
      <c r="C27" s="1023"/>
      <c r="D27" s="1029"/>
      <c r="E27" s="1032"/>
      <c r="F27" s="172"/>
      <c r="G27" s="1027"/>
      <c r="H27" s="1023"/>
      <c r="I27" s="1023"/>
      <c r="J27" s="1029"/>
      <c r="K27" s="1032"/>
      <c r="L27" s="172"/>
      <c r="M27" s="1027"/>
      <c r="N27" s="1023"/>
      <c r="O27" s="1023"/>
      <c r="P27" s="1029"/>
      <c r="Q27" s="1032"/>
      <c r="R27" s="172"/>
    </row>
    <row r="28" spans="1:18" ht="15.75">
      <c r="A28" s="1027"/>
      <c r="B28" s="1023"/>
      <c r="C28" s="1023"/>
      <c r="D28" s="1029"/>
      <c r="E28" s="1033"/>
      <c r="F28" s="172"/>
      <c r="G28" s="1027"/>
      <c r="H28" s="1023"/>
      <c r="I28" s="1023"/>
      <c r="J28" s="1029"/>
      <c r="K28" s="1033"/>
      <c r="L28" s="172"/>
      <c r="M28" s="1027"/>
      <c r="N28" s="1023"/>
      <c r="O28" s="1023"/>
      <c r="P28" s="1029"/>
      <c r="Q28" s="1033"/>
      <c r="R28" s="172"/>
    </row>
    <row r="29" spans="1:18" ht="15.75">
      <c r="A29" s="1027"/>
      <c r="B29" s="1023"/>
      <c r="C29" s="1023"/>
      <c r="D29" s="1029"/>
      <c r="E29" s="1034"/>
      <c r="F29" s="172"/>
      <c r="G29" s="1027"/>
      <c r="H29" s="1023"/>
      <c r="I29" s="1023"/>
      <c r="J29" s="1029"/>
      <c r="K29" s="1034"/>
      <c r="L29" s="172"/>
      <c r="M29" s="1027"/>
      <c r="N29" s="1023"/>
      <c r="O29" s="1023"/>
      <c r="P29" s="1029"/>
      <c r="Q29" s="1034"/>
      <c r="R29" s="172"/>
    </row>
    <row r="30" spans="1:18" ht="15.75">
      <c r="A30" s="1027"/>
      <c r="B30" s="1023"/>
      <c r="C30" s="1023"/>
      <c r="D30" s="1029"/>
      <c r="E30" s="1035"/>
      <c r="F30" s="172"/>
      <c r="G30" s="1027"/>
      <c r="H30" s="1023"/>
      <c r="I30" s="1023"/>
      <c r="J30" s="1029"/>
      <c r="K30" s="1035"/>
      <c r="L30" s="172"/>
      <c r="M30" s="1027"/>
      <c r="N30" s="1023"/>
      <c r="O30" s="1023"/>
      <c r="P30" s="1029"/>
      <c r="Q30" s="1035"/>
      <c r="R30" s="172"/>
    </row>
    <row r="31" spans="1:18" ht="15.75">
      <c r="A31" s="1027"/>
      <c r="B31" s="1023"/>
      <c r="C31" s="1023"/>
      <c r="D31" s="1030"/>
      <c r="E31" s="1034"/>
      <c r="F31" s="172"/>
      <c r="G31" s="1027"/>
      <c r="H31" s="1023"/>
      <c r="I31" s="1023"/>
      <c r="J31" s="1030"/>
      <c r="K31" s="1034"/>
      <c r="L31" s="172"/>
      <c r="M31" s="1027"/>
      <c r="N31" s="1023"/>
      <c r="O31" s="1023"/>
      <c r="P31" s="1030"/>
      <c r="Q31" s="1034"/>
      <c r="R31" s="172"/>
    </row>
    <row r="32" spans="1:18" ht="15.75">
      <c r="A32" s="1038">
        <v>28</v>
      </c>
      <c r="B32" s="1039" t="s">
        <v>56</v>
      </c>
      <c r="C32" s="1039"/>
      <c r="D32" s="1040">
        <v>359057.5</v>
      </c>
      <c r="E32" s="559"/>
      <c r="F32" s="172"/>
      <c r="G32" s="1038">
        <v>28</v>
      </c>
      <c r="H32" s="1039" t="s">
        <v>56</v>
      </c>
      <c r="I32" s="1039"/>
      <c r="J32" s="1040">
        <v>359057.5</v>
      </c>
      <c r="K32" s="559"/>
      <c r="L32" s="172"/>
      <c r="M32" s="1038">
        <v>28</v>
      </c>
      <c r="N32" s="1039" t="s">
        <v>56</v>
      </c>
      <c r="O32" s="1039"/>
      <c r="P32" s="1040">
        <v>359057.5</v>
      </c>
      <c r="Q32" s="559"/>
      <c r="R32" s="172"/>
    </row>
    <row r="33" spans="1:18" ht="15.75">
      <c r="A33" s="554">
        <v>29</v>
      </c>
      <c r="B33" s="358" t="s">
        <v>33</v>
      </c>
      <c r="C33" s="572" t="s">
        <v>542</v>
      </c>
      <c r="D33" s="764">
        <v>20668.5</v>
      </c>
      <c r="E33" s="575" t="s">
        <v>356</v>
      </c>
      <c r="F33" s="172"/>
      <c r="G33" s="554">
        <v>29</v>
      </c>
      <c r="H33" s="358" t="s">
        <v>33</v>
      </c>
      <c r="I33" s="572" t="s">
        <v>542</v>
      </c>
      <c r="J33" s="764">
        <v>20668.5</v>
      </c>
      <c r="K33" s="575" t="s">
        <v>356</v>
      </c>
      <c r="L33" s="172"/>
      <c r="M33" s="554">
        <v>29</v>
      </c>
      <c r="N33" s="358" t="s">
        <v>33</v>
      </c>
      <c r="O33" s="572" t="s">
        <v>542</v>
      </c>
      <c r="P33" s="764">
        <v>20668.5</v>
      </c>
      <c r="Q33" s="575" t="s">
        <v>356</v>
      </c>
      <c r="R33" s="172"/>
    </row>
    <row r="34" spans="1:18" ht="15.75">
      <c r="A34" s="554">
        <v>30</v>
      </c>
      <c r="B34" s="358" t="s">
        <v>132</v>
      </c>
      <c r="C34" s="358"/>
      <c r="D34" s="764">
        <v>23250</v>
      </c>
      <c r="E34" s="610">
        <v>39722</v>
      </c>
      <c r="F34" s="172"/>
      <c r="G34" s="554">
        <v>30</v>
      </c>
      <c r="H34" s="358" t="s">
        <v>132</v>
      </c>
      <c r="I34" s="358"/>
      <c r="J34" s="764">
        <v>23250</v>
      </c>
      <c r="K34" s="610">
        <v>39722</v>
      </c>
      <c r="L34" s="172"/>
      <c r="M34" s="554">
        <v>30</v>
      </c>
      <c r="N34" s="358" t="s">
        <v>132</v>
      </c>
      <c r="O34" s="358"/>
      <c r="P34" s="764">
        <v>23250</v>
      </c>
      <c r="Q34" s="610">
        <v>39722</v>
      </c>
      <c r="R34" s="172"/>
    </row>
    <row r="35" spans="1:18" ht="15.75">
      <c r="A35" s="554">
        <v>31</v>
      </c>
      <c r="B35" s="358" t="s">
        <v>538</v>
      </c>
      <c r="C35" s="358"/>
      <c r="D35" s="764">
        <v>6523</v>
      </c>
      <c r="E35" s="735" t="s">
        <v>815</v>
      </c>
      <c r="F35" s="172"/>
      <c r="G35" s="554">
        <v>31</v>
      </c>
      <c r="H35" s="358" t="s">
        <v>538</v>
      </c>
      <c r="I35" s="358"/>
      <c r="J35" s="764">
        <v>6523</v>
      </c>
      <c r="K35" s="735" t="s">
        <v>815</v>
      </c>
      <c r="L35" s="172"/>
      <c r="M35" s="554">
        <v>31</v>
      </c>
      <c r="N35" s="358" t="s">
        <v>538</v>
      </c>
      <c r="O35" s="358"/>
      <c r="P35" s="764">
        <v>6523</v>
      </c>
      <c r="Q35" s="735" t="s">
        <v>815</v>
      </c>
      <c r="R35" s="172"/>
    </row>
    <row r="36" spans="1:18" ht="15.75">
      <c r="A36" s="554">
        <v>32</v>
      </c>
      <c r="B36" s="358" t="s">
        <v>415</v>
      </c>
      <c r="C36" s="358"/>
      <c r="D36" s="764">
        <v>37741</v>
      </c>
      <c r="E36" s="609">
        <v>39893</v>
      </c>
      <c r="F36" s="172"/>
      <c r="G36" s="554">
        <v>32</v>
      </c>
      <c r="H36" s="358" t="s">
        <v>415</v>
      </c>
      <c r="I36" s="358"/>
      <c r="J36" s="764">
        <v>37741</v>
      </c>
      <c r="K36" s="609">
        <v>39893</v>
      </c>
      <c r="L36" s="172"/>
      <c r="M36" s="554">
        <v>32</v>
      </c>
      <c r="N36" s="358" t="s">
        <v>415</v>
      </c>
      <c r="O36" s="358"/>
      <c r="P36" s="764">
        <v>37741</v>
      </c>
      <c r="Q36" s="609">
        <v>39893</v>
      </c>
      <c r="R36" s="172"/>
    </row>
    <row r="37" spans="1:18" ht="15.75">
      <c r="A37" s="554">
        <v>33</v>
      </c>
      <c r="B37" s="358" t="s">
        <v>631</v>
      </c>
      <c r="C37" s="358"/>
      <c r="D37" s="764">
        <v>4000</v>
      </c>
      <c r="E37" s="243"/>
      <c r="F37" s="71"/>
      <c r="G37" s="554">
        <v>33</v>
      </c>
      <c r="H37" s="358" t="s">
        <v>631</v>
      </c>
      <c r="I37" s="358"/>
      <c r="J37" s="764">
        <v>4000</v>
      </c>
      <c r="K37" s="243"/>
      <c r="L37" s="71"/>
      <c r="M37" s="554">
        <v>33</v>
      </c>
      <c r="N37" s="358" t="s">
        <v>631</v>
      </c>
      <c r="O37" s="358"/>
      <c r="P37" s="764">
        <v>4000</v>
      </c>
      <c r="Q37" s="243"/>
      <c r="R37" s="71"/>
    </row>
    <row r="38" spans="1:18" ht="15.75">
      <c r="A38" s="554">
        <v>34</v>
      </c>
      <c r="B38" s="358" t="s">
        <v>496</v>
      </c>
      <c r="C38" s="358"/>
      <c r="D38" s="764">
        <v>4518.5</v>
      </c>
      <c r="E38" s="575">
        <v>2008</v>
      </c>
      <c r="F38" s="71"/>
      <c r="G38" s="554">
        <v>34</v>
      </c>
      <c r="H38" s="358" t="s">
        <v>496</v>
      </c>
      <c r="I38" s="358"/>
      <c r="J38" s="764">
        <v>4518.5</v>
      </c>
      <c r="K38" s="575">
        <v>2008</v>
      </c>
      <c r="L38" s="71"/>
      <c r="M38" s="554">
        <v>34</v>
      </c>
      <c r="N38" s="358" t="s">
        <v>496</v>
      </c>
      <c r="O38" s="358"/>
      <c r="P38" s="764">
        <v>4518.5</v>
      </c>
      <c r="Q38" s="575">
        <v>2008</v>
      </c>
      <c r="R38" s="71"/>
    </row>
    <row r="39" spans="1:18" ht="16.5" thickBot="1">
      <c r="A39" s="855"/>
      <c r="B39" s="855"/>
      <c r="C39" s="855"/>
      <c r="D39" s="764">
        <v>0</v>
      </c>
      <c r="E39" s="763"/>
      <c r="F39" s="71"/>
      <c r="G39" s="855"/>
      <c r="H39" s="855"/>
      <c r="I39" s="855"/>
      <c r="J39" s="764">
        <v>0</v>
      </c>
      <c r="K39" s="763"/>
      <c r="L39" s="71"/>
      <c r="M39" s="855"/>
      <c r="N39" s="855"/>
      <c r="O39" s="855"/>
      <c r="P39" s="764">
        <v>0</v>
      </c>
      <c r="Q39" s="763"/>
      <c r="R39" s="71"/>
    </row>
    <row r="40" spans="1:18" ht="21" customHeight="1" thickBot="1">
      <c r="A40" s="116"/>
      <c r="B40" s="116"/>
      <c r="C40" s="1021" t="s">
        <v>1398</v>
      </c>
      <c r="D40" s="1022">
        <f>SUM(D32:D39)</f>
        <v>455758.5</v>
      </c>
      <c r="E40" s="116"/>
      <c r="F40" s="171"/>
      <c r="G40" s="116"/>
      <c r="H40" s="116"/>
      <c r="I40" s="1021" t="s">
        <v>1398</v>
      </c>
      <c r="J40" s="1022">
        <f>SUM(J32:J39)</f>
        <v>455758.5</v>
      </c>
      <c r="K40" s="116"/>
      <c r="L40" s="171"/>
      <c r="M40" s="116"/>
      <c r="N40" s="116"/>
      <c r="O40" s="1021" t="s">
        <v>1398</v>
      </c>
      <c r="P40" s="1022">
        <f>SUM(P32:P39)</f>
        <v>455758.5</v>
      </c>
      <c r="Q40" s="116"/>
      <c r="R40" s="171"/>
    </row>
    <row r="41" spans="1:18">
      <c r="A41" s="171"/>
      <c r="B41" s="171"/>
      <c r="C41" s="171"/>
      <c r="D41" s="171"/>
      <c r="E41" s="171"/>
      <c r="F41" s="71"/>
      <c r="G41" s="171"/>
      <c r="H41" s="171"/>
      <c r="I41" s="171"/>
      <c r="J41" s="171"/>
      <c r="K41" s="171"/>
      <c r="L41" s="71"/>
      <c r="M41" s="171"/>
      <c r="N41" s="171"/>
      <c r="O41" s="171"/>
      <c r="P41" s="171"/>
      <c r="Q41" s="171"/>
      <c r="R41" s="71"/>
    </row>
    <row r="42" spans="1:18" ht="16.5" thickBot="1">
      <c r="A42" s="185"/>
      <c r="B42" s="1023"/>
      <c r="C42" s="1023"/>
      <c r="D42" s="1024"/>
      <c r="E42" s="1023"/>
      <c r="F42" s="71"/>
      <c r="G42" s="185"/>
      <c r="H42" s="1023"/>
      <c r="I42" s="1023"/>
      <c r="J42" s="1024"/>
      <c r="K42" s="1023"/>
      <c r="L42" s="71"/>
      <c r="M42" s="185"/>
      <c r="N42" s="1023"/>
      <c r="O42" s="1023"/>
      <c r="P42" s="1024"/>
      <c r="Q42" s="1023"/>
      <c r="R42" s="71"/>
    </row>
    <row r="43" spans="1:18" ht="18.75" thickBot="1">
      <c r="A43" s="29"/>
      <c r="B43" s="1196" t="s">
        <v>141</v>
      </c>
      <c r="C43" s="1197"/>
      <c r="D43" s="1025">
        <f>D40+D25</f>
        <v>2931324.33</v>
      </c>
      <c r="E43" s="496"/>
      <c r="F43" s="71"/>
      <c r="G43" s="29"/>
      <c r="H43" s="1196" t="s">
        <v>141</v>
      </c>
      <c r="I43" s="1197"/>
      <c r="J43" s="1025">
        <f>J40+J25</f>
        <v>2739598.62</v>
      </c>
      <c r="K43" s="496"/>
      <c r="L43" s="71"/>
      <c r="M43" s="29"/>
      <c r="N43" s="1196" t="s">
        <v>141</v>
      </c>
      <c r="O43" s="1197"/>
      <c r="P43" s="1025">
        <f>P40+P25</f>
        <v>2581729.12</v>
      </c>
      <c r="Q43" s="496"/>
      <c r="R43" s="71"/>
    </row>
    <row r="44" spans="1:18">
      <c r="A44" s="71"/>
      <c r="B44" s="71"/>
      <c r="C44" s="71"/>
      <c r="D44" s="72"/>
      <c r="E44" s="71"/>
      <c r="F44" s="71"/>
      <c r="G44" s="71"/>
      <c r="H44" s="71"/>
      <c r="I44" s="71"/>
      <c r="J44" s="72"/>
      <c r="K44" s="71"/>
      <c r="L44" s="71"/>
      <c r="M44" s="71"/>
      <c r="N44" s="71"/>
      <c r="O44" s="71"/>
      <c r="P44" s="72"/>
      <c r="Q44" s="71"/>
      <c r="R44" s="71"/>
    </row>
    <row r="45" spans="1:18" ht="15.75">
      <c r="A45" s="589" t="s">
        <v>2207</v>
      </c>
      <c r="B45" s="71"/>
      <c r="C45" s="71"/>
      <c r="D45" s="72"/>
      <c r="E45" s="71"/>
      <c r="F45" s="71"/>
      <c r="G45" s="589" t="s">
        <v>1835</v>
      </c>
      <c r="H45" s="71"/>
      <c r="I45" s="71"/>
      <c r="J45" s="72"/>
      <c r="K45" s="71"/>
      <c r="L45" s="71"/>
      <c r="M45" s="589" t="s">
        <v>1402</v>
      </c>
      <c r="N45" s="71"/>
      <c r="O45" s="71"/>
      <c r="P45" s="72"/>
      <c r="Q45" s="71"/>
      <c r="R45" s="71"/>
    </row>
  </sheetData>
  <sortState ref="B5:E20">
    <sortCondition ref="B20"/>
  </sortState>
  <mergeCells count="9">
    <mergeCell ref="Q1:R1"/>
    <mergeCell ref="N2:Q2"/>
    <mergeCell ref="N43:O43"/>
    <mergeCell ref="E1:F1"/>
    <mergeCell ref="B2:E2"/>
    <mergeCell ref="B43:C43"/>
    <mergeCell ref="K1:L1"/>
    <mergeCell ref="H2:K2"/>
    <mergeCell ref="H43:I43"/>
  </mergeCells>
  <printOptions gridLines="1"/>
  <pageMargins left="0.51181102362204722" right="0.39370078740157483" top="0.34" bottom="0.4" header="0.31496062992125984" footer="0.31496062992125984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4" sqref="F24"/>
    </sheetView>
  </sheetViews>
  <sheetFormatPr baseColWidth="10" defaultRowHeight="1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66"/>
  <sheetViews>
    <sheetView workbookViewId="0">
      <selection activeCell="E23" sqref="E23"/>
    </sheetView>
  </sheetViews>
  <sheetFormatPr baseColWidth="10" defaultRowHeight="15"/>
  <cols>
    <col min="2" max="2" width="26.7109375" bestFit="1" customWidth="1"/>
    <col min="8" max="8" width="10.42578125" customWidth="1"/>
    <col min="9" max="9" width="24.7109375" customWidth="1"/>
    <col min="13" max="13" width="14" customWidth="1"/>
  </cols>
  <sheetData>
    <row r="1" spans="1:13" ht="19.5" thickBot="1">
      <c r="A1" s="1209" t="s">
        <v>490</v>
      </c>
      <c r="B1" s="1209"/>
      <c r="C1" s="1209"/>
      <c r="D1" s="1209"/>
      <c r="E1" s="1209"/>
      <c r="F1" s="1209"/>
      <c r="H1" s="1209" t="s">
        <v>490</v>
      </c>
      <c r="I1" s="1209"/>
      <c r="J1" s="1209"/>
      <c r="K1" s="1209"/>
      <c r="L1" s="1209"/>
      <c r="M1" s="1209"/>
    </row>
    <row r="2" spans="1:13" ht="19.5" thickBot="1">
      <c r="A2" s="185"/>
      <c r="B2" s="186" t="s">
        <v>40</v>
      </c>
      <c r="C2" s="1206" t="s">
        <v>491</v>
      </c>
      <c r="D2" s="1207"/>
      <c r="E2" s="1207"/>
      <c r="F2" s="1208"/>
      <c r="H2" s="185"/>
      <c r="I2" s="186" t="s">
        <v>40</v>
      </c>
      <c r="J2" s="1206" t="s">
        <v>491</v>
      </c>
      <c r="K2" s="1207"/>
      <c r="L2" s="1207"/>
      <c r="M2" s="1208"/>
    </row>
    <row r="3" spans="1:13" ht="18.75">
      <c r="A3" s="73"/>
      <c r="B3" s="187"/>
      <c r="C3" s="188"/>
      <c r="D3" s="188"/>
      <c r="E3" s="188"/>
      <c r="F3" s="188"/>
      <c r="H3" s="73"/>
      <c r="I3" s="187"/>
      <c r="J3" s="188"/>
      <c r="K3" s="188"/>
      <c r="L3" s="188"/>
      <c r="M3" s="188"/>
    </row>
    <row r="4" spans="1:13" ht="31.5" thickBot="1">
      <c r="A4" s="191" t="s">
        <v>0</v>
      </c>
      <c r="B4" s="191" t="s">
        <v>377</v>
      </c>
      <c r="C4" s="192" t="s">
        <v>2</v>
      </c>
      <c r="D4" s="193" t="s">
        <v>54</v>
      </c>
      <c r="E4" s="192" t="s">
        <v>39</v>
      </c>
      <c r="F4" s="194" t="s">
        <v>11</v>
      </c>
      <c r="H4" s="191" t="s">
        <v>0</v>
      </c>
      <c r="I4" s="191" t="s">
        <v>377</v>
      </c>
      <c r="J4" s="192" t="s">
        <v>2</v>
      </c>
      <c r="K4" s="193" t="s">
        <v>54</v>
      </c>
      <c r="L4" s="192" t="s">
        <v>39</v>
      </c>
      <c r="M4" s="194" t="s">
        <v>11</v>
      </c>
    </row>
    <row r="5" spans="1:13" ht="15.75" thickTop="1">
      <c r="A5" s="189" t="s">
        <v>497</v>
      </c>
      <c r="B5" s="130" t="s">
        <v>33</v>
      </c>
      <c r="C5" s="190">
        <v>20668.5</v>
      </c>
      <c r="D5" s="189"/>
      <c r="E5" s="190"/>
      <c r="F5" s="190">
        <f>C5-E5</f>
        <v>20668.5</v>
      </c>
      <c r="H5" s="189"/>
      <c r="I5" s="130"/>
      <c r="J5" s="190"/>
      <c r="K5" s="189"/>
      <c r="L5" s="190"/>
      <c r="M5" s="190">
        <f>J5-L5</f>
        <v>0</v>
      </c>
    </row>
    <row r="6" spans="1:13">
      <c r="A6" s="179" t="s">
        <v>492</v>
      </c>
      <c r="B6" s="127" t="s">
        <v>210</v>
      </c>
      <c r="C6" s="180">
        <v>5068</v>
      </c>
      <c r="D6" s="181"/>
      <c r="E6" s="180"/>
      <c r="F6" s="180">
        <f>F5+C6-E6</f>
        <v>25736.5</v>
      </c>
      <c r="H6" s="179" t="s">
        <v>378</v>
      </c>
      <c r="I6" s="127" t="s">
        <v>56</v>
      </c>
      <c r="J6" s="180">
        <v>359057.5</v>
      </c>
      <c r="K6" s="181"/>
      <c r="L6" s="180"/>
      <c r="M6" s="180">
        <f>M5+J6-L6</f>
        <v>359057.5</v>
      </c>
    </row>
    <row r="7" spans="1:13">
      <c r="A7" s="2" t="s">
        <v>495</v>
      </c>
      <c r="B7" s="39" t="s">
        <v>496</v>
      </c>
      <c r="C7" s="3">
        <v>4518.5</v>
      </c>
      <c r="D7" s="181"/>
      <c r="E7" s="443"/>
      <c r="F7" s="180">
        <f>F6+C7-E7</f>
        <v>30255</v>
      </c>
      <c r="H7" s="167"/>
      <c r="I7" s="127" t="s">
        <v>379</v>
      </c>
      <c r="J7" s="180"/>
      <c r="K7" s="181">
        <v>40093</v>
      </c>
      <c r="L7" s="443">
        <v>25000</v>
      </c>
      <c r="M7" s="180">
        <f t="shared" ref="M7:M20" si="0">M6+J7-L7</f>
        <v>334057.5</v>
      </c>
    </row>
    <row r="8" spans="1:13">
      <c r="A8" s="127" t="s">
        <v>378</v>
      </c>
      <c r="B8" s="127" t="s">
        <v>132</v>
      </c>
      <c r="C8" s="180">
        <v>23250</v>
      </c>
      <c r="D8" s="179"/>
      <c r="E8" s="443"/>
      <c r="F8" s="180">
        <f t="shared" ref="F8:F16" si="1">F7+C8-E8</f>
        <v>53505</v>
      </c>
      <c r="H8" s="167"/>
      <c r="I8" s="127" t="s">
        <v>380</v>
      </c>
      <c r="J8" s="180"/>
      <c r="K8" s="179">
        <v>40109</v>
      </c>
      <c r="L8" s="443">
        <v>94743</v>
      </c>
      <c r="M8" s="180">
        <f t="shared" si="0"/>
        <v>239314.5</v>
      </c>
    </row>
    <row r="9" spans="1:13">
      <c r="A9" s="127" t="s">
        <v>493</v>
      </c>
      <c r="B9" s="127" t="s">
        <v>333</v>
      </c>
      <c r="C9" s="180">
        <v>22352.5</v>
      </c>
      <c r="D9" s="179"/>
      <c r="E9" s="443"/>
      <c r="F9" s="180">
        <f t="shared" si="1"/>
        <v>75857.5</v>
      </c>
      <c r="H9" s="179"/>
      <c r="I9" s="127" t="s">
        <v>381</v>
      </c>
      <c r="J9" s="180"/>
      <c r="K9" s="179">
        <v>40113</v>
      </c>
      <c r="L9" s="443">
        <v>40000</v>
      </c>
      <c r="M9" s="180">
        <f t="shared" si="0"/>
        <v>199314.5</v>
      </c>
    </row>
    <row r="10" spans="1:13">
      <c r="A10" s="179" t="s">
        <v>493</v>
      </c>
      <c r="B10" s="127" t="s">
        <v>394</v>
      </c>
      <c r="C10" s="180">
        <v>7013</v>
      </c>
      <c r="D10" s="179"/>
      <c r="E10" s="443"/>
      <c r="F10" s="180">
        <f t="shared" si="1"/>
        <v>82870.5</v>
      </c>
      <c r="H10" s="167"/>
      <c r="I10" s="183" t="s">
        <v>382</v>
      </c>
      <c r="J10" s="184"/>
      <c r="K10" s="179">
        <v>40114</v>
      </c>
      <c r="L10" s="443">
        <v>10000</v>
      </c>
      <c r="M10" s="180">
        <f t="shared" si="0"/>
        <v>189314.5</v>
      </c>
    </row>
    <row r="11" spans="1:13">
      <c r="A11" s="127" t="s">
        <v>494</v>
      </c>
      <c r="B11" s="183" t="s">
        <v>322</v>
      </c>
      <c r="C11" s="184">
        <v>14527.66</v>
      </c>
      <c r="D11" s="179"/>
      <c r="E11" s="443"/>
      <c r="F11" s="180">
        <f t="shared" si="1"/>
        <v>97398.16</v>
      </c>
      <c r="H11" s="167"/>
      <c r="I11" s="127" t="s">
        <v>383</v>
      </c>
      <c r="J11" s="180"/>
      <c r="K11" s="179" t="s">
        <v>384</v>
      </c>
      <c r="L11" s="443">
        <v>59047.1</v>
      </c>
      <c r="M11" s="180">
        <f t="shared" si="0"/>
        <v>130267.4</v>
      </c>
    </row>
    <row r="12" spans="1:13">
      <c r="A12" s="518"/>
      <c r="B12" s="167"/>
      <c r="C12" s="167"/>
      <c r="D12" s="182"/>
      <c r="E12" s="443"/>
      <c r="F12" s="180">
        <f t="shared" si="1"/>
        <v>97398.16</v>
      </c>
      <c r="H12" s="167"/>
      <c r="I12" s="167" t="s">
        <v>385</v>
      </c>
      <c r="J12" s="167"/>
      <c r="K12" s="167" t="s">
        <v>384</v>
      </c>
      <c r="L12" s="443">
        <v>72090.210000000006</v>
      </c>
      <c r="M12" s="180">
        <f t="shared" si="0"/>
        <v>58177.189999999988</v>
      </c>
    </row>
    <row r="13" spans="1:13">
      <c r="A13" s="127"/>
      <c r="B13" s="167"/>
      <c r="C13" s="167"/>
      <c r="D13" s="167"/>
      <c r="E13" s="167"/>
      <c r="F13" s="180">
        <f t="shared" si="1"/>
        <v>97398.16</v>
      </c>
      <c r="H13" s="167"/>
      <c r="I13" s="167"/>
      <c r="J13" s="167"/>
      <c r="K13" s="167"/>
      <c r="L13" s="167"/>
      <c r="M13" s="180">
        <f t="shared" si="0"/>
        <v>58177.189999999988</v>
      </c>
    </row>
    <row r="14" spans="1:13">
      <c r="A14" s="127"/>
      <c r="B14" s="167"/>
      <c r="C14" s="167"/>
      <c r="D14" s="167"/>
      <c r="E14" s="167"/>
      <c r="F14" s="180">
        <f t="shared" si="1"/>
        <v>97398.16</v>
      </c>
      <c r="H14" s="167"/>
      <c r="I14" s="167"/>
      <c r="J14" s="167"/>
      <c r="K14" s="167"/>
      <c r="L14" s="167"/>
      <c r="M14" s="180">
        <f t="shared" si="0"/>
        <v>58177.189999999988</v>
      </c>
    </row>
    <row r="15" spans="1:13">
      <c r="A15" s="179"/>
      <c r="B15" s="167"/>
      <c r="C15" s="167"/>
      <c r="D15" s="167"/>
      <c r="E15" s="167"/>
      <c r="F15" s="180">
        <f t="shared" si="1"/>
        <v>97398.16</v>
      </c>
      <c r="H15" s="179"/>
      <c r="I15" s="167"/>
      <c r="J15" s="167"/>
      <c r="K15" s="167"/>
      <c r="L15" s="167"/>
      <c r="M15" s="180">
        <f t="shared" si="0"/>
        <v>58177.189999999988</v>
      </c>
    </row>
    <row r="16" spans="1:13">
      <c r="A16" s="179"/>
      <c r="B16" s="167"/>
      <c r="C16" s="167"/>
      <c r="D16" s="167"/>
      <c r="E16" s="167"/>
      <c r="F16" s="180">
        <f t="shared" si="1"/>
        <v>97398.16</v>
      </c>
      <c r="H16" s="179"/>
      <c r="I16" s="167"/>
      <c r="J16" s="167"/>
      <c r="K16" s="167"/>
      <c r="L16" s="167"/>
      <c r="M16" s="180">
        <f t="shared" si="0"/>
        <v>58177.189999999988</v>
      </c>
    </row>
    <row r="17" spans="1:13">
      <c r="A17" s="179"/>
      <c r="B17" s="127"/>
      <c r="C17" s="180"/>
      <c r="D17" s="167"/>
      <c r="E17" s="167"/>
      <c r="F17" s="180">
        <f>F16+C17-E17</f>
        <v>97398.16</v>
      </c>
      <c r="H17" s="179" t="s">
        <v>378</v>
      </c>
      <c r="I17" s="127" t="s">
        <v>64</v>
      </c>
      <c r="J17" s="180">
        <v>107647</v>
      </c>
      <c r="K17" s="167"/>
      <c r="L17" s="167"/>
      <c r="M17" s="180">
        <f t="shared" si="0"/>
        <v>165824.19</v>
      </c>
    </row>
    <row r="18" spans="1:13">
      <c r="A18" s="179"/>
      <c r="B18" s="127"/>
      <c r="C18" s="180"/>
      <c r="D18" s="167"/>
      <c r="E18" s="167"/>
      <c r="F18" s="180">
        <f>F17+C18-E18</f>
        <v>97398.16</v>
      </c>
      <c r="H18" s="179"/>
      <c r="I18" s="127"/>
      <c r="J18" s="180"/>
      <c r="K18" s="167"/>
      <c r="L18" s="167"/>
      <c r="M18" s="180">
        <f t="shared" si="0"/>
        <v>165824.19</v>
      </c>
    </row>
    <row r="19" spans="1:13">
      <c r="A19" s="127"/>
      <c r="B19" s="167"/>
      <c r="C19" s="167"/>
      <c r="D19" s="167"/>
      <c r="E19" s="167"/>
      <c r="F19" s="180">
        <f>F18+C19-E19</f>
        <v>97398.16</v>
      </c>
      <c r="H19" s="127"/>
      <c r="I19" s="167"/>
      <c r="J19" s="167"/>
      <c r="K19" s="167"/>
      <c r="L19" s="167"/>
      <c r="M19" s="180">
        <f t="shared" si="0"/>
        <v>165824.19</v>
      </c>
    </row>
    <row r="20" spans="1:13">
      <c r="A20" s="167"/>
      <c r="B20" s="167"/>
      <c r="C20" s="167"/>
      <c r="D20" s="167"/>
      <c r="E20" s="167"/>
      <c r="F20" s="180">
        <f>F19+C20-E20</f>
        <v>97398.16</v>
      </c>
      <c r="H20" s="167"/>
      <c r="I20" s="167"/>
      <c r="J20" s="167"/>
      <c r="K20" s="167"/>
      <c r="L20" s="167"/>
      <c r="M20" s="180">
        <f t="shared" si="0"/>
        <v>165824.19</v>
      </c>
    </row>
    <row r="21" spans="1:13">
      <c r="A21" s="167"/>
      <c r="B21" s="167"/>
      <c r="C21" s="167"/>
      <c r="D21" s="167"/>
      <c r="E21" s="180"/>
      <c r="F21" s="180">
        <f>F20+C21-E21</f>
        <v>97398.16</v>
      </c>
      <c r="H21" s="167"/>
      <c r="I21" s="167"/>
      <c r="J21" s="167"/>
      <c r="K21" s="167"/>
      <c r="L21" s="180"/>
      <c r="M21" s="180">
        <f>M20+J21-L21</f>
        <v>165824.19</v>
      </c>
    </row>
    <row r="46" spans="8:13" ht="19.5" thickBot="1">
      <c r="H46" s="1209" t="s">
        <v>386</v>
      </c>
      <c r="I46" s="1209"/>
      <c r="J46" s="1209"/>
      <c r="K46" s="1209"/>
      <c r="L46" s="1209"/>
      <c r="M46" s="1209"/>
    </row>
    <row r="47" spans="8:13" ht="19.5" thickBot="1">
      <c r="H47" s="185"/>
      <c r="I47" s="186" t="s">
        <v>40</v>
      </c>
      <c r="J47" s="1206" t="s">
        <v>387</v>
      </c>
      <c r="K47" s="1207"/>
      <c r="L47" s="1207"/>
      <c r="M47" s="1208"/>
    </row>
    <row r="48" spans="8:13" ht="18.75">
      <c r="H48" s="73"/>
      <c r="I48" s="187"/>
      <c r="J48" s="188"/>
      <c r="K48" s="188"/>
      <c r="L48" s="188"/>
      <c r="M48" s="188"/>
    </row>
    <row r="49" spans="8:13" ht="31.5" thickBot="1">
      <c r="H49" s="191" t="s">
        <v>0</v>
      </c>
      <c r="I49" s="191" t="s">
        <v>377</v>
      </c>
      <c r="J49" s="192" t="s">
        <v>2</v>
      </c>
      <c r="K49" s="193" t="s">
        <v>54</v>
      </c>
      <c r="L49" s="192" t="s">
        <v>39</v>
      </c>
      <c r="M49" s="194" t="s">
        <v>11</v>
      </c>
    </row>
    <row r="50" spans="8:13" ht="15.75" thickTop="1">
      <c r="H50" s="189"/>
      <c r="I50" s="130"/>
      <c r="J50" s="190"/>
      <c r="K50" s="189"/>
      <c r="L50" s="190"/>
      <c r="M50" s="190">
        <f>J50-L50</f>
        <v>0</v>
      </c>
    </row>
    <row r="51" spans="8:13">
      <c r="H51" s="179" t="s">
        <v>388</v>
      </c>
      <c r="I51" s="127" t="s">
        <v>33</v>
      </c>
      <c r="J51" s="180"/>
      <c r="K51" s="181"/>
      <c r="L51" s="180"/>
      <c r="M51" s="180">
        <f>M50+J51-L51</f>
        <v>0</v>
      </c>
    </row>
    <row r="52" spans="8:13">
      <c r="H52" s="179"/>
      <c r="I52" s="127"/>
      <c r="J52" s="180"/>
      <c r="K52" s="179"/>
      <c r="L52" s="180"/>
      <c r="M52" s="180">
        <f t="shared" ref="M52:M66" si="2">M51+J52-L52</f>
        <v>0</v>
      </c>
    </row>
    <row r="53" spans="8:13" ht="18.75">
      <c r="H53" s="179"/>
      <c r="I53" s="444" t="s">
        <v>389</v>
      </c>
      <c r="J53" s="180">
        <v>3700</v>
      </c>
      <c r="K53" s="179"/>
      <c r="L53" s="180"/>
      <c r="M53" s="180">
        <f t="shared" si="2"/>
        <v>3700</v>
      </c>
    </row>
    <row r="54" spans="8:13">
      <c r="H54" s="179"/>
      <c r="I54" s="127"/>
      <c r="J54" s="180"/>
      <c r="K54" s="179"/>
      <c r="L54" s="180"/>
      <c r="M54" s="180">
        <f t="shared" si="2"/>
        <v>3700</v>
      </c>
    </row>
    <row r="55" spans="8:13">
      <c r="H55" s="179"/>
      <c r="I55" s="127"/>
      <c r="J55" s="180"/>
      <c r="K55" s="181"/>
      <c r="L55" s="443"/>
      <c r="M55" s="180">
        <f t="shared" si="2"/>
        <v>3700</v>
      </c>
    </row>
    <row r="56" spans="8:13">
      <c r="H56" s="179"/>
      <c r="I56" s="127"/>
      <c r="J56" s="180"/>
      <c r="K56" s="179"/>
      <c r="L56" s="443"/>
      <c r="M56" s="180">
        <f t="shared" si="2"/>
        <v>3700</v>
      </c>
    </row>
    <row r="57" spans="8:13">
      <c r="H57" s="179"/>
      <c r="I57" s="127"/>
      <c r="J57" s="180"/>
      <c r="K57" s="179"/>
      <c r="L57" s="443"/>
      <c r="M57" s="180">
        <f t="shared" si="2"/>
        <v>3700</v>
      </c>
    </row>
    <row r="58" spans="8:13">
      <c r="H58" s="182"/>
      <c r="I58" s="183"/>
      <c r="J58" s="184"/>
      <c r="K58" s="179"/>
      <c r="L58" s="443"/>
      <c r="M58" s="180">
        <f t="shared" si="2"/>
        <v>3700</v>
      </c>
    </row>
    <row r="59" spans="8:13">
      <c r="H59" s="127"/>
      <c r="I59" s="127"/>
      <c r="J59" s="180"/>
      <c r="K59" s="179"/>
      <c r="L59" s="443"/>
      <c r="M59" s="180">
        <f t="shared" si="2"/>
        <v>3700</v>
      </c>
    </row>
    <row r="60" spans="8:13" ht="18.75">
      <c r="H60" s="167"/>
      <c r="I60" s="444" t="s">
        <v>390</v>
      </c>
      <c r="J60" s="180">
        <v>3833</v>
      </c>
      <c r="K60" s="167"/>
      <c r="L60" s="443"/>
      <c r="M60" s="180">
        <f t="shared" si="2"/>
        <v>7533</v>
      </c>
    </row>
    <row r="61" spans="8:13">
      <c r="H61" s="167"/>
      <c r="I61" s="167"/>
      <c r="J61" s="167"/>
      <c r="K61" s="167"/>
      <c r="L61" s="180"/>
      <c r="M61" s="180">
        <f t="shared" si="2"/>
        <v>7533</v>
      </c>
    </row>
    <row r="62" spans="8:13">
      <c r="H62" s="167"/>
      <c r="I62" s="167"/>
      <c r="J62" s="167"/>
      <c r="K62" s="167"/>
      <c r="L62" s="180"/>
      <c r="M62" s="180">
        <f t="shared" si="2"/>
        <v>7533</v>
      </c>
    </row>
    <row r="63" spans="8:13">
      <c r="H63" s="167"/>
      <c r="I63" s="167"/>
      <c r="J63" s="167"/>
      <c r="K63" s="167"/>
      <c r="L63" s="180"/>
      <c r="M63" s="180">
        <f t="shared" si="2"/>
        <v>7533</v>
      </c>
    </row>
    <row r="64" spans="8:13">
      <c r="H64" s="167"/>
      <c r="I64" s="167"/>
      <c r="J64" s="167"/>
      <c r="K64" s="167"/>
      <c r="L64" s="180"/>
      <c r="M64" s="180">
        <f t="shared" si="2"/>
        <v>7533</v>
      </c>
    </row>
    <row r="65" spans="8:13">
      <c r="H65" s="167"/>
      <c r="I65" s="167"/>
      <c r="J65" s="167"/>
      <c r="K65" s="167"/>
      <c r="L65" s="180"/>
      <c r="M65" s="180">
        <f t="shared" si="2"/>
        <v>7533</v>
      </c>
    </row>
    <row r="66" spans="8:13">
      <c r="H66" s="167"/>
      <c r="I66" s="167"/>
      <c r="J66" s="167"/>
      <c r="K66" s="167"/>
      <c r="L66" s="180"/>
      <c r="M66" s="180">
        <f t="shared" si="2"/>
        <v>7533</v>
      </c>
    </row>
  </sheetData>
  <mergeCells count="6">
    <mergeCell ref="J47:M47"/>
    <mergeCell ref="A1:F1"/>
    <mergeCell ref="C2:F2"/>
    <mergeCell ref="H1:M1"/>
    <mergeCell ref="J2:M2"/>
    <mergeCell ref="H46:M46"/>
  </mergeCells>
  <pageMargins left="0.70866141732283472" right="0.70866141732283472" top="0.94488188976377963" bottom="0.74803149606299213" header="0.31496062992125984" footer="0.31496062992125984"/>
  <pageSetup paperSize="9" orientation="portrait" verticalDpi="0" r:id="rId1"/>
  <headerFooter>
    <oddFooter>&amp;C&amp;"-,Negrita"&amp;16&amp;K0000CCrtr* 28 FEBRERO 2009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0000CC"/>
  </sheetPr>
  <dimension ref="A1:H79"/>
  <sheetViews>
    <sheetView topLeftCell="A10" workbookViewId="0">
      <selection activeCell="C32" sqref="C32"/>
    </sheetView>
  </sheetViews>
  <sheetFormatPr baseColWidth="10" defaultRowHeight="15"/>
  <cols>
    <col min="1" max="1" width="13.28515625" style="29" customWidth="1"/>
    <col min="2" max="2" width="9.140625" style="29" customWidth="1"/>
    <col min="3" max="3" width="34.7109375" style="43" customWidth="1"/>
    <col min="4" max="4" width="12.7109375" style="49" bestFit="1" customWidth="1"/>
    <col min="5" max="5" width="13.28515625" style="43" customWidth="1"/>
    <col min="6" max="6" width="12.7109375" style="49" bestFit="1" customWidth="1"/>
    <col min="7" max="7" width="10.28515625" style="43" customWidth="1"/>
    <col min="8" max="8" width="5.7109375" style="43" customWidth="1"/>
    <col min="9" max="16384" width="11.42578125" style="43"/>
  </cols>
  <sheetData>
    <row r="1" spans="1:8" ht="18.75">
      <c r="B1" s="1178" t="s">
        <v>1480</v>
      </c>
      <c r="C1" s="1178"/>
      <c r="D1" s="1178"/>
      <c r="E1" s="1178"/>
      <c r="F1" s="1178"/>
      <c r="G1" s="717"/>
      <c r="H1" s="71"/>
    </row>
    <row r="2" spans="1:8" ht="12.75" customHeight="1">
      <c r="A2" s="73"/>
      <c r="B2" s="1100"/>
      <c r="C2" s="1100"/>
      <c r="D2" s="74"/>
      <c r="E2" s="75"/>
      <c r="F2" s="74"/>
      <c r="G2" s="718"/>
      <c r="H2" s="71"/>
    </row>
    <row r="3" spans="1:8" ht="33.75" customHeight="1" thickBot="1">
      <c r="A3" s="52" t="s">
        <v>0</v>
      </c>
      <c r="B3" s="52" t="s">
        <v>268</v>
      </c>
      <c r="C3" s="70" t="s">
        <v>599</v>
      </c>
      <c r="D3" s="53" t="s">
        <v>2</v>
      </c>
      <c r="E3" s="6" t="s">
        <v>9</v>
      </c>
      <c r="F3" s="64" t="s">
        <v>10</v>
      </c>
      <c r="G3" s="719" t="s">
        <v>11</v>
      </c>
      <c r="H3" s="71"/>
    </row>
    <row r="4" spans="1:8" ht="15.75" thickTop="1">
      <c r="A4" s="244">
        <v>40360</v>
      </c>
      <c r="B4" s="91">
        <v>4503</v>
      </c>
      <c r="C4" s="60" t="s">
        <v>300</v>
      </c>
      <c r="D4" s="49">
        <v>2674</v>
      </c>
      <c r="E4" s="45" t="s">
        <v>1163</v>
      </c>
      <c r="F4" s="49">
        <v>2674</v>
      </c>
      <c r="G4" s="720">
        <f>D4-F4</f>
        <v>0</v>
      </c>
      <c r="H4" s="71"/>
    </row>
    <row r="5" spans="1:8">
      <c r="A5" s="244"/>
      <c r="B5" s="91">
        <v>4504</v>
      </c>
      <c r="C5" s="738" t="s">
        <v>962</v>
      </c>
      <c r="D5" s="57"/>
      <c r="E5" s="45"/>
      <c r="G5" s="720">
        <f t="shared" ref="G5:G69" si="0">D5-F5</f>
        <v>0</v>
      </c>
      <c r="H5" s="71"/>
    </row>
    <row r="6" spans="1:8">
      <c r="A6" s="244">
        <v>40361</v>
      </c>
      <c r="B6" s="91">
        <v>4505</v>
      </c>
      <c r="C6" s="292" t="s">
        <v>962</v>
      </c>
      <c r="D6" s="57"/>
      <c r="E6" s="55"/>
      <c r="F6" s="57"/>
      <c r="G6" s="720">
        <f t="shared" si="0"/>
        <v>0</v>
      </c>
      <c r="H6" s="71"/>
    </row>
    <row r="7" spans="1:8">
      <c r="A7" s="244">
        <v>40362</v>
      </c>
      <c r="B7" s="91">
        <v>4506</v>
      </c>
      <c r="C7" s="43" t="s">
        <v>300</v>
      </c>
      <c r="D7" s="49">
        <v>593.6</v>
      </c>
      <c r="E7" s="45">
        <v>40362</v>
      </c>
      <c r="F7" s="49">
        <v>593.6</v>
      </c>
      <c r="G7" s="720">
        <f t="shared" si="0"/>
        <v>0</v>
      </c>
      <c r="H7" s="71"/>
    </row>
    <row r="8" spans="1:8">
      <c r="A8" s="244"/>
      <c r="B8" s="91">
        <v>4507</v>
      </c>
      <c r="C8" s="292" t="s">
        <v>962</v>
      </c>
      <c r="E8" s="219"/>
      <c r="G8" s="720">
        <f t="shared" si="0"/>
        <v>0</v>
      </c>
      <c r="H8" s="71"/>
    </row>
    <row r="9" spans="1:8">
      <c r="A9" s="244">
        <v>40363</v>
      </c>
      <c r="B9" s="91">
        <v>4508</v>
      </c>
      <c r="C9" s="292" t="s">
        <v>962</v>
      </c>
      <c r="D9" s="57"/>
      <c r="E9" s="823"/>
      <c r="G9" s="720">
        <f t="shared" si="0"/>
        <v>0</v>
      </c>
      <c r="H9" s="71"/>
    </row>
    <row r="10" spans="1:8">
      <c r="A10" s="244">
        <v>40364</v>
      </c>
      <c r="B10" s="91">
        <v>4509</v>
      </c>
      <c r="C10" s="292" t="s">
        <v>962</v>
      </c>
      <c r="E10" s="45"/>
      <c r="G10" s="720">
        <f t="shared" si="0"/>
        <v>0</v>
      </c>
      <c r="H10" s="71"/>
    </row>
    <row r="11" spans="1:8">
      <c r="A11" s="244">
        <v>40365</v>
      </c>
      <c r="B11" s="91">
        <v>4510</v>
      </c>
      <c r="C11" s="292" t="s">
        <v>962</v>
      </c>
      <c r="D11" s="57"/>
      <c r="E11" s="45"/>
      <c r="G11" s="720">
        <f t="shared" si="0"/>
        <v>0</v>
      </c>
      <c r="H11" s="71"/>
    </row>
    <row r="12" spans="1:8">
      <c r="A12" s="62">
        <v>40367</v>
      </c>
      <c r="B12" s="91">
        <v>4511</v>
      </c>
      <c r="C12" s="312" t="s">
        <v>300</v>
      </c>
      <c r="D12" s="49">
        <v>837.2</v>
      </c>
      <c r="E12" s="45" t="s">
        <v>1163</v>
      </c>
      <c r="F12" s="49">
        <v>837.2</v>
      </c>
      <c r="G12" s="720">
        <f t="shared" si="0"/>
        <v>0</v>
      </c>
      <c r="H12" s="71"/>
    </row>
    <row r="13" spans="1:8">
      <c r="A13" s="244"/>
      <c r="B13" s="91">
        <v>4512</v>
      </c>
      <c r="C13" s="296" t="s">
        <v>962</v>
      </c>
      <c r="D13" s="57"/>
      <c r="E13" s="55"/>
      <c r="F13" s="57"/>
      <c r="G13" s="720">
        <f t="shared" si="0"/>
        <v>0</v>
      </c>
      <c r="H13" s="71"/>
    </row>
    <row r="14" spans="1:8">
      <c r="A14" s="244">
        <v>40368</v>
      </c>
      <c r="B14" s="91">
        <v>4513</v>
      </c>
      <c r="C14" s="745" t="s">
        <v>962</v>
      </c>
      <c r="D14" s="57"/>
      <c r="E14" s="229"/>
      <c r="G14" s="720">
        <f t="shared" si="0"/>
        <v>0</v>
      </c>
      <c r="H14" s="71"/>
    </row>
    <row r="15" spans="1:8">
      <c r="A15" s="244">
        <v>40369</v>
      </c>
      <c r="B15" s="91">
        <v>4514</v>
      </c>
      <c r="C15" s="745" t="s">
        <v>962</v>
      </c>
      <c r="D15" s="57"/>
      <c r="E15" s="45"/>
      <c r="G15" s="721">
        <f t="shared" si="0"/>
        <v>0</v>
      </c>
      <c r="H15" s="71"/>
    </row>
    <row r="16" spans="1:8">
      <c r="A16" s="244">
        <v>40370</v>
      </c>
      <c r="B16" s="91">
        <v>4515</v>
      </c>
      <c r="C16" s="312" t="s">
        <v>486</v>
      </c>
      <c r="D16" s="49">
        <v>5928.8</v>
      </c>
      <c r="E16" s="219">
        <v>40370</v>
      </c>
      <c r="F16" s="49">
        <v>5928.8</v>
      </c>
      <c r="G16" s="720">
        <f t="shared" si="0"/>
        <v>0</v>
      </c>
      <c r="H16" s="71"/>
    </row>
    <row r="17" spans="1:8">
      <c r="A17" s="244"/>
      <c r="B17" s="91">
        <v>4516</v>
      </c>
      <c r="C17" s="745" t="s">
        <v>962</v>
      </c>
      <c r="E17" s="45"/>
      <c r="G17" s="720">
        <f t="shared" si="0"/>
        <v>0</v>
      </c>
      <c r="H17" s="71"/>
    </row>
    <row r="18" spans="1:8">
      <c r="A18" s="244">
        <v>40371</v>
      </c>
      <c r="B18" s="91">
        <v>4517</v>
      </c>
      <c r="C18" s="745" t="s">
        <v>962</v>
      </c>
      <c r="E18" s="55"/>
      <c r="F18" s="57"/>
      <c r="G18" s="720">
        <f t="shared" si="0"/>
        <v>0</v>
      </c>
      <c r="H18" s="71"/>
    </row>
    <row r="19" spans="1:8">
      <c r="A19" s="244">
        <v>40372</v>
      </c>
      <c r="B19" s="91">
        <v>4518</v>
      </c>
      <c r="C19" s="298" t="s">
        <v>830</v>
      </c>
      <c r="D19" s="57">
        <v>1986.2</v>
      </c>
      <c r="E19" s="45">
        <v>40372</v>
      </c>
      <c r="F19" s="49">
        <v>1986.2</v>
      </c>
      <c r="G19" s="720">
        <f t="shared" si="0"/>
        <v>0</v>
      </c>
      <c r="H19" s="71"/>
    </row>
    <row r="20" spans="1:8">
      <c r="A20" s="244"/>
      <c r="B20" s="91">
        <v>4519</v>
      </c>
      <c r="C20" s="298" t="s">
        <v>830</v>
      </c>
      <c r="D20" s="49">
        <v>1986.2</v>
      </c>
      <c r="E20" s="45">
        <v>40372</v>
      </c>
      <c r="F20" s="49">
        <v>1986.2</v>
      </c>
      <c r="G20" s="720">
        <f t="shared" si="0"/>
        <v>0</v>
      </c>
      <c r="H20" s="71"/>
    </row>
    <row r="21" spans="1:8" ht="18" customHeight="1">
      <c r="A21" s="244"/>
      <c r="B21" s="91">
        <v>4520</v>
      </c>
      <c r="C21" s="298" t="s">
        <v>830</v>
      </c>
      <c r="D21" s="49">
        <v>1986.2</v>
      </c>
      <c r="E21" s="45">
        <v>40372</v>
      </c>
      <c r="F21" s="49">
        <v>1986.2</v>
      </c>
      <c r="G21" s="720">
        <f t="shared" si="0"/>
        <v>0</v>
      </c>
      <c r="H21" s="71"/>
    </row>
    <row r="22" spans="1:8">
      <c r="A22" s="244"/>
      <c r="B22" s="91">
        <v>4521</v>
      </c>
      <c r="C22" s="745" t="s">
        <v>962</v>
      </c>
      <c r="E22" s="45"/>
      <c r="G22" s="720">
        <f t="shared" si="0"/>
        <v>0</v>
      </c>
      <c r="H22" s="71"/>
    </row>
    <row r="23" spans="1:8">
      <c r="A23" s="244">
        <v>40373</v>
      </c>
      <c r="B23" s="91">
        <v>4522</v>
      </c>
      <c r="C23" s="745" t="s">
        <v>962</v>
      </c>
      <c r="D23" s="57"/>
      <c r="E23" s="55"/>
      <c r="G23" s="720">
        <f t="shared" si="0"/>
        <v>0</v>
      </c>
      <c r="H23" s="71"/>
    </row>
    <row r="24" spans="1:8">
      <c r="A24" s="244">
        <v>40374</v>
      </c>
      <c r="B24" s="91">
        <v>4523</v>
      </c>
      <c r="C24" s="296" t="s">
        <v>962</v>
      </c>
      <c r="E24" s="45"/>
      <c r="G24" s="720">
        <f t="shared" si="0"/>
        <v>0</v>
      </c>
      <c r="H24" s="71"/>
    </row>
    <row r="25" spans="1:8">
      <c r="A25" s="244">
        <v>40375</v>
      </c>
      <c r="B25" s="91">
        <v>4524</v>
      </c>
      <c r="C25" s="745" t="s">
        <v>962</v>
      </c>
      <c r="D25" s="57"/>
      <c r="E25" s="989"/>
      <c r="G25" s="720">
        <f t="shared" si="0"/>
        <v>0</v>
      </c>
      <c r="H25" s="71"/>
    </row>
    <row r="26" spans="1:8">
      <c r="A26" s="244">
        <v>40376</v>
      </c>
      <c r="B26" s="91">
        <v>4525</v>
      </c>
      <c r="C26" s="745" t="s">
        <v>962</v>
      </c>
      <c r="E26" s="362"/>
      <c r="G26" s="720">
        <f t="shared" si="0"/>
        <v>0</v>
      </c>
      <c r="H26" s="71"/>
    </row>
    <row r="27" spans="1:8">
      <c r="A27" s="244">
        <v>40377</v>
      </c>
      <c r="B27" s="91">
        <v>4526</v>
      </c>
      <c r="C27" s="296" t="s">
        <v>962</v>
      </c>
      <c r="E27" s="739"/>
      <c r="G27" s="720">
        <f t="shared" si="0"/>
        <v>0</v>
      </c>
      <c r="H27" s="71"/>
    </row>
    <row r="28" spans="1:8">
      <c r="A28" s="244">
        <v>40378</v>
      </c>
      <c r="B28" s="91">
        <v>4527</v>
      </c>
      <c r="C28" s="745" t="s">
        <v>962</v>
      </c>
      <c r="D28" s="660"/>
      <c r="E28" s="45"/>
      <c r="G28" s="720">
        <f t="shared" si="0"/>
        <v>0</v>
      </c>
      <c r="H28" s="71"/>
    </row>
    <row r="29" spans="1:8">
      <c r="A29" s="244">
        <v>40379</v>
      </c>
      <c r="B29" s="91">
        <v>4528</v>
      </c>
      <c r="C29" s="312" t="s">
        <v>300</v>
      </c>
      <c r="D29" s="49">
        <v>480</v>
      </c>
      <c r="E29" s="45">
        <v>40379</v>
      </c>
      <c r="F29" s="49">
        <v>480</v>
      </c>
      <c r="G29" s="720">
        <f t="shared" si="0"/>
        <v>0</v>
      </c>
      <c r="H29" s="71"/>
    </row>
    <row r="30" spans="1:8">
      <c r="A30" s="244"/>
      <c r="B30" s="91">
        <v>4529</v>
      </c>
      <c r="C30" s="296" t="s">
        <v>962</v>
      </c>
      <c r="E30" s="45"/>
      <c r="G30" s="720">
        <f t="shared" si="0"/>
        <v>0</v>
      </c>
      <c r="H30" s="71"/>
    </row>
    <row r="31" spans="1:8">
      <c r="A31" s="244">
        <v>40380</v>
      </c>
      <c r="B31" s="91">
        <v>4530</v>
      </c>
      <c r="C31" s="745" t="s">
        <v>962</v>
      </c>
      <c r="E31" s="45"/>
      <c r="G31" s="720">
        <f t="shared" si="0"/>
        <v>0</v>
      </c>
      <c r="H31" s="71"/>
    </row>
    <row r="32" spans="1:8">
      <c r="A32" s="244"/>
      <c r="B32" s="91">
        <v>4531</v>
      </c>
      <c r="C32" s="296"/>
      <c r="E32" s="45"/>
      <c r="G32" s="720">
        <f t="shared" si="0"/>
        <v>0</v>
      </c>
      <c r="H32" s="71"/>
    </row>
    <row r="33" spans="1:8">
      <c r="A33" s="244"/>
      <c r="B33" s="91">
        <v>4532</v>
      </c>
      <c r="C33" s="312"/>
      <c r="D33" s="57"/>
      <c r="E33" s="207"/>
      <c r="G33" s="720">
        <f t="shared" si="0"/>
        <v>0</v>
      </c>
      <c r="H33" s="71"/>
    </row>
    <row r="34" spans="1:8">
      <c r="A34" s="244"/>
      <c r="B34" s="91">
        <v>4533</v>
      </c>
      <c r="C34" s="738"/>
      <c r="D34" s="57"/>
      <c r="E34" s="739"/>
      <c r="F34" s="57"/>
      <c r="G34" s="720">
        <f t="shared" si="0"/>
        <v>0</v>
      </c>
      <c r="H34" s="71"/>
    </row>
    <row r="35" spans="1:8">
      <c r="A35" s="244"/>
      <c r="B35" s="91">
        <v>4534</v>
      </c>
      <c r="C35" s="738"/>
      <c r="E35" s="45"/>
      <c r="F35" s="57"/>
      <c r="G35" s="720">
        <f t="shared" si="0"/>
        <v>0</v>
      </c>
      <c r="H35" s="71"/>
    </row>
    <row r="36" spans="1:8">
      <c r="A36" s="244"/>
      <c r="B36" s="91">
        <v>4535</v>
      </c>
      <c r="C36" s="738"/>
      <c r="D36" s="57"/>
      <c r="E36" s="45"/>
      <c r="G36" s="720">
        <f t="shared" si="0"/>
        <v>0</v>
      </c>
      <c r="H36" s="71"/>
    </row>
    <row r="37" spans="1:8">
      <c r="A37" s="244"/>
      <c r="B37" s="91">
        <v>4536</v>
      </c>
      <c r="C37" s="292"/>
      <c r="E37" s="45"/>
      <c r="G37" s="720">
        <f t="shared" si="0"/>
        <v>0</v>
      </c>
      <c r="H37" s="71"/>
    </row>
    <row r="38" spans="1:8">
      <c r="A38" s="244"/>
      <c r="B38" s="91">
        <v>4537</v>
      </c>
      <c r="C38" s="738"/>
      <c r="E38" s="207"/>
      <c r="G38" s="720">
        <f t="shared" si="0"/>
        <v>0</v>
      </c>
      <c r="H38" s="71"/>
    </row>
    <row r="39" spans="1:8">
      <c r="A39" s="244"/>
      <c r="B39" s="91">
        <v>4538</v>
      </c>
      <c r="C39" s="738"/>
      <c r="D39" s="57"/>
      <c r="E39" s="45"/>
      <c r="G39" s="720">
        <f t="shared" si="0"/>
        <v>0</v>
      </c>
      <c r="H39" s="71"/>
    </row>
    <row r="40" spans="1:8" ht="16.5" customHeight="1">
      <c r="A40" s="244"/>
      <c r="B40" s="91">
        <v>4539</v>
      </c>
      <c r="C40" s="738"/>
      <c r="D40" s="761"/>
      <c r="E40" s="45"/>
      <c r="G40" s="720">
        <f t="shared" si="0"/>
        <v>0</v>
      </c>
      <c r="H40" s="71"/>
    </row>
    <row r="41" spans="1:8" ht="16.5" customHeight="1">
      <c r="A41" s="244"/>
      <c r="B41" s="91">
        <v>4540</v>
      </c>
      <c r="C41" s="738"/>
      <c r="E41" s="45"/>
      <c r="G41" s="720">
        <f t="shared" si="0"/>
        <v>0</v>
      </c>
      <c r="H41" s="71"/>
    </row>
    <row r="42" spans="1:8" ht="16.5" customHeight="1">
      <c r="A42" s="244"/>
      <c r="B42" s="91">
        <v>4541</v>
      </c>
      <c r="C42" s="60"/>
      <c r="E42" s="45"/>
      <c r="G42" s="720">
        <f t="shared" si="0"/>
        <v>0</v>
      </c>
      <c r="H42" s="71"/>
    </row>
    <row r="43" spans="1:8" ht="16.5" customHeight="1">
      <c r="A43" s="244"/>
      <c r="B43" s="91">
        <v>4542</v>
      </c>
      <c r="C43" s="738"/>
      <c r="E43" s="45"/>
      <c r="G43" s="720">
        <f t="shared" si="0"/>
        <v>0</v>
      </c>
      <c r="H43" s="71"/>
    </row>
    <row r="44" spans="1:8" ht="16.5" customHeight="1">
      <c r="A44" s="244"/>
      <c r="B44" s="91"/>
      <c r="C44" s="738"/>
      <c r="D44" s="57"/>
      <c r="E44" s="767"/>
      <c r="G44" s="720">
        <f t="shared" si="0"/>
        <v>0</v>
      </c>
      <c r="H44" s="71"/>
    </row>
    <row r="45" spans="1:8" ht="16.5" customHeight="1">
      <c r="A45" s="244"/>
      <c r="B45" s="91"/>
      <c r="C45" s="738"/>
      <c r="E45" s="45"/>
      <c r="G45" s="720">
        <f t="shared" si="0"/>
        <v>0</v>
      </c>
      <c r="H45" s="71"/>
    </row>
    <row r="46" spans="1:8" ht="16.5" customHeight="1">
      <c r="A46" s="244"/>
      <c r="B46" s="91"/>
      <c r="C46" s="738"/>
      <c r="E46" s="45"/>
      <c r="G46" s="720">
        <f t="shared" si="0"/>
        <v>0</v>
      </c>
      <c r="H46" s="71"/>
    </row>
    <row r="47" spans="1:8" ht="16.5" hidden="1" customHeight="1">
      <c r="A47" s="244"/>
      <c r="B47" s="91"/>
      <c r="C47" s="738"/>
      <c r="E47" s="45"/>
      <c r="G47" s="720"/>
      <c r="H47" s="71"/>
    </row>
    <row r="48" spans="1:8" ht="16.5" hidden="1" customHeight="1">
      <c r="A48" s="244"/>
      <c r="B48" s="91"/>
      <c r="C48" s="738"/>
      <c r="E48" s="45"/>
      <c r="G48" s="720"/>
      <c r="H48" s="71"/>
    </row>
    <row r="49" spans="1:8" ht="16.5" hidden="1" customHeight="1">
      <c r="A49" s="244"/>
      <c r="B49" s="91"/>
      <c r="C49" s="738"/>
      <c r="E49" s="45"/>
      <c r="G49" s="720"/>
      <c r="H49" s="71"/>
    </row>
    <row r="50" spans="1:8" ht="16.5" hidden="1" customHeight="1">
      <c r="A50" s="244"/>
      <c r="B50" s="91"/>
      <c r="C50" s="738"/>
      <c r="E50" s="45"/>
      <c r="G50" s="720"/>
      <c r="H50" s="71"/>
    </row>
    <row r="51" spans="1:8" ht="16.5" hidden="1" customHeight="1">
      <c r="A51" s="244"/>
      <c r="B51" s="91"/>
      <c r="C51" s="738"/>
      <c r="E51" s="45"/>
      <c r="G51" s="720"/>
      <c r="H51" s="71"/>
    </row>
    <row r="52" spans="1:8" ht="16.5" hidden="1" customHeight="1">
      <c r="A52" s="244"/>
      <c r="B52" s="91"/>
      <c r="C52" s="738"/>
      <c r="E52" s="45"/>
      <c r="G52" s="720"/>
      <c r="H52" s="71"/>
    </row>
    <row r="53" spans="1:8" ht="16.5" hidden="1" customHeight="1">
      <c r="A53" s="244"/>
      <c r="B53" s="91"/>
      <c r="C53" s="738"/>
      <c r="E53" s="45"/>
      <c r="G53" s="720"/>
      <c r="H53" s="71"/>
    </row>
    <row r="54" spans="1:8" ht="16.5" hidden="1" customHeight="1">
      <c r="B54" s="1178" t="str">
        <f>B1</f>
        <v xml:space="preserve"> F A C T U R A S          DE    J U L I O            2010</v>
      </c>
      <c r="C54" s="1178"/>
      <c r="D54" s="1178"/>
      <c r="E54" s="1178"/>
      <c r="F54" s="1178"/>
      <c r="G54" s="717"/>
      <c r="H54" s="71"/>
    </row>
    <row r="55" spans="1:8" ht="16.5" hidden="1" customHeight="1">
      <c r="A55" s="73"/>
      <c r="B55" s="1100"/>
      <c r="C55" s="1100"/>
      <c r="D55" s="74"/>
      <c r="E55" s="75"/>
      <c r="F55" s="74"/>
      <c r="G55" s="718"/>
      <c r="H55" s="71"/>
    </row>
    <row r="56" spans="1:8" ht="16.5" hidden="1" customHeight="1" thickBot="1">
      <c r="A56" s="52" t="s">
        <v>0</v>
      </c>
      <c r="B56" s="52" t="s">
        <v>268</v>
      </c>
      <c r="C56" s="70" t="s">
        <v>599</v>
      </c>
      <c r="D56" s="53" t="s">
        <v>2</v>
      </c>
      <c r="E56" s="6" t="s">
        <v>9</v>
      </c>
      <c r="F56" s="64" t="s">
        <v>10</v>
      </c>
      <c r="G56" s="719" t="s">
        <v>11</v>
      </c>
      <c r="H56" s="71"/>
    </row>
    <row r="57" spans="1:8" ht="16.5" hidden="1" customHeight="1" thickTop="1">
      <c r="A57" s="244"/>
      <c r="B57" s="91"/>
      <c r="C57" s="738"/>
      <c r="E57" s="45"/>
      <c r="G57" s="720"/>
      <c r="H57" s="71"/>
    </row>
    <row r="58" spans="1:8" ht="16.5" hidden="1" customHeight="1">
      <c r="A58" s="244"/>
      <c r="B58" s="91"/>
      <c r="C58" s="306"/>
      <c r="D58" s="57"/>
      <c r="E58" s="739"/>
      <c r="G58" s="720">
        <f t="shared" si="0"/>
        <v>0</v>
      </c>
      <c r="H58" s="71"/>
    </row>
    <row r="59" spans="1:8" ht="16.5" hidden="1" customHeight="1">
      <c r="A59" s="244"/>
      <c r="B59" s="91"/>
      <c r="C59" s="306"/>
      <c r="D59" s="57"/>
      <c r="E59" s="739"/>
      <c r="G59" s="720">
        <f t="shared" si="0"/>
        <v>0</v>
      </c>
      <c r="H59" s="71"/>
    </row>
    <row r="60" spans="1:8" ht="16.5" hidden="1" customHeight="1">
      <c r="A60" s="244"/>
      <c r="B60" s="91"/>
      <c r="C60" s="659"/>
      <c r="D60" s="660"/>
      <c r="E60" s="739"/>
      <c r="G60" s="720">
        <f t="shared" si="0"/>
        <v>0</v>
      </c>
      <c r="H60" s="71"/>
    </row>
    <row r="61" spans="1:8" ht="16.5" hidden="1" customHeight="1">
      <c r="A61" s="244"/>
      <c r="B61" s="91"/>
      <c r="C61" s="306"/>
      <c r="D61" s="57"/>
      <c r="E61" s="739"/>
      <c r="G61" s="720">
        <f t="shared" si="0"/>
        <v>0</v>
      </c>
      <c r="H61" s="71"/>
    </row>
    <row r="62" spans="1:8" ht="16.5" hidden="1" customHeight="1">
      <c r="A62" s="244"/>
      <c r="B62" s="91"/>
      <c r="C62" s="659"/>
      <c r="D62" s="660"/>
      <c r="E62" s="45"/>
      <c r="G62" s="720">
        <f t="shared" si="0"/>
        <v>0</v>
      </c>
      <c r="H62" s="71"/>
    </row>
    <row r="63" spans="1:8" ht="16.5" hidden="1" customHeight="1">
      <c r="A63" s="244"/>
      <c r="B63" s="91"/>
      <c r="C63" s="306"/>
      <c r="D63" s="57"/>
      <c r="E63" s="45"/>
      <c r="G63" s="720">
        <f t="shared" si="0"/>
        <v>0</v>
      </c>
      <c r="H63" s="71"/>
    </row>
    <row r="64" spans="1:8" ht="16.5" hidden="1" customHeight="1">
      <c r="A64" s="244"/>
      <c r="B64" s="91"/>
      <c r="C64" s="306"/>
      <c r="D64" s="57"/>
      <c r="E64" s="45"/>
      <c r="G64" s="720">
        <f t="shared" si="0"/>
        <v>0</v>
      </c>
      <c r="H64" s="71"/>
    </row>
    <row r="65" spans="1:8" ht="16.5" hidden="1" customHeight="1">
      <c r="A65" s="244"/>
      <c r="B65" s="91"/>
      <c r="D65" s="57"/>
      <c r="E65" s="739"/>
      <c r="G65" s="720">
        <f t="shared" si="0"/>
        <v>0</v>
      </c>
      <c r="H65" s="71"/>
    </row>
    <row r="66" spans="1:8" ht="16.5" hidden="1" customHeight="1">
      <c r="A66" s="244"/>
      <c r="B66" s="91"/>
      <c r="C66" s="738"/>
      <c r="D66" s="57"/>
      <c r="E66" s="45"/>
      <c r="G66" s="720"/>
      <c r="H66" s="71"/>
    </row>
    <row r="67" spans="1:8" ht="16.5" hidden="1" customHeight="1">
      <c r="A67" s="244"/>
      <c r="B67" s="91"/>
      <c r="C67" s="60"/>
      <c r="D67" s="57"/>
      <c r="E67" s="45"/>
      <c r="G67" s="720"/>
      <c r="H67" s="71"/>
    </row>
    <row r="68" spans="1:8" ht="16.5" hidden="1" customHeight="1">
      <c r="A68" s="244"/>
      <c r="B68" s="91"/>
      <c r="C68" s="60"/>
      <c r="D68" s="57"/>
      <c r="E68" s="45"/>
      <c r="G68" s="720"/>
      <c r="H68" s="71"/>
    </row>
    <row r="69" spans="1:8" ht="4.5" customHeight="1" thickBot="1">
      <c r="A69" s="244"/>
      <c r="C69" s="683"/>
      <c r="D69" s="69"/>
      <c r="E69" s="201"/>
      <c r="F69" s="69"/>
      <c r="G69" s="69">
        <f t="shared" si="0"/>
        <v>0</v>
      </c>
      <c r="H69" s="71"/>
    </row>
    <row r="70" spans="1:8" ht="15.75" thickTop="1">
      <c r="A70" s="79"/>
      <c r="B70" s="79"/>
      <c r="C70" s="71"/>
      <c r="D70" s="72">
        <f>SUM(D4:D69)</f>
        <v>16472.200000000004</v>
      </c>
      <c r="E70" s="72"/>
      <c r="F70" s="72">
        <f>SUM(F4:F69)</f>
        <v>16472.200000000004</v>
      </c>
      <c r="G70" s="72"/>
      <c r="H70" s="71"/>
    </row>
    <row r="71" spans="1:8">
      <c r="A71" s="79"/>
      <c r="B71" s="79"/>
      <c r="C71" s="71"/>
      <c r="D71" s="72"/>
      <c r="E71" s="72"/>
      <c r="F71" s="72"/>
      <c r="G71" s="72"/>
      <c r="H71" s="71"/>
    </row>
    <row r="72" spans="1:8" hidden="1">
      <c r="A72" s="79"/>
      <c r="B72" s="79"/>
      <c r="C72" s="71"/>
      <c r="D72" s="72"/>
      <c r="E72" s="71"/>
      <c r="F72" s="72"/>
      <c r="G72" s="72"/>
      <c r="H72" s="71"/>
    </row>
    <row r="73" spans="1:8" hidden="1">
      <c r="A73" s="79"/>
      <c r="B73" s="79"/>
      <c r="C73" s="71"/>
      <c r="D73" s="72"/>
      <c r="E73" s="71"/>
      <c r="F73" s="72"/>
      <c r="G73" s="72"/>
      <c r="H73" s="71"/>
    </row>
    <row r="74" spans="1:8">
      <c r="A74" s="79"/>
      <c r="B74" s="79"/>
      <c r="C74" s="71"/>
      <c r="D74" s="72"/>
      <c r="E74" s="71"/>
      <c r="F74" s="72"/>
      <c r="G74" s="72"/>
      <c r="H74" s="71"/>
    </row>
    <row r="75" spans="1:8" ht="30">
      <c r="A75" s="79"/>
      <c r="B75" s="79"/>
      <c r="C75" s="71"/>
      <c r="D75" s="80" t="s">
        <v>92</v>
      </c>
      <c r="E75" s="71"/>
      <c r="F75" s="81" t="s">
        <v>93</v>
      </c>
      <c r="G75" s="72"/>
      <c r="H75" s="71"/>
    </row>
    <row r="76" spans="1:8" ht="15.75" thickBot="1">
      <c r="A76" s="79"/>
      <c r="B76" s="79"/>
      <c r="C76" s="71"/>
      <c r="D76" s="80"/>
      <c r="E76" s="71"/>
      <c r="F76" s="81"/>
      <c r="G76" s="72"/>
      <c r="H76" s="71"/>
    </row>
    <row r="77" spans="1:8" ht="21.75" thickBot="1">
      <c r="A77" s="79"/>
      <c r="B77" s="79"/>
      <c r="C77" s="71"/>
      <c r="D77" s="1101">
        <f>D70-F70</f>
        <v>0</v>
      </c>
      <c r="E77" s="1102"/>
      <c r="F77" s="1103"/>
      <c r="G77" s="71"/>
      <c r="H77" s="71"/>
    </row>
    <row r="78" spans="1:8">
      <c r="A78" s="79"/>
      <c r="B78" s="79"/>
      <c r="C78" s="71"/>
      <c r="D78" s="71"/>
      <c r="E78" s="71"/>
      <c r="F78" s="71"/>
      <c r="G78" s="71"/>
      <c r="H78" s="71"/>
    </row>
    <row r="79" spans="1:8" ht="18.75">
      <c r="A79" s="79"/>
      <c r="B79" s="79"/>
      <c r="C79" s="71"/>
      <c r="D79" s="1104" t="s">
        <v>94</v>
      </c>
      <c r="E79" s="1104"/>
      <c r="F79" s="1104"/>
      <c r="G79" s="71"/>
      <c r="H79" s="71"/>
    </row>
  </sheetData>
  <mergeCells count="6">
    <mergeCell ref="B1:F1"/>
    <mergeCell ref="B2:C2"/>
    <mergeCell ref="D77:F77"/>
    <mergeCell ref="D79:F79"/>
    <mergeCell ref="B54:F54"/>
    <mergeCell ref="B55:C55"/>
  </mergeCells>
  <printOptions gridLines="1"/>
  <pageMargins left="0.35433070866141736" right="0.19685039370078741" top="0.31496062992125984" bottom="0.62992125984251968" header="0.31496062992125984" footer="0.31496062992125984"/>
  <pageSetup scale="85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0000CC"/>
  </sheetPr>
  <dimension ref="A1:BR106"/>
  <sheetViews>
    <sheetView topLeftCell="A43" workbookViewId="0">
      <selection activeCell="BB10" sqref="BB10"/>
    </sheetView>
  </sheetViews>
  <sheetFormatPr baseColWidth="10" defaultRowHeight="15"/>
  <cols>
    <col min="7" max="7" width="9.28515625" customWidth="1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63" max="63" width="8.42578125" customWidth="1"/>
    <col min="70" max="70" width="8.42578125" customWidth="1"/>
  </cols>
  <sheetData>
    <row r="1" spans="1:70" ht="33.75">
      <c r="A1" s="1113" t="s">
        <v>269</v>
      </c>
      <c r="B1" s="1113"/>
      <c r="C1" s="1113"/>
      <c r="D1" s="1113"/>
      <c r="E1" s="1113"/>
      <c r="F1" s="1113"/>
      <c r="G1" s="24">
        <v>1</v>
      </c>
      <c r="H1" s="1113" t="str">
        <f>A1</f>
        <v>ESTADO DE CUENTA POR CLIENTE</v>
      </c>
      <c r="I1" s="1113"/>
      <c r="J1" s="1113"/>
      <c r="K1" s="1113"/>
      <c r="L1" s="1113"/>
      <c r="M1" s="1113"/>
      <c r="N1" s="24">
        <f>G1+1</f>
        <v>2</v>
      </c>
      <c r="O1" s="1113" t="str">
        <f>H1</f>
        <v>ESTADO DE CUENTA POR CLIENTE</v>
      </c>
      <c r="P1" s="1113"/>
      <c r="Q1" s="1113"/>
      <c r="R1" s="1113"/>
      <c r="S1" s="1113"/>
      <c r="T1" s="1113"/>
      <c r="U1" s="24">
        <f>N1+1</f>
        <v>3</v>
      </c>
      <c r="V1" s="1113" t="str">
        <f>O1</f>
        <v>ESTADO DE CUENTA POR CLIENTE</v>
      </c>
      <c r="W1" s="1113"/>
      <c r="X1" s="1113"/>
      <c r="Y1" s="1113"/>
      <c r="Z1" s="1113"/>
      <c r="AA1" s="1113"/>
      <c r="AB1" s="24">
        <f>U1+1</f>
        <v>4</v>
      </c>
      <c r="AC1" s="1113" t="s">
        <v>115</v>
      </c>
      <c r="AD1" s="1113"/>
      <c r="AE1" s="1113"/>
      <c r="AF1" s="1113"/>
      <c r="AG1" s="1113"/>
      <c r="AH1" s="1113"/>
      <c r="AI1" s="24">
        <f>AB1+1</f>
        <v>5</v>
      </c>
      <c r="AJ1" s="1113" t="s">
        <v>115</v>
      </c>
      <c r="AK1" s="1113"/>
      <c r="AL1" s="1113"/>
      <c r="AM1" s="1113"/>
      <c r="AN1" s="1113"/>
      <c r="AO1" s="1113"/>
      <c r="AP1" s="24">
        <f>AI1+1</f>
        <v>6</v>
      </c>
      <c r="AQ1" s="1113" t="s">
        <v>115</v>
      </c>
      <c r="AR1" s="1113"/>
      <c r="AS1" s="1113"/>
      <c r="AT1" s="1113"/>
      <c r="AU1" s="1113"/>
      <c r="AV1" s="1113"/>
      <c r="AW1" s="24">
        <f>AP1+1</f>
        <v>7</v>
      </c>
      <c r="AX1" s="1113" t="s">
        <v>115</v>
      </c>
      <c r="AY1" s="1113"/>
      <c r="AZ1" s="1113"/>
      <c r="BA1" s="1113"/>
      <c r="BB1" s="1113"/>
      <c r="BC1" s="1113"/>
      <c r="BD1" s="24">
        <f>AW1+1</f>
        <v>8</v>
      </c>
      <c r="BE1" s="1113" t="s">
        <v>115</v>
      </c>
      <c r="BF1" s="1113"/>
      <c r="BG1" s="1113"/>
      <c r="BH1" s="1113"/>
      <c r="BI1" s="1113"/>
      <c r="BJ1" s="1113"/>
      <c r="BK1" s="24">
        <f>BD1+1</f>
        <v>9</v>
      </c>
      <c r="BL1" s="1113" t="s">
        <v>115</v>
      </c>
      <c r="BM1" s="1113"/>
      <c r="BN1" s="1113"/>
      <c r="BO1" s="1113"/>
      <c r="BP1" s="1113"/>
      <c r="BQ1" s="1113"/>
      <c r="BR1" s="24">
        <f>BK1+1</f>
        <v>10</v>
      </c>
    </row>
    <row r="2" spans="1:70" ht="32.25" customHeight="1" thickBot="1">
      <c r="A2" s="1107" t="s">
        <v>1491</v>
      </c>
      <c r="B2" s="1107"/>
      <c r="C2" s="1107"/>
      <c r="D2" s="1107"/>
      <c r="E2" s="1107"/>
      <c r="F2" s="371"/>
      <c r="H2" s="1107" t="str">
        <f>A2</f>
        <v>FACTURAS   H E R R A D U R A    JULIO    2010</v>
      </c>
      <c r="I2" s="1107"/>
      <c r="J2" s="1107"/>
      <c r="K2" s="1107"/>
      <c r="L2" s="1107"/>
      <c r="M2" s="371"/>
      <c r="O2" s="1107" t="str">
        <f>H2</f>
        <v>FACTURAS   H E R R A D U R A    JULIO    2010</v>
      </c>
      <c r="P2" s="1107"/>
      <c r="Q2" s="1107"/>
      <c r="R2" s="1107"/>
      <c r="S2" s="1107"/>
      <c r="T2" s="371"/>
      <c r="V2" s="1107" t="str">
        <f>O2</f>
        <v>FACTURAS   H E R R A D U R A    JULIO    2010</v>
      </c>
      <c r="W2" s="1107"/>
      <c r="X2" s="1107"/>
      <c r="Y2" s="1107"/>
      <c r="Z2" s="1107"/>
      <c r="AA2" s="371"/>
      <c r="AC2" s="1107" t="str">
        <f>V2</f>
        <v>FACTURAS   H E R R A D U R A    JULIO    2010</v>
      </c>
      <c r="AD2" s="1107"/>
      <c r="AE2" s="1107"/>
      <c r="AF2" s="1107"/>
      <c r="AG2" s="1107"/>
      <c r="AH2" s="371"/>
      <c r="AJ2" s="1107" t="str">
        <f>AC2</f>
        <v>FACTURAS   H E R R A D U R A    JULIO    2010</v>
      </c>
      <c r="AK2" s="1107"/>
      <c r="AL2" s="1107"/>
      <c r="AM2" s="1107"/>
      <c r="AN2" s="1107"/>
      <c r="AO2" s="371"/>
      <c r="AQ2" s="1107" t="str">
        <f>AJ2</f>
        <v>FACTURAS   H E R R A D U R A    JULIO    2010</v>
      </c>
      <c r="AR2" s="1107"/>
      <c r="AS2" s="1107"/>
      <c r="AT2" s="1107"/>
      <c r="AU2" s="1107"/>
      <c r="AV2" s="371"/>
      <c r="AX2" s="1107" t="str">
        <f>AQ2</f>
        <v>FACTURAS   H E R R A D U R A    JULIO    2010</v>
      </c>
      <c r="AY2" s="1107"/>
      <c r="AZ2" s="1107"/>
      <c r="BA2" s="1107"/>
      <c r="BB2" s="1107"/>
      <c r="BC2" s="371"/>
      <c r="BE2" s="2"/>
      <c r="BF2" s="1107" t="str">
        <f>AC2</f>
        <v>FACTURAS   H E R R A D U R A    JULIO    2010</v>
      </c>
      <c r="BG2" s="1107"/>
      <c r="BH2" s="1107"/>
      <c r="BI2" s="1107"/>
      <c r="BJ2" s="1107"/>
      <c r="BL2" s="2"/>
      <c r="BM2" s="1107" t="str">
        <f>AJ2</f>
        <v>FACTURAS   H E R R A D U R A    JULIO    2010</v>
      </c>
      <c r="BN2" s="1107"/>
      <c r="BO2" s="1107"/>
      <c r="BP2" s="1107"/>
      <c r="BQ2" s="1107"/>
    </row>
    <row r="3" spans="1:70" ht="38.25" customHeight="1" thickBot="1">
      <c r="A3" s="2"/>
      <c r="B3" s="11" t="s">
        <v>40</v>
      </c>
      <c r="C3" s="1130" t="s">
        <v>300</v>
      </c>
      <c r="D3" s="1131"/>
      <c r="E3" s="1131"/>
      <c r="F3" s="1132"/>
      <c r="H3" s="2"/>
      <c r="I3" s="11" t="s">
        <v>40</v>
      </c>
      <c r="J3" s="1130" t="s">
        <v>929</v>
      </c>
      <c r="K3" s="1131"/>
      <c r="L3" s="1131"/>
      <c r="M3" s="1132"/>
      <c r="O3" s="2"/>
      <c r="P3" s="11" t="s">
        <v>40</v>
      </c>
      <c r="Q3" s="1130" t="s">
        <v>360</v>
      </c>
      <c r="R3" s="1131"/>
      <c r="S3" s="1131"/>
      <c r="T3" s="1132"/>
      <c r="V3" s="2"/>
      <c r="W3" s="11" t="s">
        <v>40</v>
      </c>
      <c r="X3" s="1130" t="s">
        <v>840</v>
      </c>
      <c r="Y3" s="1131"/>
      <c r="Z3" s="1131"/>
      <c r="AA3" s="1132"/>
      <c r="AC3" s="2"/>
      <c r="AD3" s="11" t="s">
        <v>40</v>
      </c>
      <c r="AE3" s="1108" t="s">
        <v>301</v>
      </c>
      <c r="AF3" s="1109"/>
      <c r="AG3" s="1109"/>
      <c r="AH3" s="1110"/>
      <c r="AJ3" s="2"/>
      <c r="AK3" s="11" t="s">
        <v>40</v>
      </c>
      <c r="AL3" s="1130" t="s">
        <v>360</v>
      </c>
      <c r="AM3" s="1131"/>
      <c r="AN3" s="1131"/>
      <c r="AO3" s="1132"/>
      <c r="AQ3" s="2"/>
      <c r="AR3" s="11" t="s">
        <v>40</v>
      </c>
      <c r="AS3" s="1130" t="s">
        <v>287</v>
      </c>
      <c r="AT3" s="1131"/>
      <c r="AU3" s="1131"/>
      <c r="AV3" s="1132"/>
      <c r="AX3" s="2"/>
      <c r="AY3" s="11" t="s">
        <v>40</v>
      </c>
      <c r="AZ3" s="1130" t="s">
        <v>830</v>
      </c>
      <c r="BA3" s="1131"/>
      <c r="BB3" s="1131"/>
      <c r="BC3" s="1132"/>
      <c r="BE3" s="2"/>
      <c r="BF3" s="11" t="s">
        <v>40</v>
      </c>
      <c r="BG3" s="1130" t="s">
        <v>486</v>
      </c>
      <c r="BH3" s="1131"/>
      <c r="BI3" s="1131"/>
      <c r="BJ3" s="1132"/>
      <c r="BL3" s="2"/>
      <c r="BM3" s="11" t="s">
        <v>40</v>
      </c>
      <c r="BN3" s="1130" t="s">
        <v>616</v>
      </c>
      <c r="BO3" s="1131"/>
      <c r="BP3" s="1131"/>
      <c r="BQ3" s="1132"/>
    </row>
    <row r="4" spans="1:70" ht="19.5" thickBot="1">
      <c r="A4" s="2"/>
      <c r="B4" s="11"/>
      <c r="C4" s="373"/>
      <c r="D4" s="373"/>
      <c r="E4" s="373"/>
      <c r="F4" s="373"/>
      <c r="H4" s="2"/>
      <c r="I4" s="11"/>
      <c r="J4" s="373"/>
      <c r="K4" s="373"/>
      <c r="L4" s="373"/>
      <c r="M4" s="373"/>
      <c r="O4" s="2"/>
      <c r="P4" s="11"/>
      <c r="Q4" s="373"/>
      <c r="R4" s="373"/>
      <c r="S4" s="373"/>
      <c r="T4" s="373"/>
      <c r="V4" s="2"/>
      <c r="W4" s="11"/>
      <c r="X4" s="373"/>
      <c r="Y4" s="373"/>
      <c r="Z4" s="373"/>
      <c r="AA4" s="373"/>
      <c r="AC4" s="2"/>
      <c r="AD4" s="11"/>
      <c r="AE4" s="373"/>
      <c r="AF4" s="373"/>
      <c r="AG4" s="373"/>
      <c r="AH4" s="373"/>
      <c r="AJ4" s="2"/>
      <c r="AK4" s="11"/>
      <c r="AL4" s="505"/>
      <c r="AM4" s="505"/>
      <c r="AN4" s="505"/>
      <c r="AO4" s="505"/>
      <c r="AQ4" s="2"/>
      <c r="AR4" s="11"/>
      <c r="AS4" s="505"/>
      <c r="AT4" s="505"/>
      <c r="AU4" s="505"/>
      <c r="AV4" s="505"/>
      <c r="AX4" s="2"/>
      <c r="AY4" s="11"/>
      <c r="AZ4" s="373"/>
      <c r="BA4" s="373"/>
      <c r="BB4" s="373"/>
      <c r="BC4" s="373"/>
      <c r="BE4" s="2"/>
      <c r="BF4" s="11"/>
      <c r="BG4" s="505"/>
      <c r="BH4" s="87"/>
      <c r="BI4" s="505"/>
      <c r="BJ4" s="505"/>
      <c r="BL4" s="2"/>
      <c r="BM4" s="11"/>
      <c r="BN4" s="373"/>
      <c r="BO4" s="373"/>
      <c r="BP4" s="373"/>
      <c r="BQ4" s="373"/>
    </row>
    <row r="5" spans="1:70" ht="31.5" thickTop="1" thickBot="1">
      <c r="A5" s="12" t="s">
        <v>0</v>
      </c>
      <c r="B5" s="13" t="s">
        <v>231</v>
      </c>
      <c r="C5" s="14" t="s">
        <v>2</v>
      </c>
      <c r="D5" s="33" t="s">
        <v>54</v>
      </c>
      <c r="E5" s="14" t="s">
        <v>39</v>
      </c>
      <c r="F5" s="15" t="s">
        <v>11</v>
      </c>
      <c r="H5" s="12" t="s">
        <v>0</v>
      </c>
      <c r="I5" s="13" t="s">
        <v>231</v>
      </c>
      <c r="J5" s="14" t="s">
        <v>2</v>
      </c>
      <c r="K5" s="33" t="s">
        <v>54</v>
      </c>
      <c r="L5" s="14" t="s">
        <v>39</v>
      </c>
      <c r="M5" s="15" t="s">
        <v>11</v>
      </c>
      <c r="O5" s="12" t="s">
        <v>0</v>
      </c>
      <c r="P5" s="13" t="s">
        <v>231</v>
      </c>
      <c r="Q5" s="14" t="s">
        <v>2</v>
      </c>
      <c r="R5" s="33" t="s">
        <v>54</v>
      </c>
      <c r="S5" s="14" t="s">
        <v>39</v>
      </c>
      <c r="T5" s="15" t="s">
        <v>11</v>
      </c>
      <c r="V5" s="12" t="s">
        <v>0</v>
      </c>
      <c r="W5" s="13" t="s">
        <v>231</v>
      </c>
      <c r="X5" s="14" t="s">
        <v>2</v>
      </c>
      <c r="Y5" s="33" t="s">
        <v>54</v>
      </c>
      <c r="Z5" s="14" t="s">
        <v>39</v>
      </c>
      <c r="AA5" s="15" t="s">
        <v>11</v>
      </c>
      <c r="AC5" s="12" t="s">
        <v>0</v>
      </c>
      <c r="AD5" s="13" t="s">
        <v>231</v>
      </c>
      <c r="AE5" s="14" t="s">
        <v>2</v>
      </c>
      <c r="AF5" s="33" t="s">
        <v>54</v>
      </c>
      <c r="AG5" s="14" t="s">
        <v>39</v>
      </c>
      <c r="AH5" s="15" t="s">
        <v>11</v>
      </c>
      <c r="AJ5" s="12" t="s">
        <v>0</v>
      </c>
      <c r="AK5" s="13" t="s">
        <v>231</v>
      </c>
      <c r="AL5" s="14" t="s">
        <v>2</v>
      </c>
      <c r="AM5" s="33" t="s">
        <v>54</v>
      </c>
      <c r="AN5" s="14" t="s">
        <v>39</v>
      </c>
      <c r="AO5" s="15" t="s">
        <v>11</v>
      </c>
      <c r="AQ5" s="12" t="s">
        <v>0</v>
      </c>
      <c r="AR5" s="13" t="s">
        <v>240</v>
      </c>
      <c r="AS5" s="14" t="s">
        <v>2</v>
      </c>
      <c r="AT5" s="33" t="s">
        <v>54</v>
      </c>
      <c r="AU5" s="14" t="s">
        <v>39</v>
      </c>
      <c r="AV5" s="15" t="s">
        <v>11</v>
      </c>
      <c r="AX5" s="12" t="s">
        <v>0</v>
      </c>
      <c r="AY5" s="13" t="s">
        <v>240</v>
      </c>
      <c r="AZ5" s="14" t="s">
        <v>2</v>
      </c>
      <c r="BA5" s="33" t="s">
        <v>54</v>
      </c>
      <c r="BB5" s="14" t="s">
        <v>39</v>
      </c>
      <c r="BC5" s="15" t="s">
        <v>11</v>
      </c>
      <c r="BE5" s="12" t="s">
        <v>0</v>
      </c>
      <c r="BF5" s="13" t="s">
        <v>231</v>
      </c>
      <c r="BG5" s="319" t="s">
        <v>2</v>
      </c>
      <c r="BH5" s="320" t="s">
        <v>54</v>
      </c>
      <c r="BI5" s="319" t="s">
        <v>39</v>
      </c>
      <c r="BJ5" s="321" t="s">
        <v>11</v>
      </c>
      <c r="BL5" s="12" t="s">
        <v>0</v>
      </c>
      <c r="BM5" s="13" t="s">
        <v>231</v>
      </c>
      <c r="BN5" s="14" t="s">
        <v>2</v>
      </c>
      <c r="BO5" s="33" t="s">
        <v>54</v>
      </c>
      <c r="BP5" s="14" t="s">
        <v>39</v>
      </c>
      <c r="BQ5" s="15" t="s">
        <v>11</v>
      </c>
    </row>
    <row r="6" spans="1:70" ht="15.75" thickTop="1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322"/>
      <c r="BH6" s="323"/>
      <c r="BI6" s="131"/>
      <c r="BJ6" s="324">
        <f>BG6-BI6</f>
        <v>0</v>
      </c>
      <c r="BL6" s="9"/>
      <c r="BM6" s="2"/>
      <c r="BN6" s="18"/>
      <c r="BO6" s="9"/>
      <c r="BP6" s="17"/>
      <c r="BQ6" s="20">
        <f>BN6-BP6</f>
        <v>0</v>
      </c>
    </row>
    <row r="7" spans="1:70">
      <c r="A7" s="9">
        <v>40360</v>
      </c>
      <c r="B7" s="2">
        <v>4503</v>
      </c>
      <c r="C7" s="18">
        <v>2674</v>
      </c>
      <c r="D7" s="9" t="s">
        <v>1492</v>
      </c>
      <c r="E7" s="19">
        <v>2674</v>
      </c>
      <c r="F7" s="20">
        <f>F6+C7-E7</f>
        <v>0</v>
      </c>
      <c r="H7" s="9"/>
      <c r="I7" s="2"/>
      <c r="J7" s="18"/>
      <c r="K7" s="9"/>
      <c r="L7" s="19"/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/>
      <c r="AD7" s="2"/>
      <c r="AE7" s="18"/>
      <c r="AF7" s="244"/>
      <c r="AG7" s="19"/>
      <c r="AH7" s="20">
        <f>AH6+AE7-AG7</f>
        <v>0</v>
      </c>
      <c r="AJ7" s="9"/>
      <c r="AK7" s="2"/>
      <c r="AL7" s="18"/>
      <c r="AM7" s="9"/>
      <c r="AN7" s="19"/>
      <c r="AO7" s="20">
        <f>AO6+AL7-AN7</f>
        <v>0</v>
      </c>
      <c r="AQ7" s="9"/>
      <c r="AR7" s="2"/>
      <c r="AS7" s="18"/>
      <c r="AT7" s="244"/>
      <c r="AU7" s="19"/>
      <c r="AV7" s="20">
        <f>AV6+AS7-AU7</f>
        <v>0</v>
      </c>
      <c r="AX7" s="9">
        <v>40372</v>
      </c>
      <c r="AY7" s="2">
        <v>4518</v>
      </c>
      <c r="AZ7" s="18">
        <v>1986.2</v>
      </c>
      <c r="BA7" s="244">
        <v>40372</v>
      </c>
      <c r="BB7" s="19">
        <v>1986.2</v>
      </c>
      <c r="BC7" s="20">
        <f>BC6+AZ7-BB7</f>
        <v>0</v>
      </c>
      <c r="BE7" s="9">
        <v>40370</v>
      </c>
      <c r="BF7" s="2">
        <v>4515</v>
      </c>
      <c r="BG7" s="18">
        <v>5928.8</v>
      </c>
      <c r="BH7" s="166">
        <v>40370</v>
      </c>
      <c r="BI7" s="19">
        <v>5928.8</v>
      </c>
      <c r="BJ7" s="326">
        <f>BJ6+BG7-BI7</f>
        <v>0</v>
      </c>
      <c r="BL7" s="9"/>
      <c r="BM7" s="2"/>
      <c r="BN7" s="18"/>
      <c r="BO7" s="9"/>
      <c r="BP7" s="19"/>
      <c r="BQ7" s="20">
        <f>BQ6+BN7-BP7</f>
        <v>0</v>
      </c>
    </row>
    <row r="8" spans="1:70">
      <c r="A8" s="9">
        <v>40362</v>
      </c>
      <c r="B8" s="2">
        <v>4506</v>
      </c>
      <c r="C8" s="3">
        <v>593.6</v>
      </c>
      <c r="D8" s="9">
        <v>40362</v>
      </c>
      <c r="E8" s="655">
        <v>593.6</v>
      </c>
      <c r="F8" s="20">
        <f t="shared" ref="F8:F43" si="0">F7+C8-E8</f>
        <v>0</v>
      </c>
      <c r="H8" s="9"/>
      <c r="I8" s="2"/>
      <c r="J8" s="3"/>
      <c r="L8" s="3"/>
      <c r="M8" s="20">
        <f t="shared" ref="M8:M17" si="1">M7+J8-L8</f>
        <v>0</v>
      </c>
      <c r="O8" s="9"/>
      <c r="P8" s="2"/>
      <c r="Q8" s="3"/>
      <c r="R8" s="9"/>
      <c r="S8" s="3"/>
      <c r="T8" s="20">
        <f t="shared" ref="T8:T43" si="2">T7+Q8-S8</f>
        <v>0</v>
      </c>
      <c r="V8" s="9"/>
      <c r="W8" s="2"/>
      <c r="X8" s="3"/>
      <c r="Y8" s="9"/>
      <c r="Z8" s="3"/>
      <c r="AA8" s="20">
        <f t="shared" ref="AA8:AA13" si="3">AA7+X8-Z8</f>
        <v>0</v>
      </c>
      <c r="AC8" s="9"/>
      <c r="AD8" s="2"/>
      <c r="AE8" s="18"/>
      <c r="AF8" s="9"/>
      <c r="AG8" s="19"/>
      <c r="AH8" s="20">
        <f t="shared" ref="AH8:AH43" si="4">AH7+AE8-AG8</f>
        <v>0</v>
      </c>
      <c r="AJ8" s="9"/>
      <c r="AK8" s="2"/>
      <c r="AL8" s="3"/>
      <c r="AM8" s="9"/>
      <c r="AN8" s="3"/>
      <c r="AO8" s="20">
        <f>AO7+AL8-AN8</f>
        <v>0</v>
      </c>
      <c r="AQ8" s="9"/>
      <c r="AR8" s="2"/>
      <c r="AS8" s="18"/>
      <c r="AT8" s="9"/>
      <c r="AU8" s="19"/>
      <c r="AV8" s="20">
        <f>AV7+AS8-AU8</f>
        <v>0</v>
      </c>
      <c r="AX8" s="9">
        <v>40372</v>
      </c>
      <c r="AY8" s="2">
        <v>4519</v>
      </c>
      <c r="AZ8" s="18">
        <v>1986.2</v>
      </c>
      <c r="BA8" s="9">
        <v>40372</v>
      </c>
      <c r="BB8" s="19">
        <v>1986.2</v>
      </c>
      <c r="BC8" s="20">
        <f t="shared" ref="BC8:BC43" si="5">BC7+AZ8-BB8</f>
        <v>0</v>
      </c>
      <c r="BE8" s="9"/>
      <c r="BF8" s="2"/>
      <c r="BG8" s="18"/>
      <c r="BH8" s="38"/>
      <c r="BI8" s="19"/>
      <c r="BJ8" s="326">
        <f>BJ7+BG8-BI8</f>
        <v>0</v>
      </c>
      <c r="BL8" s="9"/>
      <c r="BM8" s="2"/>
      <c r="BN8" s="18"/>
      <c r="BO8" s="89"/>
      <c r="BP8" s="19"/>
      <c r="BQ8" s="20">
        <f t="shared" ref="BQ8:BQ43" si="6">BQ7+BN8-BP8</f>
        <v>0</v>
      </c>
    </row>
    <row r="9" spans="1:70" ht="15" customHeight="1">
      <c r="A9" s="9">
        <v>40367</v>
      </c>
      <c r="B9" s="2">
        <v>4511</v>
      </c>
      <c r="C9" s="18">
        <v>837.2</v>
      </c>
      <c r="D9" s="9" t="s">
        <v>1492</v>
      </c>
      <c r="E9" s="19">
        <v>837.2</v>
      </c>
      <c r="F9" s="20">
        <f t="shared" si="0"/>
        <v>0</v>
      </c>
      <c r="H9" s="9"/>
      <c r="I9" s="2"/>
      <c r="J9" s="18"/>
      <c r="K9" s="95"/>
      <c r="L9" s="19"/>
      <c r="M9" s="20">
        <f t="shared" si="1"/>
        <v>0</v>
      </c>
      <c r="O9" s="9"/>
      <c r="P9" s="2"/>
      <c r="Q9" s="18"/>
      <c r="R9" s="95"/>
      <c r="S9" s="19"/>
      <c r="T9" s="20">
        <f t="shared" si="2"/>
        <v>0</v>
      </c>
      <c r="V9" s="9"/>
      <c r="W9" s="2"/>
      <c r="X9" s="18"/>
      <c r="Y9" s="95"/>
      <c r="Z9" s="19"/>
      <c r="AA9" s="20">
        <f t="shared" si="3"/>
        <v>0</v>
      </c>
      <c r="AC9" s="9"/>
      <c r="AD9" s="39"/>
      <c r="AF9" s="9"/>
      <c r="AH9" s="20">
        <f t="shared" si="4"/>
        <v>0</v>
      </c>
      <c r="AJ9" s="9"/>
      <c r="AK9" s="2"/>
      <c r="AL9" s="325"/>
      <c r="AM9" s="38"/>
      <c r="AN9" s="19"/>
      <c r="AO9" s="326">
        <f t="shared" ref="AO9:AO43" si="7">AO8+AL9-AN9</f>
        <v>0</v>
      </c>
      <c r="AQ9" s="9"/>
      <c r="AR9" s="2"/>
      <c r="AS9" s="18"/>
      <c r="AT9" s="9"/>
      <c r="AU9" s="19"/>
      <c r="AV9" s="20">
        <f>AV8+AS9-AU9</f>
        <v>0</v>
      </c>
      <c r="AX9" s="9">
        <v>40372</v>
      </c>
      <c r="AY9" s="2">
        <v>4520</v>
      </c>
      <c r="AZ9" s="18">
        <v>1986.2</v>
      </c>
      <c r="BA9" s="9">
        <v>40372</v>
      </c>
      <c r="BB9" s="19">
        <v>1986.2</v>
      </c>
      <c r="BC9" s="20">
        <f t="shared" si="5"/>
        <v>0</v>
      </c>
      <c r="BE9" s="9"/>
      <c r="BF9" s="2"/>
      <c r="BG9" s="18"/>
      <c r="BH9" s="38"/>
      <c r="BI9" s="19"/>
      <c r="BJ9" s="326">
        <f>BJ8+BG9-BI9</f>
        <v>0</v>
      </c>
      <c r="BL9" s="9"/>
      <c r="BM9" s="2"/>
      <c r="BN9" s="19"/>
      <c r="BO9" s="9"/>
      <c r="BP9" s="19"/>
      <c r="BQ9" s="20">
        <f t="shared" si="6"/>
        <v>0</v>
      </c>
    </row>
    <row r="10" spans="1:70">
      <c r="A10" s="9"/>
      <c r="B10" s="39"/>
      <c r="C10" s="32"/>
      <c r="D10" s="9"/>
      <c r="E10" s="19"/>
      <c r="F10" s="20">
        <f t="shared" si="0"/>
        <v>0</v>
      </c>
      <c r="H10" s="9"/>
      <c r="I10" s="39"/>
      <c r="J10" s="32"/>
      <c r="K10" s="9"/>
      <c r="L10" s="19"/>
      <c r="M10" s="20">
        <f t="shared" si="1"/>
        <v>0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2"/>
      <c r="AE10" s="18"/>
      <c r="AF10" s="9"/>
      <c r="AG10" s="19"/>
      <c r="AH10" s="20">
        <f t="shared" si="4"/>
        <v>0</v>
      </c>
      <c r="AJ10" s="9"/>
      <c r="AK10" s="39"/>
      <c r="AL10" s="327"/>
      <c r="AM10" s="38"/>
      <c r="AN10" s="19"/>
      <c r="AO10" s="326">
        <f t="shared" si="7"/>
        <v>0</v>
      </c>
      <c r="AQ10" s="9"/>
      <c r="AR10" s="39"/>
      <c r="AS10" s="32"/>
      <c r="AT10" s="9"/>
      <c r="AU10" s="19"/>
      <c r="AV10" s="20">
        <f t="shared" ref="AV10:AV43" si="8">AV9+AS10-AU10</f>
        <v>0</v>
      </c>
      <c r="AX10" s="9"/>
      <c r="AY10" s="39"/>
      <c r="AZ10" s="32"/>
      <c r="BA10" s="9"/>
      <c r="BB10" s="19"/>
      <c r="BC10" s="20">
        <f t="shared" si="5"/>
        <v>0</v>
      </c>
      <c r="BE10" s="9"/>
      <c r="BF10" s="39"/>
      <c r="BG10" s="327"/>
      <c r="BH10" s="38"/>
      <c r="BI10" s="19"/>
      <c r="BJ10" s="326">
        <f>BJ9+BG10-BI10</f>
        <v>0</v>
      </c>
      <c r="BL10" s="36"/>
      <c r="BM10" s="2"/>
      <c r="BN10" s="32"/>
      <c r="BO10" s="9"/>
      <c r="BP10" s="19"/>
      <c r="BQ10" s="20">
        <f t="shared" si="6"/>
        <v>0</v>
      </c>
    </row>
    <row r="11" spans="1:70">
      <c r="A11" s="9"/>
      <c r="B11" s="2"/>
      <c r="C11" s="18"/>
      <c r="D11" s="9"/>
      <c r="E11" s="110"/>
      <c r="F11" s="20">
        <f t="shared" si="0"/>
        <v>0</v>
      </c>
      <c r="H11" s="9"/>
      <c r="I11" s="2"/>
      <c r="J11" s="18"/>
      <c r="K11" s="9"/>
      <c r="L11" s="19"/>
      <c r="M11" s="20">
        <f t="shared" si="1"/>
        <v>0</v>
      </c>
      <c r="O11" s="9"/>
      <c r="P11" s="39"/>
      <c r="Q11" s="32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2"/>
      <c r="AE11" s="18"/>
      <c r="AF11" s="9"/>
      <c r="AG11" s="19"/>
      <c r="AH11" s="20">
        <f t="shared" si="4"/>
        <v>0</v>
      </c>
      <c r="AJ11" s="9"/>
      <c r="AK11" s="2"/>
      <c r="AL11" s="325"/>
      <c r="AM11" s="38"/>
      <c r="AN11" s="19"/>
      <c r="AO11" s="326">
        <f t="shared" si="7"/>
        <v>0</v>
      </c>
      <c r="AQ11" s="9"/>
      <c r="AR11" s="2"/>
      <c r="AS11" s="18"/>
      <c r="AT11" s="9"/>
      <c r="AU11" s="19"/>
      <c r="AV11" s="20">
        <f t="shared" si="8"/>
        <v>0</v>
      </c>
      <c r="AX11" s="9"/>
      <c r="AY11" s="2"/>
      <c r="AZ11" s="18"/>
      <c r="BA11" s="9"/>
      <c r="BB11" s="19"/>
      <c r="BC11" s="20">
        <f t="shared" si="5"/>
        <v>0</v>
      </c>
      <c r="BE11" s="9"/>
      <c r="BF11" s="2"/>
      <c r="BG11" s="325"/>
      <c r="BH11" s="38"/>
      <c r="BI11" s="19"/>
      <c r="BJ11" s="326">
        <f>BJ10+BG11-BI11</f>
        <v>0</v>
      </c>
      <c r="BL11" s="9"/>
      <c r="BM11" s="2"/>
      <c r="BN11" s="18"/>
      <c r="BO11" s="9"/>
      <c r="BP11" s="19"/>
      <c r="BQ11" s="20">
        <f t="shared" si="6"/>
        <v>0</v>
      </c>
    </row>
    <row r="12" spans="1:70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9"/>
      <c r="L12" s="19"/>
      <c r="M12" s="20">
        <f t="shared" si="1"/>
        <v>0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2"/>
      <c r="AE12" s="18"/>
      <c r="AF12" s="9"/>
      <c r="AG12" s="19"/>
      <c r="AH12" s="20">
        <f t="shared" si="4"/>
        <v>0</v>
      </c>
      <c r="AJ12" s="9"/>
      <c r="AK12" s="2"/>
      <c r="AL12" s="325"/>
      <c r="AM12" s="38"/>
      <c r="AN12" s="19"/>
      <c r="AO12" s="326">
        <f t="shared" si="7"/>
        <v>0</v>
      </c>
      <c r="AQ12" s="9"/>
      <c r="AR12" s="2"/>
      <c r="AS12" s="18"/>
      <c r="AT12" s="9"/>
      <c r="AU12" s="19"/>
      <c r="AV12" s="20">
        <f t="shared" si="8"/>
        <v>0</v>
      </c>
      <c r="AX12" s="9"/>
      <c r="AY12" s="2"/>
      <c r="AZ12" s="18"/>
      <c r="BA12" s="9"/>
      <c r="BB12" s="19"/>
      <c r="BC12" s="20">
        <f t="shared" si="5"/>
        <v>0</v>
      </c>
      <c r="BE12" s="9"/>
      <c r="BF12" s="2"/>
      <c r="BG12" s="18"/>
      <c r="BH12" s="9"/>
      <c r="BI12" s="19"/>
      <c r="BJ12" s="20">
        <f t="shared" ref="BJ12:BJ43" si="9">BJ11+BG12-BI12</f>
        <v>0</v>
      </c>
      <c r="BL12" s="9"/>
      <c r="BM12" s="2"/>
      <c r="BN12" s="18"/>
      <c r="BO12" s="9"/>
      <c r="BP12" s="19"/>
      <c r="BQ12" s="20">
        <f t="shared" si="6"/>
        <v>0</v>
      </c>
    </row>
    <row r="13" spans="1:70">
      <c r="A13" s="9"/>
      <c r="B13" s="39"/>
      <c r="C13" s="32"/>
      <c r="D13" s="9"/>
      <c r="E13" s="19"/>
      <c r="F13" s="20">
        <f t="shared" si="0"/>
        <v>0</v>
      </c>
      <c r="K13" s="9"/>
      <c r="L13" s="19"/>
      <c r="M13" s="20">
        <f t="shared" si="1"/>
        <v>0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F13" s="9"/>
      <c r="AG13" s="19"/>
      <c r="AH13" s="20">
        <f t="shared" si="4"/>
        <v>0</v>
      </c>
      <c r="AL13" s="261"/>
      <c r="AM13" s="38"/>
      <c r="AN13" s="19"/>
      <c r="AO13" s="326">
        <f t="shared" si="7"/>
        <v>0</v>
      </c>
      <c r="AT13" s="9"/>
      <c r="AU13" s="19"/>
      <c r="AV13" s="20">
        <f t="shared" si="8"/>
        <v>0</v>
      </c>
      <c r="BA13" s="9"/>
      <c r="BB13" s="19"/>
      <c r="BC13" s="20">
        <f t="shared" si="5"/>
        <v>0</v>
      </c>
      <c r="BE13" s="9"/>
      <c r="BF13" s="2"/>
      <c r="BG13" s="18"/>
      <c r="BH13" s="9"/>
      <c r="BI13" s="19"/>
      <c r="BJ13" s="20">
        <f t="shared" si="9"/>
        <v>0</v>
      </c>
      <c r="BL13" s="9"/>
      <c r="BM13" s="2"/>
      <c r="BN13" s="18"/>
      <c r="BO13" s="9"/>
      <c r="BP13" s="19"/>
      <c r="BQ13" s="20">
        <f t="shared" si="6"/>
        <v>0</v>
      </c>
    </row>
    <row r="14" spans="1:70">
      <c r="A14" s="9"/>
      <c r="B14" s="39"/>
      <c r="C14" s="32"/>
      <c r="D14" s="9"/>
      <c r="E14" s="19"/>
      <c r="F14" s="20">
        <f t="shared" si="0"/>
        <v>0</v>
      </c>
      <c r="K14" s="9"/>
      <c r="L14" s="19"/>
      <c r="M14" s="20">
        <f t="shared" si="1"/>
        <v>0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ref="AA14:AA43" si="10">AA13+X14-Z14</f>
        <v>0</v>
      </c>
      <c r="AF14" s="9"/>
      <c r="AG14" s="19"/>
      <c r="AH14" s="20">
        <f t="shared" si="4"/>
        <v>0</v>
      </c>
      <c r="AL14" s="261"/>
      <c r="AM14" s="38"/>
      <c r="AN14" s="19"/>
      <c r="AO14" s="326">
        <f t="shared" si="7"/>
        <v>0</v>
      </c>
      <c r="AT14" s="9"/>
      <c r="AU14" s="19"/>
      <c r="AV14" s="20">
        <f t="shared" si="8"/>
        <v>0</v>
      </c>
      <c r="BA14" s="9"/>
      <c r="BB14" s="19"/>
      <c r="BC14" s="20">
        <f t="shared" si="5"/>
        <v>0</v>
      </c>
      <c r="BE14" s="9"/>
      <c r="BF14" s="2"/>
      <c r="BG14" s="18"/>
      <c r="BH14" s="9"/>
      <c r="BI14" s="19"/>
      <c r="BJ14" s="20">
        <f t="shared" si="9"/>
        <v>0</v>
      </c>
      <c r="BL14" s="9"/>
      <c r="BM14" s="2"/>
      <c r="BN14" s="18"/>
      <c r="BO14" s="9"/>
      <c r="BP14" s="19"/>
      <c r="BQ14" s="20">
        <f t="shared" si="6"/>
        <v>0</v>
      </c>
    </row>
    <row r="15" spans="1:70">
      <c r="A15" s="9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9"/>
      <c r="L15" s="19"/>
      <c r="M15" s="20">
        <f t="shared" si="1"/>
        <v>0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10"/>
        <v>0</v>
      </c>
      <c r="AC15" s="2"/>
      <c r="AD15" s="2"/>
      <c r="AE15" s="18"/>
      <c r="AF15" s="9"/>
      <c r="AG15" s="19"/>
      <c r="AH15" s="20">
        <f t="shared" si="4"/>
        <v>0</v>
      </c>
      <c r="AJ15" s="2"/>
      <c r="AK15" s="2"/>
      <c r="AL15" s="325"/>
      <c r="AM15" s="38"/>
      <c r="AN15" s="19"/>
      <c r="AO15" s="326">
        <f t="shared" si="7"/>
        <v>0</v>
      </c>
      <c r="AQ15" s="2"/>
      <c r="AR15" s="2"/>
      <c r="AS15" s="18"/>
      <c r="AT15" s="9"/>
      <c r="AU15" s="19"/>
      <c r="AV15" s="20">
        <f t="shared" si="8"/>
        <v>0</v>
      </c>
      <c r="AX15" s="2"/>
      <c r="AY15" s="2"/>
      <c r="AZ15" s="18"/>
      <c r="BA15" s="9"/>
      <c r="BB15" s="19"/>
      <c r="BC15" s="20">
        <f t="shared" si="5"/>
        <v>0</v>
      </c>
      <c r="BE15" s="9"/>
      <c r="BF15" s="2"/>
      <c r="BG15" s="18"/>
      <c r="BH15" s="9"/>
      <c r="BI15" s="19"/>
      <c r="BJ15" s="20">
        <f t="shared" si="9"/>
        <v>0</v>
      </c>
      <c r="BL15" s="9"/>
      <c r="BM15" s="2"/>
      <c r="BN15" s="18"/>
      <c r="BO15" s="9"/>
      <c r="BP15" s="19"/>
      <c r="BQ15" s="20">
        <f t="shared" si="6"/>
        <v>0</v>
      </c>
    </row>
    <row r="16" spans="1:70">
      <c r="A16" s="9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"/>
      <c r="L16" s="19"/>
      <c r="M16" s="20">
        <f t="shared" si="1"/>
        <v>0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10"/>
        <v>0</v>
      </c>
      <c r="AC16" s="2"/>
      <c r="AD16" s="2"/>
      <c r="AE16" s="18"/>
      <c r="AF16" s="9"/>
      <c r="AG16" s="19"/>
      <c r="AH16" s="20">
        <f t="shared" si="4"/>
        <v>0</v>
      </c>
      <c r="AJ16" s="2"/>
      <c r="AK16" s="2"/>
      <c r="AL16" s="325"/>
      <c r="AM16" s="38"/>
      <c r="AN16" s="19"/>
      <c r="AO16" s="326">
        <f t="shared" si="7"/>
        <v>0</v>
      </c>
      <c r="AQ16" s="2"/>
      <c r="AR16" s="2"/>
      <c r="AS16" s="18"/>
      <c r="AT16" s="9"/>
      <c r="AU16" s="19"/>
      <c r="AV16" s="20">
        <f t="shared" si="8"/>
        <v>0</v>
      </c>
      <c r="AX16" s="2"/>
      <c r="AY16" s="2"/>
      <c r="AZ16" s="18"/>
      <c r="BA16" s="9"/>
      <c r="BB16" s="19"/>
      <c r="BC16" s="20">
        <f t="shared" si="5"/>
        <v>0</v>
      </c>
      <c r="BE16" s="9"/>
      <c r="BF16" s="2"/>
      <c r="BG16" s="18"/>
      <c r="BH16" s="89"/>
      <c r="BI16" s="97"/>
      <c r="BJ16" s="20">
        <f t="shared" si="9"/>
        <v>0</v>
      </c>
      <c r="BL16" s="9"/>
      <c r="BM16" s="2"/>
      <c r="BN16" s="18"/>
      <c r="BO16" s="95"/>
      <c r="BP16" s="112"/>
      <c r="BQ16" s="20">
        <f t="shared" si="6"/>
        <v>0</v>
      </c>
    </row>
    <row r="17" spans="1:69">
      <c r="A17" s="9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"/>
      <c r="L17" s="19"/>
      <c r="M17" s="20">
        <f t="shared" si="1"/>
        <v>0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10"/>
        <v>0</v>
      </c>
      <c r="AC17" s="2"/>
      <c r="AD17" s="2"/>
      <c r="AE17" s="18"/>
      <c r="AF17" s="9"/>
      <c r="AG17" s="19"/>
      <c r="AH17" s="20">
        <f t="shared" si="4"/>
        <v>0</v>
      </c>
      <c r="AJ17" s="2"/>
      <c r="AK17" s="2"/>
      <c r="AL17" s="325"/>
      <c r="AM17" s="38"/>
      <c r="AN17" s="19"/>
      <c r="AO17" s="326">
        <f t="shared" si="7"/>
        <v>0</v>
      </c>
      <c r="AQ17" s="2"/>
      <c r="AR17" s="2"/>
      <c r="AS17" s="18"/>
      <c r="AT17" s="9"/>
      <c r="AU17" s="19"/>
      <c r="AV17" s="20">
        <f t="shared" si="8"/>
        <v>0</v>
      </c>
      <c r="AX17" s="2"/>
      <c r="AY17" s="2"/>
      <c r="AZ17" s="18"/>
      <c r="BA17" s="9"/>
      <c r="BB17" s="19"/>
      <c r="BC17" s="20">
        <f t="shared" si="5"/>
        <v>0</v>
      </c>
      <c r="BE17" s="9"/>
      <c r="BF17" s="42"/>
      <c r="BG17" s="19"/>
      <c r="BH17" s="9"/>
      <c r="BI17" s="19"/>
      <c r="BJ17" s="20">
        <f t="shared" si="9"/>
        <v>0</v>
      </c>
      <c r="BL17" s="9"/>
      <c r="BM17" s="42"/>
      <c r="BN17" s="19"/>
      <c r="BO17" s="9"/>
      <c r="BP17" s="19"/>
      <c r="BQ17" s="20">
        <f t="shared" si="6"/>
        <v>0</v>
      </c>
    </row>
    <row r="18" spans="1:69">
      <c r="A18" s="9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"/>
      <c r="L18" s="19"/>
      <c r="M18" s="20">
        <f t="shared" ref="M18:M43" si="11">M17+J18-L18</f>
        <v>0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10"/>
        <v>0</v>
      </c>
      <c r="AC18" s="2"/>
      <c r="AD18" s="2"/>
      <c r="AE18" s="18"/>
      <c r="AF18" s="9"/>
      <c r="AG18" s="19"/>
      <c r="AH18" s="20">
        <f t="shared" si="4"/>
        <v>0</v>
      </c>
      <c r="AJ18" s="2"/>
      <c r="AK18" s="2"/>
      <c r="AL18" s="325"/>
      <c r="AM18" s="38"/>
      <c r="AN18" s="19"/>
      <c r="AO18" s="326">
        <f t="shared" si="7"/>
        <v>0</v>
      </c>
      <c r="AQ18" s="2"/>
      <c r="AR18" s="2"/>
      <c r="AS18" s="18"/>
      <c r="AT18" s="9"/>
      <c r="AU18" s="19"/>
      <c r="AV18" s="20">
        <f t="shared" si="8"/>
        <v>0</v>
      </c>
      <c r="AX18" s="2"/>
      <c r="AY18" s="2"/>
      <c r="AZ18" s="18"/>
      <c r="BA18" s="9"/>
      <c r="BB18" s="19"/>
      <c r="BC18" s="20">
        <f t="shared" si="5"/>
        <v>0</v>
      </c>
      <c r="BE18" s="9"/>
      <c r="BF18" s="42"/>
      <c r="BG18" s="32"/>
      <c r="BH18" s="89"/>
      <c r="BI18" s="97"/>
      <c r="BJ18" s="20">
        <f t="shared" si="9"/>
        <v>0</v>
      </c>
      <c r="BL18" s="9"/>
      <c r="BM18" s="42"/>
      <c r="BN18" s="32"/>
      <c r="BO18" s="89"/>
      <c r="BP18" s="97"/>
      <c r="BQ18" s="20">
        <f t="shared" si="6"/>
        <v>0</v>
      </c>
    </row>
    <row r="19" spans="1:69">
      <c r="A19" s="9"/>
      <c r="B19" s="2"/>
      <c r="C19" s="18"/>
      <c r="D19" s="9"/>
      <c r="E19" s="19"/>
      <c r="F19" s="20">
        <f t="shared" si="0"/>
        <v>0</v>
      </c>
      <c r="H19" s="2"/>
      <c r="I19" s="2"/>
      <c r="J19" s="18"/>
      <c r="K19" s="9"/>
      <c r="L19" s="19"/>
      <c r="M19" s="20">
        <f t="shared" si="11"/>
        <v>0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10"/>
        <v>0</v>
      </c>
      <c r="AC19" s="2"/>
      <c r="AD19" s="2"/>
      <c r="AE19" s="18"/>
      <c r="AF19" s="9"/>
      <c r="AG19" s="19"/>
      <c r="AH19" s="20">
        <f t="shared" si="4"/>
        <v>0</v>
      </c>
      <c r="AJ19" s="2"/>
      <c r="AK19" s="2"/>
      <c r="AL19" s="325"/>
      <c r="AM19" s="38"/>
      <c r="AN19" s="19"/>
      <c r="AO19" s="326">
        <f t="shared" si="7"/>
        <v>0</v>
      </c>
      <c r="AQ19" s="2"/>
      <c r="AR19" s="2"/>
      <c r="AS19" s="18"/>
      <c r="AT19" s="9"/>
      <c r="AU19" s="19"/>
      <c r="AV19" s="20">
        <f t="shared" si="8"/>
        <v>0</v>
      </c>
      <c r="AX19" s="2"/>
      <c r="AY19" s="2"/>
      <c r="AZ19" s="18"/>
      <c r="BA19" s="9"/>
      <c r="BB19" s="19"/>
      <c r="BC19" s="20">
        <f t="shared" si="5"/>
        <v>0</v>
      </c>
      <c r="BE19" s="9"/>
      <c r="BF19" s="42"/>
      <c r="BG19" s="19"/>
      <c r="BH19" s="372"/>
      <c r="BI19" s="97"/>
      <c r="BJ19" s="20">
        <f t="shared" si="9"/>
        <v>0</v>
      </c>
      <c r="BL19" s="9"/>
      <c r="BM19" s="42"/>
      <c r="BN19" s="19"/>
      <c r="BO19" s="372"/>
      <c r="BP19" s="97"/>
      <c r="BQ19" s="20">
        <f t="shared" si="6"/>
        <v>0</v>
      </c>
    </row>
    <row r="20" spans="1:69">
      <c r="A20" s="9"/>
      <c r="B20" s="2"/>
      <c r="C20" s="18"/>
      <c r="D20" s="9"/>
      <c r="E20" s="19"/>
      <c r="F20" s="20">
        <f t="shared" si="0"/>
        <v>0</v>
      </c>
      <c r="H20" s="2"/>
      <c r="I20" s="2"/>
      <c r="J20" s="18"/>
      <c r="K20" s="9"/>
      <c r="L20" s="19"/>
      <c r="M20" s="20">
        <f t="shared" si="11"/>
        <v>0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10"/>
        <v>0</v>
      </c>
      <c r="AC20" s="2"/>
      <c r="AD20" s="2"/>
      <c r="AE20" s="18"/>
      <c r="AF20" s="9"/>
      <c r="AG20" s="19"/>
      <c r="AH20" s="20">
        <f t="shared" si="4"/>
        <v>0</v>
      </c>
      <c r="AJ20" s="2"/>
      <c r="AK20" s="2"/>
      <c r="AL20" s="325"/>
      <c r="AM20" s="38"/>
      <c r="AN20" s="19"/>
      <c r="AO20" s="326">
        <f t="shared" si="7"/>
        <v>0</v>
      </c>
      <c r="AQ20" s="2"/>
      <c r="AR20" s="2"/>
      <c r="AS20" s="18"/>
      <c r="AT20" s="9"/>
      <c r="AU20" s="19"/>
      <c r="AV20" s="20">
        <f t="shared" si="8"/>
        <v>0</v>
      </c>
      <c r="AX20" s="2"/>
      <c r="AY20" s="2"/>
      <c r="AZ20" s="18"/>
      <c r="BA20" s="9"/>
      <c r="BB20" s="19"/>
      <c r="BC20" s="20">
        <f t="shared" si="5"/>
        <v>0</v>
      </c>
      <c r="BE20" s="9"/>
      <c r="BF20" s="42"/>
      <c r="BG20" s="32"/>
      <c r="BH20" s="89"/>
      <c r="BI20" s="97"/>
      <c r="BJ20" s="20">
        <f t="shared" si="9"/>
        <v>0</v>
      </c>
      <c r="BL20" s="9"/>
      <c r="BM20" s="42"/>
      <c r="BN20" s="32"/>
      <c r="BO20" s="89"/>
      <c r="BP20" s="97"/>
      <c r="BQ20" s="20">
        <f t="shared" si="6"/>
        <v>0</v>
      </c>
    </row>
    <row r="21" spans="1:69">
      <c r="A21" s="9"/>
      <c r="B21" s="2"/>
      <c r="C21" s="18"/>
      <c r="D21" s="9"/>
      <c r="E21" s="19"/>
      <c r="F21" s="20">
        <f t="shared" si="0"/>
        <v>0</v>
      </c>
      <c r="H21" s="2"/>
      <c r="I21" s="2"/>
      <c r="J21" s="18"/>
      <c r="K21" s="9"/>
      <c r="L21" s="19"/>
      <c r="M21" s="20">
        <f t="shared" si="11"/>
        <v>0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10"/>
        <v>0</v>
      </c>
      <c r="AC21" s="2"/>
      <c r="AD21" s="2"/>
      <c r="AE21" s="18"/>
      <c r="AF21" s="9"/>
      <c r="AG21" s="19"/>
      <c r="AH21" s="20">
        <f t="shared" si="4"/>
        <v>0</v>
      </c>
      <c r="AJ21" s="2"/>
      <c r="AK21" s="2"/>
      <c r="AL21" s="325"/>
      <c r="AM21" s="38"/>
      <c r="AN21" s="19"/>
      <c r="AO21" s="326">
        <f t="shared" si="7"/>
        <v>0</v>
      </c>
      <c r="AQ21" s="2"/>
      <c r="AR21" s="2"/>
      <c r="AS21" s="18"/>
      <c r="AT21" s="9"/>
      <c r="AU21" s="19"/>
      <c r="AV21" s="20">
        <f t="shared" si="8"/>
        <v>0</v>
      </c>
      <c r="AX21" s="2"/>
      <c r="AY21" s="2"/>
      <c r="AZ21" s="18"/>
      <c r="BA21" s="9"/>
      <c r="BB21" s="19"/>
      <c r="BC21" s="20">
        <f t="shared" si="5"/>
        <v>0</v>
      </c>
      <c r="BE21" s="9"/>
      <c r="BF21" s="42"/>
      <c r="BG21" s="32"/>
      <c r="BH21" s="372"/>
      <c r="BI21" s="97"/>
      <c r="BJ21" s="20">
        <f t="shared" si="9"/>
        <v>0</v>
      </c>
      <c r="BL21" s="9"/>
      <c r="BM21" s="42"/>
      <c r="BN21" s="32"/>
      <c r="BO21" s="372"/>
      <c r="BP21" s="97"/>
      <c r="BQ21" s="20">
        <f t="shared" si="6"/>
        <v>0</v>
      </c>
    </row>
    <row r="22" spans="1:69">
      <c r="A22" s="9"/>
      <c r="B22" s="2"/>
      <c r="C22" s="18"/>
      <c r="D22" s="9"/>
      <c r="E22" s="19"/>
      <c r="F22" s="20">
        <f t="shared" si="0"/>
        <v>0</v>
      </c>
      <c r="H22" s="2"/>
      <c r="I22" s="2"/>
      <c r="J22" s="18"/>
      <c r="K22" s="9"/>
      <c r="L22" s="19"/>
      <c r="M22" s="20">
        <f t="shared" si="11"/>
        <v>0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10"/>
        <v>0</v>
      </c>
      <c r="AC22" s="2"/>
      <c r="AD22" s="2"/>
      <c r="AE22" s="18"/>
      <c r="AF22" s="9"/>
      <c r="AG22" s="19"/>
      <c r="AH22" s="20">
        <f t="shared" si="4"/>
        <v>0</v>
      </c>
      <c r="AJ22" s="2"/>
      <c r="AK22" s="2"/>
      <c r="AL22" s="325"/>
      <c r="AM22" s="38"/>
      <c r="AN22" s="19"/>
      <c r="AO22" s="326">
        <f t="shared" si="7"/>
        <v>0</v>
      </c>
      <c r="AQ22" s="2"/>
      <c r="AR22" s="2"/>
      <c r="AS22" s="18"/>
      <c r="AT22" s="9"/>
      <c r="AU22" s="19"/>
      <c r="AV22" s="20">
        <f t="shared" si="8"/>
        <v>0</v>
      </c>
      <c r="AX22" s="2"/>
      <c r="AY22" s="2"/>
      <c r="AZ22" s="18"/>
      <c r="BA22" s="9"/>
      <c r="BB22" s="19"/>
      <c r="BC22" s="20">
        <f t="shared" si="5"/>
        <v>0</v>
      </c>
      <c r="BE22" s="9"/>
      <c r="BF22" s="42"/>
      <c r="BG22" s="32"/>
      <c r="BH22" s="89"/>
      <c r="BI22" s="96"/>
      <c r="BJ22" s="20">
        <f t="shared" si="9"/>
        <v>0</v>
      </c>
      <c r="BL22" s="9"/>
      <c r="BM22" s="42"/>
      <c r="BN22" s="32"/>
      <c r="BO22" s="89"/>
      <c r="BP22" s="96"/>
      <c r="BQ22" s="20">
        <f t="shared" si="6"/>
        <v>0</v>
      </c>
    </row>
    <row r="23" spans="1:69">
      <c r="A23" s="2"/>
      <c r="B23" s="2"/>
      <c r="C23" s="18"/>
      <c r="D23" s="9"/>
      <c r="E23" s="19"/>
      <c r="F23" s="20">
        <f t="shared" si="0"/>
        <v>0</v>
      </c>
      <c r="H23" s="2"/>
      <c r="I23" s="2"/>
      <c r="J23" s="18"/>
      <c r="K23" s="9"/>
      <c r="L23" s="19"/>
      <c r="M23" s="20">
        <f t="shared" si="11"/>
        <v>0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10"/>
        <v>0</v>
      </c>
      <c r="AC23" s="2"/>
      <c r="AD23" s="2"/>
      <c r="AE23" s="18"/>
      <c r="AF23" s="9"/>
      <c r="AG23" s="19"/>
      <c r="AH23" s="20">
        <f t="shared" si="4"/>
        <v>0</v>
      </c>
      <c r="AJ23" s="2"/>
      <c r="AK23" s="2"/>
      <c r="AL23" s="325"/>
      <c r="AM23" s="38"/>
      <c r="AN23" s="19"/>
      <c r="AO23" s="326">
        <f t="shared" si="7"/>
        <v>0</v>
      </c>
      <c r="AQ23" s="2"/>
      <c r="AR23" s="2"/>
      <c r="AS23" s="18"/>
      <c r="AT23" s="9"/>
      <c r="AU23" s="19"/>
      <c r="AV23" s="20">
        <f t="shared" si="8"/>
        <v>0</v>
      </c>
      <c r="AX23" s="2"/>
      <c r="AY23" s="2"/>
      <c r="AZ23" s="18"/>
      <c r="BA23" s="9"/>
      <c r="BB23" s="19"/>
      <c r="BC23" s="20">
        <f t="shared" si="5"/>
        <v>0</v>
      </c>
      <c r="BE23" s="9"/>
      <c r="BF23" s="42"/>
      <c r="BG23" s="32"/>
      <c r="BH23" s="244"/>
      <c r="BI23" s="32"/>
      <c r="BJ23" s="20">
        <f t="shared" si="9"/>
        <v>0</v>
      </c>
      <c r="BL23" s="9"/>
      <c r="BM23" s="42"/>
      <c r="BN23" s="32"/>
      <c r="BO23" s="244"/>
      <c r="BP23" s="32"/>
      <c r="BQ23" s="20">
        <f t="shared" si="6"/>
        <v>0</v>
      </c>
    </row>
    <row r="24" spans="1:69">
      <c r="A24" s="2"/>
      <c r="B24" s="2"/>
      <c r="C24" s="18"/>
      <c r="D24" s="9"/>
      <c r="E24" s="19"/>
      <c r="F24" s="20">
        <f t="shared" si="0"/>
        <v>0</v>
      </c>
      <c r="H24" s="2"/>
      <c r="I24" s="2"/>
      <c r="J24" s="18"/>
      <c r="K24" s="9"/>
      <c r="L24" s="19"/>
      <c r="M24" s="20">
        <f t="shared" si="11"/>
        <v>0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10"/>
        <v>0</v>
      </c>
      <c r="AC24" s="2"/>
      <c r="AD24" s="2"/>
      <c r="AE24" s="18"/>
      <c r="AF24" s="9"/>
      <c r="AG24" s="19"/>
      <c r="AH24" s="20">
        <f t="shared" si="4"/>
        <v>0</v>
      </c>
      <c r="AJ24" s="2"/>
      <c r="AK24" s="2"/>
      <c r="AL24" s="325"/>
      <c r="AM24" s="38"/>
      <c r="AN24" s="19"/>
      <c r="AO24" s="326">
        <f t="shared" si="7"/>
        <v>0</v>
      </c>
      <c r="AQ24" s="2"/>
      <c r="AR24" s="2"/>
      <c r="AS24" s="18"/>
      <c r="AT24" s="9"/>
      <c r="AU24" s="19"/>
      <c r="AV24" s="20">
        <f t="shared" si="8"/>
        <v>0</v>
      </c>
      <c r="AX24" s="2"/>
      <c r="AY24" s="2"/>
      <c r="AZ24" s="18"/>
      <c r="BA24" s="9"/>
      <c r="BB24" s="19"/>
      <c r="BC24" s="20">
        <f t="shared" si="5"/>
        <v>0</v>
      </c>
      <c r="BE24" s="9"/>
      <c r="BF24" s="42"/>
      <c r="BG24" s="32"/>
      <c r="BH24" s="244"/>
      <c r="BI24" s="32"/>
      <c r="BJ24" s="20">
        <f t="shared" si="9"/>
        <v>0</v>
      </c>
      <c r="BL24" s="9"/>
      <c r="BM24" s="42"/>
      <c r="BN24" s="32"/>
      <c r="BO24" s="244"/>
      <c r="BP24" s="32"/>
      <c r="BQ24" s="20">
        <f t="shared" si="6"/>
        <v>0</v>
      </c>
    </row>
    <row r="25" spans="1:69">
      <c r="A25" s="2"/>
      <c r="B25" s="2"/>
      <c r="C25" s="18"/>
      <c r="D25" s="9"/>
      <c r="E25" s="19"/>
      <c r="F25" s="20">
        <f t="shared" si="0"/>
        <v>0</v>
      </c>
      <c r="H25" s="2"/>
      <c r="I25" s="2"/>
      <c r="J25" s="18"/>
      <c r="K25" s="9"/>
      <c r="L25" s="19"/>
      <c r="M25" s="20">
        <f t="shared" si="11"/>
        <v>0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10"/>
        <v>0</v>
      </c>
      <c r="AC25" s="2"/>
      <c r="AD25" s="2"/>
      <c r="AE25" s="18"/>
      <c r="AF25" s="9"/>
      <c r="AG25" s="19"/>
      <c r="AH25" s="20">
        <f t="shared" si="4"/>
        <v>0</v>
      </c>
      <c r="AJ25" s="2"/>
      <c r="AK25" s="2"/>
      <c r="AL25" s="325"/>
      <c r="AM25" s="38"/>
      <c r="AN25" s="19"/>
      <c r="AO25" s="326">
        <f t="shared" si="7"/>
        <v>0</v>
      </c>
      <c r="AQ25" s="2"/>
      <c r="AR25" s="2"/>
      <c r="AS25" s="18"/>
      <c r="AT25" s="9"/>
      <c r="AU25" s="19"/>
      <c r="AV25" s="20">
        <f t="shared" si="8"/>
        <v>0</v>
      </c>
      <c r="AX25" s="2"/>
      <c r="AY25" s="2"/>
      <c r="AZ25" s="18"/>
      <c r="BA25" s="9"/>
      <c r="BB25" s="19"/>
      <c r="BC25" s="20">
        <f t="shared" si="5"/>
        <v>0</v>
      </c>
      <c r="BE25" s="9"/>
      <c r="BF25" s="42"/>
      <c r="BG25" s="32"/>
      <c r="BH25" s="244"/>
      <c r="BI25" s="32"/>
      <c r="BJ25" s="20">
        <f t="shared" si="9"/>
        <v>0</v>
      </c>
      <c r="BL25" s="9"/>
      <c r="BM25" s="42"/>
      <c r="BN25" s="32"/>
      <c r="BO25" s="244"/>
      <c r="BP25" s="32"/>
      <c r="BQ25" s="20">
        <f t="shared" si="6"/>
        <v>0</v>
      </c>
    </row>
    <row r="26" spans="1:69">
      <c r="A26" s="2"/>
      <c r="B26" s="2"/>
      <c r="C26" s="18"/>
      <c r="D26" s="9"/>
      <c r="E26" s="19"/>
      <c r="F26" s="20">
        <f t="shared" si="0"/>
        <v>0</v>
      </c>
      <c r="H26" s="2"/>
      <c r="I26" s="2"/>
      <c r="J26" s="18"/>
      <c r="K26" s="9"/>
      <c r="L26" s="19"/>
      <c r="M26" s="20">
        <f t="shared" si="11"/>
        <v>0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10"/>
        <v>0</v>
      </c>
      <c r="AC26" s="2"/>
      <c r="AD26" s="2"/>
      <c r="AE26" s="18"/>
      <c r="AF26" s="9"/>
      <c r="AG26" s="19"/>
      <c r="AH26" s="20">
        <f t="shared" si="4"/>
        <v>0</v>
      </c>
      <c r="AJ26" s="2"/>
      <c r="AK26" s="2"/>
      <c r="AL26" s="325"/>
      <c r="AM26" s="38"/>
      <c r="AN26" s="19"/>
      <c r="AO26" s="326">
        <f t="shared" si="7"/>
        <v>0</v>
      </c>
      <c r="AQ26" s="2"/>
      <c r="AR26" s="2"/>
      <c r="AS26" s="18"/>
      <c r="AT26" s="9"/>
      <c r="AU26" s="19"/>
      <c r="AV26" s="20">
        <f t="shared" si="8"/>
        <v>0</v>
      </c>
      <c r="AX26" s="2"/>
      <c r="AY26" s="2"/>
      <c r="AZ26" s="18"/>
      <c r="BA26" s="9"/>
      <c r="BB26" s="19"/>
      <c r="BC26" s="20">
        <f t="shared" si="5"/>
        <v>0</v>
      </c>
      <c r="BE26" s="9"/>
      <c r="BF26" s="42"/>
      <c r="BG26" s="32"/>
      <c r="BH26" s="244"/>
      <c r="BI26" s="32"/>
      <c r="BJ26" s="20">
        <f t="shared" si="9"/>
        <v>0</v>
      </c>
      <c r="BL26" s="9"/>
      <c r="BM26" s="42"/>
      <c r="BN26" s="32"/>
      <c r="BO26" s="244"/>
      <c r="BP26" s="32"/>
      <c r="BQ26" s="20">
        <f t="shared" si="6"/>
        <v>0</v>
      </c>
    </row>
    <row r="27" spans="1:69">
      <c r="A27" s="2"/>
      <c r="B27" s="2"/>
      <c r="C27" s="18"/>
      <c r="D27" s="9"/>
      <c r="E27" s="19"/>
      <c r="F27" s="20">
        <f t="shared" si="0"/>
        <v>0</v>
      </c>
      <c r="H27" s="2"/>
      <c r="I27" s="2"/>
      <c r="J27" s="18"/>
      <c r="K27" s="9"/>
      <c r="L27" s="19"/>
      <c r="M27" s="20">
        <f t="shared" si="11"/>
        <v>0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10"/>
        <v>0</v>
      </c>
      <c r="AC27" s="2"/>
      <c r="AD27" s="2"/>
      <c r="AE27" s="18"/>
      <c r="AF27" s="9"/>
      <c r="AG27" s="19"/>
      <c r="AH27" s="20">
        <f t="shared" si="4"/>
        <v>0</v>
      </c>
      <c r="AJ27" s="2"/>
      <c r="AK27" s="2"/>
      <c r="AL27" s="325"/>
      <c r="AM27" s="38"/>
      <c r="AN27" s="19"/>
      <c r="AO27" s="326">
        <f t="shared" si="7"/>
        <v>0</v>
      </c>
      <c r="AQ27" s="2"/>
      <c r="AR27" s="2"/>
      <c r="AS27" s="18"/>
      <c r="AT27" s="9"/>
      <c r="AU27" s="19"/>
      <c r="AV27" s="20">
        <f t="shared" si="8"/>
        <v>0</v>
      </c>
      <c r="AX27" s="2"/>
      <c r="AY27" s="2"/>
      <c r="AZ27" s="18"/>
      <c r="BA27" s="9"/>
      <c r="BB27" s="19"/>
      <c r="BC27" s="20">
        <f t="shared" si="5"/>
        <v>0</v>
      </c>
      <c r="BE27" s="9"/>
      <c r="BF27" s="42"/>
      <c r="BG27" s="32"/>
      <c r="BH27" s="89"/>
      <c r="BI27" s="32"/>
      <c r="BJ27" s="20">
        <f t="shared" si="9"/>
        <v>0</v>
      </c>
      <c r="BL27" s="9"/>
      <c r="BM27" s="42"/>
      <c r="BN27" s="32"/>
      <c r="BO27" s="89"/>
      <c r="BP27" s="32"/>
      <c r="BQ27" s="20">
        <f t="shared" si="6"/>
        <v>0</v>
      </c>
    </row>
    <row r="28" spans="1:69">
      <c r="A28" s="2"/>
      <c r="B28" s="2"/>
      <c r="C28" s="18"/>
      <c r="D28" s="9"/>
      <c r="E28" s="19"/>
      <c r="F28" s="20">
        <f t="shared" si="0"/>
        <v>0</v>
      </c>
      <c r="H28" s="2"/>
      <c r="I28" s="2"/>
      <c r="J28" s="18"/>
      <c r="K28" s="9"/>
      <c r="L28" s="19"/>
      <c r="M28" s="20">
        <f t="shared" si="11"/>
        <v>0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10"/>
        <v>0</v>
      </c>
      <c r="AC28" s="2"/>
      <c r="AD28" s="2"/>
      <c r="AE28" s="18"/>
      <c r="AF28" s="9"/>
      <c r="AG28" s="19"/>
      <c r="AH28" s="20">
        <f t="shared" si="4"/>
        <v>0</v>
      </c>
      <c r="AJ28" s="2"/>
      <c r="AK28" s="2"/>
      <c r="AL28" s="325"/>
      <c r="AM28" s="38"/>
      <c r="AN28" s="19"/>
      <c r="AO28" s="326">
        <f t="shared" si="7"/>
        <v>0</v>
      </c>
      <c r="AQ28" s="2"/>
      <c r="AR28" s="2"/>
      <c r="AS28" s="18"/>
      <c r="AT28" s="9"/>
      <c r="AU28" s="19"/>
      <c r="AV28" s="20">
        <f t="shared" si="8"/>
        <v>0</v>
      </c>
      <c r="AX28" s="2"/>
      <c r="AY28" s="2"/>
      <c r="AZ28" s="18"/>
      <c r="BA28" s="9"/>
      <c r="BB28" s="19"/>
      <c r="BC28" s="20">
        <f t="shared" si="5"/>
        <v>0</v>
      </c>
      <c r="BE28" s="9"/>
      <c r="BF28" s="42"/>
      <c r="BG28" s="19"/>
      <c r="BH28" s="89"/>
      <c r="BI28" s="19"/>
      <c r="BJ28" s="20">
        <f t="shared" si="9"/>
        <v>0</v>
      </c>
      <c r="BL28" s="9"/>
      <c r="BM28" s="42"/>
      <c r="BN28" s="19"/>
      <c r="BO28" s="89"/>
      <c r="BP28" s="19"/>
      <c r="BQ28" s="20">
        <f t="shared" si="6"/>
        <v>0</v>
      </c>
    </row>
    <row r="29" spans="1:69">
      <c r="A29" s="2"/>
      <c r="B29" s="2"/>
      <c r="C29" s="18"/>
      <c r="D29" s="9"/>
      <c r="E29" s="19"/>
      <c r="F29" s="20">
        <f t="shared" si="0"/>
        <v>0</v>
      </c>
      <c r="H29" s="2"/>
      <c r="I29" s="2"/>
      <c r="J29" s="18"/>
      <c r="K29" s="9"/>
      <c r="L29" s="19"/>
      <c r="M29" s="20">
        <f t="shared" si="11"/>
        <v>0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10"/>
        <v>0</v>
      </c>
      <c r="AC29" s="2"/>
      <c r="AD29" s="2"/>
      <c r="AE29" s="18"/>
      <c r="AF29" s="9"/>
      <c r="AG29" s="19"/>
      <c r="AH29" s="20">
        <f t="shared" si="4"/>
        <v>0</v>
      </c>
      <c r="AJ29" s="2"/>
      <c r="AK29" s="2"/>
      <c r="AL29" s="325"/>
      <c r="AM29" s="38"/>
      <c r="AN29" s="19"/>
      <c r="AO29" s="326">
        <f t="shared" si="7"/>
        <v>0</v>
      </c>
      <c r="AQ29" s="2"/>
      <c r="AR29" s="2"/>
      <c r="AS29" s="18"/>
      <c r="AT29" s="9"/>
      <c r="AU29" s="19"/>
      <c r="AV29" s="20">
        <f t="shared" si="8"/>
        <v>0</v>
      </c>
      <c r="AX29" s="2"/>
      <c r="AY29" s="2"/>
      <c r="AZ29" s="18"/>
      <c r="BA29" s="9"/>
      <c r="BB29" s="19"/>
      <c r="BC29" s="20">
        <f t="shared" si="5"/>
        <v>0</v>
      </c>
      <c r="BE29" s="9"/>
      <c r="BF29" s="42"/>
      <c r="BG29" s="19"/>
      <c r="BH29" s="89"/>
      <c r="BI29" s="19"/>
      <c r="BJ29" s="20">
        <f t="shared" si="9"/>
        <v>0</v>
      </c>
      <c r="BL29" s="9"/>
      <c r="BM29" s="42"/>
      <c r="BN29" s="19"/>
      <c r="BO29" s="89"/>
      <c r="BP29" s="19"/>
      <c r="BQ29" s="20">
        <f t="shared" si="6"/>
        <v>0</v>
      </c>
    </row>
    <row r="30" spans="1:69">
      <c r="A30" s="2"/>
      <c r="B30" s="2"/>
      <c r="C30" s="18"/>
      <c r="D30" s="9"/>
      <c r="E30" s="19"/>
      <c r="F30" s="20">
        <f t="shared" si="0"/>
        <v>0</v>
      </c>
      <c r="H30" s="2"/>
      <c r="I30" s="2"/>
      <c r="J30" s="18"/>
      <c r="K30" s="9"/>
      <c r="L30" s="19"/>
      <c r="M30" s="20">
        <f t="shared" si="11"/>
        <v>0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10"/>
        <v>0</v>
      </c>
      <c r="AC30" s="2"/>
      <c r="AD30" s="2"/>
      <c r="AE30" s="18"/>
      <c r="AF30" s="9"/>
      <c r="AG30" s="19"/>
      <c r="AH30" s="20">
        <f t="shared" si="4"/>
        <v>0</v>
      </c>
      <c r="AJ30" s="2"/>
      <c r="AK30" s="2"/>
      <c r="AL30" s="325"/>
      <c r="AM30" s="38"/>
      <c r="AN30" s="19"/>
      <c r="AO30" s="326">
        <f t="shared" si="7"/>
        <v>0</v>
      </c>
      <c r="AQ30" s="2"/>
      <c r="AR30" s="2"/>
      <c r="AS30" s="18"/>
      <c r="AT30" s="9"/>
      <c r="AU30" s="19"/>
      <c r="AV30" s="20">
        <f t="shared" si="8"/>
        <v>0</v>
      </c>
      <c r="AX30" s="2"/>
      <c r="AY30" s="2"/>
      <c r="AZ30" s="18"/>
      <c r="BA30" s="9"/>
      <c r="BB30" s="19"/>
      <c r="BC30" s="20">
        <f t="shared" si="5"/>
        <v>0</v>
      </c>
      <c r="BE30" s="9"/>
      <c r="BF30" s="2"/>
      <c r="BG30" s="18"/>
      <c r="BH30" s="89"/>
      <c r="BI30" s="19"/>
      <c r="BJ30" s="20">
        <f t="shared" si="9"/>
        <v>0</v>
      </c>
      <c r="BL30" s="9"/>
      <c r="BM30" s="2"/>
      <c r="BN30" s="18"/>
      <c r="BO30" s="89"/>
      <c r="BP30" s="19"/>
      <c r="BQ30" s="20">
        <f t="shared" si="6"/>
        <v>0</v>
      </c>
    </row>
    <row r="31" spans="1:69">
      <c r="A31" s="2"/>
      <c r="B31" s="2"/>
      <c r="C31" s="18"/>
      <c r="D31" s="9"/>
      <c r="E31" s="19"/>
      <c r="F31" s="20">
        <f t="shared" si="0"/>
        <v>0</v>
      </c>
      <c r="H31" s="2"/>
      <c r="I31" s="2"/>
      <c r="J31" s="18"/>
      <c r="K31" s="9"/>
      <c r="L31" s="19"/>
      <c r="M31" s="20">
        <f t="shared" si="11"/>
        <v>0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10"/>
        <v>0</v>
      </c>
      <c r="AC31" s="2"/>
      <c r="AD31" s="2"/>
      <c r="AE31" s="18"/>
      <c r="AF31" s="9"/>
      <c r="AG31" s="19"/>
      <c r="AH31" s="20">
        <f t="shared" si="4"/>
        <v>0</v>
      </c>
      <c r="AJ31" s="2"/>
      <c r="AK31" s="2"/>
      <c r="AL31" s="325"/>
      <c r="AM31" s="38"/>
      <c r="AN31" s="19"/>
      <c r="AO31" s="326">
        <f t="shared" si="7"/>
        <v>0</v>
      </c>
      <c r="AQ31" s="2"/>
      <c r="AR31" s="2"/>
      <c r="AS31" s="18"/>
      <c r="AT31" s="9"/>
      <c r="AU31" s="19"/>
      <c r="AV31" s="20">
        <f t="shared" si="8"/>
        <v>0</v>
      </c>
      <c r="AX31" s="2"/>
      <c r="AY31" s="2"/>
      <c r="AZ31" s="18"/>
      <c r="BA31" s="9"/>
      <c r="BB31" s="19"/>
      <c r="BC31" s="20">
        <f t="shared" si="5"/>
        <v>0</v>
      </c>
      <c r="BE31" s="9"/>
      <c r="BF31" s="2"/>
      <c r="BG31" s="18"/>
      <c r="BH31" s="89"/>
      <c r="BI31" s="19"/>
      <c r="BJ31" s="20">
        <f t="shared" si="9"/>
        <v>0</v>
      </c>
      <c r="BL31" s="9"/>
      <c r="BM31" s="2"/>
      <c r="BN31" s="18"/>
      <c r="BO31" s="89"/>
      <c r="BP31" s="19"/>
      <c r="BQ31" s="20">
        <f t="shared" si="6"/>
        <v>0</v>
      </c>
    </row>
    <row r="32" spans="1:69">
      <c r="A32" s="2"/>
      <c r="B32" s="2"/>
      <c r="C32" s="18"/>
      <c r="D32" s="9"/>
      <c r="E32" s="19"/>
      <c r="F32" s="20">
        <f t="shared" si="0"/>
        <v>0</v>
      </c>
      <c r="H32" s="2"/>
      <c r="I32" s="2"/>
      <c r="J32" s="18"/>
      <c r="K32" s="9"/>
      <c r="L32" s="19"/>
      <c r="M32" s="20">
        <f t="shared" si="11"/>
        <v>0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10"/>
        <v>0</v>
      </c>
      <c r="AC32" s="2"/>
      <c r="AD32" s="2"/>
      <c r="AE32" s="18"/>
      <c r="AF32" s="9"/>
      <c r="AG32" s="19"/>
      <c r="AH32" s="20">
        <f t="shared" si="4"/>
        <v>0</v>
      </c>
      <c r="AJ32" s="2"/>
      <c r="AK32" s="2"/>
      <c r="AL32" s="325"/>
      <c r="AM32" s="38"/>
      <c r="AN32" s="19"/>
      <c r="AO32" s="326">
        <f t="shared" si="7"/>
        <v>0</v>
      </c>
      <c r="AQ32" s="2"/>
      <c r="AR32" s="2"/>
      <c r="AS32" s="18"/>
      <c r="AT32" s="9"/>
      <c r="AU32" s="19"/>
      <c r="AV32" s="20">
        <f t="shared" si="8"/>
        <v>0</v>
      </c>
      <c r="AX32" s="2"/>
      <c r="AY32" s="2"/>
      <c r="AZ32" s="18"/>
      <c r="BA32" s="9"/>
      <c r="BB32" s="19"/>
      <c r="BC32" s="20">
        <f t="shared" si="5"/>
        <v>0</v>
      </c>
      <c r="BE32" s="9"/>
      <c r="BF32" s="2"/>
      <c r="BG32" s="18"/>
      <c r="BH32" s="89"/>
      <c r="BI32" s="19"/>
      <c r="BJ32" s="20">
        <f t="shared" si="9"/>
        <v>0</v>
      </c>
      <c r="BL32" s="9"/>
      <c r="BM32" s="2"/>
      <c r="BN32" s="18"/>
      <c r="BO32" s="89"/>
      <c r="BP32" s="19"/>
      <c r="BQ32" s="20">
        <f t="shared" si="6"/>
        <v>0</v>
      </c>
    </row>
    <row r="33" spans="1:69">
      <c r="A33" s="2"/>
      <c r="B33" s="2"/>
      <c r="C33" s="18"/>
      <c r="D33" s="9"/>
      <c r="E33" s="19"/>
      <c r="F33" s="20">
        <f t="shared" si="0"/>
        <v>0</v>
      </c>
      <c r="H33" s="2"/>
      <c r="I33" s="2"/>
      <c r="J33" s="18"/>
      <c r="K33" s="9"/>
      <c r="L33" s="19"/>
      <c r="M33" s="20">
        <f t="shared" si="11"/>
        <v>0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10"/>
        <v>0</v>
      </c>
      <c r="AC33" s="2"/>
      <c r="AD33" s="2"/>
      <c r="AE33" s="18"/>
      <c r="AF33" s="9"/>
      <c r="AG33" s="19"/>
      <c r="AH33" s="20">
        <f t="shared" si="4"/>
        <v>0</v>
      </c>
      <c r="AJ33" s="2"/>
      <c r="AK33" s="2"/>
      <c r="AL33" s="325"/>
      <c r="AM33" s="38"/>
      <c r="AN33" s="19"/>
      <c r="AO33" s="326">
        <f t="shared" si="7"/>
        <v>0</v>
      </c>
      <c r="AQ33" s="2"/>
      <c r="AR33" s="2"/>
      <c r="AS33" s="18"/>
      <c r="AT33" s="9"/>
      <c r="AU33" s="19"/>
      <c r="AV33" s="20">
        <f t="shared" si="8"/>
        <v>0</v>
      </c>
      <c r="AX33" s="2"/>
      <c r="AY33" s="2"/>
      <c r="AZ33" s="18"/>
      <c r="BA33" s="9"/>
      <c r="BB33" s="19"/>
      <c r="BC33" s="20">
        <f t="shared" si="5"/>
        <v>0</v>
      </c>
      <c r="BE33" s="9"/>
      <c r="BF33" s="2"/>
      <c r="BG33" s="18"/>
      <c r="BH33" s="89"/>
      <c r="BI33" s="19"/>
      <c r="BJ33" s="20">
        <f t="shared" si="9"/>
        <v>0</v>
      </c>
      <c r="BL33" s="9"/>
      <c r="BM33" s="2"/>
      <c r="BN33" s="18"/>
      <c r="BO33" s="89"/>
      <c r="BP33" s="19"/>
      <c r="BQ33" s="20">
        <f t="shared" si="6"/>
        <v>0</v>
      </c>
    </row>
    <row r="34" spans="1:69">
      <c r="A34" s="2"/>
      <c r="B34" s="2"/>
      <c r="C34" s="18"/>
      <c r="D34" s="9"/>
      <c r="E34" s="19"/>
      <c r="F34" s="20">
        <f t="shared" si="0"/>
        <v>0</v>
      </c>
      <c r="H34" s="2"/>
      <c r="I34" s="2"/>
      <c r="J34" s="18"/>
      <c r="K34" s="9"/>
      <c r="L34" s="19"/>
      <c r="M34" s="20">
        <f t="shared" si="11"/>
        <v>0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10"/>
        <v>0</v>
      </c>
      <c r="AC34" s="2"/>
      <c r="AD34" s="2"/>
      <c r="AE34" s="18"/>
      <c r="AF34" s="9"/>
      <c r="AG34" s="19"/>
      <c r="AH34" s="20">
        <f t="shared" si="4"/>
        <v>0</v>
      </c>
      <c r="AJ34" s="2"/>
      <c r="AK34" s="2"/>
      <c r="AL34" s="325"/>
      <c r="AM34" s="38"/>
      <c r="AN34" s="19"/>
      <c r="AO34" s="326">
        <f t="shared" si="7"/>
        <v>0</v>
      </c>
      <c r="AQ34" s="2"/>
      <c r="AR34" s="2"/>
      <c r="AS34" s="18"/>
      <c r="AT34" s="9"/>
      <c r="AU34" s="19"/>
      <c r="AV34" s="20">
        <f t="shared" si="8"/>
        <v>0</v>
      </c>
      <c r="AX34" s="2"/>
      <c r="AY34" s="2"/>
      <c r="AZ34" s="18"/>
      <c r="BA34" s="9"/>
      <c r="BB34" s="19"/>
      <c r="BC34" s="20">
        <f t="shared" si="5"/>
        <v>0</v>
      </c>
      <c r="BE34" s="89"/>
      <c r="BF34" s="2"/>
      <c r="BG34" s="18"/>
      <c r="BH34" s="9"/>
      <c r="BI34" s="19"/>
      <c r="BJ34" s="20">
        <f t="shared" si="9"/>
        <v>0</v>
      </c>
      <c r="BL34" s="89"/>
      <c r="BM34" s="2"/>
      <c r="BN34" s="18"/>
      <c r="BO34" s="9"/>
      <c r="BP34" s="19"/>
      <c r="BQ34" s="20">
        <f t="shared" si="6"/>
        <v>0</v>
      </c>
    </row>
    <row r="35" spans="1:69">
      <c r="A35" s="2"/>
      <c r="B35" s="2"/>
      <c r="C35" s="18"/>
      <c r="D35" s="9"/>
      <c r="E35" s="19"/>
      <c r="F35" s="20">
        <f t="shared" si="0"/>
        <v>0</v>
      </c>
      <c r="H35" s="2"/>
      <c r="I35" s="2"/>
      <c r="J35" s="18"/>
      <c r="K35" s="9"/>
      <c r="L35" s="19"/>
      <c r="M35" s="20">
        <f t="shared" si="11"/>
        <v>0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10"/>
        <v>0</v>
      </c>
      <c r="AC35" s="2"/>
      <c r="AD35" s="2"/>
      <c r="AE35" s="18"/>
      <c r="AF35" s="9"/>
      <c r="AG35" s="19"/>
      <c r="AH35" s="20">
        <f t="shared" si="4"/>
        <v>0</v>
      </c>
      <c r="AJ35" s="2"/>
      <c r="AK35" s="2"/>
      <c r="AL35" s="325"/>
      <c r="AM35" s="38"/>
      <c r="AN35" s="19"/>
      <c r="AO35" s="326">
        <f t="shared" si="7"/>
        <v>0</v>
      </c>
      <c r="AQ35" s="2"/>
      <c r="AR35" s="2"/>
      <c r="AS35" s="18"/>
      <c r="AT35" s="9"/>
      <c r="AU35" s="19"/>
      <c r="AV35" s="20">
        <f t="shared" si="8"/>
        <v>0</v>
      </c>
      <c r="AX35" s="2"/>
      <c r="AY35" s="2"/>
      <c r="AZ35" s="18"/>
      <c r="BA35" s="9"/>
      <c r="BB35" s="19"/>
      <c r="BC35" s="20">
        <f t="shared" si="5"/>
        <v>0</v>
      </c>
      <c r="BE35" s="89"/>
      <c r="BF35" s="2"/>
      <c r="BG35" s="18"/>
      <c r="BH35" s="9"/>
      <c r="BI35" s="19"/>
      <c r="BJ35" s="20">
        <f t="shared" si="9"/>
        <v>0</v>
      </c>
      <c r="BL35" s="89"/>
      <c r="BM35" s="2"/>
      <c r="BN35" s="18"/>
      <c r="BO35" s="9"/>
      <c r="BP35" s="19"/>
      <c r="BQ35" s="20">
        <f t="shared" si="6"/>
        <v>0</v>
      </c>
    </row>
    <row r="36" spans="1:69">
      <c r="A36" s="2"/>
      <c r="B36" s="2"/>
      <c r="C36" s="18"/>
      <c r="D36" s="9"/>
      <c r="E36" s="19"/>
      <c r="F36" s="20">
        <f t="shared" si="0"/>
        <v>0</v>
      </c>
      <c r="H36" s="2"/>
      <c r="I36" s="2"/>
      <c r="J36" s="18"/>
      <c r="K36" s="9"/>
      <c r="L36" s="19"/>
      <c r="M36" s="20">
        <f t="shared" si="11"/>
        <v>0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10"/>
        <v>0</v>
      </c>
      <c r="AC36" s="2"/>
      <c r="AD36" s="2"/>
      <c r="AE36" s="18"/>
      <c r="AF36" s="9"/>
      <c r="AG36" s="19"/>
      <c r="AH36" s="20">
        <f t="shared" si="4"/>
        <v>0</v>
      </c>
      <c r="AJ36" s="2"/>
      <c r="AK36" s="2"/>
      <c r="AL36" s="325"/>
      <c r="AM36" s="38"/>
      <c r="AN36" s="19"/>
      <c r="AO36" s="326">
        <f t="shared" si="7"/>
        <v>0</v>
      </c>
      <c r="AQ36" s="2"/>
      <c r="AR36" s="2"/>
      <c r="AS36" s="18"/>
      <c r="AT36" s="9"/>
      <c r="AU36" s="19"/>
      <c r="AV36" s="20">
        <f t="shared" si="8"/>
        <v>0</v>
      </c>
      <c r="AX36" s="2"/>
      <c r="AY36" s="2"/>
      <c r="AZ36" s="18"/>
      <c r="BA36" s="9"/>
      <c r="BB36" s="19"/>
      <c r="BC36" s="20">
        <f t="shared" si="5"/>
        <v>0</v>
      </c>
      <c r="BE36" s="9"/>
      <c r="BF36" s="2"/>
      <c r="BG36" s="18"/>
      <c r="BH36" s="9"/>
      <c r="BI36" s="19"/>
      <c r="BJ36" s="20">
        <f t="shared" si="9"/>
        <v>0</v>
      </c>
      <c r="BL36" s="9"/>
      <c r="BM36" s="2"/>
      <c r="BN36" s="18"/>
      <c r="BO36" s="9"/>
      <c r="BP36" s="19"/>
      <c r="BQ36" s="20">
        <f t="shared" si="6"/>
        <v>0</v>
      </c>
    </row>
    <row r="37" spans="1:69">
      <c r="A37" s="2"/>
      <c r="B37" s="2"/>
      <c r="C37" s="18"/>
      <c r="D37" s="9"/>
      <c r="E37" s="19"/>
      <c r="F37" s="20">
        <f t="shared" si="0"/>
        <v>0</v>
      </c>
      <c r="H37" s="2"/>
      <c r="I37" s="2"/>
      <c r="J37" s="18"/>
      <c r="K37" s="9"/>
      <c r="L37" s="19"/>
      <c r="M37" s="20">
        <f t="shared" si="11"/>
        <v>0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10"/>
        <v>0</v>
      </c>
      <c r="AC37" s="2"/>
      <c r="AD37" s="2"/>
      <c r="AE37" s="18"/>
      <c r="AF37" s="9"/>
      <c r="AG37" s="19"/>
      <c r="AH37" s="20">
        <f t="shared" si="4"/>
        <v>0</v>
      </c>
      <c r="AJ37" s="2"/>
      <c r="AK37" s="2"/>
      <c r="AL37" s="325"/>
      <c r="AM37" s="38"/>
      <c r="AN37" s="19"/>
      <c r="AO37" s="326">
        <f t="shared" si="7"/>
        <v>0</v>
      </c>
      <c r="AQ37" s="2"/>
      <c r="AR37" s="2"/>
      <c r="AS37" s="18"/>
      <c r="AT37" s="9"/>
      <c r="AU37" s="19"/>
      <c r="AV37" s="20">
        <f t="shared" si="8"/>
        <v>0</v>
      </c>
      <c r="AX37" s="2"/>
      <c r="AY37" s="2"/>
      <c r="AZ37" s="18"/>
      <c r="BA37" s="9"/>
      <c r="BB37" s="19"/>
      <c r="BC37" s="20">
        <f t="shared" si="5"/>
        <v>0</v>
      </c>
      <c r="BE37" s="9"/>
      <c r="BF37" s="2"/>
      <c r="BG37" s="18"/>
      <c r="BH37" s="9"/>
      <c r="BI37" s="19"/>
      <c r="BJ37" s="20">
        <f t="shared" si="9"/>
        <v>0</v>
      </c>
      <c r="BL37" s="9"/>
      <c r="BM37" s="2"/>
      <c r="BN37" s="18"/>
      <c r="BO37" s="9"/>
      <c r="BP37" s="19"/>
      <c r="BQ37" s="20">
        <f t="shared" si="6"/>
        <v>0</v>
      </c>
    </row>
    <row r="38" spans="1:69">
      <c r="A38" s="2"/>
      <c r="B38" s="2"/>
      <c r="C38" s="18"/>
      <c r="D38" s="9"/>
      <c r="E38" s="19"/>
      <c r="F38" s="20">
        <f t="shared" si="0"/>
        <v>0</v>
      </c>
      <c r="H38" s="2"/>
      <c r="I38" s="2"/>
      <c r="J38" s="18"/>
      <c r="K38" s="9"/>
      <c r="L38" s="19"/>
      <c r="M38" s="20">
        <f t="shared" si="11"/>
        <v>0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10"/>
        <v>0</v>
      </c>
      <c r="AC38" s="2"/>
      <c r="AD38" s="2"/>
      <c r="AE38" s="18"/>
      <c r="AF38" s="9"/>
      <c r="AG38" s="19"/>
      <c r="AH38" s="20">
        <f t="shared" si="4"/>
        <v>0</v>
      </c>
      <c r="AJ38" s="2"/>
      <c r="AK38" s="2"/>
      <c r="AL38" s="325"/>
      <c r="AM38" s="38"/>
      <c r="AN38" s="19"/>
      <c r="AO38" s="326">
        <f t="shared" si="7"/>
        <v>0</v>
      </c>
      <c r="AQ38" s="2"/>
      <c r="AR38" s="2"/>
      <c r="AS38" s="18"/>
      <c r="AT38" s="9"/>
      <c r="AU38" s="19"/>
      <c r="AV38" s="20">
        <f t="shared" si="8"/>
        <v>0</v>
      </c>
      <c r="AX38" s="2"/>
      <c r="AY38" s="2"/>
      <c r="AZ38" s="18"/>
      <c r="BA38" s="9"/>
      <c r="BB38" s="19"/>
      <c r="BC38" s="20">
        <f t="shared" si="5"/>
        <v>0</v>
      </c>
      <c r="BE38" s="9"/>
      <c r="BF38" s="2"/>
      <c r="BG38" s="27"/>
      <c r="BH38" s="9"/>
      <c r="BI38" s="19"/>
      <c r="BJ38" s="20">
        <f t="shared" si="9"/>
        <v>0</v>
      </c>
      <c r="BL38" s="9"/>
      <c r="BM38" s="2"/>
      <c r="BN38" s="27"/>
      <c r="BO38" s="38"/>
      <c r="BP38" s="19"/>
      <c r="BQ38" s="20">
        <f t="shared" si="6"/>
        <v>0</v>
      </c>
    </row>
    <row r="39" spans="1:69">
      <c r="A39" s="2"/>
      <c r="B39" s="2"/>
      <c r="C39" s="18"/>
      <c r="D39" s="9"/>
      <c r="E39" s="19"/>
      <c r="F39" s="20">
        <f t="shared" si="0"/>
        <v>0</v>
      </c>
      <c r="H39" s="2"/>
      <c r="I39" s="2"/>
      <c r="J39" s="18"/>
      <c r="K39" s="9"/>
      <c r="L39" s="19"/>
      <c r="M39" s="20">
        <f t="shared" si="11"/>
        <v>0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10"/>
        <v>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L39" s="325"/>
      <c r="AM39" s="38"/>
      <c r="AN39" s="19"/>
      <c r="AO39" s="326">
        <f t="shared" si="7"/>
        <v>0</v>
      </c>
      <c r="AQ39" s="2"/>
      <c r="AR39" s="2"/>
      <c r="AS39" s="18"/>
      <c r="AT39" s="9"/>
      <c r="AU39" s="19"/>
      <c r="AV39" s="20">
        <f t="shared" si="8"/>
        <v>0</v>
      </c>
      <c r="AX39" s="2"/>
      <c r="AY39" s="2"/>
      <c r="AZ39" s="18"/>
      <c r="BA39" s="9"/>
      <c r="BB39" s="19"/>
      <c r="BC39" s="20">
        <f t="shared" si="5"/>
        <v>0</v>
      </c>
      <c r="BE39" s="2"/>
      <c r="BF39" s="2"/>
      <c r="BG39" s="331"/>
      <c r="BH39" s="38"/>
      <c r="BI39" s="19"/>
      <c r="BJ39" s="20">
        <f t="shared" si="9"/>
        <v>0</v>
      </c>
      <c r="BL39" s="2"/>
      <c r="BM39" s="2"/>
      <c r="BN39" s="331"/>
      <c r="BO39" s="38"/>
      <c r="BP39" s="19"/>
      <c r="BQ39" s="20">
        <f t="shared" si="6"/>
        <v>0</v>
      </c>
    </row>
    <row r="40" spans="1:69">
      <c r="A40" s="2"/>
      <c r="B40" s="2"/>
      <c r="C40" s="18"/>
      <c r="D40" s="9"/>
      <c r="E40" s="19"/>
      <c r="F40" s="20">
        <f t="shared" si="0"/>
        <v>0</v>
      </c>
      <c r="H40" s="2"/>
      <c r="I40" s="2"/>
      <c r="J40" s="18"/>
      <c r="K40" s="9"/>
      <c r="L40" s="19"/>
      <c r="M40" s="20">
        <f t="shared" si="11"/>
        <v>0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10"/>
        <v>0</v>
      </c>
      <c r="AC40" s="2"/>
      <c r="AD40" s="2"/>
      <c r="AE40" s="18"/>
      <c r="AF40" s="9"/>
      <c r="AG40" s="19"/>
      <c r="AH40" s="20">
        <f t="shared" si="4"/>
        <v>0</v>
      </c>
      <c r="AJ40" s="2"/>
      <c r="AK40" s="2"/>
      <c r="AL40" s="325"/>
      <c r="AM40" s="38"/>
      <c r="AN40" s="19"/>
      <c r="AO40" s="326">
        <f t="shared" si="7"/>
        <v>0</v>
      </c>
      <c r="AQ40" s="2"/>
      <c r="AR40" s="2"/>
      <c r="AS40" s="18"/>
      <c r="AT40" s="9"/>
      <c r="AU40" s="19"/>
      <c r="AV40" s="20">
        <f t="shared" si="8"/>
        <v>0</v>
      </c>
      <c r="AX40" s="2"/>
      <c r="AY40" s="2"/>
      <c r="AZ40" s="18"/>
      <c r="BA40" s="9"/>
      <c r="BB40" s="19"/>
      <c r="BC40" s="20">
        <f t="shared" si="5"/>
        <v>0</v>
      </c>
      <c r="BE40" s="2"/>
      <c r="BF40" s="2"/>
      <c r="BG40" s="331"/>
      <c r="BH40" s="38"/>
      <c r="BI40" s="19"/>
      <c r="BJ40" s="20">
        <f t="shared" si="9"/>
        <v>0</v>
      </c>
      <c r="BL40" s="2"/>
      <c r="BM40" s="2"/>
      <c r="BN40" s="331"/>
      <c r="BO40" s="38"/>
      <c r="BP40" s="19"/>
      <c r="BQ40" s="20">
        <f t="shared" si="6"/>
        <v>0</v>
      </c>
    </row>
    <row r="41" spans="1:69">
      <c r="A41" s="2"/>
      <c r="B41" s="2"/>
      <c r="C41" s="18"/>
      <c r="D41" s="9"/>
      <c r="E41" s="19"/>
      <c r="F41" s="20">
        <f t="shared" si="0"/>
        <v>0</v>
      </c>
      <c r="H41" s="2"/>
      <c r="I41" s="2"/>
      <c r="J41" s="18"/>
      <c r="K41" s="9"/>
      <c r="L41" s="19"/>
      <c r="M41" s="20">
        <f t="shared" si="11"/>
        <v>0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10"/>
        <v>0</v>
      </c>
      <c r="AC41" s="2"/>
      <c r="AD41" s="2"/>
      <c r="AE41" s="18"/>
      <c r="AF41" s="9"/>
      <c r="AG41" s="19"/>
      <c r="AH41" s="20">
        <f t="shared" si="4"/>
        <v>0</v>
      </c>
      <c r="AJ41" s="2"/>
      <c r="AK41" s="2"/>
      <c r="AL41" s="325"/>
      <c r="AM41" s="38"/>
      <c r="AN41" s="19"/>
      <c r="AO41" s="326">
        <f t="shared" si="7"/>
        <v>0</v>
      </c>
      <c r="AQ41" s="2"/>
      <c r="AR41" s="2"/>
      <c r="AS41" s="18"/>
      <c r="AT41" s="9"/>
      <c r="AU41" s="19"/>
      <c r="AV41" s="20">
        <f t="shared" si="8"/>
        <v>0</v>
      </c>
      <c r="AX41" s="2"/>
      <c r="AY41" s="2"/>
      <c r="AZ41" s="18"/>
      <c r="BA41" s="9"/>
      <c r="BB41" s="19"/>
      <c r="BC41" s="20">
        <f t="shared" si="5"/>
        <v>0</v>
      </c>
      <c r="BE41" s="2"/>
      <c r="BF41" s="2"/>
      <c r="BG41" s="331"/>
      <c r="BH41" s="38"/>
      <c r="BI41" s="19"/>
      <c r="BJ41" s="20">
        <f t="shared" si="9"/>
        <v>0</v>
      </c>
      <c r="BL41" s="2"/>
      <c r="BM41" s="2"/>
      <c r="BN41" s="331"/>
      <c r="BO41" s="38"/>
      <c r="BP41" s="19"/>
      <c r="BQ41" s="20">
        <f t="shared" si="6"/>
        <v>0</v>
      </c>
    </row>
    <row r="42" spans="1:69">
      <c r="A42" s="2"/>
      <c r="B42" s="2"/>
      <c r="C42" s="18"/>
      <c r="D42" s="9"/>
      <c r="E42" s="19"/>
      <c r="F42" s="20">
        <f t="shared" si="0"/>
        <v>0</v>
      </c>
      <c r="H42" s="2"/>
      <c r="I42" s="2"/>
      <c r="J42" s="18"/>
      <c r="K42" s="9"/>
      <c r="L42" s="19"/>
      <c r="M42" s="20">
        <f t="shared" si="11"/>
        <v>0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10"/>
        <v>0</v>
      </c>
      <c r="AC42" s="2"/>
      <c r="AD42" s="2"/>
      <c r="AE42" s="18"/>
      <c r="AF42" s="9"/>
      <c r="AG42" s="19"/>
      <c r="AH42" s="20">
        <f t="shared" si="4"/>
        <v>0</v>
      </c>
      <c r="AJ42" s="2"/>
      <c r="AK42" s="2"/>
      <c r="AL42" s="325"/>
      <c r="AM42" s="38"/>
      <c r="AN42" s="19"/>
      <c r="AO42" s="326">
        <f t="shared" si="7"/>
        <v>0</v>
      </c>
      <c r="AQ42" s="2"/>
      <c r="AR42" s="2"/>
      <c r="AS42" s="18"/>
      <c r="AT42" s="9"/>
      <c r="AU42" s="19"/>
      <c r="AV42" s="20">
        <f t="shared" si="8"/>
        <v>0</v>
      </c>
      <c r="AX42" s="2"/>
      <c r="AY42" s="2"/>
      <c r="AZ42" s="18"/>
      <c r="BA42" s="9"/>
      <c r="BB42" s="19"/>
      <c r="BC42" s="20">
        <f t="shared" si="5"/>
        <v>0</v>
      </c>
      <c r="BE42" s="2"/>
      <c r="BF42" s="2"/>
      <c r="BG42" s="331"/>
      <c r="BH42" s="38"/>
      <c r="BI42" s="19"/>
      <c r="BJ42" s="20">
        <f t="shared" si="9"/>
        <v>0</v>
      </c>
      <c r="BL42" s="2"/>
      <c r="BM42" s="2"/>
      <c r="BN42" s="331"/>
      <c r="BO42" s="38"/>
      <c r="BP42" s="19"/>
      <c r="BQ42" s="20">
        <f t="shared" si="6"/>
        <v>0</v>
      </c>
    </row>
    <row r="43" spans="1:69">
      <c r="A43" s="2"/>
      <c r="B43" s="2"/>
      <c r="C43" s="18"/>
      <c r="D43" s="9"/>
      <c r="E43" s="19"/>
      <c r="F43" s="20">
        <f t="shared" si="0"/>
        <v>0</v>
      </c>
      <c r="H43" s="2"/>
      <c r="I43" s="2"/>
      <c r="J43" s="18"/>
      <c r="K43" s="9"/>
      <c r="L43" s="19"/>
      <c r="M43" s="20">
        <f t="shared" si="11"/>
        <v>0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10"/>
        <v>0</v>
      </c>
      <c r="AC43" s="2"/>
      <c r="AD43" s="2"/>
      <c r="AE43" s="18"/>
      <c r="AF43" s="9"/>
      <c r="AG43" s="19"/>
      <c r="AH43" s="20">
        <f t="shared" si="4"/>
        <v>0</v>
      </c>
      <c r="AJ43" s="2"/>
      <c r="AK43" s="2"/>
      <c r="AL43" s="325"/>
      <c r="AM43" s="38"/>
      <c r="AN43" s="19"/>
      <c r="AO43" s="326">
        <f t="shared" si="7"/>
        <v>0</v>
      </c>
      <c r="AQ43" s="2"/>
      <c r="AR43" s="2"/>
      <c r="AS43" s="18"/>
      <c r="AT43" s="9"/>
      <c r="AU43" s="19"/>
      <c r="AV43" s="20">
        <f t="shared" si="8"/>
        <v>0</v>
      </c>
      <c r="AX43" s="2"/>
      <c r="AY43" s="2"/>
      <c r="AZ43" s="18"/>
      <c r="BA43" s="9"/>
      <c r="BB43" s="19"/>
      <c r="BC43" s="20">
        <f t="shared" si="5"/>
        <v>0</v>
      </c>
      <c r="BE43" s="9"/>
      <c r="BF43" s="2"/>
      <c r="BG43" s="18"/>
      <c r="BH43" s="38"/>
      <c r="BI43" s="19"/>
      <c r="BJ43" s="20">
        <f t="shared" si="9"/>
        <v>0</v>
      </c>
      <c r="BL43" s="9"/>
      <c r="BM43" s="2"/>
      <c r="BN43" s="18"/>
      <c r="BO43" s="38"/>
      <c r="BP43" s="19"/>
      <c r="BQ43" s="20">
        <f t="shared" si="6"/>
        <v>0</v>
      </c>
    </row>
    <row r="44" spans="1:69" ht="15.75" thickBot="1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328"/>
      <c r="AM44" s="329"/>
      <c r="AN44" s="329"/>
      <c r="AO44" s="330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332"/>
      <c r="BH44" s="333"/>
      <c r="BI44" s="333"/>
      <c r="BJ44" s="334"/>
      <c r="BL44" s="2"/>
      <c r="BM44" s="2"/>
      <c r="BN44" s="332"/>
      <c r="BO44" s="333"/>
      <c r="BP44" s="333"/>
      <c r="BQ44" s="334"/>
    </row>
    <row r="45" spans="1:69" ht="15.75" thickTop="1">
      <c r="A45" s="2"/>
      <c r="B45" s="2"/>
      <c r="AC45" s="2"/>
      <c r="AD45" s="2"/>
      <c r="AX45" s="2"/>
      <c r="AY45" s="2"/>
      <c r="BE45" s="9"/>
      <c r="BF45" s="2"/>
      <c r="BG45" s="32"/>
      <c r="BH45" s="95"/>
      <c r="BI45" s="3"/>
      <c r="BJ45" s="335"/>
      <c r="BL45" s="9"/>
      <c r="BM45" s="2"/>
      <c r="BN45" s="32"/>
      <c r="BO45" s="95"/>
      <c r="BP45" s="3"/>
      <c r="BQ45" s="19"/>
    </row>
    <row r="46" spans="1:69">
      <c r="AC46" s="2"/>
      <c r="AD46" s="2"/>
      <c r="AX46" s="2"/>
      <c r="AY46" s="2"/>
      <c r="BE46" s="2"/>
      <c r="BF46" s="2"/>
      <c r="BI46" s="3"/>
      <c r="BJ46" s="19"/>
      <c r="BL46" s="2"/>
      <c r="BM46" s="2"/>
      <c r="BP46" s="3"/>
      <c r="BQ46" s="19"/>
    </row>
    <row r="47" spans="1:69">
      <c r="BE47" s="9"/>
      <c r="BF47" s="39"/>
      <c r="BG47" s="32"/>
      <c r="BH47" s="1"/>
      <c r="BI47" s="3"/>
      <c r="BJ47" s="19"/>
      <c r="BL47" s="9"/>
      <c r="BM47" s="39"/>
      <c r="BN47" s="32"/>
      <c r="BO47" s="1"/>
      <c r="BP47" s="3"/>
      <c r="BQ47" s="19"/>
    </row>
    <row r="48" spans="1:69">
      <c r="BE48" s="2"/>
      <c r="BF48" s="2"/>
      <c r="BI48" s="3"/>
      <c r="BJ48" s="19"/>
      <c r="BL48" s="2"/>
      <c r="BM48" s="2"/>
      <c r="BP48" s="3"/>
      <c r="BQ48" s="19"/>
    </row>
    <row r="49" spans="57:69">
      <c r="BE49" s="2"/>
      <c r="BF49" s="2"/>
      <c r="BI49" s="3"/>
      <c r="BJ49" s="19"/>
      <c r="BL49" s="2"/>
      <c r="BM49" s="2"/>
      <c r="BP49" s="3"/>
      <c r="BQ49" s="19"/>
    </row>
    <row r="50" spans="57:69">
      <c r="BE50" s="2"/>
      <c r="BF50" s="2"/>
      <c r="BI50" s="3"/>
      <c r="BJ50" s="19"/>
      <c r="BL50" s="2"/>
      <c r="BM50" s="2"/>
      <c r="BP50" s="3"/>
      <c r="BQ50" s="19"/>
    </row>
    <row r="51" spans="57:69">
      <c r="BE51" s="2"/>
      <c r="BF51" s="2"/>
      <c r="BI51" s="3"/>
      <c r="BJ51" s="19"/>
      <c r="BL51" s="2"/>
      <c r="BM51" s="2"/>
      <c r="BP51" s="3"/>
      <c r="BQ51" s="19"/>
    </row>
    <row r="52" spans="57:69">
      <c r="BE52" s="2"/>
      <c r="BF52" s="2"/>
      <c r="BI52" s="3"/>
      <c r="BJ52" s="19"/>
      <c r="BL52" s="2"/>
      <c r="BM52" s="2"/>
      <c r="BP52" s="3"/>
      <c r="BQ52" s="19"/>
    </row>
    <row r="53" spans="57:69">
      <c r="BE53" s="2"/>
      <c r="BF53" s="2"/>
      <c r="BI53" s="3"/>
      <c r="BJ53" s="19"/>
      <c r="BL53" s="2"/>
      <c r="BM53" s="2"/>
      <c r="BP53" s="3"/>
      <c r="BQ53" s="19"/>
    </row>
    <row r="54" spans="57:69">
      <c r="BE54" s="2"/>
      <c r="BF54" s="2"/>
      <c r="BI54" s="3"/>
      <c r="BJ54" s="19"/>
      <c r="BL54" s="2"/>
      <c r="BM54" s="2"/>
      <c r="BP54" s="3"/>
      <c r="BQ54" s="19"/>
    </row>
    <row r="55" spans="57:69">
      <c r="BE55" s="2"/>
      <c r="BF55" s="2"/>
      <c r="BI55" s="3"/>
      <c r="BJ55" s="19"/>
      <c r="BL55" s="2"/>
      <c r="BM55" s="2"/>
      <c r="BP55" s="3"/>
      <c r="BQ55" s="19"/>
    </row>
    <row r="56" spans="57:69">
      <c r="BE56" s="2"/>
      <c r="BF56" s="2"/>
      <c r="BI56" s="3"/>
      <c r="BJ56" s="19"/>
      <c r="BL56" s="2"/>
      <c r="BM56" s="2"/>
      <c r="BP56" s="3"/>
      <c r="BQ56" s="19"/>
    </row>
    <row r="57" spans="57:69">
      <c r="BE57" s="2"/>
      <c r="BF57" s="2"/>
      <c r="BI57" s="3"/>
      <c r="BJ57" s="19"/>
      <c r="BL57" s="2"/>
      <c r="BM57" s="2"/>
      <c r="BP57" s="3"/>
      <c r="BQ57" s="19"/>
    </row>
    <row r="58" spans="57:69">
      <c r="BE58" s="2"/>
      <c r="BF58" s="2"/>
      <c r="BI58" s="3"/>
      <c r="BJ58" s="19"/>
      <c r="BL58" s="2"/>
      <c r="BM58" s="2"/>
      <c r="BP58" s="3"/>
      <c r="BQ58" s="19"/>
    </row>
    <row r="59" spans="57:69">
      <c r="BE59" s="2"/>
      <c r="BF59" s="2"/>
      <c r="BI59" s="3"/>
      <c r="BJ59" s="19"/>
      <c r="BL59" s="2"/>
      <c r="BM59" s="2"/>
      <c r="BP59" s="3"/>
      <c r="BQ59" s="19"/>
    </row>
    <row r="60" spans="57:69">
      <c r="BE60" s="2"/>
      <c r="BF60" s="2"/>
      <c r="BI60" s="3"/>
      <c r="BJ60" s="19"/>
      <c r="BL60" s="2"/>
      <c r="BM60" s="2"/>
      <c r="BP60" s="3"/>
      <c r="BQ60" s="19"/>
    </row>
    <row r="61" spans="57:69">
      <c r="BE61" s="2"/>
      <c r="BF61" s="2"/>
      <c r="BI61" s="3"/>
      <c r="BJ61" s="19"/>
      <c r="BL61" s="2"/>
      <c r="BM61" s="2"/>
      <c r="BP61" s="3"/>
      <c r="BQ61" s="19"/>
    </row>
    <row r="62" spans="57:69">
      <c r="BE62" s="2"/>
      <c r="BF62" s="2"/>
      <c r="BI62" s="3"/>
      <c r="BJ62" s="19"/>
      <c r="BL62" s="2"/>
      <c r="BM62" s="2"/>
      <c r="BP62" s="3"/>
      <c r="BQ62" s="19"/>
    </row>
    <row r="63" spans="57:69">
      <c r="BE63" s="2"/>
      <c r="BF63" s="2"/>
      <c r="BI63" s="3"/>
      <c r="BJ63" s="19"/>
      <c r="BL63" s="2"/>
      <c r="BM63" s="2"/>
      <c r="BP63" s="3"/>
      <c r="BQ63" s="19"/>
    </row>
    <row r="64" spans="57:69">
      <c r="BE64" s="2"/>
      <c r="BF64" s="2"/>
      <c r="BI64" s="3"/>
      <c r="BJ64" s="19"/>
      <c r="BL64" s="2"/>
      <c r="BM64" s="2"/>
      <c r="BP64" s="3"/>
      <c r="BQ64" s="19"/>
    </row>
    <row r="65" spans="1:69" ht="18.75">
      <c r="F65" s="1118">
        <f>F43+M43+T43+AA43+AH43+AO43+AV43+BC43+BJ43+BQ43</f>
        <v>0</v>
      </c>
      <c r="G65" s="1118"/>
      <c r="BE65" s="2"/>
      <c r="BF65" s="2"/>
      <c r="BI65" s="3"/>
      <c r="BJ65" s="19"/>
      <c r="BL65" s="2"/>
      <c r="BM65" s="2"/>
      <c r="BP65" s="3"/>
      <c r="BQ65" s="19"/>
    </row>
    <row r="66" spans="1:69">
      <c r="AG66" t="s">
        <v>88</v>
      </c>
      <c r="BE66" s="2"/>
      <c r="BF66" s="2"/>
      <c r="BI66" s="3"/>
      <c r="BJ66" s="19"/>
      <c r="BL66" s="2"/>
      <c r="BM66" s="2"/>
      <c r="BP66" s="3"/>
      <c r="BQ66" s="19"/>
    </row>
    <row r="67" spans="1:69">
      <c r="BE67" s="2"/>
      <c r="BF67" s="2"/>
      <c r="BI67" s="3"/>
      <c r="BJ67" s="19"/>
      <c r="BL67" s="2"/>
      <c r="BM67" s="2"/>
      <c r="BP67" s="3"/>
      <c r="BQ67" s="19"/>
    </row>
    <row r="68" spans="1:69">
      <c r="BE68" s="2"/>
      <c r="BF68" s="2"/>
      <c r="BI68" s="3"/>
      <c r="BJ68" s="19"/>
      <c r="BL68" s="2"/>
      <c r="BM68" s="2"/>
      <c r="BP68" s="3"/>
      <c r="BQ68" s="19"/>
    </row>
    <row r="69" spans="1:69">
      <c r="BI69" s="3"/>
      <c r="BJ69" s="19"/>
      <c r="BP69" s="3"/>
      <c r="BQ69" s="19"/>
    </row>
    <row r="70" spans="1:69">
      <c r="BJ70" s="19"/>
      <c r="BQ70" s="19"/>
    </row>
    <row r="73" spans="1:69">
      <c r="B73" t="s">
        <v>300</v>
      </c>
    </row>
    <row r="74" spans="1:69">
      <c r="A74" s="43"/>
      <c r="B74" t="s">
        <v>350</v>
      </c>
    </row>
    <row r="75" spans="1:69">
      <c r="A75" s="43"/>
      <c r="B75" t="s">
        <v>840</v>
      </c>
    </row>
    <row r="76" spans="1:69">
      <c r="A76" s="43"/>
      <c r="B76" t="s">
        <v>301</v>
      </c>
    </row>
    <row r="77" spans="1:69">
      <c r="A77" s="43"/>
      <c r="B77" t="s">
        <v>359</v>
      </c>
    </row>
    <row r="78" spans="1:69">
      <c r="A78" s="43"/>
      <c r="B78" t="s">
        <v>609</v>
      </c>
    </row>
    <row r="79" spans="1:69">
      <c r="A79" s="43"/>
      <c r="B79" t="s">
        <v>287</v>
      </c>
    </row>
    <row r="80" spans="1:69">
      <c r="A80" s="43"/>
      <c r="B80" t="s">
        <v>250</v>
      </c>
    </row>
    <row r="81" spans="1:2">
      <c r="A81" s="43"/>
      <c r="B81" t="s">
        <v>610</v>
      </c>
    </row>
    <row r="82" spans="1:2">
      <c r="A82" s="43"/>
      <c r="B82" t="s">
        <v>260</v>
      </c>
    </row>
    <row r="83" spans="1:2">
      <c r="A83" s="43"/>
      <c r="B83" t="s">
        <v>536</v>
      </c>
    </row>
    <row r="84" spans="1:2">
      <c r="A84" s="43"/>
      <c r="B84" t="s">
        <v>713</v>
      </c>
    </row>
    <row r="85" spans="1:2">
      <c r="A85" s="43"/>
      <c r="B85" t="s">
        <v>830</v>
      </c>
    </row>
    <row r="86" spans="1:2">
      <c r="A86" s="43"/>
      <c r="B86" t="s">
        <v>486</v>
      </c>
    </row>
    <row r="87" spans="1:2">
      <c r="A87" s="43"/>
      <c r="B87" t="s">
        <v>615</v>
      </c>
    </row>
    <row r="88" spans="1:2">
      <c r="A88" s="43"/>
    </row>
    <row r="89" spans="1:2">
      <c r="A89" s="43"/>
    </row>
    <row r="90" spans="1:2">
      <c r="A90" s="43"/>
    </row>
    <row r="91" spans="1:2">
      <c r="A91" s="43"/>
    </row>
    <row r="92" spans="1:2">
      <c r="A92" s="43"/>
    </row>
    <row r="93" spans="1:2">
      <c r="A93" s="43"/>
    </row>
    <row r="94" spans="1:2">
      <c r="A94" s="43"/>
    </row>
    <row r="95" spans="1:2">
      <c r="A95" s="43"/>
    </row>
    <row r="96" spans="1:2">
      <c r="A96" s="43"/>
    </row>
    <row r="97" spans="1:1">
      <c r="A97" s="43"/>
    </row>
    <row r="98" spans="1:1">
      <c r="A98" s="43"/>
    </row>
    <row r="99" spans="1:1">
      <c r="A99" s="43"/>
    </row>
    <row r="100" spans="1:1">
      <c r="A100" s="43"/>
    </row>
    <row r="101" spans="1:1">
      <c r="A101" s="43"/>
    </row>
    <row r="102" spans="1:1">
      <c r="A102" s="43"/>
    </row>
    <row r="103" spans="1:1">
      <c r="A103" s="43"/>
    </row>
    <row r="104" spans="1:1">
      <c r="A104" s="43"/>
    </row>
    <row r="105" spans="1:1">
      <c r="A105" s="43"/>
    </row>
    <row r="106" spans="1:1">
      <c r="A106" s="43"/>
    </row>
  </sheetData>
  <sortState ref="B73:C87">
    <sortCondition ref="B87"/>
  </sortState>
  <mergeCells count="31">
    <mergeCell ref="F65:G65"/>
    <mergeCell ref="AS3:AV3"/>
    <mergeCell ref="AZ3:BC3"/>
    <mergeCell ref="BG3:BJ3"/>
    <mergeCell ref="BN3:BQ3"/>
    <mergeCell ref="C3:F3"/>
    <mergeCell ref="J3:M3"/>
    <mergeCell ref="Q3:T3"/>
    <mergeCell ref="X3:AA3"/>
    <mergeCell ref="AE3:AH3"/>
    <mergeCell ref="AL3:AO3"/>
    <mergeCell ref="AJ2:AN2"/>
    <mergeCell ref="AQ2:AU2"/>
    <mergeCell ref="AX2:BB2"/>
    <mergeCell ref="BF2:BJ2"/>
    <mergeCell ref="BM2:BQ2"/>
    <mergeCell ref="A2:E2"/>
    <mergeCell ref="H2:L2"/>
    <mergeCell ref="O2:S2"/>
    <mergeCell ref="V2:Z2"/>
    <mergeCell ref="AC2:AG2"/>
    <mergeCell ref="AJ1:AO1"/>
    <mergeCell ref="AQ1:AV1"/>
    <mergeCell ref="AX1:BC1"/>
    <mergeCell ref="BE1:BJ1"/>
    <mergeCell ref="BL1:BQ1"/>
    <mergeCell ref="A1:F1"/>
    <mergeCell ref="H1:M1"/>
    <mergeCell ref="O1:T1"/>
    <mergeCell ref="V1:AA1"/>
    <mergeCell ref="AC1:AH1"/>
  </mergeCells>
  <printOptions gridLines="1"/>
  <pageMargins left="0.44" right="0.36" top="0.74803149606299213" bottom="0.74803149606299213" header="0.31496062992125984" footer="0.31496062992125984"/>
  <pageSetup scale="63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00B0F0"/>
  </sheetPr>
  <dimension ref="A1:G51"/>
  <sheetViews>
    <sheetView workbookViewId="0">
      <selection activeCell="B2" sqref="B2:C2"/>
    </sheetView>
  </sheetViews>
  <sheetFormatPr baseColWidth="10" defaultRowHeight="15"/>
  <cols>
    <col min="1" max="1" width="9.5703125" style="29" customWidth="1"/>
    <col min="2" max="2" width="10.7109375" style="29" customWidth="1"/>
    <col min="3" max="3" width="32" style="43" customWidth="1"/>
    <col min="4" max="4" width="12.7109375" style="49" bestFit="1" customWidth="1"/>
    <col min="5" max="5" width="13.7109375" style="43" customWidth="1"/>
    <col min="6" max="6" width="12.7109375" style="49" bestFit="1" customWidth="1"/>
    <col min="7" max="7" width="14" style="43" customWidth="1"/>
    <col min="8" max="8" width="1.85546875" style="43" customWidth="1"/>
    <col min="9" max="16384" width="11.42578125" style="43"/>
  </cols>
  <sheetData>
    <row r="1" spans="1:7" ht="18.75">
      <c r="B1" s="1178" t="s">
        <v>1481</v>
      </c>
      <c r="C1" s="1178"/>
      <c r="D1" s="1178"/>
      <c r="E1" s="1178"/>
      <c r="F1" s="1178"/>
      <c r="G1" s="71"/>
    </row>
    <row r="2" spans="1:7" ht="12.75" customHeight="1">
      <c r="A2" s="73"/>
      <c r="B2" s="1100"/>
      <c r="C2" s="1100"/>
      <c r="D2" s="74"/>
      <c r="E2" s="75"/>
      <c r="F2" s="74"/>
      <c r="G2" s="75"/>
    </row>
    <row r="3" spans="1:7" ht="33.75" customHeight="1" thickBot="1">
      <c r="A3" s="52" t="s">
        <v>0</v>
      </c>
      <c r="B3" s="52" t="s">
        <v>361</v>
      </c>
      <c r="C3" s="357" t="s">
        <v>299</v>
      </c>
      <c r="D3" s="53" t="s">
        <v>2</v>
      </c>
      <c r="E3" s="6" t="s">
        <v>9</v>
      </c>
      <c r="F3" s="64" t="s">
        <v>10</v>
      </c>
      <c r="G3" s="54" t="s">
        <v>11</v>
      </c>
    </row>
    <row r="4" spans="1:7" ht="15.75" thickTop="1">
      <c r="A4" s="244"/>
      <c r="E4" s="45"/>
      <c r="G4" s="49">
        <f>D4-F4</f>
        <v>0</v>
      </c>
    </row>
    <row r="5" spans="1:7" ht="15.75">
      <c r="A5" s="244"/>
      <c r="B5" s="574" t="s">
        <v>1164</v>
      </c>
      <c r="D5" s="57"/>
      <c r="E5" s="45"/>
      <c r="G5" s="49">
        <f t="shared" ref="G5:G29" si="0">D5-F5</f>
        <v>0</v>
      </c>
    </row>
    <row r="6" spans="1:7" ht="15.75">
      <c r="A6" s="244"/>
      <c r="B6" s="574" t="s">
        <v>1165</v>
      </c>
      <c r="D6" s="57"/>
      <c r="E6" s="55"/>
      <c r="F6" s="57"/>
      <c r="G6" s="49">
        <f t="shared" si="0"/>
        <v>0</v>
      </c>
    </row>
    <row r="7" spans="1:7" ht="15.75">
      <c r="A7" s="244"/>
      <c r="B7" s="574"/>
      <c r="D7" s="57"/>
      <c r="E7" s="45"/>
      <c r="G7" s="49">
        <f t="shared" si="0"/>
        <v>0</v>
      </c>
    </row>
    <row r="8" spans="1:7" ht="15.75">
      <c r="A8" s="244"/>
      <c r="B8" s="574"/>
      <c r="E8" s="45"/>
      <c r="G8" s="49">
        <f t="shared" si="0"/>
        <v>0</v>
      </c>
    </row>
    <row r="9" spans="1:7" ht="15.75">
      <c r="A9" s="244"/>
      <c r="B9" s="574"/>
      <c r="D9" s="57"/>
      <c r="E9" s="55"/>
      <c r="G9" s="49">
        <f t="shared" si="0"/>
        <v>0</v>
      </c>
    </row>
    <row r="10" spans="1:7" ht="15.75">
      <c r="A10" s="244"/>
      <c r="B10" s="574"/>
      <c r="D10" s="57"/>
      <c r="E10" s="55"/>
      <c r="G10" s="49">
        <f t="shared" si="0"/>
        <v>0</v>
      </c>
    </row>
    <row r="11" spans="1:7" ht="15.75">
      <c r="A11" s="244"/>
      <c r="B11" s="574"/>
      <c r="D11" s="57"/>
      <c r="E11" s="55"/>
      <c r="G11" s="49">
        <f t="shared" si="0"/>
        <v>0</v>
      </c>
    </row>
    <row r="12" spans="1:7" ht="15.75">
      <c r="A12" s="244"/>
      <c r="B12" s="574"/>
      <c r="D12" s="57"/>
      <c r="E12" s="55"/>
      <c r="G12" s="49">
        <f t="shared" si="0"/>
        <v>0</v>
      </c>
    </row>
    <row r="13" spans="1:7" ht="15.75">
      <c r="A13" s="244"/>
      <c r="B13" s="574"/>
      <c r="D13" s="57"/>
      <c r="E13" s="55"/>
      <c r="G13" s="49">
        <f t="shared" si="0"/>
        <v>0</v>
      </c>
    </row>
    <row r="14" spans="1:7">
      <c r="A14" s="244"/>
      <c r="D14" s="57"/>
      <c r="E14" s="55"/>
      <c r="G14" s="49">
        <f t="shared" si="0"/>
        <v>0</v>
      </c>
    </row>
    <row r="15" spans="1:7">
      <c r="A15" s="244"/>
      <c r="D15" s="57"/>
      <c r="E15" s="55"/>
      <c r="G15" s="49">
        <f t="shared" si="0"/>
        <v>0</v>
      </c>
    </row>
    <row r="16" spans="1:7">
      <c r="A16" s="244"/>
      <c r="D16" s="57"/>
      <c r="E16" s="55"/>
      <c r="G16" s="49">
        <f t="shared" si="0"/>
        <v>0</v>
      </c>
    </row>
    <row r="17" spans="1:7">
      <c r="A17" s="244"/>
      <c r="D17" s="57"/>
      <c r="E17" s="55"/>
      <c r="G17" s="49">
        <f t="shared" si="0"/>
        <v>0</v>
      </c>
    </row>
    <row r="18" spans="1:7">
      <c r="A18" s="244"/>
      <c r="D18" s="57"/>
      <c r="E18" s="55"/>
      <c r="G18" s="49">
        <f t="shared" si="0"/>
        <v>0</v>
      </c>
    </row>
    <row r="19" spans="1:7">
      <c r="A19" s="244"/>
      <c r="D19" s="57"/>
      <c r="E19" s="55"/>
      <c r="G19" s="49">
        <f t="shared" si="0"/>
        <v>0</v>
      </c>
    </row>
    <row r="20" spans="1:7">
      <c r="A20" s="244"/>
      <c r="D20" s="57"/>
      <c r="E20" s="55"/>
      <c r="G20" s="49">
        <f t="shared" si="0"/>
        <v>0</v>
      </c>
    </row>
    <row r="21" spans="1:7">
      <c r="A21" s="244"/>
      <c r="D21" s="57"/>
      <c r="E21" s="55"/>
      <c r="G21" s="49">
        <f t="shared" si="0"/>
        <v>0</v>
      </c>
    </row>
    <row r="22" spans="1:7">
      <c r="A22" s="244"/>
      <c r="D22" s="57"/>
      <c r="E22" s="55"/>
      <c r="G22" s="49">
        <f t="shared" si="0"/>
        <v>0</v>
      </c>
    </row>
    <row r="23" spans="1:7">
      <c r="A23" s="244"/>
      <c r="D23" s="57"/>
      <c r="E23" s="55"/>
      <c r="G23" s="49">
        <f t="shared" si="0"/>
        <v>0</v>
      </c>
    </row>
    <row r="24" spans="1:7">
      <c r="A24" s="244"/>
      <c r="D24" s="57"/>
      <c r="E24" s="55"/>
      <c r="G24" s="49">
        <f t="shared" si="0"/>
        <v>0</v>
      </c>
    </row>
    <row r="25" spans="1:7">
      <c r="A25" s="244"/>
      <c r="D25" s="57"/>
      <c r="E25" s="55"/>
      <c r="G25" s="49">
        <f t="shared" si="0"/>
        <v>0</v>
      </c>
    </row>
    <row r="26" spans="1:7">
      <c r="A26" s="244"/>
      <c r="D26" s="57"/>
      <c r="E26" s="55"/>
      <c r="G26" s="49">
        <f t="shared" si="0"/>
        <v>0</v>
      </c>
    </row>
    <row r="27" spans="1:7">
      <c r="A27" s="244"/>
      <c r="D27" s="57"/>
      <c r="E27" s="55"/>
      <c r="G27" s="49">
        <f t="shared" si="0"/>
        <v>0</v>
      </c>
    </row>
    <row r="28" spans="1:7">
      <c r="A28" s="244"/>
      <c r="D28" s="57"/>
      <c r="E28" s="55"/>
      <c r="F28" s="57"/>
      <c r="G28" s="49">
        <f t="shared" si="0"/>
        <v>0</v>
      </c>
    </row>
    <row r="29" spans="1:7">
      <c r="A29" s="244"/>
      <c r="D29" s="57"/>
      <c r="E29" s="94"/>
      <c r="G29" s="49">
        <f t="shared" si="0"/>
        <v>0</v>
      </c>
    </row>
    <row r="30" spans="1:7">
      <c r="A30" s="244"/>
      <c r="C30" s="56"/>
      <c r="E30" s="45"/>
      <c r="G30" s="49">
        <f>D30-F30</f>
        <v>0</v>
      </c>
    </row>
    <row r="31" spans="1:7">
      <c r="A31" s="244"/>
      <c r="C31" s="60"/>
      <c r="E31" s="45"/>
      <c r="G31" s="49">
        <f>D31-F31</f>
        <v>0</v>
      </c>
    </row>
    <row r="32" spans="1:7" ht="15.75" thickBot="1">
      <c r="A32" s="68"/>
      <c r="B32" s="68"/>
      <c r="C32" s="202"/>
      <c r="D32" s="69"/>
      <c r="E32" s="201"/>
      <c r="F32" s="69"/>
      <c r="G32" s="69">
        <f>D32-F32</f>
        <v>0</v>
      </c>
    </row>
    <row r="33" spans="1:7" ht="15.75" thickTop="1">
      <c r="A33" s="79"/>
      <c r="B33" s="79"/>
      <c r="C33" s="71"/>
      <c r="D33" s="72">
        <f>SUM(D4:D32)</f>
        <v>0</v>
      </c>
      <c r="E33" s="72"/>
      <c r="F33" s="72">
        <f>SUM(F4:F32)</f>
        <v>0</v>
      </c>
      <c r="G33" s="72"/>
    </row>
    <row r="34" spans="1:7">
      <c r="A34" s="79"/>
      <c r="B34" s="79"/>
      <c r="C34" s="71"/>
      <c r="D34" s="72"/>
      <c r="E34" s="72"/>
      <c r="F34" s="72"/>
      <c r="G34" s="72"/>
    </row>
    <row r="35" spans="1:7">
      <c r="A35" s="79"/>
      <c r="B35" s="79"/>
      <c r="C35" s="71"/>
      <c r="D35" s="72"/>
      <c r="E35" s="72"/>
      <c r="F35" s="72"/>
      <c r="G35" s="72"/>
    </row>
    <row r="36" spans="1:7">
      <c r="A36" s="79"/>
      <c r="B36" s="79"/>
      <c r="C36" s="71"/>
      <c r="D36" s="72"/>
      <c r="E36" s="71"/>
      <c r="F36" s="72"/>
      <c r="G36" s="72"/>
    </row>
    <row r="37" spans="1:7">
      <c r="A37" s="79"/>
      <c r="B37" s="79"/>
      <c r="C37" s="71"/>
      <c r="D37" s="72"/>
      <c r="E37" s="71"/>
      <c r="F37" s="72"/>
      <c r="G37" s="72"/>
    </row>
    <row r="38" spans="1:7">
      <c r="A38" s="79"/>
      <c r="B38" s="79"/>
      <c r="C38" s="71"/>
      <c r="D38" s="72"/>
      <c r="E38" s="71"/>
      <c r="F38" s="72"/>
      <c r="G38" s="72"/>
    </row>
    <row r="39" spans="1:7" ht="30">
      <c r="A39" s="79"/>
      <c r="B39" s="79"/>
      <c r="C39" s="71"/>
      <c r="D39" s="80" t="s">
        <v>92</v>
      </c>
      <c r="E39" s="71"/>
      <c r="F39" s="81" t="s">
        <v>93</v>
      </c>
      <c r="G39" s="72"/>
    </row>
    <row r="40" spans="1:7" ht="15.75" thickBot="1">
      <c r="A40" s="79"/>
      <c r="B40" s="79"/>
      <c r="C40" s="71"/>
      <c r="D40" s="80"/>
      <c r="E40" s="71"/>
      <c r="F40" s="81"/>
      <c r="G40" s="72"/>
    </row>
    <row r="41" spans="1:7" ht="21.75" thickBot="1">
      <c r="A41" s="79"/>
      <c r="B41" s="79"/>
      <c r="C41" s="71"/>
      <c r="D41" s="1101">
        <f>D33-F33</f>
        <v>0</v>
      </c>
      <c r="E41" s="1102"/>
      <c r="F41" s="1103"/>
      <c r="G41" s="71"/>
    </row>
    <row r="42" spans="1:7">
      <c r="A42" s="79"/>
      <c r="B42" s="79"/>
      <c r="C42" s="71"/>
      <c r="D42" s="71"/>
      <c r="E42" s="71"/>
      <c r="F42" s="71"/>
      <c r="G42" s="71"/>
    </row>
    <row r="43" spans="1:7">
      <c r="A43" s="79"/>
      <c r="B43" s="79"/>
      <c r="C43" s="71"/>
      <c r="D43" s="72"/>
      <c r="E43" s="71"/>
      <c r="F43" s="72"/>
      <c r="G43" s="71"/>
    </row>
    <row r="44" spans="1:7" ht="18.75">
      <c r="A44" s="79"/>
      <c r="B44" s="79"/>
      <c r="C44" s="71"/>
      <c r="D44" s="1104" t="s">
        <v>94</v>
      </c>
      <c r="E44" s="1104"/>
      <c r="F44" s="1104"/>
      <c r="G44" s="71"/>
    </row>
    <row r="45" spans="1:7">
      <c r="A45" s="79"/>
      <c r="B45" s="79"/>
      <c r="C45" s="71"/>
      <c r="D45" s="71"/>
      <c r="E45" s="71"/>
      <c r="F45" s="71"/>
      <c r="G45" s="71"/>
    </row>
    <row r="46" spans="1:7">
      <c r="A46" s="79"/>
      <c r="B46" s="79"/>
      <c r="C46" s="71"/>
      <c r="D46" s="72"/>
      <c r="E46" s="71"/>
      <c r="F46" s="72"/>
      <c r="G46" s="71"/>
    </row>
    <row r="47" spans="1:7">
      <c r="A47" s="79"/>
      <c r="B47" s="79"/>
      <c r="C47" s="71"/>
      <c r="D47" s="72"/>
      <c r="E47" s="71"/>
      <c r="F47" s="72"/>
      <c r="G47" s="71"/>
    </row>
    <row r="48" spans="1:7">
      <c r="A48" s="79"/>
      <c r="B48" s="79"/>
      <c r="C48" s="71"/>
      <c r="D48" s="72"/>
      <c r="E48" s="71"/>
      <c r="F48" s="72"/>
      <c r="G48" s="71"/>
    </row>
    <row r="49" spans="1:7">
      <c r="A49" s="79"/>
      <c r="B49" s="79"/>
      <c r="C49" s="71"/>
      <c r="D49" s="72"/>
      <c r="E49" s="71"/>
      <c r="F49" s="72"/>
      <c r="G49" s="71"/>
    </row>
    <row r="50" spans="1:7">
      <c r="A50" s="79"/>
      <c r="B50" s="79"/>
      <c r="C50" s="71"/>
      <c r="D50" s="72"/>
      <c r="E50" s="71"/>
      <c r="F50" s="72"/>
      <c r="G50" s="71"/>
    </row>
    <row r="51" spans="1:7">
      <c r="A51" s="79"/>
      <c r="B51" s="79"/>
      <c r="C51" s="71"/>
      <c r="D51" s="72"/>
      <c r="E51" s="71"/>
      <c r="F51" s="72"/>
      <c r="G51" s="71"/>
    </row>
  </sheetData>
  <mergeCells count="4">
    <mergeCell ref="B1:F1"/>
    <mergeCell ref="B2:C2"/>
    <mergeCell ref="D41:F41"/>
    <mergeCell ref="D44:F44"/>
  </mergeCells>
  <printOptions gridLines="1"/>
  <pageMargins left="0.70866141732283472" right="0.93" top="1.19" bottom="1.38" header="0.32" footer="1.42"/>
  <pageSetup scale="80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theme="8" tint="-0.499984740745262"/>
  </sheetPr>
  <dimension ref="A1:BR106"/>
  <sheetViews>
    <sheetView workbookViewId="0">
      <selection activeCell="H16" sqref="H16"/>
    </sheetView>
  </sheetViews>
  <sheetFormatPr baseColWidth="10" defaultRowHeight="15"/>
  <cols>
    <col min="7" max="7" width="9.28515625" customWidth="1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63" max="63" width="8.42578125" customWidth="1"/>
    <col min="70" max="70" width="8.42578125" customWidth="1"/>
  </cols>
  <sheetData>
    <row r="1" spans="1:70" ht="33.75">
      <c r="A1" s="1113" t="s">
        <v>269</v>
      </c>
      <c r="B1" s="1113"/>
      <c r="C1" s="1113"/>
      <c r="D1" s="1113"/>
      <c r="E1" s="1113"/>
      <c r="F1" s="1113"/>
      <c r="G1" s="24">
        <v>1</v>
      </c>
      <c r="H1" s="1113" t="str">
        <f>A1</f>
        <v>ESTADO DE CUENTA POR CLIENTE</v>
      </c>
      <c r="I1" s="1113"/>
      <c r="J1" s="1113"/>
      <c r="K1" s="1113"/>
      <c r="L1" s="1113"/>
      <c r="M1" s="1113"/>
      <c r="N1" s="24">
        <f>G1+1</f>
        <v>2</v>
      </c>
      <c r="O1" s="1113" t="str">
        <f>H1</f>
        <v>ESTADO DE CUENTA POR CLIENTE</v>
      </c>
      <c r="P1" s="1113"/>
      <c r="Q1" s="1113"/>
      <c r="R1" s="1113"/>
      <c r="S1" s="1113"/>
      <c r="T1" s="1113"/>
      <c r="U1" s="24">
        <f>N1+1</f>
        <v>3</v>
      </c>
      <c r="V1" s="1113" t="str">
        <f>O1</f>
        <v>ESTADO DE CUENTA POR CLIENTE</v>
      </c>
      <c r="W1" s="1113"/>
      <c r="X1" s="1113"/>
      <c r="Y1" s="1113"/>
      <c r="Z1" s="1113"/>
      <c r="AA1" s="1113"/>
      <c r="AB1" s="24">
        <f>U1+1</f>
        <v>4</v>
      </c>
      <c r="AC1" s="1113" t="s">
        <v>115</v>
      </c>
      <c r="AD1" s="1113"/>
      <c r="AE1" s="1113"/>
      <c r="AF1" s="1113"/>
      <c r="AG1" s="1113"/>
      <c r="AH1" s="1113"/>
      <c r="AI1" s="24">
        <f>AB1+1</f>
        <v>5</v>
      </c>
      <c r="AJ1" s="1113" t="s">
        <v>115</v>
      </c>
      <c r="AK1" s="1113"/>
      <c r="AL1" s="1113"/>
      <c r="AM1" s="1113"/>
      <c r="AN1" s="1113"/>
      <c r="AO1" s="1113"/>
      <c r="AP1" s="24">
        <f>AI1+1</f>
        <v>6</v>
      </c>
      <c r="AQ1" s="1113" t="s">
        <v>115</v>
      </c>
      <c r="AR1" s="1113"/>
      <c r="AS1" s="1113"/>
      <c r="AT1" s="1113"/>
      <c r="AU1" s="1113"/>
      <c r="AV1" s="1113"/>
      <c r="AW1" s="24">
        <f>AP1+1</f>
        <v>7</v>
      </c>
      <c r="AX1" s="1113" t="s">
        <v>115</v>
      </c>
      <c r="AY1" s="1113"/>
      <c r="AZ1" s="1113"/>
      <c r="BA1" s="1113"/>
      <c r="BB1" s="1113"/>
      <c r="BC1" s="1113"/>
      <c r="BD1" s="24">
        <f>AW1+1</f>
        <v>8</v>
      </c>
      <c r="BE1" s="1113" t="s">
        <v>115</v>
      </c>
      <c r="BF1" s="1113"/>
      <c r="BG1" s="1113"/>
      <c r="BH1" s="1113"/>
      <c r="BI1" s="1113"/>
      <c r="BJ1" s="1113"/>
      <c r="BK1" s="24">
        <f>BD1+1</f>
        <v>9</v>
      </c>
      <c r="BL1" s="1113" t="s">
        <v>115</v>
      </c>
      <c r="BM1" s="1113"/>
      <c r="BN1" s="1113"/>
      <c r="BO1" s="1113"/>
      <c r="BP1" s="1113"/>
      <c r="BQ1" s="1113"/>
      <c r="BR1" s="24">
        <f>BK1+1</f>
        <v>10</v>
      </c>
    </row>
    <row r="2" spans="1:70" ht="32.25" customHeight="1" thickBot="1">
      <c r="A2" s="109" t="s">
        <v>1166</v>
      </c>
      <c r="B2" s="109"/>
      <c r="C2" s="109"/>
      <c r="D2" s="109"/>
      <c r="E2" s="109"/>
      <c r="F2" s="379"/>
      <c r="H2" s="109" t="str">
        <f>A2</f>
        <v>REMISIONES   H E R R A D U R A   JUNIO    2010</v>
      </c>
      <c r="I2" s="109"/>
      <c r="J2" s="109"/>
      <c r="K2" s="109"/>
      <c r="L2" s="109"/>
      <c r="M2" s="379"/>
      <c r="O2" s="1210" t="str">
        <f>H2</f>
        <v>REMISIONES   H E R R A D U R A   JUNIO    2010</v>
      </c>
      <c r="P2" s="1210"/>
      <c r="Q2" s="1210"/>
      <c r="R2" s="1210"/>
      <c r="S2" s="1210"/>
      <c r="T2" s="379"/>
      <c r="V2" s="109" t="str">
        <f>O2</f>
        <v>REMISIONES   H E R R A D U R A   JUNIO    2010</v>
      </c>
      <c r="W2" s="109"/>
      <c r="X2" s="109"/>
      <c r="Y2" s="109"/>
      <c r="Z2" s="109"/>
      <c r="AA2" s="379"/>
      <c r="AC2" s="109" t="str">
        <f>V2</f>
        <v>REMISIONES   H E R R A D U R A   JUNIO    2010</v>
      </c>
      <c r="AD2" s="109"/>
      <c r="AE2" s="109"/>
      <c r="AF2" s="109"/>
      <c r="AG2" s="109"/>
      <c r="AH2" s="379"/>
      <c r="AJ2" s="109" t="str">
        <f>AC2</f>
        <v>REMISIONES   H E R R A D U R A   JUNIO    2010</v>
      </c>
      <c r="AK2" s="109"/>
      <c r="AL2" s="109"/>
      <c r="AM2" s="109"/>
      <c r="AN2" s="109"/>
      <c r="AO2" s="379"/>
      <c r="AQ2" s="109" t="str">
        <f>AJ2</f>
        <v>REMISIONES   H E R R A D U R A   JUNIO    2010</v>
      </c>
      <c r="AR2" s="109"/>
      <c r="AS2" s="109"/>
      <c r="AT2" s="109"/>
      <c r="AU2" s="109"/>
      <c r="AV2" s="379"/>
      <c r="AX2" s="109" t="str">
        <f>AQ2</f>
        <v>REMISIONES   H E R R A D U R A   JUNIO    2010</v>
      </c>
      <c r="AY2" s="109"/>
      <c r="AZ2" s="109"/>
      <c r="BA2" s="109"/>
      <c r="BB2" s="109"/>
      <c r="BC2" s="379"/>
      <c r="BE2" s="1107" t="str">
        <f>AC2</f>
        <v>REMISIONES   H E R R A D U R A   JUNIO    2010</v>
      </c>
      <c r="BF2" s="1107"/>
      <c r="BG2" s="1107"/>
      <c r="BH2" s="1107"/>
      <c r="BI2" s="1107"/>
      <c r="BJ2" s="1107"/>
      <c r="BL2" s="109" t="str">
        <f>AJ2</f>
        <v>REMISIONES   H E R R A D U R A   JUNIO    2010</v>
      </c>
      <c r="BN2" s="109"/>
      <c r="BO2" s="109"/>
      <c r="BP2" s="109"/>
      <c r="BQ2" s="109"/>
    </row>
    <row r="3" spans="1:70" ht="38.25" customHeight="1" thickBot="1">
      <c r="A3" s="2"/>
      <c r="B3" s="11" t="s">
        <v>40</v>
      </c>
      <c r="C3" s="1130" t="s">
        <v>362</v>
      </c>
      <c r="D3" s="1131"/>
      <c r="E3" s="1131"/>
      <c r="F3" s="1132"/>
      <c r="H3" s="2"/>
      <c r="I3" s="11" t="s">
        <v>40</v>
      </c>
      <c r="J3" s="1130" t="s">
        <v>446</v>
      </c>
      <c r="K3" s="1131"/>
      <c r="L3" s="1131"/>
      <c r="M3" s="1132"/>
      <c r="O3" s="2"/>
      <c r="P3" s="11" t="s">
        <v>40</v>
      </c>
      <c r="Q3" s="1130" t="s">
        <v>303</v>
      </c>
      <c r="R3" s="1131"/>
      <c r="S3" s="1131"/>
      <c r="T3" s="1132"/>
      <c r="V3" s="2"/>
      <c r="W3" s="11" t="s">
        <v>40</v>
      </c>
      <c r="X3" s="1130" t="s">
        <v>270</v>
      </c>
      <c r="Y3" s="1131"/>
      <c r="Z3" s="1131"/>
      <c r="AA3" s="1132"/>
      <c r="AC3" s="2"/>
      <c r="AD3" s="11" t="s">
        <v>40</v>
      </c>
      <c r="AE3" s="1108" t="s">
        <v>817</v>
      </c>
      <c r="AF3" s="1109"/>
      <c r="AG3" s="1109"/>
      <c r="AH3" s="1110"/>
      <c r="AJ3" s="2"/>
      <c r="AK3" s="11" t="s">
        <v>40</v>
      </c>
      <c r="AL3" s="1130" t="s">
        <v>816</v>
      </c>
      <c r="AM3" s="1131"/>
      <c r="AN3" s="1131"/>
      <c r="AO3" s="1132"/>
      <c r="AQ3" s="2"/>
      <c r="AR3" s="11" t="s">
        <v>40</v>
      </c>
      <c r="AS3" s="1108" t="s">
        <v>639</v>
      </c>
      <c r="AT3" s="1109"/>
      <c r="AU3" s="1109"/>
      <c r="AV3" s="1110"/>
      <c r="AX3" s="2"/>
      <c r="AY3" s="11" t="s">
        <v>40</v>
      </c>
      <c r="AZ3" s="1108"/>
      <c r="BA3" s="1109"/>
      <c r="BB3" s="1109"/>
      <c r="BC3" s="1110"/>
      <c r="BE3" s="2"/>
      <c r="BF3" s="11" t="s">
        <v>40</v>
      </c>
      <c r="BG3" s="1108"/>
      <c r="BH3" s="1109"/>
      <c r="BI3" s="1109"/>
      <c r="BJ3" s="1110"/>
      <c r="BL3" s="2"/>
      <c r="BM3" s="11" t="s">
        <v>40</v>
      </c>
      <c r="BN3" s="1108"/>
      <c r="BO3" s="1109"/>
      <c r="BP3" s="1109"/>
      <c r="BQ3" s="1110"/>
    </row>
    <row r="4" spans="1:70" ht="19.5" thickBot="1">
      <c r="A4" s="2"/>
      <c r="B4" s="11"/>
      <c r="C4" s="381"/>
      <c r="D4" s="381"/>
      <c r="E4" s="381"/>
      <c r="F4" s="381"/>
      <c r="H4" s="2"/>
      <c r="I4" s="11"/>
      <c r="J4" s="381"/>
      <c r="K4" s="381"/>
      <c r="L4" s="381"/>
      <c r="M4" s="381"/>
      <c r="O4" s="2"/>
      <c r="P4" s="11"/>
      <c r="Q4" s="381"/>
      <c r="R4" s="381"/>
      <c r="S4" s="381"/>
      <c r="T4" s="381"/>
      <c r="V4" s="2"/>
      <c r="W4" s="11"/>
      <c r="X4" s="381"/>
      <c r="Y4" s="381"/>
      <c r="Z4" s="381"/>
      <c r="AA4" s="381"/>
      <c r="AC4" s="2"/>
      <c r="AD4" s="11"/>
      <c r="AE4" s="381"/>
      <c r="AF4" s="381"/>
      <c r="AG4" s="381"/>
      <c r="AH4" s="381"/>
      <c r="AJ4" s="2"/>
      <c r="AK4" s="11"/>
      <c r="AL4" s="381"/>
      <c r="AM4" s="87"/>
      <c r="AN4" s="381"/>
      <c r="AO4" s="381"/>
      <c r="AQ4" s="2"/>
      <c r="AR4" s="11"/>
      <c r="AS4" s="381"/>
      <c r="AT4" s="381"/>
      <c r="AU4" s="381"/>
      <c r="AV4" s="381"/>
      <c r="AX4" s="2"/>
      <c r="AY4" s="11"/>
      <c r="AZ4" s="381"/>
      <c r="BA4" s="381"/>
      <c r="BB4" s="381"/>
      <c r="BC4" s="381"/>
      <c r="BE4" s="2"/>
      <c r="BF4" s="11"/>
      <c r="BG4" s="381"/>
      <c r="BH4" s="381"/>
      <c r="BI4" s="381"/>
      <c r="BJ4" s="381"/>
      <c r="BL4" s="2"/>
      <c r="BM4" s="11"/>
      <c r="BN4" s="381"/>
      <c r="BO4" s="381"/>
      <c r="BP4" s="381"/>
      <c r="BQ4" s="381"/>
    </row>
    <row r="5" spans="1:70" ht="31.5" thickTop="1" thickBot="1">
      <c r="A5" s="12" t="s">
        <v>0</v>
      </c>
      <c r="B5" s="13" t="s">
        <v>361</v>
      </c>
      <c r="C5" s="14" t="s">
        <v>2</v>
      </c>
      <c r="D5" s="33" t="s">
        <v>54</v>
      </c>
      <c r="E5" s="14" t="s">
        <v>39</v>
      </c>
      <c r="F5" s="15" t="s">
        <v>11</v>
      </c>
      <c r="H5" s="12" t="s">
        <v>0</v>
      </c>
      <c r="I5" s="13" t="s">
        <v>231</v>
      </c>
      <c r="J5" s="14" t="s">
        <v>2</v>
      </c>
      <c r="K5" s="33" t="s">
        <v>54</v>
      </c>
      <c r="L5" s="14" t="s">
        <v>39</v>
      </c>
      <c r="M5" s="15" t="s">
        <v>11</v>
      </c>
      <c r="O5" s="12" t="s">
        <v>0</v>
      </c>
      <c r="P5" s="13" t="s">
        <v>38</v>
      </c>
      <c r="Q5" s="14" t="s">
        <v>2</v>
      </c>
      <c r="R5" s="33" t="s">
        <v>54</v>
      </c>
      <c r="S5" s="14" t="s">
        <v>39</v>
      </c>
      <c r="T5" s="15" t="s">
        <v>11</v>
      </c>
      <c r="V5" s="12" t="s">
        <v>0</v>
      </c>
      <c r="W5" s="13" t="s">
        <v>231</v>
      </c>
      <c r="X5" s="14" t="s">
        <v>2</v>
      </c>
      <c r="Y5" s="33" t="s">
        <v>54</v>
      </c>
      <c r="Z5" s="14" t="s">
        <v>39</v>
      </c>
      <c r="AA5" s="15" t="s">
        <v>11</v>
      </c>
      <c r="AC5" s="12" t="s">
        <v>0</v>
      </c>
      <c r="AD5" s="13" t="s">
        <v>231</v>
      </c>
      <c r="AE5" s="14" t="s">
        <v>2</v>
      </c>
      <c r="AF5" s="33" t="s">
        <v>54</v>
      </c>
      <c r="AG5" s="14" t="s">
        <v>39</v>
      </c>
      <c r="AH5" s="15" t="s">
        <v>11</v>
      </c>
      <c r="AJ5" s="12" t="s">
        <v>0</v>
      </c>
      <c r="AK5" s="13" t="s">
        <v>231</v>
      </c>
      <c r="AL5" s="319" t="s">
        <v>2</v>
      </c>
      <c r="AM5" s="320" t="s">
        <v>54</v>
      </c>
      <c r="AN5" s="319" t="s">
        <v>39</v>
      </c>
      <c r="AO5" s="321" t="s">
        <v>11</v>
      </c>
      <c r="AQ5" s="12" t="s">
        <v>0</v>
      </c>
      <c r="AR5" s="13" t="s">
        <v>231</v>
      </c>
      <c r="AS5" s="14" t="s">
        <v>2</v>
      </c>
      <c r="AT5" s="33" t="s">
        <v>54</v>
      </c>
      <c r="AU5" s="14" t="s">
        <v>39</v>
      </c>
      <c r="AV5" s="15" t="s">
        <v>11</v>
      </c>
      <c r="AX5" s="12" t="s">
        <v>0</v>
      </c>
      <c r="AY5" s="13" t="s">
        <v>240</v>
      </c>
      <c r="AZ5" s="14" t="s">
        <v>2</v>
      </c>
      <c r="BA5" s="33" t="s">
        <v>54</v>
      </c>
      <c r="BB5" s="14" t="s">
        <v>39</v>
      </c>
      <c r="BC5" s="15" t="s">
        <v>11</v>
      </c>
      <c r="BE5" s="12" t="s">
        <v>0</v>
      </c>
      <c r="BF5" s="13" t="s">
        <v>231</v>
      </c>
      <c r="BG5" s="14" t="s">
        <v>2</v>
      </c>
      <c r="BH5" s="33" t="s">
        <v>54</v>
      </c>
      <c r="BI5" s="14" t="s">
        <v>39</v>
      </c>
      <c r="BJ5" s="15" t="s">
        <v>11</v>
      </c>
      <c r="BL5" s="12" t="s">
        <v>0</v>
      </c>
      <c r="BM5" s="13" t="s">
        <v>231</v>
      </c>
      <c r="BN5" s="14" t="s">
        <v>2</v>
      </c>
      <c r="BO5" s="33" t="s">
        <v>54</v>
      </c>
      <c r="BP5" s="14" t="s">
        <v>39</v>
      </c>
      <c r="BQ5" s="15" t="s">
        <v>11</v>
      </c>
    </row>
    <row r="6" spans="1:70" ht="15.75" thickTop="1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322"/>
      <c r="AM6" s="323"/>
      <c r="AN6" s="131"/>
      <c r="AO6" s="324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8"/>
      <c r="BH6" s="9"/>
      <c r="BI6" s="17"/>
      <c r="BJ6" s="20">
        <f>BG6-BI6</f>
        <v>0</v>
      </c>
      <c r="BL6" s="9"/>
      <c r="BM6" s="2"/>
      <c r="BN6" s="18"/>
      <c r="BO6" s="9"/>
      <c r="BP6" s="17"/>
      <c r="BQ6" s="20">
        <f>BN6-BP6</f>
        <v>0</v>
      </c>
    </row>
    <row r="7" spans="1:70">
      <c r="A7" s="9">
        <v>40301</v>
      </c>
      <c r="B7" s="2" t="s">
        <v>960</v>
      </c>
      <c r="C7" s="3">
        <v>13175.5</v>
      </c>
      <c r="D7" s="95">
        <v>40334</v>
      </c>
      <c r="E7" s="19">
        <v>13175.5</v>
      </c>
      <c r="F7" s="20">
        <f>F6+C7-E7</f>
        <v>0</v>
      </c>
      <c r="H7" s="591">
        <v>39670</v>
      </c>
      <c r="I7" s="2" t="s">
        <v>447</v>
      </c>
      <c r="J7" s="18">
        <v>21136</v>
      </c>
      <c r="K7" s="9" t="s">
        <v>702</v>
      </c>
      <c r="L7" s="19">
        <v>7350</v>
      </c>
      <c r="M7" s="20">
        <f>M6+J7-L7</f>
        <v>13786</v>
      </c>
      <c r="O7" s="9"/>
      <c r="P7" s="2"/>
      <c r="Q7" s="18"/>
      <c r="R7" s="657"/>
      <c r="S7" s="658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/>
      <c r="AD7" s="2"/>
      <c r="AE7" s="18"/>
      <c r="AF7" s="244"/>
      <c r="AG7" s="19"/>
      <c r="AH7" s="20">
        <f>AH6+AE7-AG7</f>
        <v>0</v>
      </c>
      <c r="AJ7" s="9"/>
      <c r="AK7" s="2"/>
      <c r="AL7" s="325"/>
      <c r="AM7" s="166"/>
      <c r="AN7" s="19"/>
      <c r="AO7" s="326">
        <f>AO6+AL7-AN7</f>
        <v>0</v>
      </c>
      <c r="AQ7" s="9"/>
      <c r="AR7" s="2"/>
      <c r="AS7" s="18"/>
      <c r="AT7" s="244"/>
      <c r="AU7" s="19"/>
      <c r="AV7" s="20">
        <f>AV6+AS7-AU7</f>
        <v>0</v>
      </c>
      <c r="AX7" s="9"/>
      <c r="AY7" s="2"/>
      <c r="AZ7" s="18"/>
      <c r="BA7" s="244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/>
      <c r="BM7" s="2"/>
      <c r="BN7" s="18"/>
      <c r="BO7" s="9"/>
      <c r="BP7" s="19"/>
      <c r="BQ7" s="20">
        <f>BQ6+BN7-BP7</f>
        <v>0</v>
      </c>
    </row>
    <row r="8" spans="1:70">
      <c r="A8" s="9">
        <v>40309</v>
      </c>
      <c r="B8" s="39" t="s">
        <v>961</v>
      </c>
      <c r="C8" s="3">
        <v>12831</v>
      </c>
      <c r="D8" s="1041">
        <v>40359</v>
      </c>
      <c r="E8" s="1042">
        <v>8400</v>
      </c>
      <c r="F8" s="20">
        <f t="shared" ref="F8:F18" si="0">F7+C8-E8</f>
        <v>4431</v>
      </c>
      <c r="H8" s="591">
        <v>39670</v>
      </c>
      <c r="I8" s="2" t="s">
        <v>448</v>
      </c>
      <c r="J8" s="3">
        <v>9426.5</v>
      </c>
      <c r="K8" s="758">
        <v>39891</v>
      </c>
      <c r="L8" s="3">
        <v>7781</v>
      </c>
      <c r="M8" s="20">
        <f t="shared" ref="M8:M43" si="1">M7+J8-L8</f>
        <v>15431.5</v>
      </c>
      <c r="O8" s="9"/>
      <c r="P8" s="29"/>
      <c r="Q8" s="49"/>
      <c r="R8" s="9"/>
      <c r="S8" s="3"/>
      <c r="T8" s="20">
        <f t="shared" ref="T8:T43" si="2">T7+Q8-S8</f>
        <v>0</v>
      </c>
      <c r="V8" s="9"/>
      <c r="W8" s="2"/>
      <c r="X8" s="3"/>
      <c r="Y8" s="9"/>
      <c r="Z8" s="3"/>
      <c r="AA8" s="20">
        <f t="shared" ref="AA8:AA43" si="3">AA7+X8-Z8</f>
        <v>0</v>
      </c>
      <c r="AC8" s="9"/>
      <c r="AD8" s="2"/>
      <c r="AE8" s="18"/>
      <c r="AF8" s="9"/>
      <c r="AG8" s="19"/>
      <c r="AH8" s="20">
        <f t="shared" ref="AH8:AH43" si="4">AH7+AE8-AG8</f>
        <v>0</v>
      </c>
      <c r="AJ8" s="9"/>
      <c r="AK8" s="2"/>
      <c r="AL8" s="325"/>
      <c r="AM8" s="38"/>
      <c r="AN8" s="19"/>
      <c r="AO8" s="326">
        <f t="shared" ref="AO8:AO43" si="5">AO7+AL8-AN8</f>
        <v>0</v>
      </c>
      <c r="AQ8" s="9"/>
      <c r="AR8" s="2"/>
      <c r="AS8" s="18"/>
      <c r="AT8" s="9"/>
      <c r="AU8" s="19"/>
      <c r="AV8" s="20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89"/>
      <c r="BI8" s="19"/>
      <c r="BJ8" s="20">
        <f t="shared" ref="BJ8:BJ43" si="8">BJ7+BG8-BI8</f>
        <v>0</v>
      </c>
      <c r="BL8" s="9"/>
      <c r="BM8" s="2"/>
      <c r="BN8" s="18"/>
      <c r="BO8" s="89"/>
      <c r="BP8" s="19"/>
      <c r="BQ8" s="20">
        <f t="shared" ref="BQ8:BQ43" si="9">BQ7+BN8-BP8</f>
        <v>0</v>
      </c>
    </row>
    <row r="9" spans="1:70" ht="15" customHeight="1">
      <c r="A9" s="9"/>
      <c r="B9" s="2"/>
      <c r="C9" s="3"/>
      <c r="D9" s="95">
        <v>40364</v>
      </c>
      <c r="E9" s="19">
        <v>4431</v>
      </c>
      <c r="F9" s="20">
        <f t="shared" si="0"/>
        <v>0</v>
      </c>
      <c r="H9" s="9"/>
      <c r="I9" s="2"/>
      <c r="J9" s="18"/>
      <c r="K9" s="759">
        <v>39899</v>
      </c>
      <c r="L9" s="19">
        <v>1645.5</v>
      </c>
      <c r="M9" s="20">
        <f t="shared" si="1"/>
        <v>13786</v>
      </c>
      <c r="O9" s="9"/>
      <c r="P9" s="2"/>
      <c r="Q9" s="18"/>
      <c r="R9" s="9"/>
      <c r="S9" s="19"/>
      <c r="T9" s="20">
        <f t="shared" si="2"/>
        <v>0</v>
      </c>
      <c r="V9" s="9"/>
      <c r="W9" s="2"/>
      <c r="X9" s="18"/>
      <c r="Y9" s="95"/>
      <c r="Z9" s="19"/>
      <c r="AA9" s="20">
        <f t="shared" si="3"/>
        <v>0</v>
      </c>
      <c r="AC9" s="9"/>
      <c r="AD9" s="2"/>
      <c r="AE9" s="18"/>
      <c r="AF9" s="9"/>
      <c r="AG9" s="19"/>
      <c r="AH9" s="20">
        <f t="shared" si="4"/>
        <v>0</v>
      </c>
      <c r="AJ9" s="9"/>
      <c r="AK9" s="2"/>
      <c r="AL9" s="325"/>
      <c r="AM9" s="38"/>
      <c r="AN9" s="19"/>
      <c r="AO9" s="326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"/>
      <c r="BB9" s="19"/>
      <c r="BC9" s="20">
        <f t="shared" si="7"/>
        <v>0</v>
      </c>
      <c r="BE9" s="9"/>
      <c r="BF9" s="2"/>
      <c r="BG9" s="19"/>
      <c r="BH9" s="9"/>
      <c r="BI9" s="19"/>
      <c r="BJ9" s="20">
        <f t="shared" si="8"/>
        <v>0</v>
      </c>
      <c r="BL9" s="9"/>
      <c r="BM9" s="2"/>
      <c r="BN9" s="19"/>
      <c r="BO9" s="9"/>
      <c r="BP9" s="19"/>
      <c r="BQ9" s="20">
        <f t="shared" si="9"/>
        <v>0</v>
      </c>
    </row>
    <row r="10" spans="1:70">
      <c r="A10" s="9"/>
      <c r="B10" s="39"/>
      <c r="C10" s="3"/>
      <c r="D10" s="9"/>
      <c r="E10" s="19"/>
      <c r="F10" s="20">
        <f t="shared" si="0"/>
        <v>0</v>
      </c>
      <c r="H10" s="9"/>
      <c r="I10" s="39"/>
      <c r="J10" s="32"/>
      <c r="K10" s="9"/>
      <c r="L10" s="19"/>
      <c r="M10" s="20">
        <f t="shared" si="1"/>
        <v>13786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0</v>
      </c>
      <c r="AJ10" s="9"/>
      <c r="AK10" s="39"/>
      <c r="AL10" s="327"/>
      <c r="AM10" s="38"/>
      <c r="AN10" s="19"/>
      <c r="AO10" s="326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2"/>
      <c r="BG10" s="32"/>
      <c r="BH10" s="9"/>
      <c r="BI10" s="19"/>
      <c r="BJ10" s="20">
        <f t="shared" si="8"/>
        <v>0</v>
      </c>
      <c r="BL10" s="9"/>
      <c r="BM10" s="2"/>
      <c r="BN10" s="32"/>
      <c r="BO10" s="9"/>
      <c r="BP10" s="19"/>
      <c r="BQ10" s="20">
        <f t="shared" si="9"/>
        <v>0</v>
      </c>
    </row>
    <row r="11" spans="1:70">
      <c r="A11" s="9"/>
      <c r="B11" s="39"/>
      <c r="C11" s="32"/>
      <c r="D11" s="9"/>
      <c r="E11" s="19"/>
      <c r="F11" s="20">
        <f t="shared" si="0"/>
        <v>0</v>
      </c>
      <c r="H11" s="9"/>
      <c r="I11" s="2"/>
      <c r="J11" s="18"/>
      <c r="K11" s="9"/>
      <c r="L11" s="19"/>
      <c r="M11" s="20">
        <f t="shared" si="1"/>
        <v>13786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2"/>
      <c r="AE11" s="18"/>
      <c r="AF11" s="9"/>
      <c r="AG11" s="19"/>
      <c r="AH11" s="20">
        <f t="shared" si="4"/>
        <v>0</v>
      </c>
      <c r="AJ11" s="9"/>
      <c r="AK11" s="2"/>
      <c r="AL11" s="325"/>
      <c r="AM11" s="38"/>
      <c r="AN11" s="19"/>
      <c r="AO11" s="326">
        <f t="shared" si="5"/>
        <v>0</v>
      </c>
      <c r="AQ11" s="9"/>
      <c r="AR11" s="2"/>
      <c r="AS11" s="18"/>
      <c r="AT11" s="9"/>
      <c r="AU11" s="19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9"/>
      <c r="BQ11" s="20">
        <f t="shared" si="9"/>
        <v>0</v>
      </c>
    </row>
    <row r="12" spans="1:70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9"/>
      <c r="L12" s="19"/>
      <c r="M12" s="20">
        <f t="shared" si="1"/>
        <v>13786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2"/>
      <c r="AE12" s="18"/>
      <c r="AF12" s="9"/>
      <c r="AG12" s="19"/>
      <c r="AH12" s="20">
        <f t="shared" si="4"/>
        <v>0</v>
      </c>
      <c r="AJ12" s="9"/>
      <c r="AK12" s="2"/>
      <c r="AL12" s="325"/>
      <c r="AM12" s="38"/>
      <c r="AN12" s="19"/>
      <c r="AO12" s="326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9"/>
      <c r="BQ12" s="20">
        <f t="shared" si="9"/>
        <v>0</v>
      </c>
    </row>
    <row r="13" spans="1:70">
      <c r="D13" s="9"/>
      <c r="E13" s="19"/>
      <c r="F13" s="20">
        <f t="shared" si="0"/>
        <v>0</v>
      </c>
      <c r="K13" s="9"/>
      <c r="L13" s="19"/>
      <c r="M13" s="20">
        <f t="shared" si="1"/>
        <v>13786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D13" s="39"/>
      <c r="AE13" s="32"/>
      <c r="AF13" s="9"/>
      <c r="AG13" s="19"/>
      <c r="AH13" s="20">
        <f t="shared" si="4"/>
        <v>0</v>
      </c>
      <c r="AL13" s="261"/>
      <c r="AM13" s="38"/>
      <c r="AN13" s="19"/>
      <c r="AO13" s="326">
        <f t="shared" si="5"/>
        <v>0</v>
      </c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E13" s="9"/>
      <c r="BF13" s="2"/>
      <c r="BG13" s="18"/>
      <c r="BH13" s="9"/>
      <c r="BI13" s="19"/>
      <c r="BJ13" s="20">
        <f t="shared" si="8"/>
        <v>0</v>
      </c>
      <c r="BL13" s="9"/>
      <c r="BM13" s="2"/>
      <c r="BN13" s="18"/>
      <c r="BO13" s="9"/>
      <c r="BP13" s="19"/>
      <c r="BQ13" s="20">
        <f t="shared" si="9"/>
        <v>0</v>
      </c>
    </row>
    <row r="14" spans="1:70">
      <c r="D14" s="9"/>
      <c r="E14" s="19"/>
      <c r="F14" s="20">
        <f t="shared" si="0"/>
        <v>0</v>
      </c>
      <c r="K14" s="9"/>
      <c r="L14" s="19"/>
      <c r="M14" s="20">
        <f t="shared" si="1"/>
        <v>13786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si="3"/>
        <v>0</v>
      </c>
      <c r="AC14" s="1"/>
      <c r="AD14" s="39"/>
      <c r="AE14" s="32"/>
      <c r="AF14" s="9"/>
      <c r="AG14" s="19"/>
      <c r="AH14" s="20">
        <f t="shared" si="4"/>
        <v>0</v>
      </c>
      <c r="AL14" s="261"/>
      <c r="AM14" s="38"/>
      <c r="AN14" s="19"/>
      <c r="AO14" s="326">
        <f t="shared" si="5"/>
        <v>0</v>
      </c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E14" s="9"/>
      <c r="BF14" s="2"/>
      <c r="BG14" s="18"/>
      <c r="BH14" s="9"/>
      <c r="BI14" s="19"/>
      <c r="BJ14" s="20">
        <f t="shared" si="8"/>
        <v>0</v>
      </c>
      <c r="BL14" s="9"/>
      <c r="BM14" s="2"/>
      <c r="BN14" s="18"/>
      <c r="BO14" s="9"/>
      <c r="BP14" s="19"/>
      <c r="BQ14" s="20">
        <f t="shared" si="9"/>
        <v>0</v>
      </c>
    </row>
    <row r="15" spans="1:70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9"/>
      <c r="L15" s="19"/>
      <c r="M15" s="20">
        <f t="shared" si="1"/>
        <v>13786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2"/>
      <c r="AE15" s="18"/>
      <c r="AF15" s="9"/>
      <c r="AG15" s="19"/>
      <c r="AH15" s="20">
        <f t="shared" si="4"/>
        <v>0</v>
      </c>
      <c r="AJ15" s="2"/>
      <c r="AK15" s="2"/>
      <c r="AL15" s="325"/>
      <c r="AM15" s="38"/>
      <c r="AN15" s="19"/>
      <c r="AO15" s="326">
        <f t="shared" si="5"/>
        <v>0</v>
      </c>
      <c r="AQ15" s="2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9"/>
      <c r="BF15" s="2"/>
      <c r="BG15" s="18"/>
      <c r="BH15" s="9"/>
      <c r="BI15" s="19"/>
      <c r="BJ15" s="20">
        <f t="shared" si="8"/>
        <v>0</v>
      </c>
      <c r="BL15" s="9"/>
      <c r="BM15" s="2"/>
      <c r="BN15" s="18"/>
      <c r="BO15" s="9"/>
      <c r="BP15" s="19"/>
      <c r="BQ15" s="20">
        <f t="shared" si="9"/>
        <v>0</v>
      </c>
    </row>
    <row r="16" spans="1:70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"/>
      <c r="L16" s="19"/>
      <c r="M16" s="20">
        <f t="shared" si="1"/>
        <v>13786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2"/>
      <c r="AE16" s="18"/>
      <c r="AF16" s="9"/>
      <c r="AG16" s="19"/>
      <c r="AH16" s="20">
        <f t="shared" si="4"/>
        <v>0</v>
      </c>
      <c r="AJ16" s="2"/>
      <c r="AK16" s="2"/>
      <c r="AL16" s="325"/>
      <c r="AM16" s="38"/>
      <c r="AN16" s="19"/>
      <c r="AO16" s="326">
        <f t="shared" si="5"/>
        <v>0</v>
      </c>
      <c r="AQ16" s="2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9"/>
      <c r="BF16" s="2"/>
      <c r="BG16" s="18"/>
      <c r="BH16" s="89"/>
      <c r="BI16" s="97"/>
      <c r="BJ16" s="20">
        <f t="shared" si="8"/>
        <v>0</v>
      </c>
      <c r="BL16" s="9"/>
      <c r="BM16" s="2"/>
      <c r="BN16" s="18"/>
      <c r="BO16" s="89"/>
      <c r="BP16" s="97"/>
      <c r="BQ16" s="20">
        <f t="shared" si="9"/>
        <v>0</v>
      </c>
    </row>
    <row r="17" spans="1:69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"/>
      <c r="L17" s="19"/>
      <c r="M17" s="20">
        <f t="shared" si="1"/>
        <v>13786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2"/>
      <c r="AE17" s="18"/>
      <c r="AF17" s="9"/>
      <c r="AG17" s="19"/>
      <c r="AH17" s="20">
        <f t="shared" si="4"/>
        <v>0</v>
      </c>
      <c r="AJ17" s="2"/>
      <c r="AK17" s="2"/>
      <c r="AL17" s="325"/>
      <c r="AM17" s="38"/>
      <c r="AN17" s="19"/>
      <c r="AO17" s="326">
        <f t="shared" si="5"/>
        <v>0</v>
      </c>
      <c r="AQ17" s="2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9"/>
      <c r="BF17" s="42"/>
      <c r="BG17" s="19"/>
      <c r="BH17" s="9"/>
      <c r="BI17" s="19"/>
      <c r="BJ17" s="20">
        <f t="shared" si="8"/>
        <v>0</v>
      </c>
      <c r="BL17" s="9"/>
      <c r="BM17" s="42"/>
      <c r="BN17" s="19"/>
      <c r="BO17" s="9"/>
      <c r="BP17" s="19"/>
      <c r="BQ17" s="20">
        <f t="shared" si="9"/>
        <v>0</v>
      </c>
    </row>
    <row r="18" spans="1:69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"/>
      <c r="L18" s="19"/>
      <c r="M18" s="20">
        <f t="shared" si="1"/>
        <v>13786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9"/>
      <c r="AD18" s="2"/>
      <c r="AE18" s="18"/>
      <c r="AF18" s="9"/>
      <c r="AG18" s="19"/>
      <c r="AH18" s="20">
        <f t="shared" si="4"/>
        <v>0</v>
      </c>
      <c r="AJ18" s="2"/>
      <c r="AK18" s="2"/>
      <c r="AL18" s="325"/>
      <c r="AM18" s="38"/>
      <c r="AN18" s="19"/>
      <c r="AO18" s="326">
        <f t="shared" si="5"/>
        <v>0</v>
      </c>
      <c r="AQ18" s="2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9"/>
      <c r="BF18" s="42"/>
      <c r="BG18" s="32"/>
      <c r="BH18" s="89"/>
      <c r="BI18" s="97"/>
      <c r="BJ18" s="20">
        <f t="shared" si="8"/>
        <v>0</v>
      </c>
      <c r="BL18" s="9"/>
      <c r="BM18" s="42"/>
      <c r="BN18" s="32"/>
      <c r="BO18" s="89"/>
      <c r="BP18" s="97"/>
      <c r="BQ18" s="20">
        <f t="shared" si="9"/>
        <v>0</v>
      </c>
    </row>
    <row r="19" spans="1:69">
      <c r="A19" s="2"/>
      <c r="B19" s="2"/>
      <c r="C19" s="18"/>
      <c r="D19" s="9"/>
      <c r="E19" s="19"/>
      <c r="F19" s="20">
        <f t="shared" ref="F19:F43" si="10">F18+C19-E19</f>
        <v>0</v>
      </c>
      <c r="H19" s="2"/>
      <c r="I19" s="2"/>
      <c r="J19" s="18"/>
      <c r="K19" s="9"/>
      <c r="L19" s="19"/>
      <c r="M19" s="20">
        <f t="shared" si="1"/>
        <v>13786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2"/>
      <c r="AE19" s="18"/>
      <c r="AF19" s="9"/>
      <c r="AG19" s="19"/>
      <c r="AH19" s="20">
        <f t="shared" si="4"/>
        <v>0</v>
      </c>
      <c r="AJ19" s="2"/>
      <c r="AK19" s="2"/>
      <c r="AL19" s="325"/>
      <c r="AM19" s="38"/>
      <c r="AN19" s="19"/>
      <c r="AO19" s="326">
        <f t="shared" si="5"/>
        <v>0</v>
      </c>
      <c r="AQ19" s="2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9"/>
      <c r="BF19" s="42"/>
      <c r="BG19" s="19"/>
      <c r="BH19" s="380"/>
      <c r="BI19" s="97"/>
      <c r="BJ19" s="20">
        <f t="shared" si="8"/>
        <v>0</v>
      </c>
      <c r="BL19" s="9"/>
      <c r="BM19" s="42"/>
      <c r="BN19" s="19"/>
      <c r="BO19" s="380"/>
      <c r="BP19" s="97"/>
      <c r="BQ19" s="20">
        <f t="shared" si="9"/>
        <v>0</v>
      </c>
    </row>
    <row r="20" spans="1:69">
      <c r="A20" s="2"/>
      <c r="B20" s="2"/>
      <c r="C20" s="18"/>
      <c r="D20" s="9"/>
      <c r="E20" s="19"/>
      <c r="F20" s="20">
        <f t="shared" si="10"/>
        <v>0</v>
      </c>
      <c r="H20" s="2"/>
      <c r="I20" s="2"/>
      <c r="J20" s="18"/>
      <c r="K20" s="9"/>
      <c r="L20" s="19"/>
      <c r="M20" s="20">
        <f t="shared" si="1"/>
        <v>13786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2"/>
      <c r="AE20" s="18"/>
      <c r="AF20" s="9"/>
      <c r="AG20" s="19"/>
      <c r="AH20" s="20">
        <f t="shared" si="4"/>
        <v>0</v>
      </c>
      <c r="AJ20" s="2"/>
      <c r="AK20" s="2"/>
      <c r="AL20" s="325"/>
      <c r="AM20" s="38"/>
      <c r="AN20" s="19"/>
      <c r="AO20" s="326">
        <f t="shared" si="5"/>
        <v>0</v>
      </c>
      <c r="AQ20" s="2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9"/>
      <c r="BF20" s="42"/>
      <c r="BG20" s="32"/>
      <c r="BH20" s="89"/>
      <c r="BI20" s="97"/>
      <c r="BJ20" s="20">
        <f t="shared" si="8"/>
        <v>0</v>
      </c>
      <c r="BL20" s="9"/>
      <c r="BM20" s="42"/>
      <c r="BN20" s="32"/>
      <c r="BO20" s="89"/>
      <c r="BP20" s="97"/>
      <c r="BQ20" s="20">
        <f t="shared" si="9"/>
        <v>0</v>
      </c>
    </row>
    <row r="21" spans="1:69">
      <c r="A21" s="2"/>
      <c r="B21" s="2"/>
      <c r="C21" s="18"/>
      <c r="D21" s="9"/>
      <c r="E21" s="19"/>
      <c r="F21" s="20">
        <f t="shared" si="10"/>
        <v>0</v>
      </c>
      <c r="H21" s="2"/>
      <c r="I21" s="2"/>
      <c r="J21" s="18"/>
      <c r="K21" s="9"/>
      <c r="L21" s="19"/>
      <c r="M21" s="20">
        <f t="shared" si="1"/>
        <v>13786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2"/>
      <c r="AE21" s="18"/>
      <c r="AF21" s="9"/>
      <c r="AG21" s="19"/>
      <c r="AH21" s="20">
        <f t="shared" si="4"/>
        <v>0</v>
      </c>
      <c r="AJ21" s="2"/>
      <c r="AK21" s="2"/>
      <c r="AL21" s="325"/>
      <c r="AM21" s="38"/>
      <c r="AN21" s="19"/>
      <c r="AO21" s="326">
        <f t="shared" si="5"/>
        <v>0</v>
      </c>
      <c r="AQ21" s="2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9"/>
      <c r="BF21" s="42"/>
      <c r="BG21" s="32"/>
      <c r="BH21" s="380"/>
      <c r="BI21" s="97"/>
      <c r="BJ21" s="20">
        <f t="shared" si="8"/>
        <v>0</v>
      </c>
      <c r="BL21" s="9"/>
      <c r="BM21" s="42"/>
      <c r="BN21" s="32"/>
      <c r="BO21" s="380"/>
      <c r="BP21" s="97"/>
      <c r="BQ21" s="20">
        <f t="shared" si="9"/>
        <v>0</v>
      </c>
    </row>
    <row r="22" spans="1:69">
      <c r="A22" s="2"/>
      <c r="B22" s="2"/>
      <c r="C22" s="18"/>
      <c r="D22" s="9"/>
      <c r="E22" s="19"/>
      <c r="F22" s="20">
        <f t="shared" si="10"/>
        <v>0</v>
      </c>
      <c r="H22" s="2"/>
      <c r="I22" s="2"/>
      <c r="J22" s="18"/>
      <c r="K22" s="9"/>
      <c r="L22" s="19"/>
      <c r="M22" s="20">
        <f t="shared" si="1"/>
        <v>13786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2"/>
      <c r="AE22" s="18"/>
      <c r="AF22" s="9"/>
      <c r="AG22" s="19"/>
      <c r="AH22" s="20">
        <f t="shared" si="4"/>
        <v>0</v>
      </c>
      <c r="AJ22" s="2"/>
      <c r="AK22" s="2"/>
      <c r="AL22" s="325"/>
      <c r="AM22" s="38"/>
      <c r="AN22" s="19"/>
      <c r="AO22" s="326">
        <f t="shared" si="5"/>
        <v>0</v>
      </c>
      <c r="AQ22" s="2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9"/>
      <c r="BF22" s="42"/>
      <c r="BG22" s="32"/>
      <c r="BH22" s="89"/>
      <c r="BI22" s="96"/>
      <c r="BJ22" s="20">
        <f t="shared" si="8"/>
        <v>0</v>
      </c>
      <c r="BL22" s="9"/>
      <c r="BM22" s="42"/>
      <c r="BN22" s="32"/>
      <c r="BO22" s="89"/>
      <c r="BP22" s="96"/>
      <c r="BQ22" s="20">
        <f t="shared" si="9"/>
        <v>0</v>
      </c>
    </row>
    <row r="23" spans="1:69">
      <c r="A23" s="2"/>
      <c r="B23" s="2"/>
      <c r="C23" s="18"/>
      <c r="D23" s="9"/>
      <c r="E23" s="19"/>
      <c r="F23" s="20">
        <f t="shared" si="10"/>
        <v>0</v>
      </c>
      <c r="H23" s="2"/>
      <c r="I23" s="2"/>
      <c r="J23" s="18"/>
      <c r="K23" s="9"/>
      <c r="L23" s="19"/>
      <c r="M23" s="20">
        <f t="shared" si="1"/>
        <v>13786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2"/>
      <c r="AE23" s="18"/>
      <c r="AF23" s="9"/>
      <c r="AG23" s="19"/>
      <c r="AH23" s="20">
        <f t="shared" si="4"/>
        <v>0</v>
      </c>
      <c r="AJ23" s="2"/>
      <c r="AK23" s="2"/>
      <c r="AL23" s="325"/>
      <c r="AM23" s="38"/>
      <c r="AN23" s="19"/>
      <c r="AO23" s="326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9"/>
      <c r="BF23" s="42"/>
      <c r="BG23" s="32"/>
      <c r="BH23" s="244"/>
      <c r="BI23" s="32"/>
      <c r="BJ23" s="20">
        <f t="shared" si="8"/>
        <v>0</v>
      </c>
      <c r="BL23" s="9"/>
      <c r="BM23" s="42"/>
      <c r="BN23" s="32"/>
      <c r="BO23" s="244"/>
      <c r="BP23" s="32"/>
      <c r="BQ23" s="20">
        <f t="shared" si="9"/>
        <v>0</v>
      </c>
    </row>
    <row r="24" spans="1:69">
      <c r="A24" s="2"/>
      <c r="B24" s="2"/>
      <c r="C24" s="18"/>
      <c r="D24" s="9"/>
      <c r="E24" s="19"/>
      <c r="F24" s="20">
        <f t="shared" si="10"/>
        <v>0</v>
      </c>
      <c r="H24" s="2"/>
      <c r="I24" s="2"/>
      <c r="J24" s="18"/>
      <c r="K24" s="9"/>
      <c r="L24" s="19"/>
      <c r="M24" s="20">
        <f t="shared" si="1"/>
        <v>13786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2"/>
      <c r="AE24" s="18"/>
      <c r="AF24" s="9"/>
      <c r="AG24" s="19"/>
      <c r="AH24" s="20">
        <f t="shared" si="4"/>
        <v>0</v>
      </c>
      <c r="AJ24" s="2"/>
      <c r="AK24" s="2"/>
      <c r="AL24" s="325"/>
      <c r="AM24" s="38"/>
      <c r="AN24" s="19"/>
      <c r="AO24" s="326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9"/>
      <c r="BF24" s="42"/>
      <c r="BG24" s="32"/>
      <c r="BH24" s="244"/>
      <c r="BI24" s="32"/>
      <c r="BJ24" s="20">
        <f t="shared" si="8"/>
        <v>0</v>
      </c>
      <c r="BL24" s="9"/>
      <c r="BM24" s="42"/>
      <c r="BN24" s="32"/>
      <c r="BO24" s="244"/>
      <c r="BP24" s="32"/>
      <c r="BQ24" s="20">
        <f t="shared" si="9"/>
        <v>0</v>
      </c>
    </row>
    <row r="25" spans="1:69">
      <c r="A25" s="2"/>
      <c r="B25" s="2"/>
      <c r="C25" s="18"/>
      <c r="D25" s="9"/>
      <c r="E25" s="19"/>
      <c r="F25" s="20">
        <f t="shared" si="10"/>
        <v>0</v>
      </c>
      <c r="H25" s="2"/>
      <c r="I25" s="2"/>
      <c r="J25" s="18"/>
      <c r="K25" s="9"/>
      <c r="L25" s="19"/>
      <c r="M25" s="20">
        <f t="shared" si="1"/>
        <v>13786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2"/>
      <c r="AE25" s="18"/>
      <c r="AF25" s="9"/>
      <c r="AG25" s="19"/>
      <c r="AH25" s="20">
        <f t="shared" si="4"/>
        <v>0</v>
      </c>
      <c r="AJ25" s="2"/>
      <c r="AK25" s="2"/>
      <c r="AL25" s="325"/>
      <c r="AM25" s="38"/>
      <c r="AN25" s="19"/>
      <c r="AO25" s="326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9"/>
      <c r="BF25" s="42"/>
      <c r="BG25" s="32"/>
      <c r="BH25" s="244"/>
      <c r="BI25" s="32"/>
      <c r="BJ25" s="20">
        <f t="shared" si="8"/>
        <v>0</v>
      </c>
      <c r="BL25" s="9"/>
      <c r="BM25" s="42"/>
      <c r="BN25" s="32"/>
      <c r="BO25" s="244"/>
      <c r="BP25" s="32"/>
      <c r="BQ25" s="20">
        <f t="shared" si="9"/>
        <v>0</v>
      </c>
    </row>
    <row r="26" spans="1:69">
      <c r="A26" s="2"/>
      <c r="B26" s="2"/>
      <c r="C26" s="18"/>
      <c r="D26" s="9"/>
      <c r="E26" s="19"/>
      <c r="F26" s="20">
        <f t="shared" si="10"/>
        <v>0</v>
      </c>
      <c r="H26" s="2"/>
      <c r="I26" s="2"/>
      <c r="J26" s="18"/>
      <c r="K26" s="9"/>
      <c r="L26" s="19"/>
      <c r="M26" s="20">
        <f t="shared" si="1"/>
        <v>13786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2"/>
      <c r="AE26" s="18"/>
      <c r="AF26" s="9"/>
      <c r="AG26" s="19"/>
      <c r="AH26" s="20">
        <f t="shared" si="4"/>
        <v>0</v>
      </c>
      <c r="AJ26" s="2"/>
      <c r="AK26" s="2"/>
      <c r="AL26" s="325"/>
      <c r="AM26" s="38"/>
      <c r="AN26" s="19"/>
      <c r="AO26" s="326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9"/>
      <c r="BF26" s="42"/>
      <c r="BG26" s="32"/>
      <c r="BH26" s="244"/>
      <c r="BI26" s="32"/>
      <c r="BJ26" s="20">
        <f t="shared" si="8"/>
        <v>0</v>
      </c>
      <c r="BL26" s="9"/>
      <c r="BM26" s="42"/>
      <c r="BN26" s="32"/>
      <c r="BO26" s="244"/>
      <c r="BP26" s="32"/>
      <c r="BQ26" s="20">
        <f t="shared" si="9"/>
        <v>0</v>
      </c>
    </row>
    <row r="27" spans="1:69">
      <c r="A27" s="2"/>
      <c r="B27" s="2"/>
      <c r="C27" s="18"/>
      <c r="D27" s="9"/>
      <c r="E27" s="19"/>
      <c r="F27" s="20">
        <f t="shared" si="10"/>
        <v>0</v>
      </c>
      <c r="H27" s="2"/>
      <c r="I27" s="2"/>
      <c r="J27" s="18"/>
      <c r="K27" s="9"/>
      <c r="L27" s="19"/>
      <c r="M27" s="20">
        <f t="shared" si="1"/>
        <v>13786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2"/>
      <c r="AE27" s="18"/>
      <c r="AF27" s="9"/>
      <c r="AG27" s="19"/>
      <c r="AH27" s="20">
        <f t="shared" si="4"/>
        <v>0</v>
      </c>
      <c r="AJ27" s="2"/>
      <c r="AK27" s="2"/>
      <c r="AL27" s="325"/>
      <c r="AM27" s="38"/>
      <c r="AN27" s="19"/>
      <c r="AO27" s="326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9"/>
      <c r="BF27" s="42"/>
      <c r="BG27" s="32"/>
      <c r="BH27" s="89"/>
      <c r="BI27" s="32"/>
      <c r="BJ27" s="20">
        <f t="shared" si="8"/>
        <v>0</v>
      </c>
      <c r="BL27" s="9"/>
      <c r="BM27" s="42"/>
      <c r="BN27" s="32"/>
      <c r="BO27" s="89"/>
      <c r="BP27" s="32"/>
      <c r="BQ27" s="20">
        <f t="shared" si="9"/>
        <v>0</v>
      </c>
    </row>
    <row r="28" spans="1:69">
      <c r="A28" s="2"/>
      <c r="B28" s="2"/>
      <c r="C28" s="18"/>
      <c r="D28" s="9"/>
      <c r="E28" s="19"/>
      <c r="F28" s="20">
        <f t="shared" si="10"/>
        <v>0</v>
      </c>
      <c r="H28" s="2"/>
      <c r="I28" s="2"/>
      <c r="J28" s="18"/>
      <c r="K28" s="9"/>
      <c r="L28" s="19"/>
      <c r="M28" s="20">
        <f t="shared" si="1"/>
        <v>13786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2"/>
      <c r="AE28" s="18"/>
      <c r="AF28" s="9"/>
      <c r="AG28" s="19"/>
      <c r="AH28" s="20">
        <f t="shared" si="4"/>
        <v>0</v>
      </c>
      <c r="AJ28" s="2"/>
      <c r="AK28" s="2"/>
      <c r="AL28" s="325"/>
      <c r="AM28" s="38"/>
      <c r="AN28" s="19"/>
      <c r="AO28" s="326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9"/>
      <c r="BF28" s="42"/>
      <c r="BG28" s="19"/>
      <c r="BH28" s="89"/>
      <c r="BI28" s="19"/>
      <c r="BJ28" s="20">
        <f t="shared" si="8"/>
        <v>0</v>
      </c>
      <c r="BL28" s="9"/>
      <c r="BM28" s="42"/>
      <c r="BN28" s="19"/>
      <c r="BO28" s="89"/>
      <c r="BP28" s="19"/>
      <c r="BQ28" s="20">
        <f t="shared" si="9"/>
        <v>0</v>
      </c>
    </row>
    <row r="29" spans="1:69">
      <c r="A29" s="2"/>
      <c r="B29" s="2"/>
      <c r="C29" s="18"/>
      <c r="D29" s="9"/>
      <c r="E29" s="19"/>
      <c r="F29" s="20">
        <f t="shared" si="10"/>
        <v>0</v>
      </c>
      <c r="H29" s="2"/>
      <c r="I29" s="2"/>
      <c r="J29" s="18"/>
      <c r="K29" s="9"/>
      <c r="L29" s="19"/>
      <c r="M29" s="20">
        <f t="shared" si="1"/>
        <v>13786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0</v>
      </c>
      <c r="AJ29" s="2"/>
      <c r="AK29" s="2"/>
      <c r="AL29" s="325"/>
      <c r="AM29" s="38"/>
      <c r="AN29" s="19"/>
      <c r="AO29" s="326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9"/>
      <c r="BF29" s="42"/>
      <c r="BG29" s="19"/>
      <c r="BH29" s="89"/>
      <c r="BI29" s="19"/>
      <c r="BJ29" s="20">
        <f t="shared" si="8"/>
        <v>0</v>
      </c>
      <c r="BL29" s="9"/>
      <c r="BM29" s="42"/>
      <c r="BN29" s="19"/>
      <c r="BO29" s="89"/>
      <c r="BP29" s="19"/>
      <c r="BQ29" s="20">
        <f t="shared" si="9"/>
        <v>0</v>
      </c>
    </row>
    <row r="30" spans="1:69">
      <c r="A30" s="2"/>
      <c r="B30" s="2"/>
      <c r="C30" s="18"/>
      <c r="D30" s="9"/>
      <c r="E30" s="19"/>
      <c r="F30" s="20">
        <f t="shared" si="10"/>
        <v>0</v>
      </c>
      <c r="H30" s="2"/>
      <c r="I30" s="2"/>
      <c r="J30" s="18"/>
      <c r="K30" s="9"/>
      <c r="L30" s="19"/>
      <c r="M30" s="20">
        <f t="shared" si="1"/>
        <v>13786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0</v>
      </c>
      <c r="AJ30" s="2"/>
      <c r="AK30" s="2"/>
      <c r="AL30" s="325"/>
      <c r="AM30" s="38"/>
      <c r="AN30" s="19"/>
      <c r="AO30" s="326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9"/>
      <c r="BF30" s="2"/>
      <c r="BG30" s="18"/>
      <c r="BH30" s="89"/>
      <c r="BI30" s="19"/>
      <c r="BJ30" s="20">
        <f t="shared" si="8"/>
        <v>0</v>
      </c>
      <c r="BL30" s="9"/>
      <c r="BM30" s="2"/>
      <c r="BN30" s="18"/>
      <c r="BO30" s="89"/>
      <c r="BP30" s="19"/>
      <c r="BQ30" s="20">
        <f t="shared" si="9"/>
        <v>0</v>
      </c>
    </row>
    <row r="31" spans="1:69">
      <c r="A31" s="2"/>
      <c r="B31" s="2"/>
      <c r="C31" s="18"/>
      <c r="D31" s="9"/>
      <c r="E31" s="19"/>
      <c r="F31" s="20">
        <f t="shared" si="10"/>
        <v>0</v>
      </c>
      <c r="H31" s="2"/>
      <c r="I31" s="2"/>
      <c r="J31" s="18"/>
      <c r="K31" s="9"/>
      <c r="L31" s="19"/>
      <c r="M31" s="20">
        <f t="shared" si="1"/>
        <v>13786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0</v>
      </c>
      <c r="AJ31" s="2"/>
      <c r="AK31" s="2"/>
      <c r="AL31" s="325"/>
      <c r="AM31" s="38"/>
      <c r="AN31" s="19"/>
      <c r="AO31" s="326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9"/>
      <c r="BF31" s="2"/>
      <c r="BG31" s="18"/>
      <c r="BH31" s="89"/>
      <c r="BI31" s="19"/>
      <c r="BJ31" s="20">
        <f t="shared" si="8"/>
        <v>0</v>
      </c>
      <c r="BL31" s="9"/>
      <c r="BM31" s="2"/>
      <c r="BN31" s="18"/>
      <c r="BO31" s="89"/>
      <c r="BP31" s="19"/>
      <c r="BQ31" s="20">
        <f t="shared" si="9"/>
        <v>0</v>
      </c>
    </row>
    <row r="32" spans="1:69">
      <c r="A32" s="2"/>
      <c r="B32" s="2"/>
      <c r="C32" s="18"/>
      <c r="D32" s="9"/>
      <c r="E32" s="19"/>
      <c r="F32" s="20">
        <f t="shared" si="10"/>
        <v>0</v>
      </c>
      <c r="H32" s="2"/>
      <c r="I32" s="2"/>
      <c r="J32" s="18"/>
      <c r="K32" s="9"/>
      <c r="L32" s="19"/>
      <c r="M32" s="20">
        <f t="shared" si="1"/>
        <v>13786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0</v>
      </c>
      <c r="AJ32" s="2"/>
      <c r="AK32" s="2"/>
      <c r="AL32" s="325"/>
      <c r="AM32" s="38"/>
      <c r="AN32" s="19"/>
      <c r="AO32" s="326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9"/>
      <c r="BF32" s="2"/>
      <c r="BG32" s="18"/>
      <c r="BH32" s="89"/>
      <c r="BI32" s="19"/>
      <c r="BJ32" s="20">
        <f t="shared" si="8"/>
        <v>0</v>
      </c>
      <c r="BL32" s="9"/>
      <c r="BM32" s="2"/>
      <c r="BN32" s="18"/>
      <c r="BO32" s="89"/>
      <c r="BP32" s="19"/>
      <c r="BQ32" s="20">
        <f t="shared" si="9"/>
        <v>0</v>
      </c>
    </row>
    <row r="33" spans="1:69">
      <c r="A33" s="2"/>
      <c r="B33" s="2"/>
      <c r="C33" s="18"/>
      <c r="D33" s="9"/>
      <c r="E33" s="19"/>
      <c r="F33" s="20">
        <f t="shared" si="10"/>
        <v>0</v>
      </c>
      <c r="H33" s="2"/>
      <c r="I33" s="2"/>
      <c r="J33" s="18"/>
      <c r="K33" s="9"/>
      <c r="L33" s="19"/>
      <c r="M33" s="20">
        <f t="shared" si="1"/>
        <v>13786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0</v>
      </c>
      <c r="AJ33" s="2"/>
      <c r="AK33" s="2"/>
      <c r="AL33" s="325"/>
      <c r="AM33" s="38"/>
      <c r="AN33" s="19"/>
      <c r="AO33" s="326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9"/>
      <c r="BF33" s="2"/>
      <c r="BG33" s="18"/>
      <c r="BH33" s="89"/>
      <c r="BI33" s="19"/>
      <c r="BJ33" s="20">
        <f t="shared" si="8"/>
        <v>0</v>
      </c>
      <c r="BL33" s="9"/>
      <c r="BM33" s="2"/>
      <c r="BN33" s="18"/>
      <c r="BO33" s="89"/>
      <c r="BP33" s="19"/>
      <c r="BQ33" s="20">
        <f t="shared" si="9"/>
        <v>0</v>
      </c>
    </row>
    <row r="34" spans="1:69">
      <c r="A34" s="2"/>
      <c r="B34" s="2"/>
      <c r="C34" s="18"/>
      <c r="D34" s="9"/>
      <c r="E34" s="19"/>
      <c r="F34" s="20">
        <f t="shared" si="10"/>
        <v>0</v>
      </c>
      <c r="H34" s="2"/>
      <c r="I34" s="2"/>
      <c r="J34" s="18"/>
      <c r="K34" s="9"/>
      <c r="L34" s="19"/>
      <c r="M34" s="20">
        <f t="shared" si="1"/>
        <v>13786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0</v>
      </c>
      <c r="AJ34" s="2"/>
      <c r="AK34" s="2"/>
      <c r="AL34" s="325"/>
      <c r="AM34" s="38"/>
      <c r="AN34" s="19"/>
      <c r="AO34" s="326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89"/>
      <c r="BF34" s="2"/>
      <c r="BG34" s="18"/>
      <c r="BH34" s="9"/>
      <c r="BI34" s="19"/>
      <c r="BJ34" s="20">
        <f t="shared" si="8"/>
        <v>0</v>
      </c>
      <c r="BL34" s="89"/>
      <c r="BM34" s="2"/>
      <c r="BN34" s="18"/>
      <c r="BO34" s="9"/>
      <c r="BP34" s="19"/>
      <c r="BQ34" s="20">
        <f t="shared" si="9"/>
        <v>0</v>
      </c>
    </row>
    <row r="35" spans="1:69">
      <c r="A35" s="2"/>
      <c r="B35" s="2"/>
      <c r="C35" s="18"/>
      <c r="D35" s="9"/>
      <c r="E35" s="19"/>
      <c r="F35" s="20">
        <f t="shared" si="10"/>
        <v>0</v>
      </c>
      <c r="H35" s="2"/>
      <c r="I35" s="2"/>
      <c r="J35" s="18"/>
      <c r="K35" s="9"/>
      <c r="L35" s="19"/>
      <c r="M35" s="20">
        <f t="shared" si="1"/>
        <v>13786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0</v>
      </c>
      <c r="AJ35" s="2"/>
      <c r="AK35" s="2"/>
      <c r="AL35" s="325"/>
      <c r="AM35" s="38"/>
      <c r="AN35" s="19"/>
      <c r="AO35" s="326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89"/>
      <c r="BF35" s="2"/>
      <c r="BG35" s="18"/>
      <c r="BH35" s="9"/>
      <c r="BI35" s="19"/>
      <c r="BJ35" s="20">
        <f t="shared" si="8"/>
        <v>0</v>
      </c>
      <c r="BL35" s="89"/>
      <c r="BM35" s="2"/>
      <c r="BN35" s="18"/>
      <c r="BO35" s="9"/>
      <c r="BP35" s="19"/>
      <c r="BQ35" s="20">
        <f t="shared" si="9"/>
        <v>0</v>
      </c>
    </row>
    <row r="36" spans="1:69">
      <c r="A36" s="2"/>
      <c r="B36" s="2"/>
      <c r="C36" s="18"/>
      <c r="D36" s="9"/>
      <c r="E36" s="19"/>
      <c r="F36" s="20">
        <f t="shared" si="10"/>
        <v>0</v>
      </c>
      <c r="H36" s="2"/>
      <c r="I36" s="2"/>
      <c r="J36" s="18"/>
      <c r="K36" s="9"/>
      <c r="L36" s="19"/>
      <c r="M36" s="20">
        <f t="shared" si="1"/>
        <v>13786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0</v>
      </c>
      <c r="AJ36" s="2"/>
      <c r="AK36" s="2"/>
      <c r="AL36" s="325"/>
      <c r="AM36" s="38"/>
      <c r="AN36" s="19"/>
      <c r="AO36" s="326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9"/>
      <c r="BF36" s="2"/>
      <c r="BG36" s="18"/>
      <c r="BH36" s="9"/>
      <c r="BI36" s="19"/>
      <c r="BJ36" s="20">
        <f t="shared" si="8"/>
        <v>0</v>
      </c>
      <c r="BL36" s="9"/>
      <c r="BM36" s="2"/>
      <c r="BN36" s="18"/>
      <c r="BO36" s="9"/>
      <c r="BP36" s="19"/>
      <c r="BQ36" s="20">
        <f t="shared" si="9"/>
        <v>0</v>
      </c>
    </row>
    <row r="37" spans="1:69">
      <c r="A37" s="2"/>
      <c r="B37" s="2"/>
      <c r="C37" s="18"/>
      <c r="D37" s="9"/>
      <c r="E37" s="19"/>
      <c r="F37" s="20">
        <f t="shared" si="10"/>
        <v>0</v>
      </c>
      <c r="H37" s="2"/>
      <c r="I37" s="2"/>
      <c r="J37" s="18"/>
      <c r="K37" s="9"/>
      <c r="L37" s="19"/>
      <c r="M37" s="20">
        <f t="shared" si="1"/>
        <v>13786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0</v>
      </c>
      <c r="AJ37" s="2"/>
      <c r="AK37" s="2"/>
      <c r="AL37" s="325"/>
      <c r="AM37" s="38"/>
      <c r="AN37" s="19"/>
      <c r="AO37" s="326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9"/>
      <c r="BF37" s="2"/>
      <c r="BG37" s="18"/>
      <c r="BH37" s="9"/>
      <c r="BI37" s="19"/>
      <c r="BJ37" s="20">
        <f t="shared" si="8"/>
        <v>0</v>
      </c>
      <c r="BL37" s="9"/>
      <c r="BM37" s="2"/>
      <c r="BN37" s="18"/>
      <c r="BO37" s="9"/>
      <c r="BP37" s="19"/>
      <c r="BQ37" s="20">
        <f t="shared" si="9"/>
        <v>0</v>
      </c>
    </row>
    <row r="38" spans="1:69">
      <c r="A38" s="2"/>
      <c r="B38" s="2"/>
      <c r="C38" s="18"/>
      <c r="D38" s="9"/>
      <c r="E38" s="19"/>
      <c r="F38" s="20">
        <f t="shared" si="10"/>
        <v>0</v>
      </c>
      <c r="H38" s="2"/>
      <c r="I38" s="2"/>
      <c r="J38" s="18"/>
      <c r="K38" s="9"/>
      <c r="L38" s="19"/>
      <c r="M38" s="20">
        <f t="shared" si="1"/>
        <v>13786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0</v>
      </c>
      <c r="AJ38" s="2"/>
      <c r="AK38" s="2"/>
      <c r="AL38" s="325"/>
      <c r="AM38" s="38"/>
      <c r="AN38" s="19"/>
      <c r="AO38" s="326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9"/>
      <c r="BF38" s="2"/>
      <c r="BG38" s="27"/>
      <c r="BH38" s="9"/>
      <c r="BI38" s="19"/>
      <c r="BJ38" s="20">
        <f t="shared" si="8"/>
        <v>0</v>
      </c>
      <c r="BL38" s="9"/>
      <c r="BM38" s="2"/>
      <c r="BN38" s="27"/>
      <c r="BO38" s="38"/>
      <c r="BP38" s="19"/>
      <c r="BQ38" s="20">
        <f t="shared" si="9"/>
        <v>0</v>
      </c>
    </row>
    <row r="39" spans="1:69">
      <c r="A39" s="2"/>
      <c r="B39" s="2"/>
      <c r="C39" s="18"/>
      <c r="D39" s="9"/>
      <c r="E39" s="19"/>
      <c r="F39" s="20">
        <f t="shared" si="10"/>
        <v>0</v>
      </c>
      <c r="H39" s="2"/>
      <c r="I39" s="2"/>
      <c r="J39" s="18"/>
      <c r="K39" s="9"/>
      <c r="L39" s="19"/>
      <c r="M39" s="20">
        <f t="shared" si="1"/>
        <v>13786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L39" s="325"/>
      <c r="AM39" s="38"/>
      <c r="AN39" s="19"/>
      <c r="AO39" s="326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331"/>
      <c r="BH39" s="38"/>
      <c r="BI39" s="19"/>
      <c r="BJ39" s="20">
        <f t="shared" si="8"/>
        <v>0</v>
      </c>
      <c r="BL39" s="2"/>
      <c r="BM39" s="2"/>
      <c r="BN39" s="331"/>
      <c r="BO39" s="38"/>
      <c r="BP39" s="19"/>
      <c r="BQ39" s="20">
        <f t="shared" si="9"/>
        <v>0</v>
      </c>
    </row>
    <row r="40" spans="1:69">
      <c r="A40" s="2"/>
      <c r="B40" s="2"/>
      <c r="C40" s="18"/>
      <c r="D40" s="9"/>
      <c r="E40" s="19"/>
      <c r="F40" s="20">
        <f t="shared" si="10"/>
        <v>0</v>
      </c>
      <c r="H40" s="2"/>
      <c r="I40" s="2"/>
      <c r="J40" s="18"/>
      <c r="K40" s="9"/>
      <c r="L40" s="19"/>
      <c r="M40" s="20">
        <f t="shared" si="1"/>
        <v>13786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0</v>
      </c>
      <c r="AJ40" s="2"/>
      <c r="AK40" s="2"/>
      <c r="AL40" s="325"/>
      <c r="AM40" s="38"/>
      <c r="AN40" s="19"/>
      <c r="AO40" s="326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331"/>
      <c r="BH40" s="38"/>
      <c r="BI40" s="19"/>
      <c r="BJ40" s="20">
        <f t="shared" si="8"/>
        <v>0</v>
      </c>
      <c r="BL40" s="2"/>
      <c r="BM40" s="2"/>
      <c r="BN40" s="331"/>
      <c r="BO40" s="38"/>
      <c r="BP40" s="19"/>
      <c r="BQ40" s="20">
        <f t="shared" si="9"/>
        <v>0</v>
      </c>
    </row>
    <row r="41" spans="1:69">
      <c r="A41" s="2"/>
      <c r="B41" s="2"/>
      <c r="C41" s="18"/>
      <c r="D41" s="9"/>
      <c r="E41" s="19"/>
      <c r="F41" s="20">
        <f t="shared" si="10"/>
        <v>0</v>
      </c>
      <c r="H41" s="2"/>
      <c r="I41" s="2"/>
      <c r="J41" s="18"/>
      <c r="K41" s="9"/>
      <c r="L41" s="19"/>
      <c r="M41" s="20">
        <f t="shared" si="1"/>
        <v>13786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0</v>
      </c>
      <c r="AJ41" s="2"/>
      <c r="AK41" s="2"/>
      <c r="AL41" s="325"/>
      <c r="AM41" s="38"/>
      <c r="AN41" s="19"/>
      <c r="AO41" s="326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331"/>
      <c r="BH41" s="38"/>
      <c r="BI41" s="19"/>
      <c r="BJ41" s="20">
        <f t="shared" si="8"/>
        <v>0</v>
      </c>
      <c r="BL41" s="2"/>
      <c r="BM41" s="2"/>
      <c r="BN41" s="331"/>
      <c r="BO41" s="38"/>
      <c r="BP41" s="19"/>
      <c r="BQ41" s="20">
        <f t="shared" si="9"/>
        <v>0</v>
      </c>
    </row>
    <row r="42" spans="1:69">
      <c r="A42" s="2"/>
      <c r="B42" s="2"/>
      <c r="C42" s="18"/>
      <c r="D42" s="9"/>
      <c r="E42" s="19"/>
      <c r="F42" s="20">
        <f t="shared" si="10"/>
        <v>0</v>
      </c>
      <c r="H42" s="2"/>
      <c r="I42" s="2"/>
      <c r="J42" s="18"/>
      <c r="K42" s="9"/>
      <c r="L42" s="19"/>
      <c r="M42" s="20">
        <f t="shared" si="1"/>
        <v>13786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0</v>
      </c>
      <c r="AJ42" s="2"/>
      <c r="AK42" s="2"/>
      <c r="AL42" s="325"/>
      <c r="AM42" s="38"/>
      <c r="AN42" s="19"/>
      <c r="AO42" s="326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331"/>
      <c r="BH42" s="38"/>
      <c r="BI42" s="19"/>
      <c r="BJ42" s="20">
        <f t="shared" si="8"/>
        <v>0</v>
      </c>
      <c r="BL42" s="2"/>
      <c r="BM42" s="2"/>
      <c r="BN42" s="331"/>
      <c r="BO42" s="38"/>
      <c r="BP42" s="19"/>
      <c r="BQ42" s="20">
        <f t="shared" si="9"/>
        <v>0</v>
      </c>
    </row>
    <row r="43" spans="1:69">
      <c r="A43" s="2"/>
      <c r="B43" s="2"/>
      <c r="C43" s="18"/>
      <c r="D43" s="9"/>
      <c r="E43" s="19"/>
      <c r="F43" s="20">
        <f t="shared" si="10"/>
        <v>0</v>
      </c>
      <c r="H43" s="2"/>
      <c r="I43" s="2"/>
      <c r="J43" s="18"/>
      <c r="K43" s="9"/>
      <c r="L43" s="19"/>
      <c r="M43" s="20">
        <f t="shared" si="1"/>
        <v>13786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0</v>
      </c>
      <c r="AJ43" s="2"/>
      <c r="AK43" s="2"/>
      <c r="AL43" s="325"/>
      <c r="AM43" s="38"/>
      <c r="AN43" s="19"/>
      <c r="AO43" s="326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9"/>
      <c r="BF43" s="2"/>
      <c r="BG43" s="18"/>
      <c r="BH43" s="38"/>
      <c r="BI43" s="19"/>
      <c r="BJ43" s="20">
        <f t="shared" si="8"/>
        <v>0</v>
      </c>
      <c r="BL43" s="9"/>
      <c r="BM43" s="2"/>
      <c r="BN43" s="18"/>
      <c r="BO43" s="38"/>
      <c r="BP43" s="19"/>
      <c r="BQ43" s="20">
        <f t="shared" si="9"/>
        <v>0</v>
      </c>
    </row>
    <row r="44" spans="1:69" ht="15.75" thickBot="1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328"/>
      <c r="AM44" s="329"/>
      <c r="AN44" s="329"/>
      <c r="AO44" s="330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332"/>
      <c r="BH44" s="333"/>
      <c r="BI44" s="333"/>
      <c r="BJ44" s="334"/>
      <c r="BL44" s="2"/>
      <c r="BM44" s="2"/>
      <c r="BN44" s="332"/>
      <c r="BO44" s="333"/>
      <c r="BP44" s="333"/>
      <c r="BQ44" s="334"/>
    </row>
    <row r="45" spans="1:69" ht="15.75" thickTop="1">
      <c r="A45" s="2"/>
      <c r="B45" s="2"/>
      <c r="AC45" s="2"/>
      <c r="AD45" s="2"/>
      <c r="AX45" s="2"/>
      <c r="AY45" s="2"/>
      <c r="BE45" s="9"/>
      <c r="BF45" s="2"/>
      <c r="BG45" s="32"/>
      <c r="BH45" s="95"/>
      <c r="BI45" s="3"/>
      <c r="BJ45" s="335"/>
      <c r="BL45" s="9"/>
      <c r="BM45" s="2"/>
      <c r="BN45" s="32"/>
      <c r="BO45" s="95"/>
      <c r="BP45" s="3"/>
      <c r="BQ45" s="19"/>
    </row>
    <row r="46" spans="1:69">
      <c r="AC46" s="2"/>
      <c r="AD46" s="2"/>
      <c r="AX46" s="2"/>
      <c r="AY46" s="2"/>
      <c r="BE46" s="2"/>
      <c r="BF46" s="2"/>
      <c r="BI46" s="3"/>
      <c r="BJ46" s="19"/>
      <c r="BL46" s="2"/>
      <c r="BM46" s="2"/>
      <c r="BP46" s="3"/>
      <c r="BQ46" s="19"/>
    </row>
    <row r="47" spans="1:69">
      <c r="BE47" s="9"/>
      <c r="BF47" s="39"/>
      <c r="BG47" s="32"/>
      <c r="BH47" s="1"/>
      <c r="BI47" s="3"/>
      <c r="BJ47" s="19"/>
      <c r="BL47" s="9"/>
      <c r="BM47" s="39"/>
      <c r="BN47" s="32"/>
      <c r="BO47" s="1"/>
      <c r="BP47" s="3"/>
      <c r="BQ47" s="19"/>
    </row>
    <row r="48" spans="1:69">
      <c r="BE48" s="2"/>
      <c r="BF48" s="2"/>
      <c r="BI48" s="3"/>
      <c r="BJ48" s="19"/>
      <c r="BL48" s="2"/>
      <c r="BM48" s="2"/>
      <c r="BP48" s="3"/>
      <c r="BQ48" s="19"/>
    </row>
    <row r="49" spans="57:69">
      <c r="BE49" s="2"/>
      <c r="BF49" s="2"/>
      <c r="BI49" s="3"/>
      <c r="BJ49" s="19"/>
      <c r="BL49" s="2"/>
      <c r="BM49" s="2"/>
      <c r="BP49" s="3"/>
      <c r="BQ49" s="19"/>
    </row>
    <row r="50" spans="57:69">
      <c r="BE50" s="2"/>
      <c r="BF50" s="2"/>
      <c r="BI50" s="3"/>
      <c r="BJ50" s="19"/>
      <c r="BL50" s="2"/>
      <c r="BM50" s="2"/>
      <c r="BP50" s="3"/>
      <c r="BQ50" s="19"/>
    </row>
    <row r="51" spans="57:69">
      <c r="BE51" s="2"/>
      <c r="BF51" s="2"/>
      <c r="BI51" s="3"/>
      <c r="BJ51" s="19"/>
      <c r="BL51" s="2"/>
      <c r="BM51" s="2"/>
      <c r="BP51" s="3"/>
      <c r="BQ51" s="19"/>
    </row>
    <row r="52" spans="57:69">
      <c r="BE52" s="2"/>
      <c r="BF52" s="2"/>
      <c r="BI52" s="3"/>
      <c r="BJ52" s="19"/>
      <c r="BL52" s="2"/>
      <c r="BM52" s="2"/>
      <c r="BP52" s="3"/>
      <c r="BQ52" s="19"/>
    </row>
    <row r="53" spans="57:69">
      <c r="BE53" s="2"/>
      <c r="BF53" s="2"/>
      <c r="BI53" s="3"/>
      <c r="BJ53" s="19"/>
      <c r="BL53" s="2"/>
      <c r="BM53" s="2"/>
      <c r="BP53" s="3"/>
      <c r="BQ53" s="19"/>
    </row>
    <row r="54" spans="57:69">
      <c r="BE54" s="2"/>
      <c r="BF54" s="2"/>
      <c r="BI54" s="3"/>
      <c r="BJ54" s="19"/>
      <c r="BL54" s="2"/>
      <c r="BM54" s="2"/>
      <c r="BP54" s="3"/>
      <c r="BQ54" s="19"/>
    </row>
    <row r="55" spans="57:69">
      <c r="BE55" s="2"/>
      <c r="BF55" s="2"/>
      <c r="BI55" s="3"/>
      <c r="BJ55" s="19"/>
      <c r="BL55" s="2"/>
      <c r="BM55" s="2"/>
      <c r="BP55" s="3"/>
      <c r="BQ55" s="19"/>
    </row>
    <row r="56" spans="57:69">
      <c r="BE56" s="2"/>
      <c r="BF56" s="2"/>
      <c r="BI56" s="3"/>
      <c r="BJ56" s="19"/>
      <c r="BL56" s="2"/>
      <c r="BM56" s="2"/>
      <c r="BP56" s="3"/>
      <c r="BQ56" s="19"/>
    </row>
    <row r="57" spans="57:69">
      <c r="BE57" s="2"/>
      <c r="BF57" s="2"/>
      <c r="BI57" s="3"/>
      <c r="BJ57" s="19"/>
      <c r="BL57" s="2"/>
      <c r="BM57" s="2"/>
      <c r="BP57" s="3"/>
      <c r="BQ57" s="19"/>
    </row>
    <row r="58" spans="57:69">
      <c r="BE58" s="2"/>
      <c r="BF58" s="2"/>
      <c r="BI58" s="3"/>
      <c r="BJ58" s="19"/>
      <c r="BL58" s="2"/>
      <c r="BM58" s="2"/>
      <c r="BP58" s="3"/>
      <c r="BQ58" s="19"/>
    </row>
    <row r="59" spans="57:69">
      <c r="BE59" s="2"/>
      <c r="BF59" s="2"/>
      <c r="BI59" s="3"/>
      <c r="BJ59" s="19"/>
      <c r="BL59" s="2"/>
      <c r="BM59" s="2"/>
      <c r="BP59" s="3"/>
      <c r="BQ59" s="19"/>
    </row>
    <row r="60" spans="57:69">
      <c r="BE60" s="2"/>
      <c r="BF60" s="2"/>
      <c r="BI60" s="3"/>
      <c r="BJ60" s="19"/>
      <c r="BL60" s="2"/>
      <c r="BM60" s="2"/>
      <c r="BP60" s="3"/>
      <c r="BQ60" s="19"/>
    </row>
    <row r="61" spans="57:69">
      <c r="BE61" s="2"/>
      <c r="BF61" s="2"/>
      <c r="BI61" s="3"/>
      <c r="BJ61" s="19"/>
      <c r="BL61" s="2"/>
      <c r="BM61" s="2"/>
      <c r="BP61" s="3"/>
      <c r="BQ61" s="19"/>
    </row>
    <row r="62" spans="57:69">
      <c r="BE62" s="2"/>
      <c r="BF62" s="2"/>
      <c r="BI62" s="3"/>
      <c r="BJ62" s="19"/>
      <c r="BL62" s="2"/>
      <c r="BM62" s="2"/>
      <c r="BP62" s="3"/>
      <c r="BQ62" s="19"/>
    </row>
    <row r="63" spans="57:69">
      <c r="BE63" s="2"/>
      <c r="BF63" s="2"/>
      <c r="BI63" s="3"/>
      <c r="BJ63" s="19"/>
      <c r="BL63" s="2"/>
      <c r="BM63" s="2"/>
      <c r="BP63" s="3"/>
      <c r="BQ63" s="19"/>
    </row>
    <row r="64" spans="57:69">
      <c r="BE64" s="2"/>
      <c r="BF64" s="2"/>
      <c r="BI64" s="3"/>
      <c r="BJ64" s="19"/>
      <c r="BL64" s="2"/>
      <c r="BM64" s="2"/>
      <c r="BP64" s="3"/>
      <c r="BQ64" s="19"/>
    </row>
    <row r="65" spans="1:69" ht="18.75">
      <c r="F65" s="1118">
        <f>F43+T43+AA43+AH43+AO43+AV43+BC43+BJ43+BQ43+M43</f>
        <v>13786</v>
      </c>
      <c r="G65" s="1118"/>
      <c r="BE65" s="2"/>
      <c r="BF65" s="2"/>
      <c r="BI65" s="3"/>
      <c r="BJ65" s="19"/>
      <c r="BL65" s="2"/>
      <c r="BM65" s="2"/>
      <c r="BP65" s="3"/>
      <c r="BQ65" s="19"/>
    </row>
    <row r="66" spans="1:69">
      <c r="AG66" t="s">
        <v>88</v>
      </c>
      <c r="BE66" s="2"/>
      <c r="BF66" s="2"/>
      <c r="BI66" s="3"/>
      <c r="BJ66" s="19"/>
      <c r="BL66" s="2"/>
      <c r="BM66" s="2"/>
      <c r="BP66" s="3"/>
      <c r="BQ66" s="19"/>
    </row>
    <row r="67" spans="1:69">
      <c r="BE67" s="2"/>
      <c r="BF67" s="2"/>
      <c r="BI67" s="3"/>
      <c r="BJ67" s="19"/>
      <c r="BL67" s="2"/>
      <c r="BM67" s="2"/>
      <c r="BP67" s="3"/>
      <c r="BQ67" s="19"/>
    </row>
    <row r="68" spans="1:69">
      <c r="BE68" s="2"/>
      <c r="BF68" s="2"/>
      <c r="BI68" s="3"/>
      <c r="BJ68" s="19"/>
      <c r="BL68" s="2"/>
      <c r="BM68" s="2"/>
      <c r="BP68" s="3"/>
      <c r="BQ68" s="19"/>
    </row>
    <row r="69" spans="1:69">
      <c r="BI69" s="3"/>
      <c r="BJ69" s="19"/>
      <c r="BP69" s="3"/>
      <c r="BQ69" s="19"/>
    </row>
    <row r="70" spans="1:69">
      <c r="BJ70" s="19"/>
      <c r="BQ70" s="19"/>
    </row>
    <row r="74" spans="1:69">
      <c r="A74" s="43"/>
    </row>
    <row r="75" spans="1:69">
      <c r="A75" s="43"/>
    </row>
    <row r="76" spans="1:69">
      <c r="A76" s="43"/>
    </row>
    <row r="77" spans="1:69">
      <c r="A77" s="43"/>
    </row>
    <row r="78" spans="1:69">
      <c r="A78" s="43"/>
    </row>
    <row r="79" spans="1:69">
      <c r="A79" s="43"/>
    </row>
    <row r="80" spans="1:69">
      <c r="A80" s="43"/>
    </row>
    <row r="81" spans="1:1">
      <c r="A81" s="43"/>
    </row>
    <row r="82" spans="1:1">
      <c r="A82" s="43"/>
    </row>
    <row r="83" spans="1:1">
      <c r="A83" s="43"/>
    </row>
    <row r="84" spans="1:1">
      <c r="A84" s="43"/>
    </row>
    <row r="85" spans="1:1">
      <c r="A85" s="43"/>
    </row>
    <row r="86" spans="1:1">
      <c r="A86" s="43"/>
    </row>
    <row r="87" spans="1:1">
      <c r="A87" s="43"/>
    </row>
    <row r="88" spans="1:1">
      <c r="A88" s="43"/>
    </row>
    <row r="89" spans="1:1">
      <c r="A89" s="43"/>
    </row>
    <row r="90" spans="1:1">
      <c r="A90" s="43"/>
    </row>
    <row r="91" spans="1:1">
      <c r="A91" s="43"/>
    </row>
    <row r="92" spans="1:1">
      <c r="A92" s="43"/>
    </row>
    <row r="93" spans="1:1">
      <c r="A93" s="43"/>
    </row>
    <row r="94" spans="1:1">
      <c r="A94" s="43"/>
    </row>
    <row r="95" spans="1:1">
      <c r="A95" s="43"/>
    </row>
    <row r="96" spans="1:1">
      <c r="A96" s="43"/>
    </row>
    <row r="97" spans="1:1">
      <c r="A97" s="43"/>
    </row>
    <row r="98" spans="1:1">
      <c r="A98" s="43"/>
    </row>
    <row r="99" spans="1:1">
      <c r="A99" s="43"/>
    </row>
    <row r="100" spans="1:1">
      <c r="A100" s="43"/>
    </row>
    <row r="101" spans="1:1">
      <c r="A101" s="43"/>
    </row>
    <row r="102" spans="1:1">
      <c r="A102" s="43"/>
    </row>
    <row r="103" spans="1:1">
      <c r="A103" s="43"/>
    </row>
    <row r="104" spans="1:1">
      <c r="A104" s="43"/>
    </row>
    <row r="105" spans="1:1">
      <c r="A105" s="43"/>
    </row>
    <row r="106" spans="1:1">
      <c r="A106" s="43"/>
    </row>
  </sheetData>
  <mergeCells count="23">
    <mergeCell ref="BL1:BQ1"/>
    <mergeCell ref="A1:F1"/>
    <mergeCell ref="H1:M1"/>
    <mergeCell ref="O1:T1"/>
    <mergeCell ref="V1:AA1"/>
    <mergeCell ref="AC1:AH1"/>
    <mergeCell ref="AJ1:AO1"/>
    <mergeCell ref="O2:S2"/>
    <mergeCell ref="BE2:BJ2"/>
    <mergeCell ref="AQ1:AV1"/>
    <mergeCell ref="AX1:BC1"/>
    <mergeCell ref="BE1:BJ1"/>
    <mergeCell ref="F65:G65"/>
    <mergeCell ref="AS3:AV3"/>
    <mergeCell ref="AZ3:BC3"/>
    <mergeCell ref="BG3:BJ3"/>
    <mergeCell ref="BN3:BQ3"/>
    <mergeCell ref="C3:F3"/>
    <mergeCell ref="J3:M3"/>
    <mergeCell ref="Q3:T3"/>
    <mergeCell ref="X3:AA3"/>
    <mergeCell ref="AE3:AH3"/>
    <mergeCell ref="AL3:AO3"/>
  </mergeCells>
  <printOptions gridLines="1"/>
  <pageMargins left="0.43307086614173229" right="0.31496062992125984" top="0.55118110236220474" bottom="0.74803149606299213" header="0.31496062992125984" footer="0.31496062992125984"/>
  <pageSetup scale="63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40"/>
  <sheetViews>
    <sheetView topLeftCell="A23" workbookViewId="0">
      <selection activeCell="A41" sqref="A41"/>
    </sheetView>
  </sheetViews>
  <sheetFormatPr baseColWidth="10" defaultRowHeight="15"/>
  <cols>
    <col min="2" max="2" width="27.5703125" customWidth="1"/>
    <col min="4" max="4" width="14.140625" bestFit="1" customWidth="1"/>
  </cols>
  <sheetData>
    <row r="1" spans="1:6" ht="18.75">
      <c r="A1" s="71"/>
      <c r="B1" s="205" t="s">
        <v>127</v>
      </c>
      <c r="C1" s="71"/>
      <c r="D1" s="72"/>
      <c r="E1" s="206"/>
      <c r="F1" s="557" t="s">
        <v>2208</v>
      </c>
    </row>
    <row r="2" spans="1:6" ht="19.5" thickBot="1">
      <c r="A2" s="71"/>
      <c r="B2" s="1211" t="s">
        <v>307</v>
      </c>
      <c r="C2" s="1211"/>
      <c r="D2" s="1211"/>
      <c r="E2" s="1211"/>
      <c r="F2" s="239"/>
    </row>
    <row r="3" spans="1:6" ht="27.75" customHeight="1">
      <c r="A3" s="134"/>
      <c r="B3" s="138"/>
      <c r="C3" s="136"/>
      <c r="D3" s="131"/>
      <c r="E3" s="132"/>
      <c r="F3" s="171"/>
    </row>
    <row r="4" spans="1:6" ht="19.5" thickBot="1">
      <c r="A4" s="135" t="s">
        <v>1</v>
      </c>
      <c r="B4" s="139" t="s">
        <v>129</v>
      </c>
      <c r="C4" s="137"/>
      <c r="D4" s="140" t="s">
        <v>2</v>
      </c>
      <c r="E4" s="133"/>
      <c r="F4" s="171"/>
    </row>
    <row r="5" spans="1:6" ht="16.5" thickTop="1">
      <c r="A5" s="277">
        <v>1</v>
      </c>
      <c r="B5" s="170"/>
      <c r="C5" s="170"/>
      <c r="D5" s="203">
        <v>0</v>
      </c>
      <c r="E5" s="172"/>
      <c r="F5" s="172"/>
    </row>
    <row r="6" spans="1:6" ht="15.75">
      <c r="A6" s="277">
        <v>2</v>
      </c>
      <c r="B6" s="170" t="s">
        <v>446</v>
      </c>
      <c r="C6" s="170"/>
      <c r="D6" s="204">
        <v>13786</v>
      </c>
      <c r="E6" s="172"/>
      <c r="F6" s="172"/>
    </row>
    <row r="7" spans="1:6" ht="15.75">
      <c r="A7" s="277">
        <v>3</v>
      </c>
      <c r="B7" s="170"/>
      <c r="C7" s="170"/>
      <c r="D7" s="204">
        <v>0</v>
      </c>
      <c r="E7" s="172"/>
      <c r="F7" s="172"/>
    </row>
    <row r="8" spans="1:6" ht="15.75">
      <c r="A8" s="277"/>
      <c r="B8" s="170"/>
      <c r="C8" s="170"/>
      <c r="D8" s="204">
        <v>0</v>
      </c>
      <c r="E8" s="172"/>
      <c r="F8" s="172"/>
    </row>
    <row r="9" spans="1:6" ht="15.75">
      <c r="A9" s="277">
        <v>4</v>
      </c>
      <c r="B9" s="573" t="s">
        <v>707</v>
      </c>
      <c r="C9" s="170"/>
      <c r="D9" s="204">
        <v>11982.5</v>
      </c>
      <c r="E9" s="172"/>
      <c r="F9" s="172"/>
    </row>
    <row r="10" spans="1:6" ht="15.75">
      <c r="A10" s="277"/>
      <c r="B10" s="170"/>
      <c r="C10" s="170"/>
      <c r="D10" s="204">
        <v>0</v>
      </c>
      <c r="E10" s="172"/>
      <c r="F10" s="172"/>
    </row>
    <row r="11" spans="1:6" ht="15.75">
      <c r="A11" s="277"/>
      <c r="B11" s="170"/>
      <c r="C11" s="170"/>
      <c r="D11" s="204">
        <v>0</v>
      </c>
      <c r="E11" s="172"/>
      <c r="F11" s="172"/>
    </row>
    <row r="12" spans="1:6" ht="16.5" thickBot="1">
      <c r="A12" s="277"/>
      <c r="B12" s="170"/>
      <c r="C12" s="170"/>
      <c r="D12" s="204">
        <v>0</v>
      </c>
      <c r="E12" s="172"/>
      <c r="F12" s="172"/>
    </row>
    <row r="13" spans="1:6" ht="15.75">
      <c r="A13" s="613"/>
      <c r="B13" s="614"/>
      <c r="C13" s="615"/>
      <c r="D13" s="204">
        <v>0</v>
      </c>
      <c r="E13" s="172"/>
      <c r="F13" s="172"/>
    </row>
    <row r="14" spans="1:6" ht="18.75">
      <c r="A14" s="616"/>
      <c r="B14" s="611" t="s">
        <v>589</v>
      </c>
      <c r="C14" s="612"/>
      <c r="D14" s="204">
        <v>0</v>
      </c>
      <c r="E14" s="757"/>
      <c r="F14" s="172"/>
    </row>
    <row r="15" spans="1:6" ht="16.5" thickBot="1">
      <c r="A15" s="617"/>
      <c r="B15" s="618"/>
      <c r="C15" s="619"/>
      <c r="D15" s="204">
        <v>0</v>
      </c>
      <c r="E15" s="172"/>
      <c r="F15" s="172"/>
    </row>
    <row r="16" spans="1:6" ht="15.75">
      <c r="A16" s="277"/>
      <c r="B16" s="170"/>
      <c r="C16" s="170"/>
      <c r="D16" s="204">
        <v>0</v>
      </c>
      <c r="E16" s="172"/>
      <c r="F16" s="172"/>
    </row>
    <row r="17" spans="1:6" ht="15.75">
      <c r="A17" s="277">
        <v>5</v>
      </c>
      <c r="B17" s="170"/>
      <c r="C17" s="170"/>
      <c r="D17" s="204">
        <v>0</v>
      </c>
      <c r="E17" s="172"/>
      <c r="F17" s="172"/>
    </row>
    <row r="18" spans="1:6" ht="15.75">
      <c r="A18" s="277"/>
      <c r="B18" s="170"/>
      <c r="C18" s="170"/>
      <c r="D18" s="204">
        <v>0</v>
      </c>
      <c r="E18" s="172"/>
      <c r="F18" s="172"/>
    </row>
    <row r="19" spans="1:6" ht="15.75">
      <c r="A19" s="277"/>
      <c r="B19" s="170"/>
      <c r="C19" s="170"/>
      <c r="D19" s="204">
        <v>0</v>
      </c>
      <c r="E19" s="172"/>
      <c r="F19" s="172"/>
    </row>
    <row r="20" spans="1:6" ht="15.75">
      <c r="A20" s="277"/>
      <c r="B20" s="170"/>
      <c r="C20" s="170"/>
      <c r="D20" s="204">
        <v>0</v>
      </c>
      <c r="E20" s="172"/>
      <c r="F20" s="172"/>
    </row>
    <row r="21" spans="1:6" ht="15.75">
      <c r="A21" s="277"/>
      <c r="B21" s="170"/>
      <c r="C21" s="170"/>
      <c r="D21" s="204">
        <v>0</v>
      </c>
      <c r="E21" s="172"/>
      <c r="F21" s="172"/>
    </row>
    <row r="22" spans="1:6" ht="15.75">
      <c r="A22" s="277"/>
      <c r="B22" s="170"/>
      <c r="C22" s="170"/>
      <c r="D22" s="204">
        <v>0</v>
      </c>
      <c r="E22" s="172"/>
      <c r="F22" s="172"/>
    </row>
    <row r="23" spans="1:6" ht="15.75">
      <c r="A23" s="277"/>
      <c r="B23" s="170"/>
      <c r="C23" s="170"/>
      <c r="D23" s="204">
        <v>0</v>
      </c>
      <c r="E23" s="172"/>
      <c r="F23" s="172"/>
    </row>
    <row r="24" spans="1:6" ht="15.75">
      <c r="A24" s="277"/>
      <c r="B24" s="170"/>
      <c r="C24" s="170"/>
      <c r="D24" s="204">
        <v>0</v>
      </c>
      <c r="E24" s="172"/>
      <c r="F24" s="172"/>
    </row>
    <row r="25" spans="1:6" ht="15.75">
      <c r="A25" s="277"/>
      <c r="B25" s="170"/>
      <c r="C25" s="170"/>
      <c r="D25" s="204">
        <v>0</v>
      </c>
      <c r="E25" s="172"/>
      <c r="F25" s="172"/>
    </row>
    <row r="26" spans="1:6" ht="15.75">
      <c r="A26" s="169"/>
      <c r="B26" s="170"/>
      <c r="C26" s="170"/>
      <c r="D26" s="204">
        <v>0</v>
      </c>
      <c r="E26" s="172"/>
      <c r="F26" s="172"/>
    </row>
    <row r="27" spans="1:6" ht="15.75">
      <c r="A27" s="169"/>
      <c r="B27" s="170"/>
      <c r="C27" s="170"/>
      <c r="D27" s="204">
        <v>0</v>
      </c>
      <c r="E27" s="172"/>
      <c r="F27" s="172"/>
    </row>
    <row r="28" spans="1:6" ht="15.75">
      <c r="A28" s="169"/>
      <c r="B28" s="170"/>
      <c r="C28" s="170"/>
      <c r="D28" s="204">
        <v>0</v>
      </c>
      <c r="E28" s="172"/>
      <c r="F28" s="172"/>
    </row>
    <row r="29" spans="1:6" ht="15.75">
      <c r="A29" s="169"/>
      <c r="B29" s="170"/>
      <c r="C29" s="170"/>
      <c r="D29" s="204">
        <v>0</v>
      </c>
      <c r="E29" s="172"/>
      <c r="F29" s="172"/>
    </row>
    <row r="30" spans="1:6" ht="15.75">
      <c r="A30" s="169"/>
      <c r="B30" s="170"/>
      <c r="C30" s="170"/>
      <c r="D30" s="204">
        <v>0</v>
      </c>
      <c r="E30" s="172"/>
      <c r="F30" s="172"/>
    </row>
    <row r="31" spans="1:6" ht="15.75">
      <c r="A31" s="169"/>
      <c r="B31" s="170"/>
      <c r="C31" s="170"/>
      <c r="D31" s="204">
        <v>0</v>
      </c>
      <c r="E31" s="172"/>
      <c r="F31" s="172"/>
    </row>
    <row r="32" spans="1:6" ht="15.75">
      <c r="A32" s="169"/>
      <c r="B32" s="170"/>
      <c r="C32" s="170"/>
      <c r="D32" s="204">
        <v>0</v>
      </c>
      <c r="E32" s="172"/>
      <c r="F32" s="172"/>
    </row>
    <row r="33" spans="1:6" ht="15.75">
      <c r="A33" s="169"/>
      <c r="B33" s="170"/>
      <c r="C33" s="170"/>
      <c r="D33" s="204">
        <v>0</v>
      </c>
      <c r="E33" s="172"/>
      <c r="F33" s="172"/>
    </row>
    <row r="34" spans="1:6" ht="15.75">
      <c r="A34" s="169"/>
      <c r="B34" s="170"/>
      <c r="C34" s="170"/>
      <c r="D34" s="204">
        <v>0</v>
      </c>
      <c r="E34" s="172"/>
      <c r="F34" s="172"/>
    </row>
    <row r="35" spans="1:6" ht="15.75">
      <c r="A35" s="169"/>
      <c r="B35" s="170"/>
      <c r="C35" s="170"/>
      <c r="D35" s="204">
        <v>0</v>
      </c>
      <c r="E35" s="172"/>
      <c r="F35" s="172"/>
    </row>
    <row r="36" spans="1:6" ht="19.5" thickBot="1">
      <c r="A36" s="2"/>
      <c r="B36" s="1182" t="s">
        <v>141</v>
      </c>
      <c r="C36" s="1183"/>
      <c r="D36" s="126">
        <f>SUM(D5:D35)</f>
        <v>25768.5</v>
      </c>
      <c r="E36" s="172"/>
      <c r="F36" s="172"/>
    </row>
    <row r="37" spans="1:6">
      <c r="A37" s="71"/>
      <c r="B37" s="71"/>
      <c r="C37" s="71"/>
      <c r="D37" s="72"/>
      <c r="E37" s="71"/>
      <c r="F37" s="71"/>
    </row>
    <row r="38" spans="1:6">
      <c r="A38" s="71"/>
      <c r="B38" s="71"/>
      <c r="C38" s="71"/>
      <c r="D38" s="72"/>
      <c r="E38" s="71"/>
      <c r="F38" s="71"/>
    </row>
    <row r="39" spans="1:6">
      <c r="A39" s="71"/>
      <c r="B39" s="71"/>
      <c r="C39" s="71"/>
      <c r="D39" s="72"/>
      <c r="E39" s="71"/>
      <c r="F39" s="71"/>
    </row>
    <row r="40" spans="1:6" ht="15.75">
      <c r="A40" s="266" t="s">
        <v>2209</v>
      </c>
      <c r="B40" s="71"/>
      <c r="C40" s="71"/>
      <c r="D40" s="72"/>
      <c r="E40" s="71"/>
      <c r="F40" s="71"/>
    </row>
  </sheetData>
  <mergeCells count="2">
    <mergeCell ref="B2:E2"/>
    <mergeCell ref="B36:C36"/>
  </mergeCells>
  <printOptions gridLines="1"/>
  <pageMargins left="0.70866141732283472" right="0.48" top="0.74803149606299213" bottom="0.74803149606299213" header="0.31496062992125984" footer="0.31496062992125984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8" tint="0.59999389629810485"/>
  </sheetPr>
  <dimension ref="A1:G50"/>
  <sheetViews>
    <sheetView topLeftCell="A5" workbookViewId="0">
      <selection activeCell="E18" sqref="E18"/>
    </sheetView>
  </sheetViews>
  <sheetFormatPr baseColWidth="10" defaultRowHeight="15"/>
  <cols>
    <col min="2" max="2" width="10.5703125" style="2" customWidth="1"/>
    <col min="3" max="3" width="20.85546875" customWidth="1"/>
    <col min="6" max="6" width="13" customWidth="1"/>
  </cols>
  <sheetData>
    <row r="1" spans="1:7" ht="18.75">
      <c r="A1" s="29"/>
      <c r="B1" s="1178" t="s">
        <v>1482</v>
      </c>
      <c r="C1" s="1178"/>
      <c r="D1" s="1178"/>
      <c r="E1" s="1178"/>
      <c r="F1" s="1178"/>
      <c r="G1" s="71"/>
    </row>
    <row r="2" spans="1:7" ht="15.75">
      <c r="A2" s="73"/>
      <c r="B2" s="1100"/>
      <c r="C2" s="1100"/>
      <c r="D2" s="74"/>
      <c r="E2" s="75"/>
      <c r="F2" s="74"/>
      <c r="G2" s="75"/>
    </row>
    <row r="3" spans="1:7" ht="35.25" customHeight="1" thickBot="1">
      <c r="A3" s="52" t="s">
        <v>0</v>
      </c>
      <c r="B3" s="533" t="s">
        <v>515</v>
      </c>
      <c r="C3" s="357" t="s">
        <v>299</v>
      </c>
      <c r="D3" s="53" t="s">
        <v>2</v>
      </c>
      <c r="E3" s="6" t="s">
        <v>9</v>
      </c>
      <c r="F3" s="64" t="s">
        <v>10</v>
      </c>
      <c r="G3" s="54" t="s">
        <v>11</v>
      </c>
    </row>
    <row r="4" spans="1:7" ht="16.5" thickTop="1">
      <c r="A4" s="663">
        <v>40360</v>
      </c>
      <c r="B4" s="686">
        <v>20615</v>
      </c>
      <c r="C4" s="358"/>
      <c r="D4" s="555">
        <v>2047.5</v>
      </c>
      <c r="E4" s="45">
        <v>40361</v>
      </c>
      <c r="F4" s="49">
        <v>2047.5</v>
      </c>
      <c r="G4" s="49">
        <f>D4-F4</f>
        <v>0</v>
      </c>
    </row>
    <row r="5" spans="1:7">
      <c r="A5" s="9">
        <v>40361</v>
      </c>
      <c r="B5" s="2">
        <v>20619</v>
      </c>
      <c r="D5" s="691">
        <v>1969.5</v>
      </c>
      <c r="E5" s="45">
        <v>40362</v>
      </c>
      <c r="F5" s="49">
        <v>1969.5</v>
      </c>
      <c r="G5" s="49">
        <f t="shared" ref="G5:G39" si="0">D5-F5</f>
        <v>0</v>
      </c>
    </row>
    <row r="6" spans="1:7">
      <c r="A6" s="9">
        <v>40362</v>
      </c>
      <c r="B6" s="2">
        <v>20631</v>
      </c>
      <c r="D6" s="691">
        <v>1833</v>
      </c>
      <c r="E6" s="45">
        <v>40365</v>
      </c>
      <c r="F6" s="57">
        <v>1833</v>
      </c>
      <c r="G6" s="49">
        <f t="shared" si="0"/>
        <v>0</v>
      </c>
    </row>
    <row r="7" spans="1:7">
      <c r="A7" s="244">
        <v>40366</v>
      </c>
      <c r="B7" s="29">
        <v>20650</v>
      </c>
      <c r="C7" s="60"/>
      <c r="D7" s="57">
        <v>1389.5</v>
      </c>
      <c r="E7" s="45">
        <v>40367</v>
      </c>
      <c r="F7" s="49">
        <v>1389.5</v>
      </c>
      <c r="G7" s="49">
        <f t="shared" si="0"/>
        <v>0</v>
      </c>
    </row>
    <row r="8" spans="1:7">
      <c r="A8" s="244">
        <v>40367</v>
      </c>
      <c r="B8" s="29">
        <v>20655</v>
      </c>
      <c r="C8" s="60"/>
      <c r="D8" s="49">
        <v>2262</v>
      </c>
      <c r="E8" s="45">
        <v>40368</v>
      </c>
      <c r="F8" s="49">
        <v>2262</v>
      </c>
      <c r="G8" s="49">
        <f t="shared" si="0"/>
        <v>0</v>
      </c>
    </row>
    <row r="9" spans="1:7">
      <c r="A9" s="244">
        <v>40368</v>
      </c>
      <c r="B9" s="29">
        <v>20661</v>
      </c>
      <c r="C9" s="60"/>
      <c r="D9" s="49">
        <v>2067</v>
      </c>
      <c r="E9" s="55">
        <v>40369</v>
      </c>
      <c r="F9" s="49">
        <v>2067</v>
      </c>
      <c r="G9" s="49">
        <f t="shared" si="0"/>
        <v>0</v>
      </c>
    </row>
    <row r="10" spans="1:7">
      <c r="A10" s="244">
        <v>40369</v>
      </c>
      <c r="B10" s="29">
        <v>20670</v>
      </c>
      <c r="C10" s="60"/>
      <c r="D10" s="49">
        <v>6147</v>
      </c>
      <c r="E10" s="55">
        <v>40370</v>
      </c>
      <c r="F10" s="49">
        <v>6147</v>
      </c>
      <c r="G10" s="49">
        <f t="shared" si="0"/>
        <v>0</v>
      </c>
    </row>
    <row r="11" spans="1:7">
      <c r="A11" s="244">
        <v>40370</v>
      </c>
      <c r="B11" s="29">
        <v>20677</v>
      </c>
      <c r="C11" s="306"/>
      <c r="D11" s="49">
        <v>929</v>
      </c>
      <c r="E11" s="55">
        <v>40373</v>
      </c>
      <c r="F11" s="49">
        <v>929</v>
      </c>
      <c r="G11" s="49">
        <f>D11-F11</f>
        <v>0</v>
      </c>
    </row>
    <row r="12" spans="1:7">
      <c r="A12" s="244">
        <v>40370</v>
      </c>
      <c r="B12" s="29">
        <v>20678</v>
      </c>
      <c r="C12" s="29"/>
      <c r="D12" s="49">
        <v>5763.5</v>
      </c>
      <c r="E12" s="55">
        <v>40375</v>
      </c>
      <c r="F12" s="49">
        <v>5763.5</v>
      </c>
      <c r="G12" s="49">
        <f>D12-F12</f>
        <v>0</v>
      </c>
    </row>
    <row r="13" spans="1:7">
      <c r="A13" s="9">
        <v>40373</v>
      </c>
      <c r="B13" s="2">
        <v>20689</v>
      </c>
      <c r="D13" s="49">
        <v>930</v>
      </c>
      <c r="E13" s="55">
        <v>40374</v>
      </c>
      <c r="F13" s="49">
        <v>930</v>
      </c>
      <c r="G13" s="49">
        <f>D13-F13</f>
        <v>0</v>
      </c>
    </row>
    <row r="14" spans="1:7">
      <c r="A14" s="9">
        <v>40374</v>
      </c>
      <c r="B14" s="2">
        <v>20698</v>
      </c>
      <c r="D14" s="49">
        <v>4443</v>
      </c>
      <c r="E14" s="45"/>
      <c r="F14" s="49"/>
      <c r="G14" s="49">
        <f t="shared" si="0"/>
        <v>4443</v>
      </c>
    </row>
    <row r="15" spans="1:7">
      <c r="A15" s="244">
        <v>40375</v>
      </c>
      <c r="B15" s="29">
        <v>20702</v>
      </c>
      <c r="C15" s="43"/>
      <c r="D15" s="49">
        <v>2359.5</v>
      </c>
      <c r="E15" s="45">
        <v>40376</v>
      </c>
      <c r="F15" s="49">
        <v>2359.5</v>
      </c>
      <c r="G15" s="49">
        <f t="shared" si="0"/>
        <v>0</v>
      </c>
    </row>
    <row r="16" spans="1:7">
      <c r="A16" s="244">
        <v>40376</v>
      </c>
      <c r="B16" s="29">
        <v>20707</v>
      </c>
      <c r="C16" s="43"/>
      <c r="D16" s="49">
        <v>2418</v>
      </c>
      <c r="E16" s="45">
        <v>40377</v>
      </c>
      <c r="F16" s="49">
        <v>2418</v>
      </c>
      <c r="G16" s="49">
        <f t="shared" si="0"/>
        <v>0</v>
      </c>
    </row>
    <row r="17" spans="1:7">
      <c r="A17" s="244">
        <v>40377</v>
      </c>
      <c r="B17" s="29">
        <v>20714</v>
      </c>
      <c r="C17" s="43"/>
      <c r="D17" s="49">
        <v>2489</v>
      </c>
      <c r="E17" s="45">
        <v>40378</v>
      </c>
      <c r="F17" s="49">
        <v>2489</v>
      </c>
      <c r="G17" s="49">
        <f t="shared" si="0"/>
        <v>0</v>
      </c>
    </row>
    <row r="18" spans="1:7">
      <c r="A18" s="244">
        <v>40380</v>
      </c>
      <c r="B18" s="29">
        <v>20724</v>
      </c>
      <c r="C18" s="43"/>
      <c r="D18" s="49">
        <v>2574</v>
      </c>
      <c r="E18" s="55"/>
      <c r="F18" s="57"/>
      <c r="G18" s="49">
        <f t="shared" si="0"/>
        <v>2574</v>
      </c>
    </row>
    <row r="19" spans="1:7">
      <c r="A19" s="244"/>
      <c r="B19" s="29"/>
      <c r="C19" s="43"/>
      <c r="D19" s="49"/>
      <c r="E19" s="45"/>
      <c r="F19" s="49"/>
      <c r="G19" s="49">
        <f t="shared" si="0"/>
        <v>0</v>
      </c>
    </row>
    <row r="20" spans="1:7">
      <c r="A20" s="244"/>
      <c r="B20" s="29"/>
      <c r="C20" s="43"/>
      <c r="D20" s="49"/>
      <c r="E20" s="55"/>
      <c r="F20" s="57"/>
      <c r="G20" s="49">
        <f t="shared" si="0"/>
        <v>0</v>
      </c>
    </row>
    <row r="21" spans="1:7">
      <c r="A21" s="9"/>
      <c r="D21" s="49"/>
      <c r="E21" s="55"/>
      <c r="F21" s="49"/>
      <c r="G21" s="49">
        <f t="shared" si="0"/>
        <v>0</v>
      </c>
    </row>
    <row r="22" spans="1:7">
      <c r="A22" s="9"/>
      <c r="D22" s="49"/>
      <c r="E22" s="45"/>
      <c r="F22" s="49"/>
      <c r="G22" s="49">
        <f t="shared" si="0"/>
        <v>0</v>
      </c>
    </row>
    <row r="23" spans="1:7">
      <c r="A23" s="244"/>
      <c r="B23" s="29"/>
      <c r="C23" s="306"/>
      <c r="D23" s="49"/>
      <c r="E23" s="45"/>
      <c r="F23" s="49"/>
      <c r="G23" s="49">
        <f t="shared" si="0"/>
        <v>0</v>
      </c>
    </row>
    <row r="24" spans="1:7">
      <c r="A24" s="9"/>
      <c r="D24" s="49"/>
      <c r="E24" s="1"/>
      <c r="F24" s="49"/>
      <c r="G24" s="49">
        <f t="shared" si="0"/>
        <v>0</v>
      </c>
    </row>
    <row r="25" spans="1:7">
      <c r="A25" s="244"/>
      <c r="B25" s="29"/>
      <c r="C25" s="43"/>
      <c r="D25" s="49"/>
      <c r="E25" s="45"/>
      <c r="F25" s="49"/>
      <c r="G25" s="49">
        <f t="shared" si="0"/>
        <v>0</v>
      </c>
    </row>
    <row r="26" spans="1:7">
      <c r="A26" s="244"/>
      <c r="B26" s="29"/>
      <c r="C26" s="43"/>
      <c r="D26" s="49"/>
      <c r="E26" s="45"/>
      <c r="F26" s="49"/>
      <c r="G26" s="49">
        <f t="shared" si="0"/>
        <v>0</v>
      </c>
    </row>
    <row r="27" spans="1:7">
      <c r="A27" s="244"/>
      <c r="B27" s="29"/>
      <c r="C27" s="43"/>
      <c r="D27" s="49"/>
      <c r="E27" s="45"/>
      <c r="F27" s="49"/>
      <c r="G27" s="49">
        <f t="shared" si="0"/>
        <v>0</v>
      </c>
    </row>
    <row r="28" spans="1:7">
      <c r="A28" s="244"/>
      <c r="B28" s="29"/>
      <c r="C28" s="306"/>
      <c r="D28" s="49"/>
      <c r="E28" s="55"/>
      <c r="F28" s="49"/>
      <c r="G28" s="49">
        <f t="shared" si="0"/>
        <v>0</v>
      </c>
    </row>
    <row r="29" spans="1:7">
      <c r="A29" s="244"/>
      <c r="B29" s="29"/>
      <c r="C29" s="43"/>
      <c r="D29" s="49"/>
      <c r="E29" s="55"/>
      <c r="F29" s="49"/>
      <c r="G29" s="49">
        <f t="shared" si="0"/>
        <v>0</v>
      </c>
    </row>
    <row r="30" spans="1:7">
      <c r="A30" s="244"/>
      <c r="B30" s="29"/>
      <c r="C30" s="306"/>
      <c r="D30" s="49"/>
      <c r="E30" s="45"/>
      <c r="F30" s="49"/>
      <c r="G30" s="49">
        <f t="shared" si="0"/>
        <v>0</v>
      </c>
    </row>
    <row r="31" spans="1:7">
      <c r="A31" s="244"/>
      <c r="B31" s="29"/>
      <c r="C31" s="43"/>
      <c r="D31" s="49"/>
      <c r="E31" s="45"/>
      <c r="F31" s="49"/>
      <c r="G31" s="49">
        <f t="shared" si="0"/>
        <v>0</v>
      </c>
    </row>
    <row r="32" spans="1:7">
      <c r="A32" s="244"/>
      <c r="B32" s="29"/>
      <c r="C32" s="43"/>
      <c r="D32" s="49"/>
      <c r="E32" s="45"/>
      <c r="F32" s="49"/>
      <c r="G32" s="49">
        <f t="shared" si="0"/>
        <v>0</v>
      </c>
    </row>
    <row r="33" spans="1:7">
      <c r="A33" s="9"/>
      <c r="D33" s="49"/>
      <c r="E33" s="45"/>
      <c r="F33" s="49"/>
      <c r="G33" s="49">
        <f t="shared" si="0"/>
        <v>0</v>
      </c>
    </row>
    <row r="34" spans="1:7">
      <c r="A34" s="9"/>
      <c r="D34" s="49"/>
      <c r="E34" s="45"/>
      <c r="F34" s="49"/>
      <c r="G34" s="49">
        <f t="shared" si="0"/>
        <v>0</v>
      </c>
    </row>
    <row r="35" spans="1:7">
      <c r="A35" s="9"/>
      <c r="D35" s="49"/>
      <c r="E35" s="45"/>
      <c r="F35" s="49"/>
      <c r="G35" s="49">
        <f t="shared" si="0"/>
        <v>0</v>
      </c>
    </row>
    <row r="36" spans="1:7">
      <c r="A36" s="244"/>
      <c r="B36" s="29"/>
      <c r="C36" s="60"/>
      <c r="D36" s="49"/>
      <c r="E36" s="45"/>
      <c r="F36" s="49"/>
      <c r="G36" s="49">
        <f t="shared" si="0"/>
        <v>0</v>
      </c>
    </row>
    <row r="37" spans="1:7">
      <c r="A37" s="244"/>
      <c r="B37" s="29"/>
      <c r="C37" s="60"/>
      <c r="D37" s="49"/>
      <c r="E37" s="45"/>
      <c r="F37" s="49"/>
      <c r="G37" s="49">
        <f t="shared" si="0"/>
        <v>0</v>
      </c>
    </row>
    <row r="38" spans="1:7">
      <c r="A38" s="244"/>
      <c r="B38" s="29"/>
      <c r="C38" s="60"/>
      <c r="D38" s="49"/>
      <c r="E38" s="45"/>
      <c r="F38" s="49"/>
      <c r="G38" s="49">
        <f t="shared" si="0"/>
        <v>0</v>
      </c>
    </row>
    <row r="39" spans="1:7">
      <c r="A39" s="244"/>
      <c r="B39" s="29"/>
      <c r="C39" s="60"/>
      <c r="D39" s="49"/>
      <c r="E39" s="45"/>
      <c r="F39" s="49"/>
      <c r="G39" s="49">
        <f t="shared" si="0"/>
        <v>0</v>
      </c>
    </row>
    <row r="40" spans="1:7">
      <c r="A40" s="244"/>
      <c r="B40" s="29"/>
      <c r="C40" s="60"/>
      <c r="D40" s="49"/>
      <c r="E40" s="45"/>
      <c r="F40" s="49"/>
      <c r="G40" s="49"/>
    </row>
    <row r="41" spans="1:7" ht="15.75" thickBot="1">
      <c r="A41" s="68"/>
      <c r="B41" s="68"/>
      <c r="C41" s="202"/>
      <c r="D41" s="69"/>
      <c r="E41" s="201"/>
      <c r="F41" s="69"/>
      <c r="G41" s="69"/>
    </row>
    <row r="42" spans="1:7" ht="15.75" thickTop="1">
      <c r="A42" s="79"/>
      <c r="B42" s="79"/>
      <c r="C42" s="71"/>
      <c r="D42" s="72">
        <f>SUM(D4:D41)</f>
        <v>39621.5</v>
      </c>
      <c r="E42" s="72"/>
      <c r="F42" s="72">
        <f>SUM(F4:F41)</f>
        <v>32604.5</v>
      </c>
      <c r="G42" s="72"/>
    </row>
    <row r="43" spans="1:7">
      <c r="A43" s="79"/>
      <c r="B43" s="79"/>
      <c r="C43" s="71"/>
      <c r="D43" s="72"/>
      <c r="E43" s="71"/>
      <c r="F43" s="72"/>
      <c r="G43" s="72"/>
    </row>
    <row r="44" spans="1:7" ht="30">
      <c r="A44" s="79"/>
      <c r="B44" s="79"/>
      <c r="C44" s="71"/>
      <c r="D44" s="80" t="s">
        <v>92</v>
      </c>
      <c r="E44" s="71"/>
      <c r="F44" s="81" t="s">
        <v>93</v>
      </c>
      <c r="G44" s="72"/>
    </row>
    <row r="45" spans="1:7" ht="15.75" thickBot="1">
      <c r="A45" s="79"/>
      <c r="B45" s="79"/>
      <c r="C45" s="71"/>
      <c r="D45" s="80"/>
      <c r="E45" s="71"/>
      <c r="F45" s="81"/>
      <c r="G45" s="72"/>
    </row>
    <row r="46" spans="1:7" ht="21.75" thickBot="1">
      <c r="A46" s="79"/>
      <c r="B46" s="79"/>
      <c r="C46" s="71"/>
      <c r="D46" s="1101">
        <f>D42-F42</f>
        <v>7017</v>
      </c>
      <c r="E46" s="1102"/>
      <c r="F46" s="1103"/>
      <c r="G46" s="71"/>
    </row>
    <row r="47" spans="1:7">
      <c r="A47" s="79"/>
      <c r="B47" s="79"/>
      <c r="C47" s="71"/>
      <c r="D47" s="71"/>
      <c r="E47" s="71"/>
      <c r="F47" s="71"/>
      <c r="G47" s="71"/>
    </row>
    <row r="48" spans="1:7" ht="18.75">
      <c r="A48" s="79"/>
      <c r="B48" s="79"/>
      <c r="C48" s="71"/>
      <c r="D48" s="1104" t="s">
        <v>94</v>
      </c>
      <c r="E48" s="1104"/>
      <c r="F48" s="1104"/>
      <c r="G48" s="71"/>
    </row>
    <row r="49" spans="1:7">
      <c r="A49" s="79"/>
      <c r="B49" s="79"/>
      <c r="C49" s="71"/>
      <c r="D49" s="71"/>
      <c r="E49" s="71"/>
      <c r="F49" s="71"/>
      <c r="G49" s="71"/>
    </row>
    <row r="50" spans="1:7">
      <c r="A50" s="79"/>
      <c r="B50" s="79"/>
      <c r="C50" s="71"/>
      <c r="D50" s="72"/>
      <c r="E50" s="71"/>
      <c r="F50" s="72"/>
      <c r="G50" s="71"/>
    </row>
  </sheetData>
  <sortState ref="B45:D47">
    <sortCondition ref="B45"/>
  </sortState>
  <mergeCells count="4">
    <mergeCell ref="B1:F1"/>
    <mergeCell ref="B2:C2"/>
    <mergeCell ref="D46:F46"/>
    <mergeCell ref="D48:F48"/>
  </mergeCells>
  <printOptions verticalCentered="1" gridLines="1"/>
  <pageMargins left="0.82677165354330717" right="0.94" top="0.59055118110236227" bottom="1.2" header="0.32" footer="1.1599999999999999"/>
  <pageSetup scale="90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92D050"/>
  </sheetPr>
  <dimension ref="A1:H112"/>
  <sheetViews>
    <sheetView topLeftCell="A24" workbookViewId="0">
      <selection activeCell="C45" sqref="C45"/>
    </sheetView>
  </sheetViews>
  <sheetFormatPr baseColWidth="10" defaultRowHeight="15"/>
  <cols>
    <col min="1" max="1" width="13.28515625" style="29" customWidth="1"/>
    <col min="2" max="2" width="9.140625" style="29" customWidth="1"/>
    <col min="3" max="3" width="32" style="43" customWidth="1"/>
    <col min="4" max="4" width="12.7109375" style="49" bestFit="1" customWidth="1"/>
    <col min="5" max="5" width="19.85546875" style="43" customWidth="1"/>
    <col min="6" max="6" width="12.7109375" style="49" bestFit="1" customWidth="1"/>
    <col min="7" max="7" width="14" style="43" customWidth="1"/>
    <col min="8" max="8" width="3.85546875" style="43" customWidth="1"/>
    <col min="9" max="16384" width="11.42578125" style="43"/>
  </cols>
  <sheetData>
    <row r="1" spans="1:8" ht="18.75">
      <c r="B1" s="1178" t="s">
        <v>1483</v>
      </c>
      <c r="C1" s="1178"/>
      <c r="D1" s="1178"/>
      <c r="E1" s="1178"/>
      <c r="F1" s="1178"/>
      <c r="G1" s="71"/>
      <c r="H1" s="71"/>
    </row>
    <row r="2" spans="1:8" ht="12.75" customHeight="1">
      <c r="A2" s="73"/>
      <c r="B2" s="1100"/>
      <c r="C2" s="1100"/>
      <c r="D2" s="74"/>
      <c r="E2" s="75"/>
      <c r="F2" s="74"/>
      <c r="G2" s="75"/>
      <c r="H2" s="71"/>
    </row>
    <row r="3" spans="1:8" ht="33.75" customHeight="1" thickBot="1">
      <c r="A3" s="52" t="s">
        <v>0</v>
      </c>
      <c r="B3" s="52" t="s">
        <v>268</v>
      </c>
      <c r="C3" s="70" t="s">
        <v>555</v>
      </c>
      <c r="D3" s="53" t="s">
        <v>2</v>
      </c>
      <c r="E3" s="6" t="s">
        <v>9</v>
      </c>
      <c r="F3" s="64" t="s">
        <v>10</v>
      </c>
      <c r="G3" s="54" t="s">
        <v>11</v>
      </c>
      <c r="H3" s="71"/>
    </row>
    <row r="4" spans="1:8" ht="16.5" thickTop="1">
      <c r="A4" s="244">
        <v>40360</v>
      </c>
      <c r="B4" s="840">
        <v>2577</v>
      </c>
      <c r="C4" s="306" t="s">
        <v>1493</v>
      </c>
      <c r="D4" s="49">
        <v>194</v>
      </c>
      <c r="E4" s="45">
        <v>40360</v>
      </c>
      <c r="F4" s="49">
        <v>194</v>
      </c>
      <c r="G4" s="49">
        <f>D4-F4</f>
        <v>0</v>
      </c>
      <c r="H4" s="71"/>
    </row>
    <row r="5" spans="1:8" ht="15.75">
      <c r="A5" s="244"/>
      <c r="B5" s="840">
        <v>2578</v>
      </c>
      <c r="C5" s="738" t="s">
        <v>962</v>
      </c>
      <c r="D5" s="57"/>
      <c r="E5" s="55"/>
      <c r="G5" s="49">
        <f t="shared" ref="G5:G78" si="0">D5-F5</f>
        <v>0</v>
      </c>
      <c r="H5" s="71"/>
    </row>
    <row r="6" spans="1:8" ht="15.75">
      <c r="A6" s="244">
        <v>40361</v>
      </c>
      <c r="B6" s="840">
        <v>2579</v>
      </c>
      <c r="C6" s="306" t="s">
        <v>1493</v>
      </c>
      <c r="D6" s="57">
        <v>192</v>
      </c>
      <c r="E6" s="55">
        <v>40361</v>
      </c>
      <c r="F6" s="57">
        <v>192</v>
      </c>
      <c r="G6" s="49">
        <f t="shared" si="0"/>
        <v>0</v>
      </c>
      <c r="H6" s="71"/>
    </row>
    <row r="7" spans="1:8" ht="15.75">
      <c r="A7" s="244"/>
      <c r="B7" s="840">
        <v>2580</v>
      </c>
      <c r="C7" s="738" t="s">
        <v>962</v>
      </c>
      <c r="E7" s="45"/>
      <c r="G7" s="49">
        <f t="shared" si="0"/>
        <v>0</v>
      </c>
      <c r="H7" s="71"/>
    </row>
    <row r="8" spans="1:8" ht="15.75">
      <c r="A8" s="244">
        <v>40362</v>
      </c>
      <c r="B8" s="840">
        <v>2581</v>
      </c>
      <c r="C8" s="306" t="s">
        <v>1162</v>
      </c>
      <c r="D8" s="57">
        <v>667.8</v>
      </c>
      <c r="E8" s="45">
        <v>40362</v>
      </c>
      <c r="F8" s="49">
        <v>667.8</v>
      </c>
      <c r="G8" s="49">
        <f t="shared" si="0"/>
        <v>0</v>
      </c>
      <c r="H8" s="71"/>
    </row>
    <row r="9" spans="1:8" ht="15.75">
      <c r="A9" s="244"/>
      <c r="B9" s="840">
        <v>2582</v>
      </c>
      <c r="C9" s="311" t="s">
        <v>1493</v>
      </c>
      <c r="D9" s="49">
        <v>431.9</v>
      </c>
      <c r="E9" s="55">
        <v>40362</v>
      </c>
      <c r="F9" s="49">
        <v>431.9</v>
      </c>
      <c r="G9" s="49">
        <f t="shared" si="0"/>
        <v>0</v>
      </c>
      <c r="H9" s="71"/>
    </row>
    <row r="10" spans="1:8" ht="15.75">
      <c r="A10" s="244"/>
      <c r="B10" s="840">
        <v>2583</v>
      </c>
      <c r="C10" s="738" t="s">
        <v>962</v>
      </c>
      <c r="E10" s="45"/>
      <c r="G10" s="49">
        <f t="shared" si="0"/>
        <v>0</v>
      </c>
      <c r="H10" s="71"/>
    </row>
    <row r="11" spans="1:8" ht="15.75">
      <c r="A11" s="244">
        <v>40363</v>
      </c>
      <c r="B11" s="840">
        <v>2584</v>
      </c>
      <c r="C11" s="311" t="s">
        <v>1493</v>
      </c>
      <c r="D11" s="57">
        <v>336</v>
      </c>
      <c r="E11" s="45">
        <v>40363</v>
      </c>
      <c r="F11" s="49">
        <v>336</v>
      </c>
      <c r="G11" s="49">
        <f t="shared" si="0"/>
        <v>0</v>
      </c>
      <c r="H11" s="71"/>
    </row>
    <row r="12" spans="1:8" ht="15.75">
      <c r="A12" s="62"/>
      <c r="B12" s="840">
        <v>2585</v>
      </c>
      <c r="C12" s="745" t="s">
        <v>962</v>
      </c>
      <c r="E12" s="45"/>
      <c r="G12" s="49">
        <f t="shared" si="0"/>
        <v>0</v>
      </c>
      <c r="H12" s="71"/>
    </row>
    <row r="13" spans="1:8" ht="15.75">
      <c r="A13" s="244">
        <v>40364</v>
      </c>
      <c r="B13" s="840">
        <v>2586</v>
      </c>
      <c r="C13" s="383" t="s">
        <v>1493</v>
      </c>
      <c r="D13" s="57">
        <v>192</v>
      </c>
      <c r="E13" s="55">
        <v>40364</v>
      </c>
      <c r="F13" s="57">
        <v>192</v>
      </c>
      <c r="G13" s="49">
        <f t="shared" si="0"/>
        <v>0</v>
      </c>
      <c r="H13" s="71"/>
    </row>
    <row r="14" spans="1:8" ht="15.75">
      <c r="A14" s="244"/>
      <c r="B14" s="840">
        <v>2587</v>
      </c>
      <c r="C14" s="745" t="s">
        <v>962</v>
      </c>
      <c r="D14" s="660"/>
      <c r="E14" s="94"/>
      <c r="G14" s="49">
        <f t="shared" si="0"/>
        <v>0</v>
      </c>
      <c r="H14" s="71"/>
    </row>
    <row r="15" spans="1:8" ht="15.75">
      <c r="A15" s="244">
        <v>40365</v>
      </c>
      <c r="B15" s="840">
        <v>2588</v>
      </c>
      <c r="C15" s="383" t="s">
        <v>1493</v>
      </c>
      <c r="D15" s="57">
        <v>192</v>
      </c>
      <c r="E15" s="45">
        <v>40365</v>
      </c>
      <c r="F15" s="49">
        <v>192</v>
      </c>
      <c r="G15" s="57">
        <f t="shared" si="0"/>
        <v>0</v>
      </c>
      <c r="H15" s="71"/>
    </row>
    <row r="16" spans="1:8" ht="15.75">
      <c r="A16" s="244"/>
      <c r="B16" s="840">
        <v>2589</v>
      </c>
      <c r="C16" s="745" t="s">
        <v>962</v>
      </c>
      <c r="E16" s="45"/>
      <c r="G16" s="49">
        <f t="shared" si="0"/>
        <v>0</v>
      </c>
      <c r="H16" s="71"/>
    </row>
    <row r="17" spans="1:8" ht="15.75">
      <c r="A17" s="62">
        <v>40366</v>
      </c>
      <c r="B17" s="840">
        <v>2590</v>
      </c>
      <c r="C17" s="383" t="s">
        <v>1162</v>
      </c>
      <c r="D17" s="49">
        <v>575.4</v>
      </c>
      <c r="E17" s="45">
        <v>40366</v>
      </c>
      <c r="F17" s="49">
        <v>575.4</v>
      </c>
      <c r="G17" s="49">
        <f t="shared" si="0"/>
        <v>0</v>
      </c>
      <c r="H17" s="71"/>
    </row>
    <row r="18" spans="1:8" ht="15.75">
      <c r="A18" s="244"/>
      <c r="B18" s="840">
        <v>2591</v>
      </c>
      <c r="C18" s="383" t="s">
        <v>1493</v>
      </c>
      <c r="D18" s="49">
        <v>144</v>
      </c>
      <c r="E18" s="55">
        <v>40366</v>
      </c>
      <c r="F18" s="57">
        <v>144</v>
      </c>
      <c r="G18" s="49">
        <f t="shared" si="0"/>
        <v>0</v>
      </c>
      <c r="H18" s="71"/>
    </row>
    <row r="19" spans="1:8" ht="15.75">
      <c r="A19" s="244"/>
      <c r="B19" s="840">
        <v>2592</v>
      </c>
      <c r="C19" s="745" t="s">
        <v>962</v>
      </c>
      <c r="D19" s="57"/>
      <c r="E19" s="45"/>
      <c r="G19" s="49">
        <f t="shared" si="0"/>
        <v>0</v>
      </c>
      <c r="H19" s="71"/>
    </row>
    <row r="20" spans="1:8" ht="15.75">
      <c r="A20" s="244">
        <v>40367</v>
      </c>
      <c r="B20" s="840">
        <v>2593</v>
      </c>
      <c r="C20" s="383" t="s">
        <v>1493</v>
      </c>
      <c r="D20" s="57">
        <v>242</v>
      </c>
      <c r="E20" s="45">
        <v>40367</v>
      </c>
      <c r="F20" s="49">
        <v>242</v>
      </c>
      <c r="G20" s="49">
        <f t="shared" si="0"/>
        <v>0</v>
      </c>
      <c r="H20" s="71"/>
    </row>
    <row r="21" spans="1:8" ht="18" customHeight="1">
      <c r="A21" s="244"/>
      <c r="B21" s="840">
        <v>2594</v>
      </c>
      <c r="C21" s="745" t="s">
        <v>962</v>
      </c>
      <c r="D21" s="660"/>
      <c r="E21" s="45"/>
      <c r="G21" s="49">
        <f t="shared" si="0"/>
        <v>0</v>
      </c>
      <c r="H21" s="71"/>
    </row>
    <row r="22" spans="1:8" ht="15.75">
      <c r="A22" s="244">
        <v>40368</v>
      </c>
      <c r="B22" s="840">
        <v>2595</v>
      </c>
      <c r="C22" s="383" t="s">
        <v>1493</v>
      </c>
      <c r="D22" s="57">
        <v>192</v>
      </c>
      <c r="E22" s="45">
        <v>40368</v>
      </c>
      <c r="F22" s="49">
        <v>192</v>
      </c>
      <c r="G22" s="49">
        <f t="shared" si="0"/>
        <v>0</v>
      </c>
      <c r="H22" s="71"/>
    </row>
    <row r="23" spans="1:8" ht="15.75">
      <c r="A23" s="244"/>
      <c r="B23" s="840">
        <v>2596</v>
      </c>
      <c r="C23" s="296" t="s">
        <v>962</v>
      </c>
      <c r="E23" s="410"/>
      <c r="G23" s="49">
        <f t="shared" si="0"/>
        <v>0</v>
      </c>
      <c r="H23" s="71"/>
    </row>
    <row r="24" spans="1:8" ht="15.75">
      <c r="A24" s="244">
        <v>40369</v>
      </c>
      <c r="B24" s="840">
        <v>2597</v>
      </c>
      <c r="C24" s="423" t="s">
        <v>1493</v>
      </c>
      <c r="D24" s="57">
        <v>489.6</v>
      </c>
      <c r="E24" s="45">
        <v>40369</v>
      </c>
      <c r="F24" s="49">
        <v>489.6</v>
      </c>
      <c r="G24" s="49">
        <f t="shared" si="0"/>
        <v>0</v>
      </c>
      <c r="H24" s="71"/>
    </row>
    <row r="25" spans="1:8" ht="15.75">
      <c r="A25" s="244"/>
      <c r="B25" s="840">
        <v>2598</v>
      </c>
      <c r="C25" s="745" t="s">
        <v>962</v>
      </c>
      <c r="E25" s="45"/>
      <c r="G25" s="49">
        <f t="shared" si="0"/>
        <v>0</v>
      </c>
      <c r="H25" s="71"/>
    </row>
    <row r="26" spans="1:8" ht="16.5" customHeight="1">
      <c r="A26" s="244">
        <v>40370</v>
      </c>
      <c r="B26" s="840">
        <v>2599</v>
      </c>
      <c r="C26" s="383" t="s">
        <v>1162</v>
      </c>
      <c r="D26" s="49">
        <v>663.6</v>
      </c>
      <c r="E26" s="45">
        <v>40370</v>
      </c>
      <c r="F26" s="49">
        <v>663.6</v>
      </c>
      <c r="G26" s="49">
        <f t="shared" si="0"/>
        <v>0</v>
      </c>
      <c r="H26" s="71"/>
    </row>
    <row r="27" spans="1:8" ht="16.5" customHeight="1">
      <c r="A27" s="244"/>
      <c r="B27" s="840">
        <v>2600</v>
      </c>
      <c r="C27" s="312" t="s">
        <v>1493</v>
      </c>
      <c r="D27" s="49">
        <v>306</v>
      </c>
      <c r="E27" s="45">
        <v>40370</v>
      </c>
      <c r="F27" s="49">
        <v>306</v>
      </c>
      <c r="G27" s="49">
        <f t="shared" si="0"/>
        <v>0</v>
      </c>
      <c r="H27" s="71"/>
    </row>
    <row r="28" spans="1:8" ht="16.5" customHeight="1">
      <c r="A28" s="244"/>
      <c r="B28" s="840">
        <v>2601</v>
      </c>
      <c r="C28" s="745" t="s">
        <v>962</v>
      </c>
      <c r="E28" s="45"/>
      <c r="G28" s="49">
        <f t="shared" si="0"/>
        <v>0</v>
      </c>
      <c r="H28" s="71"/>
    </row>
    <row r="29" spans="1:8" ht="16.5" customHeight="1">
      <c r="A29" s="244">
        <v>40371</v>
      </c>
      <c r="B29" s="840">
        <v>2602</v>
      </c>
      <c r="C29" s="311" t="s">
        <v>2119</v>
      </c>
      <c r="D29" s="49">
        <v>3549.48</v>
      </c>
      <c r="E29" s="219">
        <v>40371</v>
      </c>
      <c r="F29" s="49">
        <v>3549.48</v>
      </c>
      <c r="G29" s="49">
        <f t="shared" si="0"/>
        <v>0</v>
      </c>
      <c r="H29" s="71"/>
    </row>
    <row r="30" spans="1:8" ht="16.5" customHeight="1">
      <c r="A30" s="244"/>
      <c r="B30" s="840">
        <v>2603</v>
      </c>
      <c r="C30" s="745" t="s">
        <v>962</v>
      </c>
      <c r="E30" s="219"/>
      <c r="G30" s="49">
        <f t="shared" si="0"/>
        <v>0</v>
      </c>
      <c r="H30" s="71"/>
    </row>
    <row r="31" spans="1:8" ht="16.5" customHeight="1">
      <c r="A31" s="244">
        <v>40372</v>
      </c>
      <c r="B31" s="840">
        <v>2604</v>
      </c>
      <c r="C31" s="311" t="s">
        <v>1493</v>
      </c>
      <c r="D31" s="49">
        <v>240</v>
      </c>
      <c r="E31" s="45">
        <v>40372</v>
      </c>
      <c r="F31" s="49">
        <v>240</v>
      </c>
      <c r="G31" s="49">
        <f t="shared" si="0"/>
        <v>0</v>
      </c>
      <c r="H31" s="71"/>
    </row>
    <row r="32" spans="1:8" ht="16.5" customHeight="1">
      <c r="A32" s="244"/>
      <c r="B32" s="840">
        <v>2605</v>
      </c>
      <c r="C32" s="738" t="s">
        <v>962</v>
      </c>
      <c r="E32" s="45"/>
      <c r="G32" s="49">
        <f t="shared" si="0"/>
        <v>0</v>
      </c>
      <c r="H32" s="71"/>
    </row>
    <row r="33" spans="1:8" ht="16.5" customHeight="1">
      <c r="A33" s="244">
        <v>40374</v>
      </c>
      <c r="B33" s="840">
        <v>2606</v>
      </c>
      <c r="C33" s="311" t="s">
        <v>1493</v>
      </c>
      <c r="D33" s="57">
        <v>194.6</v>
      </c>
      <c r="E33" s="45">
        <v>40374</v>
      </c>
      <c r="F33" s="49">
        <v>194.6</v>
      </c>
      <c r="G33" s="49">
        <f t="shared" si="0"/>
        <v>0</v>
      </c>
      <c r="H33" s="71"/>
    </row>
    <row r="34" spans="1:8" ht="16.5" customHeight="1">
      <c r="A34" s="244"/>
      <c r="B34" s="840">
        <v>2607</v>
      </c>
      <c r="C34" s="738" t="s">
        <v>962</v>
      </c>
      <c r="E34" s="45"/>
      <c r="G34" s="49">
        <f t="shared" si="0"/>
        <v>0</v>
      </c>
      <c r="H34" s="71"/>
    </row>
    <row r="35" spans="1:8" ht="15.75">
      <c r="A35" s="244">
        <v>40375</v>
      </c>
      <c r="B35" s="840">
        <v>2608</v>
      </c>
      <c r="C35" s="383" t="s">
        <v>1493</v>
      </c>
      <c r="D35" s="49">
        <v>192</v>
      </c>
      <c r="E35" s="45">
        <v>40375</v>
      </c>
      <c r="F35" s="49">
        <v>192</v>
      </c>
      <c r="G35" s="49">
        <f t="shared" si="0"/>
        <v>0</v>
      </c>
      <c r="H35" s="71"/>
    </row>
    <row r="36" spans="1:8" ht="16.5" customHeight="1">
      <c r="A36" s="244"/>
      <c r="B36" s="840">
        <v>2609</v>
      </c>
      <c r="C36" s="311" t="s">
        <v>1493</v>
      </c>
      <c r="D36" s="49">
        <v>384</v>
      </c>
      <c r="E36" s="45">
        <v>40375</v>
      </c>
      <c r="F36" s="49">
        <v>384</v>
      </c>
      <c r="G36" s="49">
        <f t="shared" si="0"/>
        <v>0</v>
      </c>
      <c r="H36" s="71"/>
    </row>
    <row r="37" spans="1:8" ht="16.5" customHeight="1">
      <c r="A37" s="244"/>
      <c r="B37" s="840">
        <v>2610</v>
      </c>
      <c r="C37" s="738" t="s">
        <v>962</v>
      </c>
      <c r="E37" s="45"/>
      <c r="G37" s="49">
        <f t="shared" si="0"/>
        <v>0</v>
      </c>
      <c r="H37" s="71"/>
    </row>
    <row r="38" spans="1:8" ht="16.5" customHeight="1">
      <c r="A38" s="244">
        <v>40376</v>
      </c>
      <c r="B38" s="840">
        <v>2611</v>
      </c>
      <c r="C38" s="659" t="s">
        <v>966</v>
      </c>
      <c r="D38" s="660">
        <v>0</v>
      </c>
      <c r="E38" s="45"/>
      <c r="G38" s="49">
        <f t="shared" si="0"/>
        <v>0</v>
      </c>
      <c r="H38" s="71"/>
    </row>
    <row r="39" spans="1:8" ht="16.5" customHeight="1">
      <c r="A39" s="244"/>
      <c r="B39" s="840">
        <v>2612</v>
      </c>
      <c r="C39" s="360" t="s">
        <v>1162</v>
      </c>
      <c r="D39" s="49">
        <v>756</v>
      </c>
      <c r="E39" s="45">
        <v>40376</v>
      </c>
      <c r="F39" s="49">
        <v>756</v>
      </c>
      <c r="G39" s="49">
        <f t="shared" si="0"/>
        <v>0</v>
      </c>
      <c r="H39" s="71"/>
    </row>
    <row r="40" spans="1:8" ht="16.5" customHeight="1">
      <c r="A40" s="244"/>
      <c r="B40" s="840">
        <v>2613</v>
      </c>
      <c r="C40" s="311" t="s">
        <v>1493</v>
      </c>
      <c r="D40" s="49">
        <v>240</v>
      </c>
      <c r="E40" s="45">
        <v>40376</v>
      </c>
      <c r="F40" s="49">
        <v>240</v>
      </c>
      <c r="G40" s="49">
        <f t="shared" si="0"/>
        <v>0</v>
      </c>
      <c r="H40" s="71"/>
    </row>
    <row r="41" spans="1:8" ht="16.5" customHeight="1">
      <c r="A41" s="244"/>
      <c r="B41" s="840">
        <v>2614</v>
      </c>
      <c r="C41" s="60" t="s">
        <v>1493</v>
      </c>
      <c r="D41" s="49">
        <v>192</v>
      </c>
      <c r="E41" s="45">
        <v>40376</v>
      </c>
      <c r="F41" s="49">
        <v>192</v>
      </c>
      <c r="G41" s="49">
        <f t="shared" si="0"/>
        <v>0</v>
      </c>
      <c r="H41" s="71"/>
    </row>
    <row r="42" spans="1:8" ht="16.5" customHeight="1">
      <c r="A42" s="244"/>
      <c r="B42" s="840">
        <v>2615</v>
      </c>
      <c r="C42" s="738" t="s">
        <v>962</v>
      </c>
      <c r="E42" s="45"/>
      <c r="G42" s="49">
        <f t="shared" si="0"/>
        <v>0</v>
      </c>
      <c r="H42" s="71"/>
    </row>
    <row r="43" spans="1:8" ht="16.5" customHeight="1">
      <c r="A43" s="244">
        <v>40377</v>
      </c>
      <c r="B43" s="840">
        <v>2616</v>
      </c>
      <c r="C43" s="311" t="s">
        <v>1493</v>
      </c>
      <c r="D43" s="49">
        <v>336</v>
      </c>
      <c r="E43" s="45">
        <v>40377</v>
      </c>
      <c r="F43" s="49">
        <v>336</v>
      </c>
      <c r="G43" s="49">
        <f t="shared" si="0"/>
        <v>0</v>
      </c>
      <c r="H43" s="71"/>
    </row>
    <row r="44" spans="1:8" ht="16.5" customHeight="1">
      <c r="A44" s="244"/>
      <c r="B44" s="840">
        <v>2617</v>
      </c>
      <c r="C44" s="306" t="s">
        <v>2211</v>
      </c>
      <c r="D44" s="703">
        <v>158</v>
      </c>
      <c r="E44" s="45">
        <v>40377</v>
      </c>
      <c r="F44" s="49">
        <v>158</v>
      </c>
      <c r="G44" s="49">
        <f t="shared" si="0"/>
        <v>0</v>
      </c>
      <c r="H44" s="71"/>
    </row>
    <row r="45" spans="1:8" ht="16.5" customHeight="1">
      <c r="A45" s="244"/>
      <c r="B45" s="840">
        <v>2618</v>
      </c>
      <c r="C45" s="738" t="s">
        <v>962</v>
      </c>
      <c r="D45" s="703"/>
      <c r="E45" s="45"/>
      <c r="F45" s="703"/>
      <c r="G45" s="49">
        <f t="shared" si="0"/>
        <v>0</v>
      </c>
      <c r="H45" s="71"/>
    </row>
    <row r="46" spans="1:8" ht="16.5" customHeight="1">
      <c r="A46" s="244"/>
      <c r="B46" s="840">
        <v>2619</v>
      </c>
      <c r="C46" s="738"/>
      <c r="E46" s="45"/>
      <c r="F46" s="703"/>
      <c r="G46" s="49">
        <f t="shared" si="0"/>
        <v>0</v>
      </c>
      <c r="H46" s="71"/>
    </row>
    <row r="47" spans="1:8" ht="16.5" customHeight="1">
      <c r="A47" s="244"/>
      <c r="B47" s="840">
        <v>2620</v>
      </c>
      <c r="C47" s="311"/>
      <c r="D47" s="703"/>
      <c r="E47" s="45"/>
      <c r="F47" s="703"/>
      <c r="G47" s="49">
        <f t="shared" si="0"/>
        <v>0</v>
      </c>
      <c r="H47" s="71"/>
    </row>
    <row r="48" spans="1:8" ht="16.5" customHeight="1">
      <c r="A48" s="244"/>
      <c r="B48" s="840">
        <v>2621</v>
      </c>
      <c r="C48" s="311"/>
      <c r="D48" s="703"/>
      <c r="E48" s="45"/>
      <c r="F48" s="703"/>
      <c r="G48" s="49">
        <f t="shared" si="0"/>
        <v>0</v>
      </c>
      <c r="H48" s="71"/>
    </row>
    <row r="49" spans="1:8" ht="16.5" customHeight="1">
      <c r="A49" s="244"/>
      <c r="B49" s="840">
        <v>2622</v>
      </c>
      <c r="C49" s="738"/>
      <c r="D49" s="703"/>
      <c r="E49" s="45"/>
      <c r="F49" s="703"/>
      <c r="G49" s="49">
        <f t="shared" si="0"/>
        <v>0</v>
      </c>
      <c r="H49" s="71"/>
    </row>
    <row r="50" spans="1:8" ht="16.5" customHeight="1">
      <c r="A50" s="244"/>
      <c r="B50" s="840">
        <v>2623</v>
      </c>
      <c r="C50" s="311"/>
      <c r="D50" s="703"/>
      <c r="E50" s="45"/>
      <c r="F50" s="703"/>
      <c r="G50" s="49">
        <f t="shared" si="0"/>
        <v>0</v>
      </c>
      <c r="H50" s="71"/>
    </row>
    <row r="51" spans="1:8" ht="16.5" customHeight="1">
      <c r="A51" s="244"/>
      <c r="B51" s="840"/>
      <c r="C51" s="738"/>
      <c r="D51" s="703"/>
      <c r="E51" s="45"/>
      <c r="F51" s="703"/>
      <c r="G51" s="49">
        <f t="shared" si="0"/>
        <v>0</v>
      </c>
      <c r="H51" s="71"/>
    </row>
    <row r="52" spans="1:8" ht="16.5" customHeight="1">
      <c r="A52" s="244"/>
      <c r="B52" s="840"/>
      <c r="D52" s="704"/>
      <c r="E52" s="45"/>
      <c r="F52" s="703"/>
      <c r="G52" s="49">
        <f t="shared" si="0"/>
        <v>0</v>
      </c>
      <c r="H52" s="71"/>
    </row>
    <row r="53" spans="1:8" ht="16.5" customHeight="1">
      <c r="B53" s="840"/>
      <c r="C53" s="738"/>
      <c r="D53" s="703"/>
      <c r="E53" s="45"/>
      <c r="F53" s="703"/>
      <c r="G53" s="49">
        <f t="shared" si="0"/>
        <v>0</v>
      </c>
      <c r="H53" s="71"/>
    </row>
    <row r="54" spans="1:8" ht="16.5" customHeight="1">
      <c r="A54" s="244"/>
      <c r="B54" s="840"/>
      <c r="C54" s="738"/>
      <c r="D54" s="703"/>
      <c r="F54" s="703"/>
      <c r="G54" s="49">
        <f t="shared" si="0"/>
        <v>0</v>
      </c>
      <c r="H54" s="71"/>
    </row>
    <row r="55" spans="1:8" ht="16.5" customHeight="1">
      <c r="A55" s="244"/>
      <c r="B55" s="840"/>
      <c r="C55" s="738"/>
      <c r="D55" s="703"/>
      <c r="F55" s="703"/>
      <c r="G55" s="49"/>
      <c r="H55" s="71"/>
    </row>
    <row r="56" spans="1:8" ht="16.5" customHeight="1">
      <c r="A56" s="244"/>
      <c r="B56" s="840"/>
      <c r="C56" s="738"/>
      <c r="D56" s="703"/>
      <c r="F56" s="703"/>
      <c r="G56" s="49"/>
      <c r="H56" s="71"/>
    </row>
    <row r="57" spans="1:8" ht="16.5" customHeight="1">
      <c r="A57" s="45"/>
      <c r="B57" s="574"/>
      <c r="D57" s="703"/>
      <c r="E57" s="45"/>
      <c r="F57" s="703"/>
      <c r="G57" s="49">
        <f t="shared" si="0"/>
        <v>0</v>
      </c>
      <c r="H57" s="71"/>
    </row>
    <row r="58" spans="1:8" ht="16.5" customHeight="1">
      <c r="B58" s="1178" t="str">
        <f>B1</f>
        <v xml:space="preserve"> F A C T U R A S          DE     J U L I O            2010</v>
      </c>
      <c r="C58" s="1178"/>
      <c r="D58" s="1178"/>
      <c r="E58" s="1178"/>
      <c r="F58" s="1178"/>
      <c r="G58" s="71"/>
      <c r="H58" s="71"/>
    </row>
    <row r="59" spans="1:8" ht="35.25" thickBot="1">
      <c r="A59" s="52" t="s">
        <v>0</v>
      </c>
      <c r="B59" s="52" t="s">
        <v>268</v>
      </c>
      <c r="C59" s="70" t="s">
        <v>555</v>
      </c>
      <c r="D59" s="53" t="s">
        <v>2</v>
      </c>
      <c r="E59" s="6" t="s">
        <v>9</v>
      </c>
      <c r="F59" s="64" t="s">
        <v>10</v>
      </c>
      <c r="G59" s="54" t="s">
        <v>11</v>
      </c>
      <c r="H59" s="71"/>
    </row>
    <row r="60" spans="1:8" ht="16.5" customHeight="1" thickTop="1">
      <c r="A60" s="244">
        <v>40351</v>
      </c>
      <c r="B60" s="919">
        <v>2556</v>
      </c>
      <c r="C60" s="311" t="s">
        <v>1161</v>
      </c>
      <c r="D60" s="49">
        <v>344</v>
      </c>
      <c r="E60" s="45">
        <v>40351</v>
      </c>
      <c r="F60" s="49">
        <v>344</v>
      </c>
      <c r="G60" s="49">
        <f>D60-F60</f>
        <v>0</v>
      </c>
      <c r="H60" s="71"/>
    </row>
    <row r="61" spans="1:8" ht="16.5" customHeight="1">
      <c r="A61" s="244"/>
      <c r="B61" s="835">
        <v>2557</v>
      </c>
      <c r="C61" s="841" t="s">
        <v>962</v>
      </c>
      <c r="E61" s="45"/>
      <c r="G61" s="49">
        <f>D61-F61</f>
        <v>0</v>
      </c>
      <c r="H61" s="71"/>
    </row>
    <row r="62" spans="1:8" ht="16.5" customHeight="1">
      <c r="A62" s="244">
        <v>40352</v>
      </c>
      <c r="B62" s="835">
        <v>2558</v>
      </c>
      <c r="C62" s="311" t="s">
        <v>1161</v>
      </c>
      <c r="D62" s="49">
        <v>96</v>
      </c>
      <c r="E62" s="45">
        <v>40352</v>
      </c>
      <c r="F62" s="49">
        <v>96</v>
      </c>
      <c r="G62" s="49">
        <f>D62-F62</f>
        <v>0</v>
      </c>
      <c r="H62" s="71"/>
    </row>
    <row r="63" spans="1:8" ht="16.5" customHeight="1">
      <c r="A63" s="244"/>
      <c r="B63" s="835">
        <v>2559</v>
      </c>
      <c r="C63" s="738" t="s">
        <v>962</v>
      </c>
      <c r="D63" s="57"/>
      <c r="E63" s="45"/>
      <c r="G63" s="49">
        <f>D63-F63</f>
        <v>0</v>
      </c>
      <c r="H63" s="71"/>
    </row>
    <row r="64" spans="1:8" ht="16.5" customHeight="1">
      <c r="A64" s="244">
        <v>40353</v>
      </c>
      <c r="B64" s="835">
        <v>2560</v>
      </c>
      <c r="C64" s="311" t="s">
        <v>1161</v>
      </c>
      <c r="D64" s="57">
        <v>146</v>
      </c>
      <c r="E64" s="45">
        <v>40353</v>
      </c>
      <c r="F64" s="49">
        <v>146</v>
      </c>
      <c r="G64" s="49">
        <f t="shared" si="0"/>
        <v>0</v>
      </c>
      <c r="H64" s="71"/>
    </row>
    <row r="65" spans="1:8" ht="16.5" customHeight="1">
      <c r="A65" s="244"/>
      <c r="B65" s="835">
        <v>2561</v>
      </c>
      <c r="C65" s="738" t="s">
        <v>962</v>
      </c>
      <c r="E65" s="45"/>
      <c r="G65" s="49">
        <f t="shared" si="0"/>
        <v>0</v>
      </c>
      <c r="H65" s="71"/>
    </row>
    <row r="66" spans="1:8" ht="16.5" customHeight="1">
      <c r="A66" s="244">
        <v>40354</v>
      </c>
      <c r="B66" s="835">
        <v>2562</v>
      </c>
      <c r="C66" s="311" t="s">
        <v>1161</v>
      </c>
      <c r="D66" s="49">
        <v>144</v>
      </c>
      <c r="E66" s="45">
        <v>40354</v>
      </c>
      <c r="F66" s="49">
        <v>144</v>
      </c>
      <c r="G66" s="49">
        <f t="shared" si="0"/>
        <v>0</v>
      </c>
      <c r="H66" s="71"/>
    </row>
    <row r="67" spans="1:8" ht="15.75" customHeight="1">
      <c r="A67" s="244"/>
      <c r="B67" s="835">
        <v>2563</v>
      </c>
      <c r="C67" s="738" t="s">
        <v>962</v>
      </c>
      <c r="E67" s="45"/>
      <c r="G67" s="49">
        <f t="shared" si="0"/>
        <v>0</v>
      </c>
      <c r="H67" s="71"/>
    </row>
    <row r="68" spans="1:8" ht="16.5" customHeight="1">
      <c r="A68" s="244">
        <v>40355</v>
      </c>
      <c r="B68" s="835">
        <v>2564</v>
      </c>
      <c r="C68" s="311" t="s">
        <v>1162</v>
      </c>
      <c r="D68" s="49">
        <v>655.20000000000005</v>
      </c>
      <c r="E68" s="62">
        <v>40355</v>
      </c>
      <c r="F68" s="49">
        <v>655.20000000000005</v>
      </c>
      <c r="G68" s="49">
        <f t="shared" si="0"/>
        <v>0</v>
      </c>
      <c r="H68" s="71"/>
    </row>
    <row r="69" spans="1:8" ht="16.5" customHeight="1">
      <c r="A69" s="244"/>
      <c r="B69" s="835">
        <v>2565</v>
      </c>
      <c r="C69" s="659" t="s">
        <v>966</v>
      </c>
      <c r="D69" s="660">
        <v>0</v>
      </c>
      <c r="E69" s="62"/>
      <c r="G69" s="49">
        <f t="shared" si="0"/>
        <v>0</v>
      </c>
      <c r="H69" s="71"/>
    </row>
    <row r="70" spans="1:8" ht="16.5" customHeight="1">
      <c r="A70" s="244"/>
      <c r="B70" s="835">
        <v>2566</v>
      </c>
      <c r="C70" s="311" t="s">
        <v>1161</v>
      </c>
      <c r="D70" s="49">
        <v>397.6</v>
      </c>
      <c r="E70" s="62">
        <v>40355</v>
      </c>
      <c r="F70" s="49">
        <v>397.6</v>
      </c>
      <c r="G70" s="49">
        <f t="shared" si="0"/>
        <v>0</v>
      </c>
      <c r="H70" s="71"/>
    </row>
    <row r="71" spans="1:8" ht="16.5" customHeight="1">
      <c r="A71" s="244"/>
      <c r="B71" s="835">
        <v>2567</v>
      </c>
      <c r="C71" s="738" t="s">
        <v>962</v>
      </c>
      <c r="E71" s="45"/>
      <c r="G71" s="49">
        <f t="shared" si="0"/>
        <v>0</v>
      </c>
      <c r="H71" s="71"/>
    </row>
    <row r="72" spans="1:8" ht="16.5" customHeight="1">
      <c r="A72" s="244">
        <v>40356</v>
      </c>
      <c r="B72" s="835">
        <v>2568</v>
      </c>
      <c r="C72" s="311" t="s">
        <v>1161</v>
      </c>
      <c r="D72" s="49">
        <v>288</v>
      </c>
      <c r="E72" s="45">
        <v>40356</v>
      </c>
      <c r="F72" s="49">
        <v>288</v>
      </c>
      <c r="G72" s="49">
        <f t="shared" si="0"/>
        <v>0</v>
      </c>
      <c r="H72" s="71"/>
    </row>
    <row r="73" spans="1:8" ht="16.5" customHeight="1">
      <c r="A73" s="244"/>
      <c r="B73" s="835">
        <v>2569</v>
      </c>
      <c r="C73" s="738" t="s">
        <v>962</v>
      </c>
      <c r="E73" s="45"/>
      <c r="G73" s="49">
        <f t="shared" si="0"/>
        <v>0</v>
      </c>
      <c r="H73" s="71"/>
    </row>
    <row r="74" spans="1:8" ht="16.5" customHeight="1">
      <c r="A74" s="244">
        <v>40357</v>
      </c>
      <c r="B74" s="835">
        <v>2570</v>
      </c>
      <c r="C74" s="43" t="s">
        <v>1357</v>
      </c>
      <c r="D74" s="49">
        <v>95239.65</v>
      </c>
      <c r="E74" s="45" t="s">
        <v>1358</v>
      </c>
      <c r="F74" s="49">
        <v>95239.65</v>
      </c>
      <c r="G74" s="49">
        <f t="shared" si="0"/>
        <v>0</v>
      </c>
      <c r="H74" s="71"/>
    </row>
    <row r="75" spans="1:8" ht="16.5" customHeight="1">
      <c r="A75" s="244"/>
      <c r="B75" s="835">
        <v>2571</v>
      </c>
      <c r="C75" s="306" t="s">
        <v>1162</v>
      </c>
      <c r="D75" s="49">
        <v>621.6</v>
      </c>
      <c r="E75" s="45">
        <v>40357</v>
      </c>
      <c r="F75" s="49">
        <v>621.6</v>
      </c>
      <c r="G75" s="49">
        <f t="shared" si="0"/>
        <v>0</v>
      </c>
      <c r="H75" s="71"/>
    </row>
    <row r="76" spans="1:8" ht="16.5" customHeight="1">
      <c r="A76" s="244"/>
      <c r="B76" s="835">
        <v>2572</v>
      </c>
      <c r="C76" s="738" t="s">
        <v>962</v>
      </c>
      <c r="E76" s="45"/>
      <c r="G76" s="49">
        <f t="shared" si="0"/>
        <v>0</v>
      </c>
      <c r="H76" s="71"/>
    </row>
    <row r="77" spans="1:8" ht="16.5" customHeight="1">
      <c r="A77" s="244">
        <v>40358</v>
      </c>
      <c r="B77" s="835">
        <v>2573</v>
      </c>
      <c r="C77" s="306" t="s">
        <v>1161</v>
      </c>
      <c r="D77" s="49">
        <v>269</v>
      </c>
      <c r="E77" s="45">
        <v>40358</v>
      </c>
      <c r="F77" s="49">
        <v>269</v>
      </c>
      <c r="G77" s="49">
        <f t="shared" si="0"/>
        <v>0</v>
      </c>
      <c r="H77" s="71"/>
    </row>
    <row r="78" spans="1:8" ht="16.5" customHeight="1">
      <c r="A78" s="244"/>
      <c r="B78" s="835">
        <v>2574</v>
      </c>
      <c r="C78" s="738" t="s">
        <v>962</v>
      </c>
      <c r="E78" s="45"/>
      <c r="G78" s="49">
        <f t="shared" si="0"/>
        <v>0</v>
      </c>
      <c r="H78" s="71"/>
    </row>
    <row r="79" spans="1:8" ht="16.5" customHeight="1">
      <c r="A79" s="244">
        <v>40359</v>
      </c>
      <c r="B79" s="835">
        <v>2575</v>
      </c>
      <c r="C79" s="43" t="s">
        <v>1161</v>
      </c>
      <c r="D79" s="49">
        <v>144</v>
      </c>
      <c r="E79" s="45">
        <v>40359</v>
      </c>
      <c r="F79" s="49">
        <v>144</v>
      </c>
      <c r="G79" s="49">
        <f t="shared" ref="G79:G80" si="1">D79-F79</f>
        <v>0</v>
      </c>
      <c r="H79" s="71"/>
    </row>
    <row r="80" spans="1:8" ht="16.5" customHeight="1">
      <c r="A80" s="244"/>
      <c r="B80" s="835">
        <v>2576</v>
      </c>
      <c r="C80" s="738" t="s">
        <v>962</v>
      </c>
      <c r="E80" s="45"/>
      <c r="G80" s="49">
        <f t="shared" si="1"/>
        <v>0</v>
      </c>
      <c r="H80" s="71"/>
    </row>
    <row r="81" spans="1:8" ht="15.75" thickBot="1">
      <c r="A81" s="68"/>
      <c r="B81" s="68"/>
      <c r="C81" s="202"/>
      <c r="D81" s="69"/>
      <c r="E81" s="201"/>
      <c r="F81" s="69"/>
      <c r="G81" s="69">
        <f>D81-F81</f>
        <v>0</v>
      </c>
      <c r="H81" s="71"/>
    </row>
    <row r="82" spans="1:8" ht="15.75" thickTop="1">
      <c r="A82" s="79"/>
      <c r="B82" s="79"/>
      <c r="C82" s="71"/>
      <c r="D82" s="72">
        <f>SUM(D4:D81)</f>
        <v>109405.43000000001</v>
      </c>
      <c r="E82" s="72"/>
      <c r="F82" s="72">
        <f>SUM(F4:F81)</f>
        <v>109405.43000000001</v>
      </c>
      <c r="G82" s="72"/>
      <c r="H82" s="71"/>
    </row>
    <row r="83" spans="1:8">
      <c r="A83" s="79"/>
      <c r="B83" s="79"/>
      <c r="C83" s="71"/>
      <c r="D83" s="72"/>
      <c r="E83" s="72"/>
      <c r="F83" s="72"/>
      <c r="G83" s="72"/>
      <c r="H83" s="71"/>
    </row>
    <row r="84" spans="1:8">
      <c r="A84" s="79"/>
      <c r="B84" s="79"/>
      <c r="C84" s="71"/>
      <c r="D84" s="72"/>
      <c r="E84" s="71"/>
      <c r="F84" s="72"/>
      <c r="G84" s="72"/>
      <c r="H84" s="71"/>
    </row>
    <row r="85" spans="1:8">
      <c r="A85" s="79"/>
      <c r="B85" s="79"/>
      <c r="C85" s="71"/>
      <c r="D85" s="72"/>
      <c r="E85" s="71"/>
      <c r="F85" s="72"/>
      <c r="G85" s="72"/>
      <c r="H85" s="71"/>
    </row>
    <row r="86" spans="1:8">
      <c r="A86" s="79"/>
      <c r="B86" s="79"/>
      <c r="C86" s="71"/>
      <c r="D86" s="72"/>
      <c r="E86" s="71"/>
      <c r="F86" s="72"/>
      <c r="G86" s="72"/>
      <c r="H86" s="71"/>
    </row>
    <row r="87" spans="1:8" ht="30">
      <c r="A87" s="79"/>
      <c r="B87" s="79"/>
      <c r="C87" s="71"/>
      <c r="D87" s="80" t="s">
        <v>92</v>
      </c>
      <c r="E87" s="71"/>
      <c r="F87" s="81" t="s">
        <v>93</v>
      </c>
      <c r="G87" s="72"/>
      <c r="H87" s="71"/>
    </row>
    <row r="88" spans="1:8" ht="15.75" thickBot="1">
      <c r="A88" s="79"/>
      <c r="B88" s="79"/>
      <c r="C88" s="71"/>
      <c r="D88" s="80"/>
      <c r="E88" s="71"/>
      <c r="F88" s="81"/>
      <c r="G88" s="72"/>
      <c r="H88" s="71"/>
    </row>
    <row r="89" spans="1:8" ht="21.75" thickBot="1">
      <c r="A89" s="79"/>
      <c r="B89" s="79"/>
      <c r="C89" s="71"/>
      <c r="D89" s="1101">
        <f>D82-F82</f>
        <v>0</v>
      </c>
      <c r="E89" s="1102"/>
      <c r="F89" s="1103"/>
      <c r="G89" s="71"/>
      <c r="H89" s="71"/>
    </row>
    <row r="90" spans="1:8">
      <c r="A90" s="79"/>
      <c r="B90" s="79"/>
      <c r="C90" s="71"/>
      <c r="D90" s="71"/>
      <c r="E90" s="71"/>
      <c r="F90" s="71"/>
      <c r="G90" s="71"/>
      <c r="H90" s="71"/>
    </row>
    <row r="91" spans="1:8">
      <c r="A91" s="79"/>
      <c r="B91" s="79"/>
      <c r="C91" s="71"/>
      <c r="D91" s="72"/>
      <c r="E91" s="71"/>
      <c r="F91" s="72"/>
      <c r="G91" s="71"/>
      <c r="H91" s="71"/>
    </row>
    <row r="92" spans="1:8" ht="18.75">
      <c r="A92" s="79"/>
      <c r="B92" s="79"/>
      <c r="C92" s="71"/>
      <c r="D92" s="1104" t="s">
        <v>94</v>
      </c>
      <c r="E92" s="1104"/>
      <c r="F92" s="1104"/>
      <c r="G92" s="71"/>
      <c r="H92" s="71"/>
    </row>
    <row r="93" spans="1:8">
      <c r="A93" s="79"/>
      <c r="B93" s="79"/>
      <c r="C93" s="71"/>
      <c r="D93" s="71"/>
      <c r="E93" s="71"/>
      <c r="F93" s="71"/>
      <c r="G93" s="71"/>
      <c r="H93" s="71"/>
    </row>
    <row r="94" spans="1:8">
      <c r="A94" s="79"/>
      <c r="B94" s="79"/>
      <c r="C94" s="71"/>
      <c r="D94" s="72"/>
      <c r="E94" s="71"/>
      <c r="F94" s="72"/>
      <c r="G94" s="71"/>
      <c r="H94" s="71"/>
    </row>
    <row r="95" spans="1:8">
      <c r="A95" s="79"/>
      <c r="B95" s="79"/>
      <c r="C95" s="71"/>
      <c r="D95" s="72"/>
      <c r="E95" s="71"/>
      <c r="F95" s="72"/>
      <c r="G95" s="71"/>
      <c r="H95" s="71"/>
    </row>
    <row r="96" spans="1:8">
      <c r="A96" s="79"/>
      <c r="B96" s="79"/>
      <c r="C96" s="71"/>
      <c r="D96" s="72"/>
      <c r="E96" s="71"/>
      <c r="F96" s="72"/>
      <c r="G96" s="71"/>
      <c r="H96" s="71"/>
    </row>
    <row r="97" spans="1:8">
      <c r="A97" s="79"/>
      <c r="B97" s="79"/>
      <c r="C97" s="71"/>
      <c r="D97" s="72"/>
      <c r="E97" s="71"/>
      <c r="F97" s="72"/>
      <c r="G97" s="71"/>
      <c r="H97" s="71"/>
    </row>
    <row r="98" spans="1:8">
      <c r="A98" s="79"/>
      <c r="B98" s="79"/>
      <c r="C98" s="71"/>
      <c r="D98" s="72"/>
      <c r="E98" s="71"/>
      <c r="F98" s="72"/>
      <c r="G98" s="71"/>
      <c r="H98" s="71"/>
    </row>
    <row r="99" spans="1:8">
      <c r="A99" s="79"/>
      <c r="B99" s="79"/>
      <c r="C99" s="71"/>
      <c r="D99" s="72"/>
      <c r="E99" s="71"/>
      <c r="F99" s="72"/>
      <c r="G99" s="71"/>
      <c r="H99" s="71"/>
    </row>
    <row r="100" spans="1:8">
      <c r="A100" s="79"/>
      <c r="B100" s="79"/>
      <c r="C100" s="71"/>
      <c r="D100" s="72"/>
      <c r="E100" s="71"/>
      <c r="F100" s="72"/>
      <c r="G100" s="71"/>
      <c r="H100" s="71"/>
    </row>
    <row r="101" spans="1:8">
      <c r="A101" s="79"/>
      <c r="B101" s="79"/>
      <c r="C101" s="71"/>
      <c r="D101" s="72"/>
      <c r="E101" s="71"/>
      <c r="F101" s="72"/>
      <c r="G101" s="71"/>
      <c r="H101" s="71"/>
    </row>
    <row r="102" spans="1:8">
      <c r="A102" s="79"/>
      <c r="B102" s="79"/>
      <c r="C102" s="71"/>
      <c r="D102" s="72"/>
      <c r="E102" s="71"/>
      <c r="F102" s="72"/>
      <c r="G102" s="71"/>
    </row>
    <row r="103" spans="1:8">
      <c r="A103" s="79"/>
      <c r="B103" s="79"/>
      <c r="C103" s="71"/>
      <c r="D103" s="72"/>
      <c r="E103" s="71"/>
      <c r="F103" s="72"/>
      <c r="G103" s="71"/>
      <c r="H103" s="71"/>
    </row>
    <row r="104" spans="1:8">
      <c r="A104" s="79"/>
      <c r="B104" s="79"/>
      <c r="C104" s="71"/>
      <c r="D104" s="72"/>
      <c r="E104" s="71"/>
      <c r="F104" s="72"/>
      <c r="G104" s="71"/>
      <c r="H104" s="71"/>
    </row>
    <row r="105" spans="1:8">
      <c r="A105" s="79"/>
      <c r="B105" s="79"/>
      <c r="C105" s="71"/>
      <c r="D105" s="72"/>
      <c r="E105" s="71"/>
      <c r="F105" s="72"/>
      <c r="G105" s="71"/>
      <c r="H105" s="71"/>
    </row>
    <row r="106" spans="1:8">
      <c r="A106" s="79"/>
      <c r="B106" s="79"/>
      <c r="C106" s="71"/>
      <c r="D106" s="72"/>
      <c r="E106" s="71"/>
      <c r="F106" s="72"/>
      <c r="G106" s="71"/>
      <c r="H106" s="71"/>
    </row>
    <row r="107" spans="1:8">
      <c r="A107" s="79"/>
      <c r="B107" s="79"/>
      <c r="C107" s="71"/>
      <c r="D107" s="72"/>
      <c r="E107" s="71"/>
      <c r="F107" s="72"/>
      <c r="G107" s="71"/>
      <c r="H107" s="71"/>
    </row>
    <row r="108" spans="1:8">
      <c r="A108" s="79"/>
      <c r="B108" s="79"/>
      <c r="C108" s="71"/>
      <c r="D108" s="72"/>
      <c r="E108" s="71"/>
      <c r="F108" s="72"/>
      <c r="G108" s="71"/>
      <c r="H108" s="71"/>
    </row>
    <row r="109" spans="1:8">
      <c r="A109" s="79"/>
      <c r="B109" s="79"/>
      <c r="C109" s="71"/>
      <c r="D109" s="72"/>
      <c r="E109" s="71"/>
      <c r="F109" s="72"/>
      <c r="G109" s="71"/>
      <c r="H109" s="71"/>
    </row>
    <row r="110" spans="1:8">
      <c r="A110" s="79"/>
      <c r="B110" s="79"/>
      <c r="C110" s="71"/>
      <c r="D110" s="72"/>
      <c r="E110" s="71"/>
      <c r="F110" s="72"/>
      <c r="G110" s="71"/>
      <c r="H110" s="71"/>
    </row>
    <row r="111" spans="1:8">
      <c r="A111" s="79"/>
      <c r="B111" s="79"/>
      <c r="C111" s="71"/>
      <c r="D111" s="72"/>
      <c r="E111" s="71"/>
      <c r="F111" s="72"/>
      <c r="G111" s="71"/>
      <c r="H111" s="71"/>
    </row>
    <row r="112" spans="1:8">
      <c r="A112" s="79"/>
      <c r="B112" s="79"/>
      <c r="C112" s="71"/>
      <c r="D112" s="72"/>
      <c r="E112" s="71"/>
      <c r="F112" s="72"/>
      <c r="G112" s="71"/>
      <c r="H112" s="71"/>
    </row>
  </sheetData>
  <mergeCells count="5">
    <mergeCell ref="B1:F1"/>
    <mergeCell ref="B2:C2"/>
    <mergeCell ref="D89:F89"/>
    <mergeCell ref="D92:F92"/>
    <mergeCell ref="B58:F58"/>
  </mergeCells>
  <printOptions gridLines="1"/>
  <pageMargins left="0.66" right="0.34" top="0.47244094488188981" bottom="0.55000000000000004" header="0.31496062992125984" footer="0.61"/>
  <pageSetup scale="80" orientation="portrait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B2:O58"/>
  <sheetViews>
    <sheetView topLeftCell="A37" workbookViewId="0">
      <selection activeCell="I61" sqref="I61"/>
    </sheetView>
  </sheetViews>
  <sheetFormatPr baseColWidth="10" defaultRowHeight="15"/>
  <cols>
    <col min="1" max="1" width="6.5703125" customWidth="1"/>
    <col min="3" max="3" width="11.42578125" style="780"/>
    <col min="4" max="4" width="2.28515625" customWidth="1"/>
    <col min="5" max="5" width="13.7109375" style="781" customWidth="1"/>
    <col min="6" max="6" width="2.42578125" style="781" customWidth="1"/>
    <col min="7" max="7" width="11.42578125" style="691"/>
    <col min="8" max="8" width="12.7109375" style="691" customWidth="1"/>
    <col min="9" max="9" width="16" customWidth="1"/>
    <col min="11" max="11" width="11.42578125" style="780"/>
    <col min="12" max="12" width="2.140625" customWidth="1"/>
    <col min="13" max="13" width="11.42578125" style="782"/>
    <col min="14" max="14" width="2.140625" style="782" customWidth="1"/>
    <col min="15" max="15" width="11.42578125" style="691"/>
  </cols>
  <sheetData>
    <row r="2" spans="2:15" ht="26.25">
      <c r="H2" s="1212" t="s">
        <v>68</v>
      </c>
      <c r="I2" s="1212"/>
    </row>
    <row r="3" spans="2:15">
      <c r="C3" s="783" t="s">
        <v>932</v>
      </c>
      <c r="D3" s="2"/>
      <c r="E3" s="118" t="s">
        <v>934</v>
      </c>
      <c r="F3" s="118"/>
      <c r="G3" s="784" t="s">
        <v>935</v>
      </c>
      <c r="J3" s="780" t="s">
        <v>933</v>
      </c>
      <c r="K3" s="780" t="s">
        <v>268</v>
      </c>
      <c r="L3" s="2"/>
      <c r="M3" s="785" t="s">
        <v>934</v>
      </c>
      <c r="N3" s="785"/>
      <c r="O3" s="784" t="s">
        <v>935</v>
      </c>
    </row>
    <row r="4" spans="2:15">
      <c r="C4" s="780" t="s">
        <v>268</v>
      </c>
    </row>
    <row r="5" spans="2:15">
      <c r="B5" s="256">
        <v>40168</v>
      </c>
      <c r="C5" s="780">
        <v>28156</v>
      </c>
      <c r="E5" s="786">
        <v>1037.8800000000001</v>
      </c>
      <c r="G5" s="691">
        <v>29179.84</v>
      </c>
      <c r="J5" s="256">
        <v>40171</v>
      </c>
      <c r="K5" s="780">
        <v>4620</v>
      </c>
      <c r="M5" s="787">
        <v>817</v>
      </c>
      <c r="O5" s="691">
        <v>23284.5</v>
      </c>
    </row>
    <row r="6" spans="2:15">
      <c r="B6" s="256">
        <v>40168</v>
      </c>
      <c r="C6" s="780">
        <v>28159</v>
      </c>
      <c r="E6" s="786">
        <v>927</v>
      </c>
      <c r="G6" s="691">
        <v>27161.1</v>
      </c>
      <c r="J6" s="1">
        <v>40180</v>
      </c>
      <c r="K6" s="780">
        <v>4656</v>
      </c>
      <c r="M6" s="790">
        <v>919.9</v>
      </c>
      <c r="O6" s="691">
        <v>23457.45</v>
      </c>
    </row>
    <row r="7" spans="2:15">
      <c r="B7" s="256">
        <v>40168</v>
      </c>
      <c r="C7" s="780">
        <v>28160</v>
      </c>
      <c r="E7" s="786">
        <v>832</v>
      </c>
      <c r="G7" s="691">
        <v>24377.599999999999</v>
      </c>
      <c r="J7" s="1">
        <v>40186</v>
      </c>
      <c r="K7" s="780">
        <v>4670</v>
      </c>
      <c r="M7" s="790">
        <v>1098.05</v>
      </c>
      <c r="O7" s="691">
        <v>29322.959999999999</v>
      </c>
    </row>
    <row r="8" spans="2:15">
      <c r="B8" s="256">
        <v>40176</v>
      </c>
      <c r="C8" s="780">
        <v>28223</v>
      </c>
      <c r="E8" s="786">
        <v>1638</v>
      </c>
      <c r="G8" s="691">
        <v>44226</v>
      </c>
      <c r="J8" s="1">
        <v>40243</v>
      </c>
      <c r="K8" s="780">
        <v>4827</v>
      </c>
      <c r="M8" s="796">
        <v>408.3</v>
      </c>
      <c r="O8" s="691">
        <v>6941.1</v>
      </c>
    </row>
    <row r="9" spans="2:15">
      <c r="B9" s="256">
        <v>40176</v>
      </c>
      <c r="C9" s="780">
        <v>28224</v>
      </c>
      <c r="E9" s="786">
        <v>1111.8499999999999</v>
      </c>
      <c r="G9" s="691">
        <v>28343.3</v>
      </c>
      <c r="J9" s="1">
        <v>40254</v>
      </c>
      <c r="K9" s="780">
        <v>4853</v>
      </c>
      <c r="M9" s="796">
        <v>897.96</v>
      </c>
      <c r="O9" s="691">
        <v>23346.959999999999</v>
      </c>
    </row>
    <row r="10" spans="2:15">
      <c r="B10" s="256">
        <v>40176</v>
      </c>
      <c r="C10" s="780">
        <v>28225</v>
      </c>
      <c r="E10" s="786">
        <v>1003.1</v>
      </c>
      <c r="G10" s="691">
        <v>25561.4</v>
      </c>
    </row>
    <row r="11" spans="2:15">
      <c r="B11" s="1">
        <v>40182</v>
      </c>
      <c r="C11" s="788">
        <v>28316</v>
      </c>
      <c r="E11" s="789">
        <v>2667.38</v>
      </c>
      <c r="G11" s="691">
        <v>64338.31</v>
      </c>
    </row>
    <row r="12" spans="2:15">
      <c r="B12" s="1">
        <v>40182</v>
      </c>
      <c r="C12" s="780">
        <v>28317</v>
      </c>
      <c r="E12" s="789">
        <v>927.1</v>
      </c>
      <c r="G12" s="691">
        <v>22713.95</v>
      </c>
    </row>
    <row r="13" spans="2:15">
      <c r="B13" s="1">
        <v>40182</v>
      </c>
      <c r="C13" s="780">
        <v>28318</v>
      </c>
      <c r="E13" s="789">
        <v>1084.1199999999999</v>
      </c>
      <c r="G13" s="691">
        <v>25151.88</v>
      </c>
    </row>
    <row r="14" spans="2:15">
      <c r="B14" s="1">
        <v>40188</v>
      </c>
      <c r="C14" s="780">
        <v>28385</v>
      </c>
      <c r="E14" s="789">
        <v>1007</v>
      </c>
      <c r="G14" s="691">
        <v>24595.7</v>
      </c>
    </row>
    <row r="15" spans="2:15">
      <c r="B15" s="1">
        <v>40193</v>
      </c>
      <c r="C15" s="780">
        <v>28446</v>
      </c>
      <c r="E15" s="789">
        <v>1099.51</v>
      </c>
      <c r="G15" s="691">
        <v>28002.3</v>
      </c>
    </row>
    <row r="16" spans="2:15">
      <c r="B16" s="1">
        <v>40193</v>
      </c>
      <c r="C16" s="780">
        <v>28448</v>
      </c>
      <c r="E16" s="789">
        <v>882</v>
      </c>
      <c r="G16" s="691">
        <v>22491</v>
      </c>
    </row>
    <row r="17" spans="2:7">
      <c r="B17" s="1">
        <v>40200</v>
      </c>
      <c r="C17" s="780">
        <v>28530</v>
      </c>
      <c r="E17" s="789">
        <v>190.6</v>
      </c>
      <c r="G17" s="691">
        <v>5317.85</v>
      </c>
    </row>
    <row r="18" spans="2:7">
      <c r="B18" s="1">
        <v>40200</v>
      </c>
      <c r="C18" s="780">
        <v>28531</v>
      </c>
      <c r="E18" s="789">
        <v>2552.31</v>
      </c>
      <c r="G18" s="691">
        <v>64289.54</v>
      </c>
    </row>
    <row r="19" spans="2:7">
      <c r="B19" s="1">
        <v>40200</v>
      </c>
      <c r="C19" s="780">
        <v>28532</v>
      </c>
      <c r="E19" s="789">
        <v>2051.15</v>
      </c>
      <c r="G19" s="691">
        <v>55288.65</v>
      </c>
    </row>
    <row r="20" spans="2:7">
      <c r="B20" s="1">
        <v>40200</v>
      </c>
      <c r="C20" s="780">
        <v>28533</v>
      </c>
      <c r="E20" s="789">
        <v>321.2</v>
      </c>
      <c r="G20" s="691">
        <v>8359.4500000000007</v>
      </c>
    </row>
    <row r="21" spans="2:7">
      <c r="B21" s="1">
        <v>40206</v>
      </c>
      <c r="C21" s="780">
        <v>28596</v>
      </c>
      <c r="E21" s="789">
        <v>1483.98</v>
      </c>
      <c r="G21" s="691">
        <v>31706.71</v>
      </c>
    </row>
    <row r="22" spans="2:7">
      <c r="B22" s="1">
        <v>40206</v>
      </c>
      <c r="C22" s="780">
        <v>28597</v>
      </c>
      <c r="E22" s="789">
        <v>788.27</v>
      </c>
      <c r="G22" s="691">
        <v>25961.119999999999</v>
      </c>
    </row>
    <row r="23" spans="2:7">
      <c r="B23" s="1">
        <v>40206</v>
      </c>
      <c r="C23" s="780">
        <v>28595</v>
      </c>
      <c r="E23" s="789">
        <v>921.7</v>
      </c>
      <c r="G23" s="691">
        <v>24425</v>
      </c>
    </row>
    <row r="24" spans="2:7">
      <c r="B24" s="1">
        <v>40206</v>
      </c>
      <c r="C24" s="780">
        <v>28598</v>
      </c>
      <c r="E24" s="789">
        <v>1563.46</v>
      </c>
      <c r="G24" s="691">
        <v>41038.83</v>
      </c>
    </row>
    <row r="25" spans="2:7">
      <c r="B25" s="1">
        <v>40213</v>
      </c>
      <c r="C25" s="780">
        <v>28720</v>
      </c>
      <c r="E25" s="791">
        <v>1059.2</v>
      </c>
      <c r="G25" s="691">
        <v>26056.9</v>
      </c>
    </row>
    <row r="26" spans="2:7">
      <c r="B26" s="1">
        <v>40213</v>
      </c>
      <c r="C26" s="780">
        <v>28721</v>
      </c>
      <c r="E26" s="791">
        <v>190.54</v>
      </c>
      <c r="G26" s="691">
        <v>5317.85</v>
      </c>
    </row>
    <row r="27" spans="2:7">
      <c r="B27" s="1">
        <v>40213</v>
      </c>
      <c r="C27" s="780">
        <v>28722</v>
      </c>
      <c r="E27" s="791">
        <v>2596.6799999999998</v>
      </c>
      <c r="G27" s="691">
        <v>63800.69</v>
      </c>
    </row>
    <row r="28" spans="2:7">
      <c r="B28" s="1">
        <v>40213</v>
      </c>
      <c r="C28" s="780">
        <v>28724</v>
      </c>
      <c r="E28" s="791">
        <v>1087.24</v>
      </c>
      <c r="G28" s="691">
        <v>26923.56</v>
      </c>
    </row>
    <row r="29" spans="2:7">
      <c r="B29" s="1">
        <v>40213</v>
      </c>
      <c r="C29" s="780">
        <v>28725</v>
      </c>
      <c r="E29" s="791">
        <v>324.76</v>
      </c>
      <c r="G29" s="691">
        <v>8869.7099999999991</v>
      </c>
    </row>
    <row r="30" spans="2:7">
      <c r="B30" s="1">
        <v>40219</v>
      </c>
      <c r="C30" s="780">
        <v>28791</v>
      </c>
      <c r="E30" s="791">
        <v>2455.79</v>
      </c>
      <c r="G30" s="691">
        <v>55649.55</v>
      </c>
    </row>
    <row r="31" spans="2:7">
      <c r="B31" s="1">
        <v>40220</v>
      </c>
      <c r="C31" s="780">
        <v>28821</v>
      </c>
      <c r="E31" s="791">
        <v>2286.7399999999998</v>
      </c>
      <c r="G31" s="691">
        <v>58631.51</v>
      </c>
    </row>
    <row r="32" spans="2:7">
      <c r="B32" s="1">
        <v>40227</v>
      </c>
      <c r="C32" s="780">
        <v>28889</v>
      </c>
      <c r="E32" s="791">
        <v>3472.41</v>
      </c>
      <c r="G32" s="691">
        <v>81432.56</v>
      </c>
    </row>
    <row r="33" spans="2:7">
      <c r="B33" s="1">
        <v>40227</v>
      </c>
      <c r="C33" s="780">
        <v>28890</v>
      </c>
      <c r="E33" s="791">
        <v>54.4</v>
      </c>
      <c r="G33" s="691">
        <v>2800</v>
      </c>
    </row>
    <row r="34" spans="2:7">
      <c r="B34" s="1">
        <v>40227</v>
      </c>
      <c r="C34" s="780">
        <v>28893</v>
      </c>
      <c r="E34" s="791">
        <v>1962.4</v>
      </c>
      <c r="G34" s="691">
        <v>32009.94</v>
      </c>
    </row>
    <row r="35" spans="2:7">
      <c r="B35" s="1">
        <v>40227</v>
      </c>
      <c r="C35" s="780">
        <v>28895</v>
      </c>
      <c r="E35" s="791">
        <v>2069.88</v>
      </c>
      <c r="G35" s="691">
        <v>34282.639999999999</v>
      </c>
    </row>
    <row r="36" spans="2:7">
      <c r="B36" s="1">
        <v>40234</v>
      </c>
      <c r="C36" s="780">
        <v>28975</v>
      </c>
      <c r="E36" s="791">
        <v>272.16000000000003</v>
      </c>
      <c r="G36" s="691">
        <v>6719.68</v>
      </c>
    </row>
    <row r="37" spans="2:7">
      <c r="B37" s="1">
        <v>40234</v>
      </c>
      <c r="C37" s="780">
        <v>28977</v>
      </c>
      <c r="E37" s="791">
        <v>1803.66</v>
      </c>
      <c r="G37" s="691">
        <v>45836.88</v>
      </c>
    </row>
    <row r="38" spans="2:7">
      <c r="B38" s="1">
        <v>40234</v>
      </c>
      <c r="C38" s="780">
        <v>28981</v>
      </c>
      <c r="E38" s="791">
        <v>1513.42</v>
      </c>
      <c r="G38" s="691">
        <v>24793.599999999999</v>
      </c>
    </row>
    <row r="39" spans="2:7">
      <c r="B39" s="1">
        <v>40227</v>
      </c>
      <c r="C39" s="780">
        <v>28891</v>
      </c>
      <c r="E39" s="791">
        <v>1047.92</v>
      </c>
      <c r="G39" s="691">
        <v>28667.95</v>
      </c>
    </row>
    <row r="40" spans="2:7">
      <c r="B40" s="1">
        <v>40234</v>
      </c>
      <c r="C40" s="780">
        <v>28978</v>
      </c>
      <c r="E40" s="791">
        <v>1038.6500000000001</v>
      </c>
      <c r="G40" s="691">
        <v>28787.1</v>
      </c>
    </row>
    <row r="41" spans="2:7">
      <c r="B41" s="1">
        <v>40234</v>
      </c>
      <c r="C41" s="780">
        <v>28979</v>
      </c>
      <c r="E41" s="791">
        <v>1211.08</v>
      </c>
      <c r="G41" s="691">
        <v>31001.88</v>
      </c>
    </row>
    <row r="42" spans="2:7">
      <c r="B42" s="1">
        <v>40240</v>
      </c>
      <c r="C42" s="780">
        <v>29079</v>
      </c>
      <c r="E42" s="795">
        <v>816.6</v>
      </c>
      <c r="G42" s="691">
        <v>13065.6</v>
      </c>
    </row>
    <row r="43" spans="2:7">
      <c r="B43" s="1">
        <v>40240</v>
      </c>
      <c r="C43" s="780">
        <v>29080</v>
      </c>
      <c r="E43" s="795">
        <v>816.6</v>
      </c>
      <c r="G43" s="691">
        <v>13065.6</v>
      </c>
    </row>
    <row r="44" spans="2:7">
      <c r="B44" s="1">
        <v>40242</v>
      </c>
      <c r="C44" s="780">
        <v>29104</v>
      </c>
      <c r="E44" s="795">
        <v>1197.3900000000001</v>
      </c>
      <c r="G44" s="691">
        <v>29389.77</v>
      </c>
    </row>
    <row r="45" spans="2:7">
      <c r="B45" s="1">
        <v>40242</v>
      </c>
      <c r="C45" s="780">
        <v>29105</v>
      </c>
      <c r="E45" s="795">
        <v>1074.92</v>
      </c>
      <c r="G45" s="691">
        <v>32017.040000000001</v>
      </c>
    </row>
    <row r="46" spans="2:7">
      <c r="B46" s="1">
        <v>40242</v>
      </c>
      <c r="C46" s="780">
        <v>29115</v>
      </c>
      <c r="E46" s="795">
        <v>1305.1400000000001</v>
      </c>
      <c r="G46" s="691">
        <v>22059.58</v>
      </c>
    </row>
    <row r="47" spans="2:7">
      <c r="B47" s="1">
        <v>40242</v>
      </c>
      <c r="C47" s="780">
        <v>29116</v>
      </c>
      <c r="E47" s="795">
        <v>1578.44</v>
      </c>
      <c r="G47" s="691">
        <v>36481.879999999997</v>
      </c>
    </row>
    <row r="48" spans="2:7">
      <c r="B48" s="1">
        <v>40245</v>
      </c>
      <c r="C48" s="780">
        <v>29174</v>
      </c>
      <c r="E48" s="795">
        <v>1357.69</v>
      </c>
      <c r="G48" s="691">
        <v>37854.620000000003</v>
      </c>
    </row>
    <row r="49" spans="2:9">
      <c r="B49" s="1">
        <v>40247</v>
      </c>
      <c r="C49" s="780">
        <v>29171</v>
      </c>
      <c r="E49" s="795">
        <v>131.84</v>
      </c>
      <c r="G49" s="691">
        <v>5641.92</v>
      </c>
    </row>
    <row r="50" spans="2:9">
      <c r="B50" s="1">
        <v>40247</v>
      </c>
      <c r="C50" s="780">
        <v>29172</v>
      </c>
      <c r="E50" s="795">
        <v>2170</v>
      </c>
      <c r="G50" s="691">
        <v>37030.400000000001</v>
      </c>
    </row>
    <row r="51" spans="2:9">
      <c r="B51" s="1">
        <v>40253</v>
      </c>
      <c r="C51" s="780">
        <v>29240</v>
      </c>
      <c r="E51" s="795">
        <v>951.62</v>
      </c>
      <c r="G51" s="691">
        <v>24986.560000000001</v>
      </c>
    </row>
    <row r="52" spans="2:9">
      <c r="B52" s="1">
        <v>40256</v>
      </c>
      <c r="C52" s="780">
        <v>29278</v>
      </c>
      <c r="E52" s="795">
        <v>54.4</v>
      </c>
      <c r="G52" s="691">
        <v>2800</v>
      </c>
    </row>
    <row r="53" spans="2:9">
      <c r="B53" s="1">
        <v>40256</v>
      </c>
      <c r="C53" s="780">
        <v>29281</v>
      </c>
      <c r="E53" s="795">
        <v>1764.82</v>
      </c>
      <c r="G53" s="691">
        <v>36868.480000000003</v>
      </c>
    </row>
    <row r="54" spans="2:9">
      <c r="B54" s="1">
        <v>40263</v>
      </c>
      <c r="C54" s="780">
        <v>29371</v>
      </c>
      <c r="E54" s="795">
        <v>190.5</v>
      </c>
      <c r="G54" s="691">
        <v>5113.7</v>
      </c>
    </row>
    <row r="55" spans="2:9">
      <c r="B55" s="1">
        <v>40263</v>
      </c>
      <c r="C55" s="780">
        <v>29372</v>
      </c>
      <c r="E55" s="781">
        <v>1841.13</v>
      </c>
      <c r="G55" s="691">
        <v>47844.26</v>
      </c>
      <c r="H55" s="691">
        <v>1789.13</v>
      </c>
      <c r="I55">
        <v>46403.34</v>
      </c>
    </row>
    <row r="56" spans="2:9">
      <c r="B56" s="1">
        <v>40263</v>
      </c>
      <c r="C56" s="780">
        <v>29373</v>
      </c>
      <c r="E56" s="795">
        <v>84.76</v>
      </c>
      <c r="G56" s="691">
        <v>1440.92</v>
      </c>
    </row>
    <row r="57" spans="2:9">
      <c r="B57" s="1">
        <v>40268</v>
      </c>
      <c r="C57" s="780">
        <v>29434</v>
      </c>
      <c r="E57" s="795">
        <v>136.1</v>
      </c>
      <c r="G57" s="691">
        <v>2245.65</v>
      </c>
    </row>
    <row r="58" spans="2:9">
      <c r="B58" s="1">
        <v>40268</v>
      </c>
      <c r="C58" s="780">
        <v>29444</v>
      </c>
      <c r="E58" s="795">
        <v>1836.12</v>
      </c>
      <c r="G58" s="691">
        <v>48267.76</v>
      </c>
    </row>
  </sheetData>
  <mergeCells count="1">
    <mergeCell ref="H2:I2"/>
  </mergeCells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8"/>
  <sheetViews>
    <sheetView topLeftCell="A4" workbookViewId="0">
      <selection activeCell="A4" sqref="A1:XFD1048576"/>
    </sheetView>
  </sheetViews>
  <sheetFormatPr baseColWidth="10" defaultRowHeight="15"/>
  <cols>
    <col min="1" max="1" width="5.42578125" customWidth="1"/>
    <col min="2" max="2" width="11.42578125" style="758"/>
    <col min="3" max="3" width="15.5703125" style="691" customWidth="1"/>
    <col min="4" max="4" width="5.28515625" customWidth="1"/>
    <col min="5" max="5" width="11.42578125" style="758"/>
    <col min="6" max="6" width="14.42578125" style="691" customWidth="1"/>
    <col min="7" max="7" width="4" customWidth="1"/>
    <col min="9" max="9" width="14.140625" style="691" customWidth="1"/>
    <col min="10" max="10" width="3.5703125" customWidth="1"/>
    <col min="12" max="12" width="14.140625" style="691" customWidth="1"/>
  </cols>
  <sheetData>
    <row r="1" spans="1:12">
      <c r="A1" s="71"/>
      <c r="B1" s="805"/>
      <c r="C1" s="806"/>
      <c r="D1" s="71"/>
      <c r="E1" s="805"/>
      <c r="F1" s="806"/>
      <c r="G1" s="71"/>
      <c r="H1" s="71"/>
      <c r="I1" s="806"/>
      <c r="J1" s="71"/>
      <c r="K1" s="71"/>
      <c r="L1" s="806"/>
    </row>
    <row r="2" spans="1:12" ht="18.75">
      <c r="A2" s="71"/>
      <c r="B2" s="805"/>
      <c r="C2" s="807" t="s">
        <v>242</v>
      </c>
      <c r="D2" s="71"/>
      <c r="E2" s="805"/>
      <c r="F2" s="806"/>
      <c r="G2" s="71"/>
      <c r="H2" s="71"/>
      <c r="I2" s="806"/>
      <c r="J2" s="71"/>
      <c r="K2" s="71"/>
      <c r="L2" s="806"/>
    </row>
    <row r="3" spans="1:12">
      <c r="A3" s="71"/>
      <c r="B3" s="805"/>
      <c r="C3" s="806"/>
      <c r="D3" s="71"/>
      <c r="E3" s="805"/>
      <c r="F3" s="806"/>
      <c r="G3" s="71"/>
      <c r="H3" s="71"/>
      <c r="I3" s="806"/>
      <c r="J3" s="71"/>
      <c r="K3" s="71"/>
      <c r="L3" s="806"/>
    </row>
    <row r="4" spans="1:12" ht="15.75" thickBot="1">
      <c r="A4" s="71"/>
      <c r="B4" s="1215" t="s">
        <v>944</v>
      </c>
      <c r="C4" s="1215"/>
      <c r="D4" s="71"/>
      <c r="E4" s="805"/>
      <c r="F4" s="806"/>
      <c r="G4" s="71"/>
      <c r="H4" s="71"/>
      <c r="I4" s="806"/>
      <c r="J4" s="71"/>
      <c r="K4" s="71"/>
      <c r="L4" s="806"/>
    </row>
    <row r="5" spans="1:12" ht="15.75" thickBot="1">
      <c r="A5" s="808"/>
      <c r="B5" s="809"/>
      <c r="C5" s="810"/>
      <c r="D5" s="811"/>
      <c r="E5" s="809"/>
      <c r="F5" s="810"/>
      <c r="G5" s="811"/>
      <c r="H5" s="811"/>
      <c r="I5" s="810"/>
      <c r="J5" s="811"/>
      <c r="K5" s="811"/>
      <c r="L5" s="812"/>
    </row>
    <row r="6" spans="1:12" ht="15.75" thickTop="1">
      <c r="B6" s="758">
        <v>40179</v>
      </c>
      <c r="C6" s="797">
        <v>0</v>
      </c>
      <c r="E6" s="758">
        <v>40210</v>
      </c>
      <c r="F6" s="691">
        <v>15573</v>
      </c>
      <c r="H6" s="9">
        <v>40238</v>
      </c>
      <c r="I6" s="691">
        <v>13353</v>
      </c>
      <c r="K6" s="9">
        <v>40269</v>
      </c>
      <c r="L6" s="691">
        <v>18662</v>
      </c>
    </row>
    <row r="7" spans="1:12">
      <c r="B7" s="758">
        <v>40180</v>
      </c>
      <c r="C7" s="691">
        <v>17196</v>
      </c>
      <c r="E7" s="758">
        <v>40211</v>
      </c>
      <c r="F7" s="691">
        <v>8117</v>
      </c>
      <c r="H7" s="9">
        <v>40239</v>
      </c>
      <c r="I7" s="691">
        <v>9995</v>
      </c>
      <c r="K7" s="9">
        <v>40270</v>
      </c>
      <c r="L7" s="797">
        <v>0</v>
      </c>
    </row>
    <row r="8" spans="1:12">
      <c r="B8" s="758">
        <v>40181</v>
      </c>
      <c r="C8" s="691">
        <v>12895</v>
      </c>
      <c r="E8" s="758">
        <v>40212</v>
      </c>
      <c r="F8" s="691">
        <v>15385</v>
      </c>
      <c r="H8" s="9">
        <v>40240</v>
      </c>
      <c r="I8" s="691">
        <v>10605</v>
      </c>
      <c r="K8" s="9">
        <v>40271</v>
      </c>
      <c r="L8" s="691">
        <v>20361</v>
      </c>
    </row>
    <row r="9" spans="1:12">
      <c r="B9" s="758">
        <v>40182</v>
      </c>
      <c r="C9" s="691">
        <v>10867</v>
      </c>
      <c r="E9" s="758">
        <v>40213</v>
      </c>
      <c r="F9" s="691">
        <v>12144.5</v>
      </c>
      <c r="H9" s="9">
        <v>40241</v>
      </c>
      <c r="I9" s="691">
        <v>16087</v>
      </c>
      <c r="K9" s="9">
        <v>40272</v>
      </c>
      <c r="L9" s="691">
        <v>14408.5</v>
      </c>
    </row>
    <row r="10" spans="1:12">
      <c r="B10" s="758">
        <v>40183</v>
      </c>
      <c r="C10" s="691">
        <v>8304.5</v>
      </c>
      <c r="E10" s="758">
        <v>40214</v>
      </c>
      <c r="F10" s="691">
        <v>23056.5</v>
      </c>
      <c r="H10" s="9">
        <v>40242</v>
      </c>
      <c r="I10" s="691">
        <v>17543.5</v>
      </c>
      <c r="K10" s="9">
        <v>40273</v>
      </c>
      <c r="L10" s="691">
        <v>7549.5</v>
      </c>
    </row>
    <row r="11" spans="1:12">
      <c r="B11" s="758">
        <v>40184</v>
      </c>
      <c r="C11" s="691">
        <v>1045.5</v>
      </c>
      <c r="E11" s="758">
        <v>40215</v>
      </c>
      <c r="F11" s="691">
        <v>22664.5</v>
      </c>
      <c r="H11" s="9">
        <v>40243</v>
      </c>
      <c r="I11" s="691">
        <v>19816</v>
      </c>
      <c r="K11" s="9">
        <v>40274</v>
      </c>
      <c r="L11" s="691">
        <v>15850.5</v>
      </c>
    </row>
    <row r="12" spans="1:12">
      <c r="B12" s="758">
        <v>40185</v>
      </c>
      <c r="C12" s="691">
        <v>10704</v>
      </c>
      <c r="E12" s="758">
        <v>40216</v>
      </c>
      <c r="F12" s="691">
        <v>17661.5</v>
      </c>
      <c r="H12" s="9">
        <v>40244</v>
      </c>
      <c r="I12" s="691">
        <v>20078</v>
      </c>
      <c r="K12" s="9">
        <v>40275</v>
      </c>
      <c r="L12" s="691">
        <v>15152</v>
      </c>
    </row>
    <row r="13" spans="1:12">
      <c r="B13" s="758">
        <v>40186</v>
      </c>
      <c r="C13" s="691">
        <v>19914.5</v>
      </c>
      <c r="E13" s="758">
        <v>40217</v>
      </c>
      <c r="F13" s="691">
        <v>13834.5</v>
      </c>
      <c r="H13" s="9">
        <v>40245</v>
      </c>
      <c r="I13" s="691">
        <v>8948.5</v>
      </c>
      <c r="K13" s="9">
        <v>40276</v>
      </c>
      <c r="L13" s="691">
        <v>11283</v>
      </c>
    </row>
    <row r="14" spans="1:12">
      <c r="B14" s="758">
        <v>40187</v>
      </c>
      <c r="C14" s="691">
        <v>21043.5</v>
      </c>
      <c r="E14" s="758">
        <v>40218</v>
      </c>
      <c r="F14" s="691">
        <v>12276</v>
      </c>
      <c r="H14" s="9">
        <v>40246</v>
      </c>
      <c r="I14" s="691">
        <v>12727</v>
      </c>
      <c r="K14" s="9">
        <v>40277</v>
      </c>
      <c r="L14" s="691">
        <v>18967.5</v>
      </c>
    </row>
    <row r="15" spans="1:12">
      <c r="B15" s="758">
        <v>40188</v>
      </c>
      <c r="C15" s="691">
        <v>10823</v>
      </c>
      <c r="E15" s="758">
        <v>40219</v>
      </c>
      <c r="F15" s="691">
        <v>11373</v>
      </c>
      <c r="H15" s="9">
        <v>40247</v>
      </c>
      <c r="I15" s="691">
        <v>13136</v>
      </c>
      <c r="K15" s="9">
        <v>40278</v>
      </c>
      <c r="L15" s="691">
        <v>25326.5</v>
      </c>
    </row>
    <row r="16" spans="1:12">
      <c r="B16" s="758">
        <v>40189</v>
      </c>
      <c r="C16" s="691">
        <v>8763</v>
      </c>
      <c r="E16" s="758">
        <v>40220</v>
      </c>
      <c r="F16" s="691">
        <v>13134</v>
      </c>
      <c r="H16" s="9">
        <v>40248</v>
      </c>
      <c r="I16" s="691">
        <v>9428.5</v>
      </c>
      <c r="K16" s="9">
        <v>40279</v>
      </c>
      <c r="L16" s="691">
        <v>19301</v>
      </c>
    </row>
    <row r="17" spans="2:12">
      <c r="B17" s="758">
        <v>40190</v>
      </c>
      <c r="C17" s="691">
        <v>13326</v>
      </c>
      <c r="E17" s="758">
        <v>40221</v>
      </c>
      <c r="F17" s="691">
        <v>22419.5</v>
      </c>
      <c r="H17" s="9">
        <v>40249</v>
      </c>
      <c r="I17" s="691">
        <v>12073</v>
      </c>
      <c r="K17" s="9">
        <v>40280</v>
      </c>
      <c r="L17" s="691">
        <v>13286</v>
      </c>
    </row>
    <row r="18" spans="2:12">
      <c r="B18" s="758">
        <v>40191</v>
      </c>
      <c r="C18" s="691">
        <v>43877.5</v>
      </c>
      <c r="E18" s="758">
        <v>40222</v>
      </c>
      <c r="F18" s="691">
        <v>25496.5</v>
      </c>
      <c r="H18" s="9">
        <v>40250</v>
      </c>
      <c r="I18" s="691">
        <v>26309</v>
      </c>
      <c r="K18" s="9">
        <v>40281</v>
      </c>
      <c r="L18" s="691">
        <v>11923</v>
      </c>
    </row>
    <row r="19" spans="2:12">
      <c r="B19" s="758">
        <v>40192</v>
      </c>
      <c r="C19" s="691">
        <v>12660</v>
      </c>
      <c r="E19" s="758">
        <v>40223</v>
      </c>
      <c r="F19" s="691">
        <v>26730</v>
      </c>
      <c r="H19" s="9">
        <v>40251</v>
      </c>
      <c r="I19" s="691">
        <v>15680.5</v>
      </c>
      <c r="K19" s="9">
        <v>40282</v>
      </c>
      <c r="L19" s="691">
        <v>14915.5</v>
      </c>
    </row>
    <row r="20" spans="2:12">
      <c r="B20" s="758">
        <v>40193</v>
      </c>
      <c r="C20" s="691">
        <v>12060.5</v>
      </c>
      <c r="E20" s="758">
        <v>40224</v>
      </c>
      <c r="F20" s="691">
        <v>17110</v>
      </c>
      <c r="H20" s="9">
        <v>40252</v>
      </c>
      <c r="I20" s="691">
        <v>17681.5</v>
      </c>
      <c r="K20" s="9">
        <v>40283</v>
      </c>
      <c r="L20" s="691">
        <v>16999.5</v>
      </c>
    </row>
    <row r="21" spans="2:12">
      <c r="B21" s="758">
        <v>40194</v>
      </c>
      <c r="C21" s="691">
        <v>16062</v>
      </c>
      <c r="E21" s="758">
        <v>40225</v>
      </c>
      <c r="F21" s="691">
        <v>16045.5</v>
      </c>
      <c r="H21" s="9">
        <v>40253</v>
      </c>
      <c r="I21" s="691">
        <v>9314</v>
      </c>
      <c r="K21" s="9">
        <v>40284</v>
      </c>
      <c r="L21" s="691">
        <v>34968.5</v>
      </c>
    </row>
    <row r="22" spans="2:12">
      <c r="B22" s="758">
        <v>40195</v>
      </c>
      <c r="C22" s="691">
        <v>15861.5</v>
      </c>
      <c r="E22" s="758">
        <v>40226</v>
      </c>
      <c r="F22" s="691">
        <v>7779</v>
      </c>
      <c r="H22" s="9">
        <v>40254</v>
      </c>
      <c r="I22" s="691">
        <v>14143.5</v>
      </c>
      <c r="K22" s="9">
        <v>40285</v>
      </c>
      <c r="L22" s="691">
        <v>29656.5</v>
      </c>
    </row>
    <row r="23" spans="2:12">
      <c r="B23" s="758">
        <v>40196</v>
      </c>
      <c r="C23" s="691">
        <v>12338.5</v>
      </c>
      <c r="E23" s="758">
        <v>40227</v>
      </c>
      <c r="F23" s="691">
        <v>9768.5</v>
      </c>
      <c r="H23" s="9">
        <v>40255</v>
      </c>
      <c r="I23" s="691">
        <v>16151.5</v>
      </c>
      <c r="K23" s="9">
        <v>40286</v>
      </c>
      <c r="L23" s="691">
        <v>26367.5</v>
      </c>
    </row>
    <row r="24" spans="2:12">
      <c r="B24" s="758">
        <v>40197</v>
      </c>
      <c r="C24" s="691">
        <v>8171</v>
      </c>
      <c r="E24" s="758">
        <v>40228</v>
      </c>
      <c r="F24" s="691">
        <v>17802.5</v>
      </c>
      <c r="H24" s="9">
        <v>40256</v>
      </c>
      <c r="I24" s="691">
        <v>5815.5</v>
      </c>
      <c r="K24" s="9">
        <v>40287</v>
      </c>
      <c r="L24" s="691">
        <v>10858.5</v>
      </c>
    </row>
    <row r="25" spans="2:12">
      <c r="B25" s="758">
        <v>40198</v>
      </c>
      <c r="C25" s="691">
        <v>16529</v>
      </c>
      <c r="E25" s="758">
        <v>40229</v>
      </c>
      <c r="F25" s="691">
        <v>17975</v>
      </c>
      <c r="H25" s="9">
        <v>40257</v>
      </c>
      <c r="I25" s="691">
        <v>19430.5</v>
      </c>
      <c r="K25" s="9">
        <v>40288</v>
      </c>
      <c r="L25" s="691">
        <v>13583.5</v>
      </c>
    </row>
    <row r="26" spans="2:12">
      <c r="B26" s="758">
        <v>40199</v>
      </c>
      <c r="C26" s="691">
        <v>14770</v>
      </c>
      <c r="E26" s="758">
        <v>40230</v>
      </c>
      <c r="F26" s="691">
        <v>11213.5</v>
      </c>
      <c r="H26" s="9">
        <v>40258</v>
      </c>
      <c r="I26" s="691">
        <v>15606</v>
      </c>
      <c r="K26" s="9">
        <v>40289</v>
      </c>
      <c r="L26" s="691">
        <v>12653</v>
      </c>
    </row>
    <row r="27" spans="2:12">
      <c r="B27" s="758">
        <v>40200</v>
      </c>
      <c r="C27" s="691">
        <v>25206.5</v>
      </c>
      <c r="E27" s="758">
        <v>40231</v>
      </c>
      <c r="F27" s="691">
        <v>13626</v>
      </c>
      <c r="H27" s="9">
        <v>40259</v>
      </c>
      <c r="I27" s="691">
        <v>11265.5</v>
      </c>
      <c r="K27" s="9">
        <v>40290</v>
      </c>
      <c r="L27" s="691">
        <v>13798</v>
      </c>
    </row>
    <row r="28" spans="2:12">
      <c r="B28" s="758">
        <v>40201</v>
      </c>
      <c r="C28" s="691">
        <v>18457</v>
      </c>
      <c r="E28" s="758">
        <v>40232</v>
      </c>
      <c r="F28" s="691">
        <v>12477.5</v>
      </c>
      <c r="H28" s="9">
        <v>40260</v>
      </c>
      <c r="I28" s="691">
        <v>11356</v>
      </c>
      <c r="K28" s="9">
        <v>40291</v>
      </c>
      <c r="L28" s="691">
        <v>20013</v>
      </c>
    </row>
    <row r="29" spans="2:12">
      <c r="B29" s="758">
        <v>40202</v>
      </c>
      <c r="C29" s="691">
        <v>14665.5</v>
      </c>
      <c r="E29" s="758">
        <v>40233</v>
      </c>
      <c r="F29" s="691">
        <v>14188.5</v>
      </c>
      <c r="H29" s="9">
        <v>40261</v>
      </c>
      <c r="I29" s="691">
        <v>11139</v>
      </c>
      <c r="K29" s="9">
        <v>40292</v>
      </c>
      <c r="L29" s="691">
        <v>20827</v>
      </c>
    </row>
    <row r="30" spans="2:12">
      <c r="B30" s="758">
        <v>40203</v>
      </c>
      <c r="C30" s="691">
        <v>10147.5</v>
      </c>
      <c r="E30" s="758">
        <v>40234</v>
      </c>
      <c r="F30" s="691">
        <v>16252.5</v>
      </c>
      <c r="H30" s="9">
        <v>40262</v>
      </c>
      <c r="I30" s="691">
        <v>11260.5</v>
      </c>
      <c r="K30" s="9">
        <v>40293</v>
      </c>
      <c r="L30" s="691">
        <v>15623</v>
      </c>
    </row>
    <row r="31" spans="2:12">
      <c r="B31" s="758">
        <v>40204</v>
      </c>
      <c r="C31" s="691">
        <v>10481</v>
      </c>
      <c r="E31" s="758">
        <v>40235</v>
      </c>
      <c r="F31" s="691">
        <v>21297.5</v>
      </c>
      <c r="H31" s="9">
        <v>40263</v>
      </c>
      <c r="I31" s="691">
        <v>15127.5</v>
      </c>
      <c r="K31" s="9">
        <v>40294</v>
      </c>
      <c r="L31" s="691">
        <v>11268</v>
      </c>
    </row>
    <row r="32" spans="2:12">
      <c r="B32" s="758">
        <v>40205</v>
      </c>
      <c r="C32" s="691">
        <v>15561</v>
      </c>
      <c r="E32" s="758">
        <v>40236</v>
      </c>
      <c r="F32" s="691">
        <v>23853</v>
      </c>
      <c r="H32" s="9">
        <v>40264</v>
      </c>
      <c r="I32" s="691">
        <v>16931.5</v>
      </c>
      <c r="K32" s="9">
        <v>40295</v>
      </c>
      <c r="L32" s="691">
        <v>11782.5</v>
      </c>
    </row>
    <row r="33" spans="1:12">
      <c r="B33" s="758">
        <v>40206</v>
      </c>
      <c r="C33" s="691">
        <v>13302</v>
      </c>
      <c r="E33" s="758">
        <v>40237</v>
      </c>
      <c r="F33" s="691">
        <v>17956.5</v>
      </c>
      <c r="H33" s="9">
        <v>40265</v>
      </c>
      <c r="I33" s="691">
        <v>22225</v>
      </c>
      <c r="K33" s="9">
        <v>40296</v>
      </c>
      <c r="L33" s="691">
        <v>0</v>
      </c>
    </row>
    <row r="34" spans="1:12">
      <c r="B34" s="758">
        <v>40207</v>
      </c>
      <c r="C34" s="691">
        <v>16806</v>
      </c>
      <c r="F34" s="691">
        <v>0</v>
      </c>
      <c r="H34" s="9">
        <v>40266</v>
      </c>
      <c r="I34" s="691">
        <v>8879.5</v>
      </c>
      <c r="K34" s="9">
        <v>40297</v>
      </c>
      <c r="L34" s="691">
        <v>0</v>
      </c>
    </row>
    <row r="35" spans="1:12">
      <c r="B35" s="758">
        <v>40208</v>
      </c>
      <c r="C35" s="691">
        <v>22694.5</v>
      </c>
      <c r="F35" s="691">
        <v>0</v>
      </c>
      <c r="H35" s="9">
        <v>40267</v>
      </c>
      <c r="I35" s="691">
        <v>10980</v>
      </c>
      <c r="K35" s="9">
        <v>40298</v>
      </c>
      <c r="L35" s="691">
        <v>0</v>
      </c>
    </row>
    <row r="36" spans="1:12">
      <c r="B36" s="758">
        <v>40209</v>
      </c>
      <c r="C36" s="691">
        <v>16912</v>
      </c>
      <c r="F36" s="691">
        <v>0</v>
      </c>
      <c r="H36" s="9">
        <v>40268</v>
      </c>
      <c r="I36" s="691">
        <v>13177</v>
      </c>
      <c r="L36" s="691">
        <v>0</v>
      </c>
    </row>
    <row r="37" spans="1:12" ht="15.75" thickBot="1">
      <c r="C37" s="691">
        <v>0</v>
      </c>
      <c r="F37" s="691">
        <v>0</v>
      </c>
      <c r="I37" s="691">
        <v>0</v>
      </c>
      <c r="L37" s="691">
        <v>0</v>
      </c>
    </row>
    <row r="38" spans="1:12" ht="36.75" customHeight="1" thickTop="1" thickBot="1">
      <c r="A38" s="1213" t="s">
        <v>945</v>
      </c>
      <c r="B38" s="1214"/>
      <c r="C38" s="798">
        <f>SUM(C6:C37)</f>
        <v>451445</v>
      </c>
      <c r="E38" s="799" t="s">
        <v>945</v>
      </c>
      <c r="F38" s="800">
        <f>SUM(F6:F37)</f>
        <v>457211</v>
      </c>
      <c r="H38" s="801" t="s">
        <v>945</v>
      </c>
      <c r="I38" s="802">
        <f>SUM(I6:I37)</f>
        <v>436264</v>
      </c>
      <c r="K38" s="803" t="s">
        <v>945</v>
      </c>
      <c r="L38" s="804">
        <f>SUM(L6:L37)</f>
        <v>445384.5</v>
      </c>
    </row>
  </sheetData>
  <mergeCells count="2">
    <mergeCell ref="A38:B38"/>
    <mergeCell ref="B4:C4"/>
  </mergeCells>
  <printOptions gridLines="1"/>
  <pageMargins left="1.03" right="0.70866141732283472" top="0.4" bottom="0.15748031496062992" header="0.31496062992125984" footer="0.31496062992125984"/>
  <pageSetup paperSize="9" scale="85" orientation="landscape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38"/>
  <sheetViews>
    <sheetView topLeftCell="A26" workbookViewId="0">
      <selection activeCell="L33" sqref="L33"/>
    </sheetView>
  </sheetViews>
  <sheetFormatPr baseColWidth="10" defaultRowHeight="15"/>
  <cols>
    <col min="1" max="1" width="5.42578125" customWidth="1"/>
    <col min="2" max="2" width="11.42578125" style="758"/>
    <col min="3" max="3" width="15.5703125" style="691" customWidth="1"/>
    <col min="4" max="4" width="5.28515625" customWidth="1"/>
    <col min="5" max="5" width="11.42578125" style="758"/>
    <col min="6" max="6" width="14.42578125" style="691" customWidth="1"/>
    <col min="7" max="7" width="4" customWidth="1"/>
    <col min="9" max="9" width="14.140625" style="691" customWidth="1"/>
    <col min="10" max="10" width="3.5703125" customWidth="1"/>
    <col min="12" max="12" width="14.140625" style="691" customWidth="1"/>
  </cols>
  <sheetData>
    <row r="1" spans="1:12">
      <c r="A1" s="71"/>
      <c r="B1" s="805"/>
      <c r="C1" s="806"/>
      <c r="D1" s="71"/>
      <c r="E1" s="805"/>
      <c r="F1" s="806"/>
      <c r="G1" s="71"/>
      <c r="H1" s="71"/>
      <c r="I1" s="806"/>
      <c r="J1" s="71"/>
      <c r="K1" s="71"/>
      <c r="L1" s="806"/>
    </row>
    <row r="2" spans="1:12" ht="18.75">
      <c r="A2" s="71"/>
      <c r="B2" s="805"/>
      <c r="C2" s="807" t="s">
        <v>242</v>
      </c>
      <c r="D2" s="71"/>
      <c r="E2" s="805"/>
      <c r="F2" s="806"/>
      <c r="G2" s="71"/>
      <c r="H2" s="71"/>
      <c r="I2" s="806"/>
      <c r="J2" s="71"/>
      <c r="K2" s="71"/>
      <c r="L2" s="806"/>
    </row>
    <row r="3" spans="1:12">
      <c r="A3" s="71"/>
      <c r="B3" s="805"/>
      <c r="C3" s="806"/>
      <c r="D3" s="71"/>
      <c r="E3" s="805"/>
      <c r="F3" s="806"/>
      <c r="G3" s="71"/>
      <c r="H3" s="71"/>
      <c r="I3" s="806"/>
      <c r="J3" s="71"/>
      <c r="K3" s="71"/>
      <c r="L3" s="806"/>
    </row>
    <row r="4" spans="1:12" ht="15.75" thickBot="1">
      <c r="A4" s="71"/>
      <c r="B4" s="1215" t="s">
        <v>946</v>
      </c>
      <c r="C4" s="1215"/>
      <c r="D4" s="71"/>
      <c r="E4" s="805"/>
      <c r="F4" s="806"/>
      <c r="G4" s="71"/>
      <c r="H4" s="71"/>
      <c r="I4" s="806"/>
      <c r="J4" s="71"/>
      <c r="K4" s="71"/>
      <c r="L4" s="806"/>
    </row>
    <row r="5" spans="1:12" ht="15.75" thickBot="1">
      <c r="A5" s="808"/>
      <c r="B5" s="809"/>
      <c r="C5" s="810"/>
      <c r="D5" s="811"/>
      <c r="E5" s="809"/>
      <c r="F5" s="810"/>
      <c r="G5" s="811"/>
      <c r="H5" s="811"/>
      <c r="I5" s="810"/>
      <c r="J5" s="811"/>
      <c r="K5" s="811"/>
      <c r="L5" s="812"/>
    </row>
    <row r="6" spans="1:12" ht="15.75" thickTop="1">
      <c r="B6" s="758">
        <v>40179</v>
      </c>
      <c r="C6" s="797">
        <v>0</v>
      </c>
      <c r="E6" s="758">
        <v>40210</v>
      </c>
      <c r="F6" s="691">
        <v>15403.5</v>
      </c>
      <c r="H6" s="9">
        <v>40238</v>
      </c>
      <c r="I6" s="691">
        <v>45203</v>
      </c>
      <c r="K6" s="9">
        <v>40269</v>
      </c>
      <c r="L6" s="691">
        <v>25172</v>
      </c>
    </row>
    <row r="7" spans="1:12">
      <c r="B7" s="758">
        <v>40180</v>
      </c>
      <c r="C7" s="691">
        <v>84555</v>
      </c>
      <c r="E7" s="758">
        <v>40211</v>
      </c>
      <c r="F7" s="691">
        <v>25211.5</v>
      </c>
      <c r="H7" s="9">
        <v>40239</v>
      </c>
      <c r="I7" s="691">
        <v>15370</v>
      </c>
      <c r="K7" s="9">
        <v>40270</v>
      </c>
      <c r="L7" s="797">
        <v>0</v>
      </c>
    </row>
    <row r="8" spans="1:12">
      <c r="B8" s="758">
        <v>40181</v>
      </c>
      <c r="C8" s="691">
        <v>55325.5</v>
      </c>
      <c r="E8" s="758">
        <v>40212</v>
      </c>
      <c r="F8" s="691">
        <v>3805.5</v>
      </c>
      <c r="H8" s="9">
        <v>40240</v>
      </c>
      <c r="I8" s="691">
        <v>8124.5</v>
      </c>
      <c r="K8" s="9">
        <v>40271</v>
      </c>
      <c r="L8" s="691">
        <v>57479</v>
      </c>
    </row>
    <row r="9" spans="1:12">
      <c r="B9" s="758">
        <v>40182</v>
      </c>
      <c r="C9" s="691">
        <v>28868.5</v>
      </c>
      <c r="E9" s="758">
        <v>40213</v>
      </c>
      <c r="F9" s="691">
        <v>24333</v>
      </c>
      <c r="H9" s="9">
        <v>40241</v>
      </c>
      <c r="I9" s="691">
        <v>31113</v>
      </c>
      <c r="K9" s="9">
        <v>40272</v>
      </c>
      <c r="L9" s="691">
        <v>47005</v>
      </c>
    </row>
    <row r="10" spans="1:12">
      <c r="B10" s="758">
        <v>40183</v>
      </c>
      <c r="C10" s="691">
        <v>33925</v>
      </c>
      <c r="E10" s="758">
        <v>40214</v>
      </c>
      <c r="F10" s="691">
        <v>36965.5</v>
      </c>
      <c r="H10" s="9">
        <v>40242</v>
      </c>
      <c r="I10" s="691">
        <v>24264.5</v>
      </c>
      <c r="K10" s="9">
        <v>40273</v>
      </c>
      <c r="L10" s="691">
        <v>37829</v>
      </c>
    </row>
    <row r="11" spans="1:12">
      <c r="B11" s="758">
        <v>40184</v>
      </c>
      <c r="C11" s="691">
        <v>37851.5</v>
      </c>
      <c r="E11" s="758">
        <v>40215</v>
      </c>
      <c r="F11" s="691">
        <v>44548.5</v>
      </c>
      <c r="H11" s="9">
        <v>40243</v>
      </c>
      <c r="I11" s="691">
        <v>37174.5</v>
      </c>
      <c r="K11" s="9">
        <v>40274</v>
      </c>
      <c r="L11" s="691">
        <v>21625.5</v>
      </c>
    </row>
    <row r="12" spans="1:12">
      <c r="B12" s="758">
        <v>40185</v>
      </c>
      <c r="C12" s="691">
        <v>37563.5</v>
      </c>
      <c r="E12" s="758">
        <v>40216</v>
      </c>
      <c r="F12" s="691">
        <v>35770.5</v>
      </c>
      <c r="H12" s="9">
        <v>40244</v>
      </c>
      <c r="I12" s="691">
        <v>50987</v>
      </c>
      <c r="K12" s="9">
        <v>40275</v>
      </c>
      <c r="L12" s="691">
        <v>41141</v>
      </c>
    </row>
    <row r="13" spans="1:12">
      <c r="B13" s="758">
        <v>40186</v>
      </c>
      <c r="C13" s="691">
        <v>30312</v>
      </c>
      <c r="E13" s="758">
        <v>40217</v>
      </c>
      <c r="F13" s="691">
        <v>20929</v>
      </c>
      <c r="H13" s="9">
        <v>40245</v>
      </c>
      <c r="I13" s="691">
        <v>69632</v>
      </c>
      <c r="K13" s="9">
        <v>40276</v>
      </c>
      <c r="L13" s="691">
        <v>38745</v>
      </c>
    </row>
    <row r="14" spans="1:12">
      <c r="B14" s="758">
        <v>40187</v>
      </c>
      <c r="C14" s="691">
        <v>40636</v>
      </c>
      <c r="E14" s="758">
        <v>40218</v>
      </c>
      <c r="F14" s="691">
        <v>23143.5</v>
      </c>
      <c r="H14" s="9">
        <v>40246</v>
      </c>
      <c r="I14" s="691">
        <v>42218</v>
      </c>
      <c r="K14" s="9">
        <v>40277</v>
      </c>
      <c r="L14" s="691">
        <v>67579.5</v>
      </c>
    </row>
    <row r="15" spans="1:12">
      <c r="B15" s="758">
        <v>40188</v>
      </c>
      <c r="C15" s="691">
        <v>11264</v>
      </c>
      <c r="E15" s="758">
        <v>40219</v>
      </c>
      <c r="F15" s="691">
        <v>21671.5</v>
      </c>
      <c r="H15" s="9">
        <v>40247</v>
      </c>
      <c r="I15" s="691">
        <v>46827</v>
      </c>
      <c r="K15" s="9">
        <v>40278</v>
      </c>
      <c r="L15" s="691">
        <v>92376.5</v>
      </c>
    </row>
    <row r="16" spans="1:12">
      <c r="B16" s="758">
        <v>40189</v>
      </c>
      <c r="C16" s="691">
        <v>0</v>
      </c>
      <c r="E16" s="758">
        <v>40220</v>
      </c>
      <c r="F16" s="691">
        <v>40652</v>
      </c>
      <c r="H16" s="9">
        <v>40248</v>
      </c>
      <c r="I16" s="691">
        <v>32882</v>
      </c>
      <c r="K16" s="9">
        <v>40279</v>
      </c>
      <c r="L16" s="691">
        <v>52127.5</v>
      </c>
    </row>
    <row r="17" spans="2:12">
      <c r="B17" s="758">
        <v>40190</v>
      </c>
      <c r="C17" s="691">
        <v>10932</v>
      </c>
      <c r="E17" s="758">
        <v>40221</v>
      </c>
      <c r="F17" s="691">
        <v>43623.5</v>
      </c>
      <c r="H17" s="9">
        <v>40249</v>
      </c>
      <c r="I17" s="691">
        <v>69804</v>
      </c>
      <c r="K17" s="9">
        <v>40280</v>
      </c>
      <c r="L17" s="691">
        <v>29343.5</v>
      </c>
    </row>
    <row r="18" spans="2:12">
      <c r="B18" s="758">
        <v>40191</v>
      </c>
      <c r="C18" s="691">
        <v>16755.5</v>
      </c>
      <c r="E18" s="758">
        <v>40222</v>
      </c>
      <c r="F18" s="691">
        <v>47165.5</v>
      </c>
      <c r="H18" s="9">
        <v>40250</v>
      </c>
      <c r="I18" s="691">
        <v>41460</v>
      </c>
      <c r="K18" s="9">
        <v>40281</v>
      </c>
      <c r="L18" s="691">
        <v>18884.5</v>
      </c>
    </row>
    <row r="19" spans="2:12">
      <c r="B19" s="758">
        <v>40192</v>
      </c>
      <c r="C19" s="691">
        <v>21011.5</v>
      </c>
      <c r="E19" s="758">
        <v>40223</v>
      </c>
      <c r="F19" s="691">
        <v>34585.5</v>
      </c>
      <c r="H19" s="9">
        <v>40251</v>
      </c>
      <c r="I19" s="691">
        <v>72225.5</v>
      </c>
      <c r="K19" s="9">
        <v>40282</v>
      </c>
      <c r="L19" s="691">
        <v>44905</v>
      </c>
    </row>
    <row r="20" spans="2:12">
      <c r="B20" s="758">
        <v>40193</v>
      </c>
      <c r="C20" s="691">
        <v>51234</v>
      </c>
      <c r="E20" s="758">
        <v>40224</v>
      </c>
      <c r="F20" s="691">
        <v>19941.5</v>
      </c>
      <c r="H20" s="9">
        <v>40252</v>
      </c>
      <c r="I20" s="691">
        <v>11020</v>
      </c>
      <c r="K20" s="9">
        <v>40283</v>
      </c>
      <c r="L20" s="691">
        <v>35182</v>
      </c>
    </row>
    <row r="21" spans="2:12">
      <c r="B21" s="758">
        <v>40194</v>
      </c>
      <c r="C21" s="691">
        <v>54973.5</v>
      </c>
      <c r="E21" s="758">
        <v>40225</v>
      </c>
      <c r="F21" s="691">
        <v>11992</v>
      </c>
      <c r="H21" s="9">
        <v>40253</v>
      </c>
      <c r="I21" s="691">
        <v>33351</v>
      </c>
      <c r="K21" s="9">
        <v>40284</v>
      </c>
      <c r="L21" s="691">
        <v>34968.5</v>
      </c>
    </row>
    <row r="22" spans="2:12">
      <c r="B22" s="758">
        <v>40195</v>
      </c>
      <c r="C22" s="691">
        <v>32303</v>
      </c>
      <c r="E22" s="758">
        <v>40226</v>
      </c>
      <c r="F22" s="691">
        <v>11881</v>
      </c>
      <c r="H22" s="9">
        <v>40254</v>
      </c>
      <c r="I22" s="691">
        <v>6699.5</v>
      </c>
      <c r="K22" s="9">
        <v>40285</v>
      </c>
      <c r="L22" s="691">
        <v>29656.5</v>
      </c>
    </row>
    <row r="23" spans="2:12">
      <c r="B23" s="758">
        <v>40196</v>
      </c>
      <c r="C23" s="691">
        <v>25806.5</v>
      </c>
      <c r="E23" s="758">
        <v>40227</v>
      </c>
      <c r="F23" s="691">
        <v>30759</v>
      </c>
      <c r="H23" s="9">
        <v>40255</v>
      </c>
      <c r="I23" s="691">
        <v>74544</v>
      </c>
      <c r="K23" s="9">
        <v>40286</v>
      </c>
      <c r="L23" s="691">
        <v>56996.5</v>
      </c>
    </row>
    <row r="24" spans="2:12">
      <c r="B24" s="758">
        <v>40197</v>
      </c>
      <c r="C24" s="691">
        <v>30773</v>
      </c>
      <c r="E24" s="758">
        <v>40228</v>
      </c>
      <c r="F24" s="691">
        <v>22303.5</v>
      </c>
      <c r="H24" s="9">
        <v>40256</v>
      </c>
      <c r="I24" s="691">
        <v>44332.5</v>
      </c>
      <c r="K24" s="9">
        <v>40287</v>
      </c>
      <c r="L24" s="691">
        <v>16077.5</v>
      </c>
    </row>
    <row r="25" spans="2:12">
      <c r="B25" s="758">
        <v>40198</v>
      </c>
      <c r="C25" s="691">
        <v>18990</v>
      </c>
      <c r="E25" s="758">
        <v>40229</v>
      </c>
      <c r="F25" s="691">
        <v>44099</v>
      </c>
      <c r="H25" s="9">
        <v>40257</v>
      </c>
      <c r="I25" s="691">
        <v>26009</v>
      </c>
      <c r="K25" s="9">
        <v>40288</v>
      </c>
      <c r="L25" s="691">
        <v>22620</v>
      </c>
    </row>
    <row r="26" spans="2:12">
      <c r="B26" s="758">
        <v>40199</v>
      </c>
      <c r="C26" s="691">
        <v>26168.5</v>
      </c>
      <c r="E26" s="758">
        <v>40230</v>
      </c>
      <c r="F26" s="691">
        <v>86343.5</v>
      </c>
      <c r="H26" s="9">
        <v>40258</v>
      </c>
      <c r="I26" s="691">
        <v>34697</v>
      </c>
      <c r="K26" s="9">
        <v>40289</v>
      </c>
      <c r="L26" s="691">
        <v>29145.5</v>
      </c>
    </row>
    <row r="27" spans="2:12">
      <c r="B27" s="758">
        <v>40200</v>
      </c>
      <c r="C27" s="691">
        <v>37470</v>
      </c>
      <c r="E27" s="758">
        <v>40231</v>
      </c>
      <c r="F27" s="691">
        <v>17858</v>
      </c>
      <c r="H27" s="9">
        <v>40259</v>
      </c>
      <c r="I27" s="691">
        <v>35353.5</v>
      </c>
      <c r="K27" s="9">
        <v>40290</v>
      </c>
      <c r="L27" s="691">
        <v>38433.5</v>
      </c>
    </row>
    <row r="28" spans="2:12">
      <c r="B28" s="758">
        <v>40201</v>
      </c>
      <c r="C28" s="691">
        <v>58783.5</v>
      </c>
      <c r="E28" s="758">
        <v>40232</v>
      </c>
      <c r="F28" s="691">
        <v>23420.5</v>
      </c>
      <c r="H28" s="9">
        <v>40260</v>
      </c>
      <c r="I28" s="691">
        <v>30411.5</v>
      </c>
      <c r="K28" s="9">
        <v>40291</v>
      </c>
      <c r="L28" s="691">
        <v>33796.5</v>
      </c>
    </row>
    <row r="29" spans="2:12">
      <c r="B29" s="758">
        <v>40202</v>
      </c>
      <c r="C29" s="691">
        <v>43846</v>
      </c>
      <c r="E29" s="758">
        <v>40233</v>
      </c>
      <c r="F29" s="691">
        <v>22282.5</v>
      </c>
      <c r="H29" s="9">
        <v>40261</v>
      </c>
      <c r="I29" s="691">
        <v>19632</v>
      </c>
      <c r="K29" s="9">
        <v>40292</v>
      </c>
      <c r="L29" s="691">
        <v>59288.5</v>
      </c>
    </row>
    <row r="30" spans="2:12">
      <c r="B30" s="758">
        <v>40203</v>
      </c>
      <c r="C30" s="691">
        <v>13200</v>
      </c>
      <c r="E30" s="758">
        <v>40234</v>
      </c>
      <c r="F30" s="691">
        <v>14581</v>
      </c>
      <c r="H30" s="9">
        <v>40262</v>
      </c>
      <c r="I30" s="691">
        <v>23953.5</v>
      </c>
      <c r="K30" s="9">
        <v>40293</v>
      </c>
      <c r="L30" s="691">
        <v>30281.5</v>
      </c>
    </row>
    <row r="31" spans="2:12">
      <c r="B31" s="758">
        <v>40204</v>
      </c>
      <c r="C31" s="691">
        <v>30931.5</v>
      </c>
      <c r="E31" s="758">
        <v>40235</v>
      </c>
      <c r="F31" s="691">
        <v>41550</v>
      </c>
      <c r="H31" s="9">
        <v>40263</v>
      </c>
      <c r="I31" s="691">
        <v>31897.5</v>
      </c>
      <c r="K31" s="9">
        <v>40294</v>
      </c>
      <c r="L31" s="691">
        <v>20737.5</v>
      </c>
    </row>
    <row r="32" spans="2:12">
      <c r="B32" s="758">
        <v>40205</v>
      </c>
      <c r="C32" s="691">
        <v>18637</v>
      </c>
      <c r="E32" s="758">
        <v>40236</v>
      </c>
      <c r="F32" s="691">
        <v>50383</v>
      </c>
      <c r="H32" s="9">
        <v>40264</v>
      </c>
      <c r="I32" s="691">
        <v>37028</v>
      </c>
      <c r="K32" s="9">
        <v>40295</v>
      </c>
      <c r="L32" s="691">
        <v>21017</v>
      </c>
    </row>
    <row r="33" spans="1:12">
      <c r="B33" s="758">
        <v>40206</v>
      </c>
      <c r="C33" s="691">
        <v>39589.5</v>
      </c>
      <c r="E33" s="758">
        <v>40237</v>
      </c>
      <c r="F33" s="691">
        <v>44071</v>
      </c>
      <c r="H33" s="9">
        <v>40265</v>
      </c>
      <c r="I33" s="691">
        <v>35328</v>
      </c>
      <c r="K33" s="9">
        <v>40296</v>
      </c>
      <c r="L33" s="691">
        <v>0</v>
      </c>
    </row>
    <row r="34" spans="1:12">
      <c r="B34" s="758">
        <v>40207</v>
      </c>
      <c r="C34" s="691">
        <v>33030</v>
      </c>
      <c r="F34" s="691">
        <v>0</v>
      </c>
      <c r="H34" s="9">
        <v>40266</v>
      </c>
      <c r="I34" s="691">
        <v>26305.58</v>
      </c>
      <c r="K34" s="9">
        <v>40297</v>
      </c>
      <c r="L34" s="691">
        <v>0</v>
      </c>
    </row>
    <row r="35" spans="1:12">
      <c r="B35" s="758">
        <v>40208</v>
      </c>
      <c r="C35" s="691">
        <v>36952</v>
      </c>
      <c r="F35" s="691">
        <v>0</v>
      </c>
      <c r="H35" s="9">
        <v>40267</v>
      </c>
      <c r="I35" s="691">
        <v>17986.5</v>
      </c>
      <c r="K35" s="9">
        <v>40298</v>
      </c>
      <c r="L35" s="691">
        <v>0</v>
      </c>
    </row>
    <row r="36" spans="1:12">
      <c r="B36" s="758">
        <v>40209</v>
      </c>
      <c r="C36" s="691">
        <v>42350</v>
      </c>
      <c r="F36" s="691">
        <v>0</v>
      </c>
      <c r="H36" s="9">
        <v>40268</v>
      </c>
      <c r="I36" s="691">
        <v>60303</v>
      </c>
      <c r="L36" s="691">
        <v>0</v>
      </c>
    </row>
    <row r="37" spans="1:12" ht="15.75" thickBot="1">
      <c r="C37" s="691">
        <v>0</v>
      </c>
      <c r="F37" s="691">
        <v>0</v>
      </c>
      <c r="I37" s="691">
        <v>0</v>
      </c>
      <c r="L37" s="691">
        <v>0</v>
      </c>
    </row>
    <row r="38" spans="1:12" ht="36.75" customHeight="1" thickTop="1" thickBot="1">
      <c r="A38" s="1213" t="s">
        <v>945</v>
      </c>
      <c r="B38" s="1214"/>
      <c r="C38" s="798">
        <f>SUM(C6:C37)</f>
        <v>1004038</v>
      </c>
      <c r="E38" s="799" t="s">
        <v>945</v>
      </c>
      <c r="F38" s="800">
        <f>SUM(F6:F37)</f>
        <v>859274</v>
      </c>
      <c r="H38" s="801" t="s">
        <v>945</v>
      </c>
      <c r="I38" s="802">
        <f>SUM(I6:I37)</f>
        <v>1136137.08</v>
      </c>
      <c r="K38" s="803" t="s">
        <v>945</v>
      </c>
      <c r="L38" s="804">
        <f>SUM(L6:L37)</f>
        <v>1002414</v>
      </c>
    </row>
  </sheetData>
  <mergeCells count="2">
    <mergeCell ref="B4:C4"/>
    <mergeCell ref="A38:B38"/>
  </mergeCells>
  <printOptions gridLines="1"/>
  <pageMargins left="1.1200000000000001" right="0.70866141732283472" top="0.51" bottom="0.74803149606299213" header="0.31496062992125984" footer="0.31496062992125984"/>
  <pageSetup paperSize="9" scale="85" orientation="landscape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B1:E18"/>
  <sheetViews>
    <sheetView workbookViewId="0">
      <selection activeCell="D13" sqref="D13"/>
    </sheetView>
  </sheetViews>
  <sheetFormatPr baseColWidth="10" defaultRowHeight="18.75"/>
  <cols>
    <col min="2" max="2" width="2.5703125" customWidth="1"/>
    <col min="4" max="4" width="16.5703125" style="842" bestFit="1" customWidth="1"/>
    <col min="5" max="5" width="2.28515625" customWidth="1"/>
  </cols>
  <sheetData>
    <row r="1" spans="2:5">
      <c r="B1" s="855"/>
      <c r="C1" s="855"/>
      <c r="D1" s="856"/>
      <c r="E1" s="855"/>
    </row>
    <row r="2" spans="2:5">
      <c r="B2" s="844"/>
      <c r="C2" s="116"/>
      <c r="D2" s="998"/>
      <c r="E2" s="845"/>
    </row>
    <row r="3" spans="2:5">
      <c r="B3" s="844"/>
      <c r="C3" s="900" t="s">
        <v>1030</v>
      </c>
      <c r="D3" s="843">
        <v>69719</v>
      </c>
      <c r="E3" s="845"/>
    </row>
    <row r="4" spans="2:5">
      <c r="B4" s="844"/>
      <c r="C4" s="116" t="s">
        <v>1031</v>
      </c>
      <c r="D4" s="843">
        <v>33146.120000000003</v>
      </c>
      <c r="E4" s="845"/>
    </row>
    <row r="5" spans="2:5">
      <c r="B5" s="844"/>
      <c r="C5" s="116" t="s">
        <v>1001</v>
      </c>
      <c r="D5" s="843">
        <v>20612.02</v>
      </c>
      <c r="E5" s="845"/>
    </row>
    <row r="6" spans="2:5" ht="19.5" thickBot="1">
      <c r="B6" s="844"/>
      <c r="C6" s="284" t="s">
        <v>282</v>
      </c>
      <c r="D6" s="862">
        <v>8243.67</v>
      </c>
      <c r="E6" s="845"/>
    </row>
    <row r="7" spans="2:5" ht="26.25" customHeight="1" thickTop="1">
      <c r="B7" s="844"/>
      <c r="C7" s="865" t="s">
        <v>1003</v>
      </c>
      <c r="D7" s="863">
        <f>SUM(D3:D6)</f>
        <v>131720.81</v>
      </c>
      <c r="E7" s="845"/>
    </row>
    <row r="8" spans="2:5">
      <c r="B8" s="844"/>
      <c r="C8" s="864"/>
      <c r="D8" s="843">
        <v>0</v>
      </c>
      <c r="E8" s="845"/>
    </row>
    <row r="9" spans="2:5">
      <c r="B9" s="844"/>
      <c r="C9" s="167" t="s">
        <v>963</v>
      </c>
      <c r="D9" s="843">
        <v>-2647.69</v>
      </c>
      <c r="E9" s="845"/>
    </row>
    <row r="10" spans="2:5" ht="19.5" thickBot="1">
      <c r="B10" s="844"/>
      <c r="C10" s="846" t="s">
        <v>964</v>
      </c>
      <c r="D10" s="850">
        <v>-19292.87</v>
      </c>
      <c r="E10" s="845"/>
    </row>
    <row r="11" spans="2:5" ht="30" customHeight="1">
      <c r="B11" s="844"/>
      <c r="C11" s="901" t="s">
        <v>1032</v>
      </c>
      <c r="D11" s="849">
        <f>SUM(D7:D10)</f>
        <v>109780.25</v>
      </c>
      <c r="E11" s="845"/>
    </row>
    <row r="12" spans="2:5">
      <c r="B12" s="848"/>
      <c r="C12" s="851"/>
      <c r="D12" s="852"/>
      <c r="E12" s="853"/>
    </row>
    <row r="13" spans="2:5">
      <c r="B13" s="844"/>
      <c r="C13" s="116"/>
      <c r="D13" s="847"/>
      <c r="E13" s="845"/>
    </row>
    <row r="14" spans="2:5">
      <c r="B14" s="844"/>
      <c r="C14" s="116"/>
      <c r="D14" s="847"/>
      <c r="E14" s="845"/>
    </row>
    <row r="15" spans="2:5">
      <c r="B15" s="854"/>
      <c r="C15" s="855"/>
      <c r="D15" s="856"/>
      <c r="E15" s="857"/>
    </row>
    <row r="16" spans="2:5">
      <c r="B16" s="116"/>
      <c r="C16" s="116"/>
      <c r="D16" s="847"/>
      <c r="E16" s="116"/>
    </row>
    <row r="17" spans="2:5">
      <c r="B17" s="116"/>
      <c r="C17" s="116"/>
      <c r="D17" s="847"/>
      <c r="E17" s="116"/>
    </row>
    <row r="18" spans="2:5">
      <c r="B18" s="116"/>
      <c r="C18" s="116"/>
      <c r="D18" s="847"/>
      <c r="E18" s="116"/>
    </row>
  </sheetData>
  <pageMargins left="0.7" right="0.7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B3:F31"/>
  <sheetViews>
    <sheetView topLeftCell="A2" workbookViewId="0">
      <selection activeCell="F12" sqref="F11:F12"/>
    </sheetView>
  </sheetViews>
  <sheetFormatPr baseColWidth="10" defaultRowHeight="15"/>
  <cols>
    <col min="3" max="3" width="15.5703125" bestFit="1" customWidth="1"/>
  </cols>
  <sheetData>
    <row r="3" spans="2:4" ht="18.75">
      <c r="B3" s="986" t="s">
        <v>1282</v>
      </c>
      <c r="C3" s="167"/>
      <c r="D3" s="167"/>
    </row>
    <row r="4" spans="2:4">
      <c r="B4" s="167"/>
      <c r="C4" s="167"/>
      <c r="D4" s="167"/>
    </row>
    <row r="5" spans="2:4" ht="22.5" customHeight="1">
      <c r="B5" s="167" t="s">
        <v>1285</v>
      </c>
      <c r="C5" s="987">
        <v>7317</v>
      </c>
      <c r="D5" s="988">
        <v>40296</v>
      </c>
    </row>
    <row r="6" spans="2:4" ht="22.5" customHeight="1">
      <c r="B6" s="167" t="s">
        <v>1283</v>
      </c>
      <c r="C6" s="987">
        <v>1133</v>
      </c>
      <c r="D6" s="988">
        <v>40298</v>
      </c>
    </row>
    <row r="7" spans="2:4" ht="22.5" customHeight="1">
      <c r="B7" s="167" t="s">
        <v>1286</v>
      </c>
      <c r="C7" s="987">
        <v>23528</v>
      </c>
      <c r="D7" s="988">
        <v>40299</v>
      </c>
    </row>
    <row r="8" spans="2:4" ht="22.5" customHeight="1">
      <c r="B8" s="167" t="s">
        <v>1290</v>
      </c>
      <c r="C8" s="987">
        <v>8429</v>
      </c>
      <c r="D8" s="988">
        <v>40302</v>
      </c>
    </row>
    <row r="9" spans="2:4" ht="22.5" customHeight="1">
      <c r="B9" s="167" t="s">
        <v>1291</v>
      </c>
      <c r="C9" s="987">
        <v>24139</v>
      </c>
      <c r="D9" s="988">
        <v>40304</v>
      </c>
    </row>
    <row r="10" spans="2:4" ht="22.5" customHeight="1">
      <c r="B10" s="167" t="s">
        <v>1293</v>
      </c>
      <c r="C10" s="987">
        <v>24094</v>
      </c>
      <c r="D10" s="988">
        <v>40310</v>
      </c>
    </row>
    <row r="11" spans="2:4" ht="22.5" customHeight="1">
      <c r="B11" s="167" t="s">
        <v>1292</v>
      </c>
      <c r="C11" s="987">
        <v>3398</v>
      </c>
      <c r="D11" s="988">
        <v>40311</v>
      </c>
    </row>
    <row r="12" spans="2:4" ht="22.5" customHeight="1">
      <c r="B12" s="167" t="s">
        <v>1294</v>
      </c>
      <c r="C12" s="987">
        <v>26379</v>
      </c>
      <c r="D12" s="988">
        <v>40315</v>
      </c>
    </row>
    <row r="13" spans="2:4" ht="22.5" customHeight="1">
      <c r="B13" s="167" t="s">
        <v>1295</v>
      </c>
      <c r="C13" s="987">
        <v>11180</v>
      </c>
      <c r="D13" s="988">
        <v>40315</v>
      </c>
    </row>
    <row r="14" spans="2:4" ht="22.5" customHeight="1">
      <c r="B14" s="167" t="s">
        <v>1284</v>
      </c>
      <c r="C14" s="987">
        <v>1459</v>
      </c>
      <c r="D14" s="988">
        <v>40318</v>
      </c>
    </row>
    <row r="15" spans="2:4" ht="22.5" customHeight="1">
      <c r="B15" s="167" t="s">
        <v>1288</v>
      </c>
      <c r="C15" s="987">
        <v>35036</v>
      </c>
      <c r="D15" s="988">
        <v>40323</v>
      </c>
    </row>
    <row r="16" spans="2:4" ht="22.5" customHeight="1">
      <c r="B16" s="167" t="s">
        <v>1289</v>
      </c>
      <c r="C16" s="987">
        <v>18694</v>
      </c>
      <c r="D16" s="988">
        <v>40323</v>
      </c>
    </row>
    <row r="17" spans="2:6" ht="22.5" customHeight="1">
      <c r="B17" s="167" t="s">
        <v>1287</v>
      </c>
      <c r="C17" s="987">
        <v>27373</v>
      </c>
      <c r="D17" s="988">
        <v>40330</v>
      </c>
    </row>
    <row r="18" spans="2:6">
      <c r="C18" s="691">
        <v>0</v>
      </c>
    </row>
    <row r="19" spans="2:6" ht="15.75" thickBot="1">
      <c r="B19" s="577"/>
      <c r="C19" s="981">
        <v>0</v>
      </c>
      <c r="D19" s="577"/>
      <c r="F19" t="s">
        <v>119</v>
      </c>
    </row>
    <row r="20" spans="2:6" ht="16.5" thickTop="1">
      <c r="B20" s="37" t="s">
        <v>1003</v>
      </c>
      <c r="C20" s="980">
        <f>SUM(C5:C19)</f>
        <v>212159</v>
      </c>
    </row>
    <row r="21" spans="2:6">
      <c r="C21" s="691"/>
    </row>
    <row r="22" spans="2:6" ht="15.75" thickBot="1"/>
    <row r="23" spans="2:6" ht="18.75">
      <c r="B23" s="345"/>
      <c r="C23" s="982" t="s">
        <v>39</v>
      </c>
      <c r="D23" s="983"/>
      <c r="E23" s="132"/>
    </row>
    <row r="24" spans="2:6">
      <c r="B24" s="167" t="s">
        <v>1296</v>
      </c>
      <c r="C24" s="987">
        <v>125159</v>
      </c>
      <c r="D24" s="182">
        <v>40340</v>
      </c>
      <c r="E24" s="399"/>
    </row>
    <row r="25" spans="2:6">
      <c r="B25" s="167" t="s">
        <v>1297</v>
      </c>
      <c r="C25" s="987">
        <v>80000</v>
      </c>
      <c r="D25" s="182">
        <v>40348</v>
      </c>
      <c r="E25" s="399"/>
    </row>
    <row r="26" spans="2:6">
      <c r="B26" s="167" t="s">
        <v>1298</v>
      </c>
      <c r="C26" s="987">
        <v>7000</v>
      </c>
      <c r="D26" s="182">
        <v>40352</v>
      </c>
      <c r="E26" s="399"/>
    </row>
    <row r="27" spans="2:6">
      <c r="B27" s="261"/>
      <c r="C27" s="715">
        <v>0</v>
      </c>
      <c r="D27" s="116"/>
      <c r="E27" s="399"/>
    </row>
    <row r="28" spans="2:6" ht="15.75" thickBot="1">
      <c r="B28" s="261"/>
      <c r="C28" s="981">
        <v>0</v>
      </c>
      <c r="D28" s="116"/>
      <c r="E28" s="399"/>
    </row>
    <row r="29" spans="2:6" ht="19.5" thickTop="1">
      <c r="B29" s="261" t="s">
        <v>1003</v>
      </c>
      <c r="C29" s="847">
        <f>SUM(C24:C28)</f>
        <v>212159</v>
      </c>
      <c r="D29" s="116"/>
      <c r="E29" s="399"/>
    </row>
    <row r="30" spans="2:6">
      <c r="B30" s="261"/>
      <c r="C30" s="116"/>
      <c r="D30" s="116"/>
      <c r="E30" s="399"/>
    </row>
    <row r="31" spans="2:6" ht="15.75" thickBot="1">
      <c r="B31" s="984"/>
      <c r="C31" s="352"/>
      <c r="D31" s="352"/>
      <c r="E31" s="985"/>
    </row>
  </sheetData>
  <sortState ref="B5:D17">
    <sortCondition ref="D5:D17"/>
  </sortState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36</vt:i4>
      </vt:variant>
    </vt:vector>
  </HeadingPairs>
  <TitlesOfParts>
    <vt:vector size="36" baseType="lpstr">
      <vt:lpstr>REM-CENTRAL</vt:lpstr>
      <vt:lpstr>CENTRAL CRED</vt:lpstr>
      <vt:lpstr>FACT CENTRAL</vt:lpstr>
      <vt:lpstr>FAC   CENTRAL </vt:lpstr>
      <vt:lpstr>TOT FACT CENTRAL </vt:lpstr>
      <vt:lpstr>REM  C I C </vt:lpstr>
      <vt:lpstr>C I C --CREDI</vt:lpstr>
      <vt:lpstr>F A C    COMERCIO</vt:lpstr>
      <vt:lpstr>FACT  COMERCIO</vt:lpstr>
      <vt:lpstr>TOT FACT COMER</vt:lpstr>
      <vt:lpstr>REMIS OBRADOR</vt:lpstr>
      <vt:lpstr>OBRADOR CRED.</vt:lpstr>
      <vt:lpstr>F A C   OBRADOR</vt:lpstr>
      <vt:lpstr>FACT OBRADOR</vt:lpstr>
      <vt:lpstr>X COBRAR OBRADOR</vt:lpstr>
      <vt:lpstr>FACT OBRAD</vt:lpstr>
      <vt:lpstr>Hoja9</vt:lpstr>
      <vt:lpstr>CENTRAL  ABR-JUL</vt:lpstr>
      <vt:lpstr>CIC  MAY--JUL</vt:lpstr>
      <vt:lpstr>TOT REM CENTRAL </vt:lpstr>
      <vt:lpstr>TOT REM COMERCIO</vt:lpstr>
      <vt:lpstr>Hoja2</vt:lpstr>
      <vt:lpstr>DEUDA  E D G A R</vt:lpstr>
      <vt:lpstr>FACTURAS HERR</vt:lpstr>
      <vt:lpstr>FACT HERRA</vt:lpstr>
      <vt:lpstr>REM HERRA</vt:lpstr>
      <vt:lpstr>CRED. HERRA</vt:lpstr>
      <vt:lpstr>TOTAL REM HERR</vt:lpstr>
      <vt:lpstr>NOTAS V HERRADURA</vt:lpstr>
      <vt:lpstr>FACTURAS 11 SUR</vt:lpstr>
      <vt:lpstr>comisiones paco </vt:lpstr>
      <vt:lpstr>V-HERRA TIKETS</vt:lpstr>
      <vt:lpstr>V-HERRA N.V.</vt:lpstr>
      <vt:lpstr>Hoja4</vt:lpstr>
      <vt:lpstr>MEDINA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cic</cp:lastModifiedBy>
  <cp:lastPrinted>2010-07-23T19:19:46Z</cp:lastPrinted>
  <dcterms:created xsi:type="dcterms:W3CDTF">2008-08-15T16:32:34Z</dcterms:created>
  <dcterms:modified xsi:type="dcterms:W3CDTF">2010-07-23T20:14:12Z</dcterms:modified>
</cp:coreProperties>
</file>