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Hoja1" sheetId="6" r:id="rId6"/>
  </sheets>
  <calcPr calcId="124519"/>
</workbook>
</file>

<file path=xl/calcChain.xml><?xml version="1.0" encoding="utf-8"?>
<calcChain xmlns="http://schemas.openxmlformats.org/spreadsheetml/2006/main">
  <c r="C30" i="5"/>
  <c r="C29"/>
  <c r="C27"/>
  <c r="C30" i="4"/>
  <c r="C29"/>
  <c r="C27"/>
  <c r="K38" l="1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F43" l="1"/>
  <c r="F45" s="1"/>
  <c r="R43"/>
  <c r="R45" s="1"/>
  <c r="AD43"/>
  <c r="AD45" s="1"/>
  <c r="F38" i="3" l="1"/>
  <c r="AU38" i="4" l="1"/>
  <c r="AS38"/>
  <c r="AT40" s="1"/>
  <c r="AP38"/>
  <c r="AP41" s="1"/>
  <c r="AM38"/>
  <c r="AP42" s="1"/>
  <c r="K38" i="5"/>
  <c r="F38"/>
  <c r="C38"/>
  <c r="AP43" i="4" l="1"/>
  <c r="AP45" s="1"/>
  <c r="F42" i="5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<sst xmlns="http://schemas.openxmlformats.org/spreadsheetml/2006/main" count="226" uniqueCount="57">
  <si>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</si>
  <si>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</si>
  <si>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</si>
  <si>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</si>
  <si>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</si>
  <si>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</si>
  <si>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</si>
  <si>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</si>
  <si>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</si>
  <si>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</si>
  <si>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</si>
  <si>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</si>
  <si>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</si>
  <si>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</si>
  <si>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</si>
  <si>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</si>
  <si>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</si>
  <si>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</si>
  <si>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</si>
  <si>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</si>
  <si>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</si>
  <si>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</si>
  <si>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</si>
  <si>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</si>
  <si>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</si>
  <si>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</si>
  <si>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</si>
  <si>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</si>
  <si>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</si>
  <si>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</si>
  <si>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</si>
  <si>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</si>
  <si>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</si>
  <si>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</si>
  <si>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</si>
  <si>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</si>
  <si>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</si>
  <si>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</si>
  <si>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</si>
  <si>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NOMINA  6</t>
  </si>
  <si>
    <t>NOMINA 6</t>
  </si>
  <si>
    <t>.01</t>
  </si>
  <si>
    <t>NOMINA  7</t>
  </si>
  <si>
    <t>NOMINA  8</t>
  </si>
  <si>
    <t>NOMINA 7</t>
  </si>
  <si>
    <t>.02</t>
  </si>
  <si>
    <t>PERDIDA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</si>
  <si>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</si>
  <si>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</si>
  <si>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</si>
  <si>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</si>
  <si>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 xml:space="preserve">BALANCE       DE   M A R Z O    2010      HERRADURA </t>
  </si>
  <si>
    <t xml:space="preserve">BALANCE     DE   M A R Z O            2010      11     S U R </t>
  </si>
  <si>
    <t>.03</t>
  </si>
  <si>
    <t>.04</t>
  </si>
  <si>
    <t>BALANCE   MENSUAL DE   M A R Z O      2010  11 SUR</t>
  </si>
  <si>
    <t>tripas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</si>
</sst>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3" xfId="0" applyNumberFormat="1" applyBorder="1"/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4" xfId="0" applyNumberFormat="1" applyFill="1" applyBorder="1"/>
    <xf numFmtId="164" fontId="0" fillId="0" borderId="44" xfId="0" applyNumberFormat="1" applyFont="1" applyFill="1" applyBorder="1"/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15" fontId="0" fillId="0" borderId="8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37</xdr:row>
      <xdr:rowOff>180975</xdr:rowOff>
    </xdr:from>
    <xdr:to>
      <xdr:col>43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34016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19051</xdr:colOff>
      <xdr:row>39</xdr:row>
      <xdr:rowOff>133349</xdr:rowOff>
    </xdr:from>
    <xdr:to>
      <xdr:col>42</xdr:col>
      <xdr:colOff>552451</xdr:colOff>
      <xdr:row>40</xdr:row>
      <xdr:rowOff>38099</xdr:rowOff>
    </xdr:to>
    <xdr:cxnSp macro="">
      <xdr:nvCxnSpPr>
        <xdr:cNvPr id="11" name="10 Conector recto de flecha"/>
        <xdr:cNvCxnSpPr/>
      </xdr:nvCxnSpPr>
      <xdr:spPr>
        <a:xfrm rot="10800000" flipV="1">
          <a:off x="1338262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12" name="11 Conector recto de flecha"/>
        <xdr:cNvCxnSpPr/>
      </xdr:nvCxnSpPr>
      <xdr:spPr>
        <a:xfrm>
          <a:off x="144684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19051</xdr:colOff>
      <xdr:row>39</xdr:row>
      <xdr:rowOff>133349</xdr:rowOff>
    </xdr:from>
    <xdr:to>
      <xdr:col>30</xdr:col>
      <xdr:colOff>552451</xdr:colOff>
      <xdr:row>40</xdr:row>
      <xdr:rowOff>38099</xdr:rowOff>
    </xdr:to>
    <xdr:cxnSp macro="">
      <xdr:nvCxnSpPr>
        <xdr:cNvPr id="13" name="12 Conector recto de flecha"/>
        <xdr:cNvCxnSpPr/>
      </xdr:nvCxnSpPr>
      <xdr:spPr>
        <a:xfrm rot="10800000" flipV="1">
          <a:off x="1444942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38207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39</xdr:row>
      <xdr:rowOff>133349</xdr:rowOff>
    </xdr:from>
    <xdr:to>
      <xdr:col>18</xdr:col>
      <xdr:colOff>552451</xdr:colOff>
      <xdr:row>40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3801726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40589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39</xdr:row>
      <xdr:rowOff>133349</xdr:rowOff>
    </xdr:from>
    <xdr:to>
      <xdr:col>6</xdr:col>
      <xdr:colOff>552451</xdr:colOff>
      <xdr:row>40</xdr:row>
      <xdr:rowOff>38099</xdr:rowOff>
    </xdr:to>
    <xdr:cxnSp macro="">
      <xdr:nvCxnSpPr>
        <xdr:cNvPr id="9" name="8 Conector recto de flecha"/>
        <xdr:cNvCxnSpPr/>
      </xdr:nvCxnSpPr>
      <xdr:spPr>
        <a:xfrm rot="10800000" flipV="1">
          <a:off x="1403985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24" t="s">
        <v>49</v>
      </c>
      <c r="D1" s="124"/>
      <c r="E1" s="124"/>
      <c r="F1" s="124"/>
      <c r="G1" s="124"/>
      <c r="H1" s="124"/>
      <c r="I1" s="124"/>
      <c r="J1" s="124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34" t="s">
        <v>47</v>
      </c>
      <c r="F3" s="135"/>
      <c r="I3" s="136" t="s">
        <v>5</v>
      </c>
      <c r="J3" s="137"/>
      <c r="K3" s="138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20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21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22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23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24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25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31</v>
      </c>
      <c r="B38" s="45"/>
      <c r="C38" s="9"/>
      <c r="I38" s="2"/>
      <c r="K38" s="2"/>
    </row>
    <row r="39" spans="1:11" ht="16.5" thickTop="1" thickBot="1">
      <c r="A39" s="60" t="s">
        <v>34</v>
      </c>
      <c r="B39" s="61"/>
      <c r="C39" s="11"/>
      <c r="H39" s="125" t="s">
        <v>17</v>
      </c>
      <c r="I39" s="126"/>
      <c r="J39" s="127">
        <f>K37+I37</f>
        <v>28750</v>
      </c>
      <c r="K39" s="128"/>
    </row>
    <row r="40" spans="1:11">
      <c r="A40" s="5"/>
      <c r="B40" s="6" t="s">
        <v>1</v>
      </c>
      <c r="C40" s="7">
        <f>SUM(C4:C39)</f>
        <v>0</v>
      </c>
    </row>
    <row r="41" spans="1:11">
      <c r="D41" s="133" t="s">
        <v>16</v>
      </c>
      <c r="E41" s="133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27</v>
      </c>
      <c r="F43" s="4">
        <f>SUM(F41:F42)</f>
        <v>-28750</v>
      </c>
      <c r="H43" s="58" t="s">
        <v>32</v>
      </c>
      <c r="I43" s="130" t="s">
        <v>33</v>
      </c>
    </row>
    <row r="44" spans="1:11" ht="15.75" customHeight="1" thickBot="1">
      <c r="D44" s="132" t="s">
        <v>26</v>
      </c>
      <c r="E44" s="132"/>
      <c r="F44" s="51"/>
      <c r="I44" s="131"/>
      <c r="J44" s="47"/>
    </row>
    <row r="45" spans="1:11" ht="16.5" thickTop="1" thickBot="1">
      <c r="B45" t="s">
        <v>35</v>
      </c>
      <c r="E45" s="6" t="s">
        <v>29</v>
      </c>
      <c r="F45" s="44">
        <f>F44+F43</f>
        <v>-28750</v>
      </c>
      <c r="I45" s="59" t="s">
        <v>36</v>
      </c>
      <c r="J45" s="67">
        <f>F45+J44</f>
        <v>-28750</v>
      </c>
    </row>
    <row r="46" spans="1:11" ht="15.75" thickTop="1">
      <c r="D46" s="129"/>
      <c r="E46" s="129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39" t="s">
        <v>50</v>
      </c>
      <c r="D1" s="139"/>
      <c r="E1" s="139"/>
      <c r="F1" s="139"/>
      <c r="G1" s="139"/>
      <c r="H1" s="139"/>
      <c r="I1" s="139"/>
      <c r="J1" s="139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34" t="s">
        <v>37</v>
      </c>
      <c r="F3" s="135"/>
      <c r="I3" s="136" t="s">
        <v>5</v>
      </c>
      <c r="J3" s="137"/>
      <c r="K3" s="138"/>
    </row>
    <row r="4" spans="1:11" ht="15.75" thickTop="1">
      <c r="B4" s="108"/>
      <c r="C4" s="91"/>
      <c r="D4" s="101"/>
      <c r="E4" s="112"/>
      <c r="F4" s="89"/>
      <c r="G4" s="103"/>
      <c r="H4" s="104"/>
      <c r="I4" s="105"/>
      <c r="J4" s="37"/>
      <c r="K4" s="38"/>
    </row>
    <row r="5" spans="1:11">
      <c r="B5" s="108"/>
      <c r="C5" s="91"/>
      <c r="D5" s="101"/>
      <c r="E5" s="112"/>
      <c r="F5" s="89"/>
      <c r="G5" s="55"/>
      <c r="H5" s="111"/>
      <c r="I5" s="105"/>
      <c r="J5" s="21" t="s">
        <v>6</v>
      </c>
      <c r="K5" s="14">
        <v>2581</v>
      </c>
    </row>
    <row r="6" spans="1:11">
      <c r="B6" s="108"/>
      <c r="C6" s="91"/>
      <c r="D6" s="101"/>
      <c r="E6" s="112"/>
      <c r="F6" s="89"/>
      <c r="G6" s="103"/>
      <c r="H6" s="111"/>
      <c r="I6" s="105"/>
      <c r="J6" s="21" t="s">
        <v>4</v>
      </c>
      <c r="K6" s="14">
        <v>21353</v>
      </c>
    </row>
    <row r="7" spans="1:11">
      <c r="B7" s="108"/>
      <c r="C7" s="91"/>
      <c r="D7" s="101"/>
      <c r="E7" s="112"/>
      <c r="F7" s="89"/>
      <c r="G7" s="103"/>
      <c r="H7" s="111"/>
      <c r="I7" s="105"/>
      <c r="J7" s="21" t="s">
        <v>7</v>
      </c>
      <c r="K7" s="14">
        <v>28750</v>
      </c>
    </row>
    <row r="8" spans="1:11">
      <c r="B8" s="108"/>
      <c r="C8" s="91"/>
      <c r="D8" s="101"/>
      <c r="E8" s="112"/>
      <c r="F8" s="89"/>
      <c r="G8" s="103"/>
      <c r="H8" s="111"/>
      <c r="I8" s="105"/>
      <c r="J8" s="21" t="s">
        <v>11</v>
      </c>
      <c r="K8" s="14">
        <v>10274.49</v>
      </c>
    </row>
    <row r="9" spans="1:11">
      <c r="B9" s="108"/>
      <c r="C9" s="91"/>
      <c r="D9" s="101"/>
      <c r="E9" s="112"/>
      <c r="F9" s="89"/>
      <c r="G9" s="103"/>
      <c r="H9" s="111"/>
      <c r="I9" s="105"/>
      <c r="J9" s="21" t="s">
        <v>12</v>
      </c>
      <c r="K9" s="14">
        <v>10274.49</v>
      </c>
    </row>
    <row r="10" spans="1:11">
      <c r="A10" s="62"/>
      <c r="B10" s="108"/>
      <c r="C10" s="91"/>
      <c r="D10" s="101"/>
      <c r="E10" s="112"/>
      <c r="F10" s="89"/>
      <c r="G10" s="103"/>
      <c r="H10" s="111"/>
      <c r="I10" s="105"/>
      <c r="J10" s="21" t="s">
        <v>22</v>
      </c>
      <c r="K10" s="14">
        <v>14386.72</v>
      </c>
    </row>
    <row r="11" spans="1:11">
      <c r="B11" s="108"/>
      <c r="C11" s="91"/>
      <c r="D11" s="101"/>
      <c r="E11" s="112"/>
      <c r="F11" s="89"/>
      <c r="G11" s="103"/>
      <c r="H11" s="111"/>
      <c r="I11" s="105"/>
      <c r="J11" s="21" t="s">
        <v>23</v>
      </c>
      <c r="K11" s="14">
        <v>14545.92</v>
      </c>
    </row>
    <row r="12" spans="1:11">
      <c r="A12" s="36"/>
      <c r="B12" s="108"/>
      <c r="C12" s="91"/>
      <c r="D12" s="101"/>
      <c r="E12" s="112"/>
      <c r="F12" s="89"/>
      <c r="G12" s="103"/>
      <c r="H12" s="111"/>
      <c r="I12" s="105"/>
      <c r="J12" s="21" t="s">
        <v>24</v>
      </c>
      <c r="K12" s="14">
        <v>0</v>
      </c>
    </row>
    <row r="13" spans="1:11">
      <c r="A13" s="36"/>
      <c r="B13" s="108"/>
      <c r="C13" s="91"/>
      <c r="D13" s="101"/>
      <c r="E13" s="112"/>
      <c r="F13" s="89"/>
      <c r="G13" s="103"/>
      <c r="H13" s="111"/>
      <c r="I13" s="105"/>
      <c r="J13" s="21"/>
      <c r="K13" s="14"/>
    </row>
    <row r="14" spans="1:11">
      <c r="B14" s="108"/>
      <c r="C14" s="91"/>
      <c r="D14" s="101"/>
      <c r="E14" s="112"/>
      <c r="F14" s="89"/>
      <c r="G14" s="103"/>
      <c r="H14" s="111"/>
      <c r="I14" s="105"/>
      <c r="J14" s="21"/>
      <c r="K14" s="14"/>
    </row>
    <row r="15" spans="1:11">
      <c r="A15" s="36"/>
      <c r="B15" s="108"/>
      <c r="C15" s="91"/>
      <c r="D15" s="101"/>
      <c r="E15" s="112"/>
      <c r="F15" s="89"/>
      <c r="G15" s="103"/>
      <c r="H15" s="111"/>
      <c r="I15" s="105"/>
      <c r="J15" s="21"/>
      <c r="K15" s="14"/>
    </row>
    <row r="16" spans="1:11">
      <c r="A16" s="36"/>
      <c r="B16" s="108"/>
      <c r="C16" s="91"/>
      <c r="D16" s="101"/>
      <c r="E16" s="112"/>
      <c r="F16" s="89"/>
      <c r="G16" s="103"/>
      <c r="H16" s="111"/>
      <c r="I16" s="105"/>
      <c r="J16" s="21"/>
      <c r="K16" s="14"/>
    </row>
    <row r="17" spans="1:11">
      <c r="A17" s="36"/>
      <c r="B17" s="108"/>
      <c r="C17" s="91"/>
      <c r="D17" s="101"/>
      <c r="E17" s="112"/>
      <c r="F17" s="89"/>
      <c r="G17" s="103"/>
      <c r="H17" s="111"/>
      <c r="I17" s="105"/>
      <c r="J17" s="21"/>
      <c r="K17" s="14"/>
    </row>
    <row r="18" spans="1:11">
      <c r="B18" s="108"/>
      <c r="C18" s="91"/>
      <c r="D18" s="101"/>
      <c r="E18" s="112"/>
      <c r="F18" s="89"/>
      <c r="G18" s="103"/>
      <c r="H18" s="111"/>
      <c r="I18" s="105"/>
      <c r="J18" s="21"/>
      <c r="K18" s="14"/>
    </row>
    <row r="19" spans="1:11">
      <c r="A19" s="36"/>
      <c r="B19" s="108"/>
      <c r="C19" s="91"/>
      <c r="D19" s="101"/>
      <c r="E19" s="112"/>
      <c r="F19" s="89"/>
      <c r="G19" s="103"/>
      <c r="H19" s="111"/>
      <c r="I19" s="105"/>
      <c r="J19" s="21"/>
      <c r="K19" s="14"/>
    </row>
    <row r="20" spans="1:11">
      <c r="B20" s="108"/>
      <c r="C20" s="91"/>
      <c r="D20" s="101"/>
      <c r="E20" s="112"/>
      <c r="F20" s="89"/>
      <c r="G20" s="103"/>
      <c r="H20" s="111"/>
      <c r="I20" s="105"/>
      <c r="J20" s="21"/>
      <c r="K20" s="14"/>
    </row>
    <row r="21" spans="1:11">
      <c r="B21" s="108"/>
      <c r="C21" s="91"/>
      <c r="D21" s="101"/>
      <c r="E21" s="112"/>
      <c r="F21" s="89"/>
      <c r="G21" s="103"/>
      <c r="H21" s="111"/>
      <c r="I21" s="105"/>
      <c r="J21" s="21"/>
      <c r="K21" s="14"/>
    </row>
    <row r="22" spans="1:11">
      <c r="B22" s="108"/>
      <c r="C22" s="91"/>
      <c r="D22" s="101"/>
      <c r="E22" s="112"/>
      <c r="F22" s="89"/>
      <c r="G22" s="103"/>
      <c r="H22" s="111"/>
      <c r="I22" s="105"/>
      <c r="J22" s="21"/>
      <c r="K22" s="14"/>
    </row>
    <row r="23" spans="1:11">
      <c r="A23" s="36"/>
      <c r="B23" s="108"/>
      <c r="C23" s="91"/>
      <c r="D23" s="101"/>
      <c r="E23" s="112"/>
      <c r="F23" s="89"/>
      <c r="G23" s="103"/>
      <c r="H23" s="111"/>
      <c r="I23" s="105"/>
      <c r="J23" s="21"/>
      <c r="K23" s="14"/>
    </row>
    <row r="24" spans="1:11">
      <c r="A24" s="36"/>
      <c r="B24" s="108"/>
      <c r="C24" s="91"/>
      <c r="D24" s="101"/>
      <c r="E24" s="112"/>
      <c r="F24" s="89"/>
      <c r="G24" s="103"/>
      <c r="H24" s="111"/>
      <c r="I24" s="105"/>
      <c r="J24" s="21"/>
      <c r="K24" s="14"/>
    </row>
    <row r="25" spans="1:11">
      <c r="B25" s="108"/>
      <c r="C25" s="91"/>
      <c r="D25" s="101"/>
      <c r="E25" s="112"/>
      <c r="F25" s="89"/>
      <c r="G25" s="103"/>
      <c r="H25" s="111"/>
      <c r="I25" s="105"/>
      <c r="J25" s="21"/>
      <c r="K25" s="14"/>
    </row>
    <row r="26" spans="1:11">
      <c r="B26" s="108"/>
      <c r="C26" s="91"/>
      <c r="D26" s="101"/>
      <c r="E26" s="112"/>
      <c r="F26" s="89"/>
      <c r="G26" s="103"/>
      <c r="H26" s="111"/>
      <c r="I26" s="105"/>
      <c r="J26" s="21"/>
      <c r="K26" s="14"/>
    </row>
    <row r="27" spans="1:11">
      <c r="B27" s="108"/>
      <c r="C27" s="91"/>
      <c r="D27" s="101"/>
      <c r="E27" s="112"/>
      <c r="F27" s="89"/>
      <c r="G27" s="103"/>
      <c r="H27" s="111"/>
      <c r="I27" s="105"/>
      <c r="J27" s="21"/>
      <c r="K27" s="14"/>
    </row>
    <row r="28" spans="1:11">
      <c r="B28" s="108"/>
      <c r="C28" s="91"/>
      <c r="D28" s="101"/>
      <c r="E28" s="112"/>
      <c r="F28" s="89"/>
      <c r="G28" s="103"/>
      <c r="H28" s="111"/>
      <c r="I28" s="105"/>
      <c r="J28" s="21"/>
      <c r="K28" s="14"/>
    </row>
    <row r="29" spans="1:11">
      <c r="B29" s="108"/>
      <c r="C29" s="91"/>
      <c r="D29" s="101"/>
      <c r="E29" s="112"/>
      <c r="F29" s="89"/>
      <c r="G29" s="103"/>
      <c r="H29" s="111"/>
      <c r="I29" s="105"/>
      <c r="J29" s="21"/>
      <c r="K29" s="14"/>
    </row>
    <row r="30" spans="1:11">
      <c r="B30" s="108"/>
      <c r="C30" s="91"/>
      <c r="D30" s="101"/>
      <c r="E30" s="112"/>
      <c r="F30" s="89"/>
      <c r="G30" s="103"/>
      <c r="H30" s="111"/>
      <c r="I30" s="105"/>
      <c r="J30" s="21"/>
      <c r="K30" s="14"/>
    </row>
    <row r="31" spans="1:11">
      <c r="B31" s="108"/>
      <c r="C31" s="91"/>
      <c r="D31" s="101"/>
      <c r="E31" s="112"/>
      <c r="F31" s="89"/>
      <c r="G31" s="103"/>
      <c r="H31" s="111"/>
      <c r="I31" s="105"/>
      <c r="J31" s="21"/>
      <c r="K31" s="14"/>
    </row>
    <row r="32" spans="1:11">
      <c r="B32" s="108"/>
      <c r="C32" s="91"/>
      <c r="D32" s="101"/>
      <c r="E32" s="112"/>
      <c r="F32" s="89"/>
      <c r="G32" s="103"/>
      <c r="H32" s="111"/>
      <c r="I32" s="105"/>
      <c r="J32" s="21"/>
      <c r="K32" s="14"/>
    </row>
    <row r="33" spans="1:11">
      <c r="B33" s="108"/>
      <c r="C33" s="91"/>
      <c r="D33" s="101"/>
      <c r="E33" s="112"/>
      <c r="F33" s="89"/>
      <c r="G33" s="103"/>
      <c r="H33" s="111"/>
      <c r="I33" s="105"/>
      <c r="J33" s="21"/>
      <c r="K33" s="14"/>
    </row>
    <row r="34" spans="1:11" ht="15.75" thickBot="1">
      <c r="A34" s="36"/>
      <c r="B34" s="108"/>
      <c r="C34" s="91"/>
      <c r="D34" s="101"/>
      <c r="E34" s="112"/>
      <c r="F34" s="89"/>
      <c r="G34" s="103"/>
      <c r="H34" s="111"/>
      <c r="I34" s="105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42" t="s">
        <v>15</v>
      </c>
      <c r="I39" s="143"/>
      <c r="J39" s="140">
        <f>I37+K37</f>
        <v>102165.62</v>
      </c>
      <c r="K39" s="141"/>
    </row>
    <row r="40" spans="1:11" ht="15" customHeight="1">
      <c r="D40" s="146" t="s">
        <v>16</v>
      </c>
      <c r="E40" s="146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27</v>
      </c>
      <c r="F42" s="4">
        <f>SUM(F40:F41)</f>
        <v>-13406392.419999998</v>
      </c>
    </row>
    <row r="43" spans="1:11" ht="15.75" thickBot="1">
      <c r="D43" s="132" t="s">
        <v>26</v>
      </c>
      <c r="E43" s="132"/>
      <c r="F43" s="51">
        <v>3067863.77</v>
      </c>
    </row>
    <row r="44" spans="1:11">
      <c r="E44" s="6" t="s">
        <v>28</v>
      </c>
      <c r="F44" s="7">
        <f>F43+F42</f>
        <v>-10338528.649999999</v>
      </c>
    </row>
    <row r="45" spans="1:11" ht="15.75" thickBot="1">
      <c r="D45" s="54" t="s">
        <v>18</v>
      </c>
      <c r="F45" s="56">
        <v>511449.48</v>
      </c>
    </row>
    <row r="46" spans="1:11" ht="16.5" thickTop="1" thickBot="1">
      <c r="D46" s="144" t="s">
        <v>36</v>
      </c>
      <c r="E46" s="145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tabSelected="1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6" sqref="B46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39" t="s">
        <v>51</v>
      </c>
      <c r="D1" s="139"/>
      <c r="E1" s="139"/>
      <c r="F1" s="139"/>
      <c r="G1" s="139"/>
      <c r="H1" s="139"/>
      <c r="I1" s="139"/>
      <c r="J1" s="139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110271.27</v>
      </c>
      <c r="D4" s="2"/>
      <c r="E4" s="148" t="s">
        <v>37</v>
      </c>
      <c r="F4" s="149"/>
      <c r="I4" s="136" t="s">
        <v>5</v>
      </c>
      <c r="J4" s="137"/>
      <c r="K4" s="138"/>
    </row>
    <row r="5" spans="1:13" ht="15.75" thickTop="1">
      <c r="A5" s="84"/>
      <c r="B5" s="108">
        <v>40238</v>
      </c>
      <c r="C5" s="91">
        <v>0</v>
      </c>
      <c r="D5" s="101"/>
      <c r="E5" s="102">
        <v>40238</v>
      </c>
      <c r="F5" s="109">
        <v>66851.399999999994</v>
      </c>
      <c r="G5" s="103"/>
      <c r="H5" s="104">
        <v>40238</v>
      </c>
      <c r="I5" s="105">
        <v>0</v>
      </c>
      <c r="J5" s="37"/>
      <c r="K5" s="38"/>
    </row>
    <row r="6" spans="1:13">
      <c r="A6" s="84"/>
      <c r="B6" s="108">
        <v>40239</v>
      </c>
      <c r="C6" s="91">
        <v>0</v>
      </c>
      <c r="D6" s="101"/>
      <c r="E6" s="110">
        <v>40239</v>
      </c>
      <c r="F6" s="89">
        <v>25365</v>
      </c>
      <c r="G6" s="103"/>
      <c r="H6" s="111">
        <v>40239</v>
      </c>
      <c r="I6" s="105">
        <v>20</v>
      </c>
      <c r="J6" s="21" t="s">
        <v>6</v>
      </c>
      <c r="K6" s="14">
        <v>720</v>
      </c>
    </row>
    <row r="7" spans="1:13">
      <c r="A7" s="84"/>
      <c r="B7" s="108">
        <v>40240</v>
      </c>
      <c r="C7" s="91">
        <v>0</v>
      </c>
      <c r="D7" s="101"/>
      <c r="E7" s="110">
        <v>40240</v>
      </c>
      <c r="F7" s="89">
        <v>18729.5</v>
      </c>
      <c r="G7" s="103"/>
      <c r="H7" s="111">
        <v>40240</v>
      </c>
      <c r="I7" s="105">
        <v>630.5</v>
      </c>
      <c r="J7" s="21" t="s">
        <v>4</v>
      </c>
      <c r="K7" s="14">
        <v>0</v>
      </c>
    </row>
    <row r="8" spans="1:13">
      <c r="A8" s="84"/>
      <c r="B8" s="108">
        <v>40241</v>
      </c>
      <c r="C8" s="91">
        <v>0</v>
      </c>
      <c r="D8" s="101"/>
      <c r="E8" s="110">
        <v>40241</v>
      </c>
      <c r="F8" s="89">
        <v>47329</v>
      </c>
      <c r="G8" s="103"/>
      <c r="H8" s="111">
        <v>40241</v>
      </c>
      <c r="I8" s="105">
        <v>265</v>
      </c>
      <c r="J8" s="21" t="s">
        <v>7</v>
      </c>
      <c r="K8" s="14">
        <v>28750</v>
      </c>
    </row>
    <row r="9" spans="1:13">
      <c r="A9" s="84"/>
      <c r="B9" s="108">
        <v>40242</v>
      </c>
      <c r="C9" s="91">
        <v>1505</v>
      </c>
      <c r="D9" s="101" t="s">
        <v>56</v>
      </c>
      <c r="E9" s="110">
        <v>40242</v>
      </c>
      <c r="F9" s="89">
        <v>51346</v>
      </c>
      <c r="G9" s="103"/>
      <c r="H9" s="111">
        <v>40242</v>
      </c>
      <c r="I9" s="105">
        <v>116</v>
      </c>
      <c r="J9" s="21" t="s">
        <v>11</v>
      </c>
      <c r="K9" s="14">
        <v>10002</v>
      </c>
    </row>
    <row r="10" spans="1:13">
      <c r="A10" s="84"/>
      <c r="B10" s="108">
        <v>40243</v>
      </c>
      <c r="C10" s="91">
        <v>5758.6</v>
      </c>
      <c r="D10" s="101"/>
      <c r="E10" s="110">
        <v>40243</v>
      </c>
      <c r="F10" s="89">
        <v>71369</v>
      </c>
      <c r="G10" s="103"/>
      <c r="H10" s="111">
        <v>40243</v>
      </c>
      <c r="I10" s="105">
        <v>14.5</v>
      </c>
      <c r="J10" s="21" t="s">
        <v>12</v>
      </c>
      <c r="K10" s="14">
        <v>10002</v>
      </c>
    </row>
    <row r="11" spans="1:13">
      <c r="A11" s="84"/>
      <c r="B11" s="108">
        <v>40244</v>
      </c>
      <c r="C11" s="91">
        <v>23764</v>
      </c>
      <c r="D11" s="101"/>
      <c r="E11" s="110">
        <v>40244</v>
      </c>
      <c r="F11" s="89">
        <v>71065</v>
      </c>
      <c r="G11" s="103"/>
      <c r="H11" s="111">
        <v>40244</v>
      </c>
      <c r="I11" s="105">
        <v>28.24</v>
      </c>
      <c r="J11" s="21" t="s">
        <v>13</v>
      </c>
      <c r="K11" s="14">
        <v>10830.5</v>
      </c>
    </row>
    <row r="12" spans="1:13">
      <c r="A12" s="84"/>
      <c r="B12" s="108">
        <v>40245</v>
      </c>
      <c r="C12" s="91">
        <v>0</v>
      </c>
      <c r="D12" s="101"/>
      <c r="E12" s="110">
        <v>40245</v>
      </c>
      <c r="F12" s="89">
        <v>84567.44</v>
      </c>
      <c r="G12" s="103"/>
      <c r="H12" s="111">
        <v>40245</v>
      </c>
      <c r="I12" s="105">
        <v>90</v>
      </c>
      <c r="J12" s="21" t="s">
        <v>19</v>
      </c>
      <c r="K12" s="14">
        <v>10150.5</v>
      </c>
    </row>
    <row r="13" spans="1:13">
      <c r="A13" s="84"/>
      <c r="B13" s="108">
        <v>40246</v>
      </c>
      <c r="C13" s="91">
        <v>0</v>
      </c>
      <c r="D13" s="101"/>
      <c r="E13" s="110">
        <v>40246</v>
      </c>
      <c r="F13" s="89">
        <v>64880</v>
      </c>
      <c r="G13" s="103"/>
      <c r="H13" s="111">
        <v>40246</v>
      </c>
      <c r="I13" s="105">
        <v>269.5</v>
      </c>
      <c r="J13" s="21" t="s">
        <v>14</v>
      </c>
      <c r="K13" s="14">
        <v>0</v>
      </c>
    </row>
    <row r="14" spans="1:13">
      <c r="A14" s="84"/>
      <c r="B14" s="108">
        <v>40247</v>
      </c>
      <c r="C14" s="91">
        <v>8271</v>
      </c>
      <c r="D14" s="101"/>
      <c r="E14" s="110">
        <v>40247</v>
      </c>
      <c r="F14" s="89">
        <v>60300</v>
      </c>
      <c r="G14" s="103"/>
      <c r="H14" s="111">
        <v>40247</v>
      </c>
      <c r="I14" s="105">
        <v>12</v>
      </c>
      <c r="J14" s="21"/>
      <c r="K14" s="14"/>
    </row>
    <row r="15" spans="1:13">
      <c r="A15" s="84"/>
      <c r="B15" s="108">
        <v>40248</v>
      </c>
      <c r="C15" s="91">
        <v>0</v>
      </c>
      <c r="D15" s="101"/>
      <c r="E15" s="110">
        <v>40248</v>
      </c>
      <c r="F15" s="89">
        <v>42446.5</v>
      </c>
      <c r="G15" s="103"/>
      <c r="H15" s="111">
        <v>40248</v>
      </c>
      <c r="I15" s="105">
        <v>722</v>
      </c>
      <c r="J15" s="21"/>
      <c r="K15" s="14"/>
    </row>
    <row r="16" spans="1:13">
      <c r="A16" s="84"/>
      <c r="B16" s="108">
        <v>40249</v>
      </c>
      <c r="C16" s="91">
        <v>19.875</v>
      </c>
      <c r="D16" s="101"/>
      <c r="E16" s="110">
        <v>40249</v>
      </c>
      <c r="F16" s="89">
        <v>81877</v>
      </c>
      <c r="G16" s="103"/>
      <c r="H16" s="111">
        <v>40249</v>
      </c>
      <c r="I16" s="105">
        <v>400</v>
      </c>
      <c r="J16" s="21"/>
      <c r="K16" s="86"/>
      <c r="L16" s="85"/>
      <c r="M16" s="55"/>
    </row>
    <row r="17" spans="1:13">
      <c r="A17" s="84"/>
      <c r="B17" s="108">
        <v>40250</v>
      </c>
      <c r="C17" s="91">
        <v>0</v>
      </c>
      <c r="D17" s="101"/>
      <c r="E17" s="110">
        <v>40250</v>
      </c>
      <c r="F17" s="89">
        <v>67769</v>
      </c>
      <c r="G17" s="103"/>
      <c r="H17" s="111">
        <v>40250</v>
      </c>
      <c r="I17" s="105">
        <v>0</v>
      </c>
      <c r="J17" s="21"/>
      <c r="K17" s="86"/>
      <c r="L17" s="85"/>
      <c r="M17" s="55"/>
    </row>
    <row r="18" spans="1:13">
      <c r="A18" s="84"/>
      <c r="B18" s="108">
        <v>40251</v>
      </c>
      <c r="C18" s="91">
        <v>0</v>
      </c>
      <c r="D18" s="101"/>
      <c r="E18" s="110">
        <v>40251</v>
      </c>
      <c r="F18" s="89">
        <v>87906</v>
      </c>
      <c r="G18" s="103"/>
      <c r="H18" s="111">
        <v>40251</v>
      </c>
      <c r="I18" s="105">
        <v>183.5</v>
      </c>
      <c r="J18" s="21"/>
      <c r="K18" s="90"/>
      <c r="L18" s="85"/>
      <c r="M18" s="55"/>
    </row>
    <row r="19" spans="1:13">
      <c r="A19" s="84"/>
      <c r="B19" s="108">
        <v>40252</v>
      </c>
      <c r="C19" s="91">
        <v>0</v>
      </c>
      <c r="D19" s="101"/>
      <c r="E19" s="110">
        <v>40252</v>
      </c>
      <c r="F19" s="89">
        <v>37161.5</v>
      </c>
      <c r="G19" s="103"/>
      <c r="H19" s="111">
        <v>40252</v>
      </c>
      <c r="I19" s="105">
        <v>0</v>
      </c>
      <c r="J19" s="21"/>
      <c r="K19" s="90"/>
      <c r="L19" s="85"/>
      <c r="M19" s="55"/>
    </row>
    <row r="20" spans="1:13">
      <c r="A20" s="84"/>
      <c r="B20" s="108">
        <v>40253</v>
      </c>
      <c r="C20" s="91">
        <v>0</v>
      </c>
      <c r="D20" s="101"/>
      <c r="E20" s="110">
        <v>40253</v>
      </c>
      <c r="F20" s="89">
        <v>51911</v>
      </c>
      <c r="G20" s="103"/>
      <c r="H20" s="111">
        <v>40253</v>
      </c>
      <c r="I20" s="105">
        <v>95</v>
      </c>
      <c r="J20" s="107"/>
      <c r="K20" s="14"/>
    </row>
    <row r="21" spans="1:13">
      <c r="A21" s="84"/>
      <c r="B21" s="108">
        <v>40254</v>
      </c>
      <c r="C21" s="91">
        <v>0</v>
      </c>
      <c r="D21" s="101"/>
      <c r="E21" s="110">
        <v>40254</v>
      </c>
      <c r="F21" s="89">
        <v>20843</v>
      </c>
      <c r="G21" s="103"/>
      <c r="H21" s="111">
        <v>40254</v>
      </c>
      <c r="I21" s="105">
        <v>329.5</v>
      </c>
      <c r="J21" s="107"/>
      <c r="K21" s="14"/>
    </row>
    <row r="22" spans="1:13">
      <c r="A22" s="84"/>
      <c r="B22" s="108">
        <v>40255</v>
      </c>
      <c r="C22" s="91">
        <v>2623</v>
      </c>
      <c r="D22" s="101"/>
      <c r="E22" s="110">
        <v>40255</v>
      </c>
      <c r="F22" s="89">
        <v>90695.5</v>
      </c>
      <c r="G22" s="103"/>
      <c r="H22" s="111">
        <v>40255</v>
      </c>
      <c r="I22" s="105">
        <v>1568</v>
      </c>
      <c r="J22" s="21"/>
      <c r="K22" s="14"/>
    </row>
    <row r="23" spans="1:13">
      <c r="A23" s="84"/>
      <c r="B23" s="108">
        <v>40256</v>
      </c>
      <c r="C23" s="91">
        <v>0</v>
      </c>
      <c r="D23" s="101"/>
      <c r="E23" s="110">
        <v>40256</v>
      </c>
      <c r="F23" s="89">
        <v>62580.5</v>
      </c>
      <c r="G23" s="103"/>
      <c r="H23" s="111">
        <v>40256</v>
      </c>
      <c r="I23" s="105">
        <v>407.5</v>
      </c>
      <c r="J23" s="21"/>
      <c r="K23" s="14"/>
    </row>
    <row r="24" spans="1:13">
      <c r="A24" s="84"/>
      <c r="B24" s="108">
        <v>40257</v>
      </c>
      <c r="C24" s="91">
        <v>214.6</v>
      </c>
      <c r="D24" s="101"/>
      <c r="E24" s="110">
        <v>40257</v>
      </c>
      <c r="F24" s="89">
        <v>45439.5</v>
      </c>
      <c r="G24" s="103"/>
      <c r="H24" s="111">
        <v>40257</v>
      </c>
      <c r="I24" s="105">
        <v>0</v>
      </c>
      <c r="J24" s="21"/>
      <c r="K24" s="14"/>
    </row>
    <row r="25" spans="1:13">
      <c r="A25" s="84"/>
      <c r="B25" s="108">
        <v>40258</v>
      </c>
      <c r="C25" s="91">
        <v>0</v>
      </c>
      <c r="D25" s="101"/>
      <c r="E25" s="110">
        <v>40258</v>
      </c>
      <c r="F25" s="89">
        <v>50303.5</v>
      </c>
      <c r="G25" s="103"/>
      <c r="H25" s="111">
        <v>40258</v>
      </c>
      <c r="I25" s="105">
        <v>30</v>
      </c>
      <c r="J25" s="21"/>
      <c r="K25" s="14"/>
    </row>
    <row r="26" spans="1:13">
      <c r="A26" s="84"/>
      <c r="B26" s="108">
        <v>40259</v>
      </c>
      <c r="C26" s="91">
        <v>0</v>
      </c>
      <c r="D26" s="101"/>
      <c r="E26" s="110">
        <v>40259</v>
      </c>
      <c r="F26" s="89">
        <v>53346</v>
      </c>
      <c r="G26" s="103"/>
      <c r="H26" s="111">
        <v>40259</v>
      </c>
      <c r="I26" s="105">
        <v>46</v>
      </c>
      <c r="J26" s="21"/>
      <c r="K26" s="14"/>
    </row>
    <row r="27" spans="1:13">
      <c r="A27" s="84"/>
      <c r="B27" s="108">
        <v>40260</v>
      </c>
      <c r="C27" s="91">
        <v>0</v>
      </c>
      <c r="D27" s="101"/>
      <c r="E27" s="110">
        <v>40260</v>
      </c>
      <c r="F27" s="89">
        <v>41767.5</v>
      </c>
      <c r="G27" s="103"/>
      <c r="H27" s="111">
        <v>40260</v>
      </c>
      <c r="I27" s="105">
        <v>35</v>
      </c>
      <c r="J27" s="21"/>
      <c r="K27" s="14"/>
    </row>
    <row r="28" spans="1:13">
      <c r="A28" s="84"/>
      <c r="B28" s="108">
        <v>40261</v>
      </c>
      <c r="C28" s="91">
        <v>0</v>
      </c>
      <c r="D28" s="101"/>
      <c r="E28" s="110">
        <v>40261</v>
      </c>
      <c r="F28" s="89">
        <v>30771</v>
      </c>
      <c r="G28" s="103"/>
      <c r="H28" s="111">
        <v>40261</v>
      </c>
      <c r="I28" s="105">
        <v>191</v>
      </c>
      <c r="J28" s="21"/>
      <c r="K28" s="14"/>
    </row>
    <row r="29" spans="1:13">
      <c r="A29" s="84"/>
      <c r="B29" s="108">
        <v>40262</v>
      </c>
      <c r="C29" s="91">
        <v>1883</v>
      </c>
      <c r="D29" s="101"/>
      <c r="E29" s="110">
        <v>40262</v>
      </c>
      <c r="F29" s="89">
        <v>44065.5</v>
      </c>
      <c r="G29" s="103"/>
      <c r="H29" s="111">
        <v>40262</v>
      </c>
      <c r="I29" s="105">
        <v>372</v>
      </c>
      <c r="J29" s="21"/>
      <c r="K29" s="14"/>
    </row>
    <row r="30" spans="1:13">
      <c r="A30" s="84"/>
      <c r="B30" s="108">
        <v>40263</v>
      </c>
      <c r="C30" s="91">
        <v>6665.25</v>
      </c>
      <c r="D30" s="101"/>
      <c r="E30" s="110">
        <v>40263</v>
      </c>
      <c r="F30" s="89">
        <v>47025</v>
      </c>
      <c r="G30" s="103"/>
      <c r="H30" s="111">
        <v>40263</v>
      </c>
      <c r="I30" s="105">
        <v>0</v>
      </c>
      <c r="J30" s="21"/>
      <c r="K30" s="14"/>
    </row>
    <row r="31" spans="1:13">
      <c r="A31" s="84"/>
      <c r="B31" s="108">
        <v>40264</v>
      </c>
      <c r="C31" s="91">
        <v>0</v>
      </c>
      <c r="D31" s="101"/>
      <c r="E31" s="110">
        <v>40264</v>
      </c>
      <c r="F31" s="89">
        <v>53959.5</v>
      </c>
      <c r="G31" s="103"/>
      <c r="H31" s="111">
        <v>40264</v>
      </c>
      <c r="I31" s="105">
        <v>0</v>
      </c>
      <c r="J31" s="21"/>
      <c r="K31" s="14"/>
    </row>
    <row r="32" spans="1:13">
      <c r="A32" s="84"/>
      <c r="B32" s="108">
        <v>40265</v>
      </c>
      <c r="C32" s="91">
        <v>644</v>
      </c>
      <c r="D32" s="101"/>
      <c r="E32" s="110">
        <v>40265</v>
      </c>
      <c r="F32" s="89">
        <v>57907.5</v>
      </c>
      <c r="G32" s="103"/>
      <c r="H32" s="111">
        <v>40265</v>
      </c>
      <c r="I32" s="105">
        <v>100</v>
      </c>
      <c r="J32" s="21"/>
      <c r="K32" s="14"/>
    </row>
    <row r="33" spans="1:11">
      <c r="A33" s="84"/>
      <c r="B33" s="108">
        <v>40266</v>
      </c>
      <c r="C33" s="91">
        <v>0</v>
      </c>
      <c r="D33" s="101"/>
      <c r="E33" s="110">
        <v>40266</v>
      </c>
      <c r="F33" s="89">
        <v>35185</v>
      </c>
      <c r="G33" s="103"/>
      <c r="H33" s="111">
        <v>40266</v>
      </c>
      <c r="I33" s="105">
        <v>34.9</v>
      </c>
      <c r="J33" s="21"/>
      <c r="K33" s="14"/>
    </row>
    <row r="34" spans="1:11">
      <c r="A34" s="84"/>
      <c r="B34" s="108">
        <v>40267</v>
      </c>
      <c r="C34" s="91">
        <v>0</v>
      </c>
      <c r="D34" s="101"/>
      <c r="E34" s="110">
        <v>40267</v>
      </c>
      <c r="F34" s="89">
        <v>29376</v>
      </c>
      <c r="G34" s="103"/>
      <c r="H34" s="111">
        <v>40267</v>
      </c>
      <c r="I34" s="105">
        <v>0</v>
      </c>
      <c r="J34" s="21"/>
      <c r="K34" s="14"/>
    </row>
    <row r="35" spans="1:11" ht="15.75" thickBot="1">
      <c r="A35" s="84"/>
      <c r="B35" s="108">
        <v>40268</v>
      </c>
      <c r="C35" s="91">
        <v>0</v>
      </c>
      <c r="D35" s="101"/>
      <c r="E35" s="110">
        <v>40268</v>
      </c>
      <c r="F35" s="89">
        <v>81702.899999999994</v>
      </c>
      <c r="G35" s="103"/>
      <c r="H35" s="111">
        <v>40268</v>
      </c>
      <c r="I35" s="105">
        <v>86</v>
      </c>
      <c r="J35" s="21"/>
      <c r="K35" s="14"/>
    </row>
    <row r="36" spans="1:11" ht="15.75" thickBot="1">
      <c r="A36" s="33" t="s">
        <v>3</v>
      </c>
      <c r="B36" s="26"/>
      <c r="C36" s="9">
        <v>1455365.06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25</v>
      </c>
      <c r="B37" s="52"/>
      <c r="C37" s="11">
        <v>70133.960000000006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1687118.615</v>
      </c>
      <c r="E38" s="23" t="s">
        <v>1</v>
      </c>
      <c r="F38" s="24">
        <f>SUM(F5:F37)</f>
        <v>1675841.24</v>
      </c>
      <c r="H38" s="1" t="s">
        <v>1</v>
      </c>
      <c r="I38" s="4">
        <f>SUM(I5:I37)</f>
        <v>6046.1399999999994</v>
      </c>
      <c r="J38" s="42" t="s">
        <v>1</v>
      </c>
      <c r="K38" s="4">
        <f t="shared" ref="K38" si="0">SUM(K5:K37)</f>
        <v>70455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42" t="s">
        <v>15</v>
      </c>
      <c r="I40" s="143"/>
      <c r="J40" s="140">
        <f>I38+K38</f>
        <v>76501.14</v>
      </c>
      <c r="K40" s="141"/>
    </row>
    <row r="41" spans="1:11" ht="15.75">
      <c r="D41" s="146" t="s">
        <v>16</v>
      </c>
      <c r="E41" s="146"/>
      <c r="F41" s="46">
        <f>F38-J40</f>
        <v>1599340.1</v>
      </c>
      <c r="I41" s="40"/>
    </row>
    <row r="42" spans="1:11" ht="15.75" thickBot="1">
      <c r="D42" s="45"/>
      <c r="E42" s="45" t="s">
        <v>0</v>
      </c>
      <c r="F42" s="47">
        <f>-C38</f>
        <v>-1687118.615</v>
      </c>
    </row>
    <row r="43" spans="1:11" ht="15.75" thickTop="1">
      <c r="C43" t="s">
        <v>35</v>
      </c>
      <c r="E43" s="5" t="s">
        <v>27</v>
      </c>
      <c r="F43" s="4">
        <f>SUM(F41:F42)</f>
        <v>-87778.514999999898</v>
      </c>
      <c r="I43" s="150"/>
      <c r="J43" s="150"/>
      <c r="K43" s="2"/>
    </row>
    <row r="44" spans="1:11" ht="15.75" thickBot="1">
      <c r="D44" s="132" t="s">
        <v>26</v>
      </c>
      <c r="E44" s="132"/>
      <c r="F44" s="51">
        <v>26305.53</v>
      </c>
      <c r="I44" s="151" t="s">
        <v>18</v>
      </c>
      <c r="J44" s="151"/>
      <c r="K44" s="2">
        <v>114301.68</v>
      </c>
    </row>
    <row r="45" spans="1:11" ht="16.5" thickTop="1" thickBot="1">
      <c r="E45" s="6" t="s">
        <v>30</v>
      </c>
      <c r="F45" s="7">
        <f>F44+F43</f>
        <v>-61472.984999999899</v>
      </c>
      <c r="I45" s="144" t="s">
        <v>36</v>
      </c>
      <c r="J45" s="145"/>
      <c r="K45" s="66">
        <f>F45+K44</f>
        <v>52828.695000000094</v>
      </c>
    </row>
    <row r="46" spans="1:11" ht="15.75" thickTop="1">
      <c r="D46" s="147"/>
      <c r="E46" s="147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V45"/>
  <sheetViews>
    <sheetView workbookViewId="0">
      <pane ySplit="4" topLeftCell="A35" activePane="bottomLeft" state="frozen"/>
      <selection pane="bottomLeft" activeCell="A48" sqref="A48"/>
    </sheetView>
  </sheetViews>
  <sheetFormatPr baseColWidth="10" defaultRowHeight="15"/>
  <cols>
    <col min="6" max="6" width="16.140625" customWidth="1"/>
    <col min="15" max="15" width="14.140625" customWidth="1"/>
    <col min="18" max="18" width="13.28515625" customWidth="1"/>
    <col min="30" max="30" width="12.42578125" bestFit="1" customWidth="1"/>
    <col min="39" max="39" width="15.7109375" customWidth="1"/>
    <col min="42" max="42" width="17.85546875" customWidth="1"/>
  </cols>
  <sheetData>
    <row r="1" spans="1:48" ht="31.5">
      <c r="C1" s="155" t="s">
        <v>52</v>
      </c>
      <c r="D1" s="155"/>
      <c r="E1" s="155"/>
      <c r="F1" s="155"/>
      <c r="G1" s="155"/>
      <c r="H1" s="155"/>
      <c r="I1" s="155"/>
      <c r="J1" s="155"/>
      <c r="K1" s="69" t="s">
        <v>54</v>
      </c>
      <c r="O1" s="155" t="s">
        <v>52</v>
      </c>
      <c r="P1" s="155"/>
      <c r="Q1" s="155"/>
      <c r="R1" s="155"/>
      <c r="S1" s="155"/>
      <c r="T1" s="155"/>
      <c r="U1" s="155"/>
      <c r="V1" s="155"/>
      <c r="W1" s="69" t="s">
        <v>53</v>
      </c>
      <c r="AA1" s="155" t="s">
        <v>52</v>
      </c>
      <c r="AB1" s="155"/>
      <c r="AC1" s="155"/>
      <c r="AD1" s="155"/>
      <c r="AE1" s="155"/>
      <c r="AF1" s="155"/>
      <c r="AG1" s="155"/>
      <c r="AH1" s="155"/>
      <c r="AI1" s="69" t="s">
        <v>45</v>
      </c>
      <c r="AM1" s="155" t="s">
        <v>52</v>
      </c>
      <c r="AN1" s="155"/>
      <c r="AO1" s="155"/>
      <c r="AP1" s="155"/>
      <c r="AQ1" s="155"/>
      <c r="AR1" s="155"/>
      <c r="AS1" s="155"/>
      <c r="AT1" s="155"/>
      <c r="AU1" s="69" t="s">
        <v>41</v>
      </c>
      <c r="AV1" s="117"/>
    </row>
    <row r="2" spans="1:48" ht="15.75" thickBot="1">
      <c r="E2" s="123"/>
      <c r="F2" s="123"/>
      <c r="K2" s="70"/>
      <c r="Q2" s="121"/>
      <c r="R2" s="121"/>
      <c r="W2" s="70"/>
      <c r="AC2" s="116"/>
      <c r="AD2" s="116"/>
      <c r="AI2" s="70"/>
      <c r="AO2" s="114"/>
      <c r="AP2" s="114"/>
      <c r="AU2" s="70"/>
      <c r="AV2" s="25"/>
    </row>
    <row r="3" spans="1:48" ht="15.75" thickBot="1">
      <c r="C3" s="29" t="s">
        <v>0</v>
      </c>
      <c r="D3" s="3"/>
      <c r="K3" s="71"/>
      <c r="O3" s="29" t="s">
        <v>0</v>
      </c>
      <c r="P3" s="3"/>
      <c r="W3" s="71"/>
      <c r="AA3" s="29" t="s">
        <v>0</v>
      </c>
      <c r="AB3" s="3"/>
      <c r="AI3" s="71"/>
      <c r="AM3" s="29" t="s">
        <v>0</v>
      </c>
      <c r="AN3" s="3"/>
      <c r="AU3" s="71"/>
      <c r="AV3" s="25"/>
    </row>
    <row r="4" spans="1:48" ht="20.25" thickTop="1" thickBot="1">
      <c r="A4" s="27" t="s">
        <v>2</v>
      </c>
      <c r="B4" s="28"/>
      <c r="C4" s="30">
        <v>59525.2</v>
      </c>
      <c r="D4" s="2"/>
      <c r="E4" s="134" t="s">
        <v>38</v>
      </c>
      <c r="F4" s="135"/>
      <c r="I4" s="136" t="s">
        <v>5</v>
      </c>
      <c r="J4" s="137"/>
      <c r="K4" s="138"/>
      <c r="M4" s="27" t="s">
        <v>2</v>
      </c>
      <c r="N4" s="28"/>
      <c r="O4" s="30">
        <v>55529.98</v>
      </c>
      <c r="P4" s="2"/>
      <c r="Q4" s="134" t="s">
        <v>38</v>
      </c>
      <c r="R4" s="135"/>
      <c r="U4" s="136" t="s">
        <v>5</v>
      </c>
      <c r="V4" s="137"/>
      <c r="W4" s="138"/>
      <c r="Y4" s="27" t="s">
        <v>2</v>
      </c>
      <c r="Z4" s="28"/>
      <c r="AA4" s="30">
        <v>91886.79</v>
      </c>
      <c r="AB4" s="2"/>
      <c r="AC4" s="134" t="s">
        <v>38</v>
      </c>
      <c r="AD4" s="135"/>
      <c r="AG4" s="136" t="s">
        <v>5</v>
      </c>
      <c r="AH4" s="137"/>
      <c r="AI4" s="138"/>
      <c r="AK4" s="27" t="s">
        <v>2</v>
      </c>
      <c r="AL4" s="28"/>
      <c r="AM4" s="30">
        <v>51144.2</v>
      </c>
      <c r="AN4" s="2"/>
      <c r="AO4" s="134" t="s">
        <v>38</v>
      </c>
      <c r="AP4" s="135"/>
      <c r="AS4" s="136" t="s">
        <v>5</v>
      </c>
      <c r="AT4" s="137"/>
      <c r="AU4" s="138"/>
      <c r="AV4" s="118"/>
    </row>
    <row r="5" spans="1:48" ht="15.75" thickTop="1">
      <c r="B5" s="8">
        <v>40238</v>
      </c>
      <c r="C5" s="91">
        <v>0</v>
      </c>
      <c r="D5" s="101"/>
      <c r="E5" s="102">
        <v>40238</v>
      </c>
      <c r="F5" s="89">
        <v>0</v>
      </c>
      <c r="G5" s="103"/>
      <c r="H5" s="104">
        <v>40238</v>
      </c>
      <c r="I5" s="105">
        <v>0</v>
      </c>
      <c r="J5" s="37"/>
      <c r="K5" s="38"/>
      <c r="N5" s="8">
        <v>40238</v>
      </c>
      <c r="O5" s="91">
        <v>0</v>
      </c>
      <c r="P5" s="101"/>
      <c r="Q5" s="102">
        <v>40238</v>
      </c>
      <c r="R5" s="89">
        <v>0</v>
      </c>
      <c r="S5" s="103"/>
      <c r="T5" s="104">
        <v>40238</v>
      </c>
      <c r="U5" s="105">
        <v>0</v>
      </c>
      <c r="V5" s="37"/>
      <c r="W5" s="38"/>
      <c r="Z5" s="8">
        <v>40238</v>
      </c>
      <c r="AA5" s="91">
        <v>0</v>
      </c>
      <c r="AB5" s="101"/>
      <c r="AC5" s="102">
        <v>40238</v>
      </c>
      <c r="AD5" s="89">
        <v>0</v>
      </c>
      <c r="AE5" s="103"/>
      <c r="AF5" s="104">
        <v>40238</v>
      </c>
      <c r="AG5" s="105">
        <v>0</v>
      </c>
      <c r="AH5" s="37"/>
      <c r="AI5" s="38"/>
      <c r="AL5" s="8">
        <v>40238</v>
      </c>
      <c r="AM5" s="91">
        <v>9399.85</v>
      </c>
      <c r="AN5" s="101"/>
      <c r="AO5" s="102">
        <v>40238</v>
      </c>
      <c r="AP5" s="89">
        <v>12369</v>
      </c>
      <c r="AQ5" s="103"/>
      <c r="AR5" s="104">
        <v>40238</v>
      </c>
      <c r="AS5" s="105">
        <v>159</v>
      </c>
      <c r="AT5" s="37"/>
      <c r="AU5" s="38"/>
      <c r="AV5" s="25"/>
    </row>
    <row r="6" spans="1:48">
      <c r="B6" s="8">
        <v>40239</v>
      </c>
      <c r="C6" s="9">
        <v>0</v>
      </c>
      <c r="D6" s="2"/>
      <c r="E6" s="13">
        <v>40239</v>
      </c>
      <c r="F6" s="14">
        <v>0</v>
      </c>
      <c r="H6" s="19">
        <v>40239</v>
      </c>
      <c r="I6" s="20">
        <v>0</v>
      </c>
      <c r="J6" s="21"/>
      <c r="K6" s="14"/>
      <c r="N6" s="8">
        <v>40239</v>
      </c>
      <c r="O6" s="9">
        <v>0</v>
      </c>
      <c r="P6" s="2"/>
      <c r="Q6" s="13">
        <v>40239</v>
      </c>
      <c r="R6" s="14">
        <v>0</v>
      </c>
      <c r="T6" s="19">
        <v>40239</v>
      </c>
      <c r="U6" s="20">
        <v>0</v>
      </c>
      <c r="V6" s="21"/>
      <c r="W6" s="14"/>
      <c r="Z6" s="8">
        <v>40239</v>
      </c>
      <c r="AA6" s="9">
        <v>0</v>
      </c>
      <c r="AB6" s="2"/>
      <c r="AC6" s="13">
        <v>40239</v>
      </c>
      <c r="AD6" s="14">
        <v>0</v>
      </c>
      <c r="AF6" s="19">
        <v>40239</v>
      </c>
      <c r="AG6" s="20">
        <v>0</v>
      </c>
      <c r="AH6" s="21"/>
      <c r="AI6" s="14"/>
      <c r="AL6" s="8">
        <v>40239</v>
      </c>
      <c r="AM6" s="9">
        <v>463</v>
      </c>
      <c r="AN6" s="2"/>
      <c r="AO6" s="13">
        <v>40239</v>
      </c>
      <c r="AP6" s="14">
        <v>18055.48</v>
      </c>
      <c r="AR6" s="19">
        <v>40239</v>
      </c>
      <c r="AS6" s="20">
        <v>340</v>
      </c>
      <c r="AT6" s="21"/>
      <c r="AU6" s="14"/>
      <c r="AV6" s="56"/>
    </row>
    <row r="7" spans="1:48">
      <c r="B7" s="8">
        <v>40240</v>
      </c>
      <c r="C7" s="9">
        <v>0</v>
      </c>
      <c r="D7" s="2"/>
      <c r="E7" s="13">
        <v>40240</v>
      </c>
      <c r="F7" s="14">
        <v>0</v>
      </c>
      <c r="H7" s="19">
        <v>40240</v>
      </c>
      <c r="I7" s="20">
        <v>0</v>
      </c>
      <c r="J7" s="21" t="s">
        <v>4</v>
      </c>
      <c r="K7" s="14">
        <v>0</v>
      </c>
      <c r="N7" s="8">
        <v>40240</v>
      </c>
      <c r="O7" s="9">
        <v>0</v>
      </c>
      <c r="P7" s="2"/>
      <c r="Q7" s="13">
        <v>40240</v>
      </c>
      <c r="R7" s="14">
        <v>0</v>
      </c>
      <c r="T7" s="19">
        <v>40240</v>
      </c>
      <c r="U7" s="20">
        <v>0</v>
      </c>
      <c r="V7" s="21" t="s">
        <v>4</v>
      </c>
      <c r="W7" s="14">
        <v>0</v>
      </c>
      <c r="Z7" s="8">
        <v>40240</v>
      </c>
      <c r="AA7" s="9">
        <v>0</v>
      </c>
      <c r="AB7" s="2"/>
      <c r="AC7" s="13">
        <v>40240</v>
      </c>
      <c r="AD7" s="14">
        <v>0</v>
      </c>
      <c r="AF7" s="19">
        <v>40240</v>
      </c>
      <c r="AG7" s="20">
        <v>0</v>
      </c>
      <c r="AH7" s="21" t="s">
        <v>4</v>
      </c>
      <c r="AI7" s="14">
        <v>3658</v>
      </c>
      <c r="AL7" s="8">
        <v>40240</v>
      </c>
      <c r="AM7" s="9">
        <v>5162.6000000000004</v>
      </c>
      <c r="AN7" s="2"/>
      <c r="AO7" s="13">
        <v>40240</v>
      </c>
      <c r="AP7" s="14">
        <v>19125.5</v>
      </c>
      <c r="AR7" s="19">
        <v>40240</v>
      </c>
      <c r="AS7" s="20">
        <v>23</v>
      </c>
      <c r="AT7" s="21" t="s">
        <v>4</v>
      </c>
      <c r="AU7" s="14"/>
      <c r="AV7" s="56"/>
    </row>
    <row r="8" spans="1:48">
      <c r="B8" s="8">
        <v>40241</v>
      </c>
      <c r="C8" s="9">
        <v>0</v>
      </c>
      <c r="D8" s="2"/>
      <c r="E8" s="13">
        <v>40241</v>
      </c>
      <c r="F8" s="14">
        <v>0</v>
      </c>
      <c r="H8" s="19">
        <v>40241</v>
      </c>
      <c r="I8" s="20">
        <v>0</v>
      </c>
      <c r="J8" s="21" t="s">
        <v>7</v>
      </c>
      <c r="K8" s="14">
        <v>5000</v>
      </c>
      <c r="N8" s="8">
        <v>40241</v>
      </c>
      <c r="O8" s="9">
        <v>0</v>
      </c>
      <c r="P8" s="2"/>
      <c r="Q8" s="13">
        <v>40241</v>
      </c>
      <c r="R8" s="14">
        <v>0</v>
      </c>
      <c r="T8" s="19">
        <v>40241</v>
      </c>
      <c r="U8" s="20">
        <v>0</v>
      </c>
      <c r="V8" s="21" t="s">
        <v>7</v>
      </c>
      <c r="W8" s="14">
        <v>5000</v>
      </c>
      <c r="Z8" s="8">
        <v>40241</v>
      </c>
      <c r="AA8" s="9">
        <v>0</v>
      </c>
      <c r="AB8" s="2"/>
      <c r="AC8" s="13">
        <v>40241</v>
      </c>
      <c r="AD8" s="14">
        <v>0</v>
      </c>
      <c r="AF8" s="19">
        <v>40241</v>
      </c>
      <c r="AG8" s="20">
        <v>0</v>
      </c>
      <c r="AH8" s="21" t="s">
        <v>7</v>
      </c>
      <c r="AI8" s="14">
        <v>5000</v>
      </c>
      <c r="AL8" s="8">
        <v>40241</v>
      </c>
      <c r="AM8" s="9">
        <v>6886.99</v>
      </c>
      <c r="AN8" s="2"/>
      <c r="AO8" s="13">
        <v>40241</v>
      </c>
      <c r="AP8" s="14">
        <v>18246.88</v>
      </c>
      <c r="AR8" s="19">
        <v>40241</v>
      </c>
      <c r="AS8" s="20">
        <v>30</v>
      </c>
      <c r="AT8" s="21" t="s">
        <v>7</v>
      </c>
      <c r="AU8" s="14">
        <v>5000</v>
      </c>
      <c r="AV8" s="56"/>
    </row>
    <row r="9" spans="1:48">
      <c r="B9" s="8">
        <v>40242</v>
      </c>
      <c r="C9" s="9">
        <v>0</v>
      </c>
      <c r="D9" s="2"/>
      <c r="E9" s="13">
        <v>40242</v>
      </c>
      <c r="F9" s="14">
        <v>0</v>
      </c>
      <c r="H9" s="19">
        <v>40242</v>
      </c>
      <c r="I9" s="20">
        <v>0</v>
      </c>
      <c r="J9" s="21" t="s">
        <v>10</v>
      </c>
      <c r="K9" s="14">
        <v>0</v>
      </c>
      <c r="N9" s="8">
        <v>40242</v>
      </c>
      <c r="O9" s="9">
        <v>0</v>
      </c>
      <c r="P9" s="2"/>
      <c r="Q9" s="13">
        <v>40242</v>
      </c>
      <c r="R9" s="14">
        <v>0</v>
      </c>
      <c r="T9" s="19">
        <v>40242</v>
      </c>
      <c r="U9" s="20">
        <v>0</v>
      </c>
      <c r="V9" s="21" t="s">
        <v>10</v>
      </c>
      <c r="W9" s="14">
        <v>0</v>
      </c>
      <c r="Z9" s="8">
        <v>40242</v>
      </c>
      <c r="AA9" s="9">
        <v>0</v>
      </c>
      <c r="AB9" s="2"/>
      <c r="AC9" s="13">
        <v>40242</v>
      </c>
      <c r="AD9" s="14">
        <v>0</v>
      </c>
      <c r="AF9" s="19">
        <v>40242</v>
      </c>
      <c r="AG9" s="20">
        <v>0</v>
      </c>
      <c r="AH9" s="21" t="s">
        <v>10</v>
      </c>
      <c r="AI9" s="14">
        <v>339</v>
      </c>
      <c r="AL9" s="8">
        <v>40242</v>
      </c>
      <c r="AM9" s="9">
        <v>15089.66</v>
      </c>
      <c r="AN9" s="2"/>
      <c r="AO9" s="13">
        <v>40242</v>
      </c>
      <c r="AP9" s="14">
        <v>26854.5</v>
      </c>
      <c r="AR9" s="19">
        <v>40242</v>
      </c>
      <c r="AS9" s="20">
        <v>294</v>
      </c>
      <c r="AT9" s="21" t="s">
        <v>10</v>
      </c>
      <c r="AU9" s="14">
        <v>0</v>
      </c>
      <c r="AV9" s="56"/>
    </row>
    <row r="10" spans="1:48">
      <c r="B10" s="8">
        <v>40243</v>
      </c>
      <c r="C10" s="9">
        <v>0</v>
      </c>
      <c r="D10" s="2"/>
      <c r="E10" s="13">
        <v>40243</v>
      </c>
      <c r="F10" s="14">
        <v>0</v>
      </c>
      <c r="H10" s="19">
        <v>40243</v>
      </c>
      <c r="I10" s="20">
        <v>0</v>
      </c>
      <c r="J10" s="21" t="s">
        <v>20</v>
      </c>
      <c r="K10" s="14">
        <v>0</v>
      </c>
      <c r="N10" s="8">
        <v>40243</v>
      </c>
      <c r="O10" s="9">
        <v>0</v>
      </c>
      <c r="P10" s="2"/>
      <c r="Q10" s="13">
        <v>40243</v>
      </c>
      <c r="R10" s="14">
        <v>0</v>
      </c>
      <c r="T10" s="19">
        <v>40243</v>
      </c>
      <c r="U10" s="20">
        <v>0</v>
      </c>
      <c r="V10" s="21" t="s">
        <v>20</v>
      </c>
      <c r="W10" s="14">
        <v>0</v>
      </c>
      <c r="Z10" s="8">
        <v>40243</v>
      </c>
      <c r="AA10" s="9">
        <v>0</v>
      </c>
      <c r="AB10" s="2"/>
      <c r="AC10" s="13">
        <v>40243</v>
      </c>
      <c r="AD10" s="14">
        <v>0</v>
      </c>
      <c r="AF10" s="19">
        <v>40243</v>
      </c>
      <c r="AG10" s="20">
        <v>0</v>
      </c>
      <c r="AH10" s="21" t="s">
        <v>20</v>
      </c>
      <c r="AI10" s="14">
        <v>0</v>
      </c>
      <c r="AL10" s="8">
        <v>40243</v>
      </c>
      <c r="AM10" s="9">
        <v>7626</v>
      </c>
      <c r="AN10" s="2"/>
      <c r="AO10" s="13">
        <v>40243</v>
      </c>
      <c r="AP10" s="14">
        <v>46690.5</v>
      </c>
      <c r="AR10" s="19">
        <v>40243</v>
      </c>
      <c r="AS10" s="20">
        <v>280</v>
      </c>
      <c r="AT10" s="21" t="s">
        <v>20</v>
      </c>
      <c r="AU10" s="14">
        <v>2150</v>
      </c>
      <c r="AV10" s="56"/>
    </row>
    <row r="11" spans="1:48">
      <c r="B11" s="8">
        <v>40244</v>
      </c>
      <c r="C11" s="9">
        <v>0</v>
      </c>
      <c r="D11" s="2"/>
      <c r="E11" s="13">
        <v>40244</v>
      </c>
      <c r="F11" s="14">
        <v>0</v>
      </c>
      <c r="H11" s="19">
        <v>40244</v>
      </c>
      <c r="I11" s="20">
        <v>0</v>
      </c>
      <c r="J11" s="21" t="s">
        <v>21</v>
      </c>
      <c r="K11" s="14">
        <v>0</v>
      </c>
      <c r="N11" s="8">
        <v>40244</v>
      </c>
      <c r="O11" s="9">
        <v>0</v>
      </c>
      <c r="P11" s="2"/>
      <c r="Q11" s="13">
        <v>40244</v>
      </c>
      <c r="R11" s="14">
        <v>0</v>
      </c>
      <c r="T11" s="19">
        <v>40244</v>
      </c>
      <c r="U11" s="20">
        <v>0</v>
      </c>
      <c r="V11" s="21" t="s">
        <v>21</v>
      </c>
      <c r="W11" s="14">
        <v>0</v>
      </c>
      <c r="Z11" s="8">
        <v>40244</v>
      </c>
      <c r="AA11" s="9">
        <v>0</v>
      </c>
      <c r="AB11" s="2"/>
      <c r="AC11" s="13">
        <v>40244</v>
      </c>
      <c r="AD11" s="14">
        <v>0</v>
      </c>
      <c r="AF11" s="19">
        <v>40244</v>
      </c>
      <c r="AG11" s="20">
        <v>0</v>
      </c>
      <c r="AH11" s="21" t="s">
        <v>21</v>
      </c>
      <c r="AI11" s="14">
        <v>0</v>
      </c>
      <c r="AL11" s="8">
        <v>40244</v>
      </c>
      <c r="AM11" s="9">
        <v>2223.5</v>
      </c>
      <c r="AN11" s="2"/>
      <c r="AO11" s="13">
        <v>40244</v>
      </c>
      <c r="AP11" s="14">
        <v>50807.38</v>
      </c>
      <c r="AR11" s="19">
        <v>40244</v>
      </c>
      <c r="AS11" s="20">
        <v>72</v>
      </c>
      <c r="AT11" s="21" t="s">
        <v>21</v>
      </c>
      <c r="AU11" s="14">
        <v>5250</v>
      </c>
      <c r="AV11" s="56"/>
    </row>
    <row r="12" spans="1:48">
      <c r="B12" s="8">
        <v>40245</v>
      </c>
      <c r="C12" s="9">
        <v>0</v>
      </c>
      <c r="D12" s="2"/>
      <c r="E12" s="13">
        <v>40245</v>
      </c>
      <c r="F12" s="14">
        <v>0</v>
      </c>
      <c r="H12" s="19">
        <v>40245</v>
      </c>
      <c r="I12" s="20">
        <v>0</v>
      </c>
      <c r="J12" s="21" t="s">
        <v>22</v>
      </c>
      <c r="K12" s="14">
        <v>0</v>
      </c>
      <c r="N12" s="8">
        <v>40245</v>
      </c>
      <c r="O12" s="9">
        <v>0</v>
      </c>
      <c r="P12" s="2"/>
      <c r="Q12" s="13">
        <v>40245</v>
      </c>
      <c r="R12" s="14">
        <v>0</v>
      </c>
      <c r="T12" s="19">
        <v>40245</v>
      </c>
      <c r="U12" s="20">
        <v>0</v>
      </c>
      <c r="V12" s="21" t="s">
        <v>22</v>
      </c>
      <c r="W12" s="14">
        <v>0</v>
      </c>
      <c r="Z12" s="8">
        <v>40245</v>
      </c>
      <c r="AA12" s="9">
        <v>0</v>
      </c>
      <c r="AB12" s="2"/>
      <c r="AC12" s="13">
        <v>40245</v>
      </c>
      <c r="AD12" s="14">
        <v>0</v>
      </c>
      <c r="AF12" s="19">
        <v>40245</v>
      </c>
      <c r="AG12" s="20">
        <v>0</v>
      </c>
      <c r="AH12" s="21" t="s">
        <v>22</v>
      </c>
      <c r="AI12" s="14">
        <v>2150</v>
      </c>
      <c r="AL12" s="8">
        <v>40245</v>
      </c>
      <c r="AM12" s="9">
        <v>11363.5</v>
      </c>
      <c r="AN12" s="2"/>
      <c r="AO12" s="13">
        <v>40245</v>
      </c>
      <c r="AP12" s="14">
        <v>24836.28</v>
      </c>
      <c r="AR12" s="19">
        <v>40245</v>
      </c>
      <c r="AS12" s="20">
        <v>581.5</v>
      </c>
      <c r="AT12" s="21" t="s">
        <v>22</v>
      </c>
      <c r="AU12" s="14">
        <v>0</v>
      </c>
      <c r="AV12" s="56"/>
    </row>
    <row r="13" spans="1:48">
      <c r="B13" s="8">
        <v>40246</v>
      </c>
      <c r="C13" s="9">
        <v>0</v>
      </c>
      <c r="D13" s="2"/>
      <c r="E13" s="13">
        <v>40246</v>
      </c>
      <c r="F13" s="14">
        <v>0</v>
      </c>
      <c r="H13" s="19">
        <v>40246</v>
      </c>
      <c r="I13" s="20">
        <v>0</v>
      </c>
      <c r="J13" s="21" t="s">
        <v>23</v>
      </c>
      <c r="K13" s="14">
        <v>0</v>
      </c>
      <c r="N13" s="8">
        <v>40246</v>
      </c>
      <c r="O13" s="9">
        <v>0</v>
      </c>
      <c r="P13" s="2"/>
      <c r="Q13" s="13">
        <v>40246</v>
      </c>
      <c r="R13" s="14">
        <v>0</v>
      </c>
      <c r="T13" s="19">
        <v>40246</v>
      </c>
      <c r="U13" s="20">
        <v>0</v>
      </c>
      <c r="V13" s="21" t="s">
        <v>23</v>
      </c>
      <c r="W13" s="14">
        <v>0</v>
      </c>
      <c r="Z13" s="8">
        <v>40246</v>
      </c>
      <c r="AA13" s="9">
        <v>126</v>
      </c>
      <c r="AB13" s="2"/>
      <c r="AC13" s="13">
        <v>40246</v>
      </c>
      <c r="AD13" s="14">
        <v>21065.5</v>
      </c>
      <c r="AF13" s="19">
        <v>40246</v>
      </c>
      <c r="AG13" s="20">
        <v>0</v>
      </c>
      <c r="AH13" s="21" t="s">
        <v>23</v>
      </c>
      <c r="AI13" s="14">
        <v>5250</v>
      </c>
      <c r="AL13" s="8"/>
      <c r="AM13" s="9"/>
      <c r="AN13" s="2"/>
      <c r="AO13" s="13"/>
      <c r="AP13" s="14"/>
      <c r="AR13" s="19"/>
      <c r="AS13" s="20"/>
      <c r="AT13" s="21" t="s">
        <v>23</v>
      </c>
      <c r="AU13" s="14">
        <v>0</v>
      </c>
      <c r="AV13" s="56"/>
    </row>
    <row r="14" spans="1:48">
      <c r="B14" s="8">
        <v>40247</v>
      </c>
      <c r="C14" s="9">
        <v>0</v>
      </c>
      <c r="D14" s="2"/>
      <c r="E14" s="13">
        <v>40247</v>
      </c>
      <c r="F14" s="14">
        <v>0</v>
      </c>
      <c r="H14" s="19">
        <v>40247</v>
      </c>
      <c r="I14" s="20">
        <v>0</v>
      </c>
      <c r="J14" s="21" t="s">
        <v>24</v>
      </c>
      <c r="K14" s="14">
        <v>0</v>
      </c>
      <c r="N14" s="8">
        <v>40247</v>
      </c>
      <c r="O14" s="9">
        <v>0</v>
      </c>
      <c r="P14" s="2"/>
      <c r="Q14" s="13">
        <v>40247</v>
      </c>
      <c r="R14" s="14">
        <v>0</v>
      </c>
      <c r="T14" s="19">
        <v>40247</v>
      </c>
      <c r="U14" s="20">
        <v>0</v>
      </c>
      <c r="V14" s="21" t="s">
        <v>24</v>
      </c>
      <c r="W14" s="14">
        <v>2483</v>
      </c>
      <c r="Z14" s="8">
        <v>40247</v>
      </c>
      <c r="AA14" s="9">
        <v>8653</v>
      </c>
      <c r="AB14" s="2"/>
      <c r="AC14" s="13">
        <v>40247</v>
      </c>
      <c r="AD14" s="14">
        <v>22937</v>
      </c>
      <c r="AF14" s="19">
        <v>40247</v>
      </c>
      <c r="AG14" s="20">
        <v>1046</v>
      </c>
      <c r="AH14" s="21" t="s">
        <v>24</v>
      </c>
      <c r="AI14" s="14">
        <v>0</v>
      </c>
      <c r="AL14" s="8"/>
      <c r="AM14" s="9"/>
      <c r="AN14" s="2"/>
      <c r="AO14" s="13"/>
      <c r="AP14" s="14"/>
      <c r="AR14" s="19"/>
      <c r="AS14" s="20"/>
      <c r="AT14" s="21" t="s">
        <v>24</v>
      </c>
      <c r="AU14" s="14">
        <v>0</v>
      </c>
      <c r="AV14" s="56"/>
    </row>
    <row r="15" spans="1:48">
      <c r="B15" s="8">
        <v>40248</v>
      </c>
      <c r="C15" s="9">
        <v>0</v>
      </c>
      <c r="D15" s="2"/>
      <c r="E15" s="13">
        <v>40248</v>
      </c>
      <c r="F15" s="14">
        <v>0</v>
      </c>
      <c r="H15" s="19">
        <v>40248</v>
      </c>
      <c r="I15" s="20">
        <v>0</v>
      </c>
      <c r="J15" s="21" t="s">
        <v>39</v>
      </c>
      <c r="K15" s="14">
        <v>0</v>
      </c>
      <c r="N15" s="8">
        <v>40248</v>
      </c>
      <c r="O15" s="9">
        <v>0</v>
      </c>
      <c r="P15" s="2"/>
      <c r="Q15" s="13">
        <v>40248</v>
      </c>
      <c r="R15" s="14">
        <v>0</v>
      </c>
      <c r="T15" s="19">
        <v>40248</v>
      </c>
      <c r="U15" s="20">
        <v>0</v>
      </c>
      <c r="V15" s="21" t="s">
        <v>39</v>
      </c>
      <c r="W15" s="14">
        <v>6407</v>
      </c>
      <c r="Z15" s="8">
        <v>40248</v>
      </c>
      <c r="AA15" s="9">
        <v>2740</v>
      </c>
      <c r="AB15" s="2"/>
      <c r="AC15" s="13">
        <v>40248</v>
      </c>
      <c r="AD15" s="14">
        <v>24384.5</v>
      </c>
      <c r="AF15" s="19">
        <v>40248</v>
      </c>
      <c r="AG15" s="20">
        <v>67</v>
      </c>
      <c r="AH15" s="21" t="s">
        <v>39</v>
      </c>
      <c r="AI15" s="14">
        <v>0</v>
      </c>
      <c r="AL15" s="8"/>
      <c r="AM15" s="9"/>
      <c r="AN15" s="2"/>
      <c r="AO15" s="13"/>
      <c r="AP15" s="14"/>
      <c r="AR15" s="19"/>
      <c r="AS15" s="20"/>
      <c r="AT15" s="21" t="s">
        <v>39</v>
      </c>
      <c r="AU15" s="14">
        <v>0</v>
      </c>
      <c r="AV15" s="56"/>
    </row>
    <row r="16" spans="1:48">
      <c r="B16" s="8">
        <v>40249</v>
      </c>
      <c r="C16" s="9">
        <v>0</v>
      </c>
      <c r="D16" s="2"/>
      <c r="E16" s="13">
        <v>40249</v>
      </c>
      <c r="F16" s="14">
        <v>0</v>
      </c>
      <c r="H16" s="19">
        <v>40249</v>
      </c>
      <c r="I16" s="20">
        <v>0</v>
      </c>
      <c r="J16" s="21" t="s">
        <v>42</v>
      </c>
      <c r="K16" s="14">
        <v>2150</v>
      </c>
      <c r="N16" s="8">
        <v>40249</v>
      </c>
      <c r="O16" s="9">
        <v>0</v>
      </c>
      <c r="P16" s="2"/>
      <c r="Q16" s="13">
        <v>40249</v>
      </c>
      <c r="R16" s="14">
        <v>0</v>
      </c>
      <c r="T16" s="19">
        <v>40249</v>
      </c>
      <c r="U16" s="20">
        <v>0</v>
      </c>
      <c r="V16" s="21" t="s">
        <v>42</v>
      </c>
      <c r="W16" s="14">
        <v>0</v>
      </c>
      <c r="Z16" s="8">
        <v>40249</v>
      </c>
      <c r="AA16" s="9">
        <v>15094.85</v>
      </c>
      <c r="AB16" s="2"/>
      <c r="AC16" s="13">
        <v>40249</v>
      </c>
      <c r="AD16" s="14">
        <v>24160</v>
      </c>
      <c r="AF16" s="19">
        <v>40249</v>
      </c>
      <c r="AG16" s="20">
        <v>0</v>
      </c>
      <c r="AH16" s="21" t="s">
        <v>42</v>
      </c>
      <c r="AI16" s="14">
        <v>0</v>
      </c>
      <c r="AL16" s="8"/>
      <c r="AM16" s="9"/>
      <c r="AN16" s="2"/>
      <c r="AO16" s="13"/>
      <c r="AP16" s="14"/>
      <c r="AR16" s="19"/>
      <c r="AS16" s="20"/>
      <c r="AT16" s="21" t="s">
        <v>42</v>
      </c>
      <c r="AU16" s="14">
        <v>0</v>
      </c>
      <c r="AV16" s="56"/>
    </row>
    <row r="17" spans="1:48">
      <c r="B17" s="8">
        <v>40250</v>
      </c>
      <c r="C17" s="56">
        <v>0</v>
      </c>
      <c r="D17" s="88"/>
      <c r="E17" s="13">
        <v>40250</v>
      </c>
      <c r="F17" s="14">
        <v>0</v>
      </c>
      <c r="H17" s="19">
        <v>40250</v>
      </c>
      <c r="I17" s="20">
        <v>0</v>
      </c>
      <c r="J17" s="21" t="s">
        <v>43</v>
      </c>
      <c r="K17" s="14">
        <v>5608</v>
      </c>
      <c r="N17" s="8">
        <v>40250</v>
      </c>
      <c r="O17" s="56">
        <v>0</v>
      </c>
      <c r="P17" s="88"/>
      <c r="Q17" s="13">
        <v>40250</v>
      </c>
      <c r="R17" s="14">
        <v>0</v>
      </c>
      <c r="T17" s="19">
        <v>40250</v>
      </c>
      <c r="U17" s="20">
        <v>0</v>
      </c>
      <c r="V17" s="21" t="s">
        <v>43</v>
      </c>
      <c r="W17" s="14">
        <v>0</v>
      </c>
      <c r="Z17" s="8">
        <v>40250</v>
      </c>
      <c r="AA17" s="56">
        <v>7797.5</v>
      </c>
      <c r="AB17" s="88"/>
      <c r="AC17" s="13">
        <v>40250</v>
      </c>
      <c r="AD17" s="14">
        <v>54600.18</v>
      </c>
      <c r="AF17" s="19">
        <v>40250</v>
      </c>
      <c r="AG17" s="20">
        <v>686.2</v>
      </c>
      <c r="AH17" s="21" t="s">
        <v>43</v>
      </c>
      <c r="AI17" s="14">
        <v>0</v>
      </c>
      <c r="AL17" s="8"/>
      <c r="AM17" s="56"/>
      <c r="AN17" s="88"/>
      <c r="AO17" s="13"/>
      <c r="AP17" s="14"/>
      <c r="AR17" s="19"/>
      <c r="AS17" s="20"/>
      <c r="AT17" s="21" t="s">
        <v>43</v>
      </c>
      <c r="AU17" s="14">
        <v>0</v>
      </c>
      <c r="AV17" s="56"/>
    </row>
    <row r="18" spans="1:48">
      <c r="A18" s="87"/>
      <c r="B18" s="8">
        <v>40251</v>
      </c>
      <c r="C18" s="55">
        <v>0</v>
      </c>
      <c r="D18" s="88"/>
      <c r="E18" s="13">
        <v>40251</v>
      </c>
      <c r="F18" s="14">
        <v>0</v>
      </c>
      <c r="H18" s="19">
        <v>40251</v>
      </c>
      <c r="I18" s="20">
        <v>0</v>
      </c>
      <c r="J18" s="21"/>
      <c r="K18" s="14"/>
      <c r="M18" s="87"/>
      <c r="N18" s="8">
        <v>40251</v>
      </c>
      <c r="O18" s="55">
        <v>0</v>
      </c>
      <c r="P18" s="88"/>
      <c r="Q18" s="13">
        <v>40251</v>
      </c>
      <c r="R18" s="14">
        <v>0</v>
      </c>
      <c r="T18" s="19">
        <v>40251</v>
      </c>
      <c r="U18" s="20">
        <v>0</v>
      </c>
      <c r="V18" s="21"/>
      <c r="W18" s="14"/>
      <c r="Y18" s="87"/>
      <c r="Z18" s="8">
        <v>40251</v>
      </c>
      <c r="AA18" s="55">
        <v>2898.5</v>
      </c>
      <c r="AB18" s="88"/>
      <c r="AC18" s="13">
        <v>40251</v>
      </c>
      <c r="AD18" s="14">
        <v>29539.68</v>
      </c>
      <c r="AF18" s="19">
        <v>40251</v>
      </c>
      <c r="AG18" s="20">
        <v>0</v>
      </c>
      <c r="AH18" s="21"/>
      <c r="AI18" s="14"/>
      <c r="AK18" s="87"/>
      <c r="AL18" s="8"/>
      <c r="AM18" s="55"/>
      <c r="AN18" s="88"/>
      <c r="AO18" s="13"/>
      <c r="AP18" s="14"/>
      <c r="AR18" s="19"/>
      <c r="AS18" s="20"/>
      <c r="AT18" s="21"/>
      <c r="AU18" s="14"/>
      <c r="AV18" s="56"/>
    </row>
    <row r="19" spans="1:48">
      <c r="A19" s="87"/>
      <c r="B19" s="8">
        <v>40252</v>
      </c>
      <c r="C19" s="55">
        <v>0</v>
      </c>
      <c r="D19" s="88"/>
      <c r="E19" s="13">
        <v>40252</v>
      </c>
      <c r="F19" s="14">
        <v>0</v>
      </c>
      <c r="H19" s="19">
        <v>40252</v>
      </c>
      <c r="I19" s="20">
        <v>0</v>
      </c>
      <c r="J19" s="21"/>
      <c r="K19" s="14"/>
      <c r="M19" s="87"/>
      <c r="N19" s="8">
        <v>40252</v>
      </c>
      <c r="O19" s="55">
        <v>0</v>
      </c>
      <c r="P19" s="88"/>
      <c r="Q19" s="13">
        <v>40252</v>
      </c>
      <c r="R19" s="14">
        <v>0</v>
      </c>
      <c r="T19" s="19">
        <v>40252</v>
      </c>
      <c r="U19" s="20">
        <v>0</v>
      </c>
      <c r="V19" s="21"/>
      <c r="W19" s="14"/>
      <c r="Y19" s="87"/>
      <c r="Z19" s="8">
        <v>40252</v>
      </c>
      <c r="AA19" s="55">
        <v>0</v>
      </c>
      <c r="AB19" s="88"/>
      <c r="AC19" s="13">
        <v>40252</v>
      </c>
      <c r="AD19" s="14">
        <v>38756.699999999997</v>
      </c>
      <c r="AF19" s="19">
        <v>40252</v>
      </c>
      <c r="AG19" s="20">
        <v>0</v>
      </c>
      <c r="AH19" s="21"/>
      <c r="AI19" s="14"/>
      <c r="AK19" s="87"/>
      <c r="AL19" s="8"/>
      <c r="AM19" s="55"/>
      <c r="AN19" s="88"/>
      <c r="AO19" s="13"/>
      <c r="AP19" s="14"/>
      <c r="AR19" s="19"/>
      <c r="AS19" s="20"/>
      <c r="AT19" s="21"/>
      <c r="AU19" s="14"/>
      <c r="AV19" s="56"/>
    </row>
    <row r="20" spans="1:48">
      <c r="A20" s="87"/>
      <c r="B20" s="8">
        <v>40253</v>
      </c>
      <c r="C20" s="56">
        <v>0</v>
      </c>
      <c r="D20" s="88"/>
      <c r="E20" s="13">
        <v>40253</v>
      </c>
      <c r="F20" s="14">
        <v>0</v>
      </c>
      <c r="H20" s="19">
        <v>40253</v>
      </c>
      <c r="I20" s="20">
        <v>0</v>
      </c>
      <c r="J20" s="21"/>
      <c r="K20" s="14"/>
      <c r="M20" s="87"/>
      <c r="N20" s="8">
        <v>40253</v>
      </c>
      <c r="O20" s="56">
        <v>3308</v>
      </c>
      <c r="P20" s="88"/>
      <c r="Q20" s="13">
        <v>40253</v>
      </c>
      <c r="R20" s="14">
        <v>16512.2</v>
      </c>
      <c r="T20" s="19">
        <v>40253</v>
      </c>
      <c r="U20" s="20">
        <v>260</v>
      </c>
      <c r="V20" s="21"/>
      <c r="W20" s="14"/>
      <c r="Y20" s="87"/>
      <c r="Z20" s="8"/>
      <c r="AA20" s="56"/>
      <c r="AB20" s="88"/>
      <c r="AC20" s="13"/>
      <c r="AD20" s="14"/>
      <c r="AF20" s="19"/>
      <c r="AG20" s="20"/>
      <c r="AH20" s="21"/>
      <c r="AI20" s="14"/>
      <c r="AK20" s="87"/>
      <c r="AL20" s="8"/>
      <c r="AM20" s="56"/>
      <c r="AN20" s="88"/>
      <c r="AO20" s="13"/>
      <c r="AP20" s="14"/>
      <c r="AR20" s="19"/>
      <c r="AS20" s="20"/>
      <c r="AT20" s="21"/>
      <c r="AU20" s="14"/>
      <c r="AV20" s="56"/>
    </row>
    <row r="21" spans="1:48">
      <c r="A21" s="106"/>
      <c r="B21" s="8">
        <v>40254</v>
      </c>
      <c r="C21" s="91">
        <v>0</v>
      </c>
      <c r="D21" s="14"/>
      <c r="E21" s="13">
        <v>40254</v>
      </c>
      <c r="F21" s="14">
        <v>0</v>
      </c>
      <c r="H21" s="19">
        <v>40254</v>
      </c>
      <c r="I21" s="20">
        <v>0</v>
      </c>
      <c r="J21" s="21"/>
      <c r="K21" s="14"/>
      <c r="M21" s="106"/>
      <c r="N21" s="8">
        <v>40254</v>
      </c>
      <c r="O21" s="91">
        <v>1606</v>
      </c>
      <c r="P21" s="14"/>
      <c r="Q21" s="13">
        <v>40254</v>
      </c>
      <c r="R21" s="14">
        <v>10273</v>
      </c>
      <c r="T21" s="19">
        <v>40254</v>
      </c>
      <c r="U21" s="20">
        <v>0</v>
      </c>
      <c r="V21" s="21"/>
      <c r="W21" s="14"/>
      <c r="Y21" s="106"/>
      <c r="Z21" s="8"/>
      <c r="AA21" s="91"/>
      <c r="AB21" s="14"/>
      <c r="AC21" s="13"/>
      <c r="AD21" s="14"/>
      <c r="AF21" s="19"/>
      <c r="AG21" s="20"/>
      <c r="AH21" s="21"/>
      <c r="AI21" s="14"/>
      <c r="AK21" s="106"/>
      <c r="AL21" s="8"/>
      <c r="AM21" s="91"/>
      <c r="AN21" s="14"/>
      <c r="AO21" s="13"/>
      <c r="AP21" s="14"/>
      <c r="AR21" s="19"/>
      <c r="AS21" s="20"/>
      <c r="AT21" s="21"/>
      <c r="AU21" s="14"/>
      <c r="AV21" s="56"/>
    </row>
    <row r="22" spans="1:48">
      <c r="A22" s="106"/>
      <c r="B22" s="8">
        <v>40255</v>
      </c>
      <c r="C22" s="91">
        <v>0</v>
      </c>
      <c r="D22" s="14"/>
      <c r="E22" s="13">
        <v>40255</v>
      </c>
      <c r="F22" s="95">
        <v>0</v>
      </c>
      <c r="G22" s="93"/>
      <c r="H22" s="19">
        <v>40255</v>
      </c>
      <c r="I22" s="20">
        <v>0</v>
      </c>
      <c r="J22" s="21"/>
      <c r="K22" s="14"/>
      <c r="M22" s="106"/>
      <c r="N22" s="8">
        <v>40255</v>
      </c>
      <c r="O22" s="91">
        <v>1801.5</v>
      </c>
      <c r="P22" s="14"/>
      <c r="Q22" s="13">
        <v>40255</v>
      </c>
      <c r="R22" s="95">
        <v>33345</v>
      </c>
      <c r="S22" s="93"/>
      <c r="T22" s="19">
        <v>40255</v>
      </c>
      <c r="U22" s="20">
        <v>627</v>
      </c>
      <c r="V22" s="21"/>
      <c r="W22" s="14"/>
      <c r="Y22" s="106"/>
      <c r="Z22" s="8"/>
      <c r="AA22" s="91"/>
      <c r="AB22" s="14"/>
      <c r="AC22" s="13"/>
      <c r="AD22" s="95"/>
      <c r="AE22" s="93"/>
      <c r="AF22" s="19"/>
      <c r="AG22" s="20"/>
      <c r="AH22" s="21"/>
      <c r="AI22" s="14"/>
      <c r="AK22" s="106"/>
      <c r="AL22" s="8"/>
      <c r="AM22" s="91"/>
      <c r="AN22" s="14"/>
      <c r="AO22" s="13"/>
      <c r="AP22" s="95"/>
      <c r="AQ22" s="93"/>
      <c r="AR22" s="19"/>
      <c r="AS22" s="20"/>
      <c r="AT22" s="21"/>
      <c r="AU22" s="14"/>
      <c r="AV22" s="56"/>
    </row>
    <row r="23" spans="1:48">
      <c r="A23" s="106"/>
      <c r="B23" s="8">
        <v>40256</v>
      </c>
      <c r="C23" s="91">
        <v>0</v>
      </c>
      <c r="D23" s="2"/>
      <c r="E23" s="13">
        <v>40256</v>
      </c>
      <c r="F23" s="96">
        <v>0</v>
      </c>
      <c r="G23" s="94"/>
      <c r="H23" s="19">
        <v>40256</v>
      </c>
      <c r="I23" s="20">
        <v>0</v>
      </c>
      <c r="J23" s="21"/>
      <c r="K23" s="14"/>
      <c r="M23" s="106"/>
      <c r="N23" s="8">
        <v>40256</v>
      </c>
      <c r="O23" s="91">
        <v>19181.5</v>
      </c>
      <c r="P23" s="2"/>
      <c r="Q23" s="13">
        <v>40256</v>
      </c>
      <c r="R23" s="96">
        <v>25885.360000000001</v>
      </c>
      <c r="S23" s="94"/>
      <c r="T23" s="19">
        <v>40256</v>
      </c>
      <c r="U23" s="20">
        <v>0</v>
      </c>
      <c r="V23" s="21"/>
      <c r="W23" s="14"/>
      <c r="Y23" s="106"/>
      <c r="Z23" s="8"/>
      <c r="AA23" s="91"/>
      <c r="AB23" s="2"/>
      <c r="AC23" s="13"/>
      <c r="AD23" s="96"/>
      <c r="AE23" s="94"/>
      <c r="AF23" s="19"/>
      <c r="AG23" s="20"/>
      <c r="AH23" s="21"/>
      <c r="AI23" s="14"/>
      <c r="AK23" s="106"/>
      <c r="AL23" s="8"/>
      <c r="AM23" s="91"/>
      <c r="AN23" s="2"/>
      <c r="AO23" s="13"/>
      <c r="AP23" s="96"/>
      <c r="AQ23" s="94"/>
      <c r="AR23" s="19"/>
      <c r="AS23" s="20"/>
      <c r="AT23" s="21"/>
      <c r="AU23" s="14"/>
      <c r="AV23" s="56"/>
    </row>
    <row r="24" spans="1:48">
      <c r="A24" s="106"/>
      <c r="B24" s="8">
        <v>40257</v>
      </c>
      <c r="C24" s="91">
        <v>0</v>
      </c>
      <c r="D24" s="2"/>
      <c r="E24" s="13">
        <v>40257</v>
      </c>
      <c r="F24" s="96">
        <v>0</v>
      </c>
      <c r="G24" s="93"/>
      <c r="H24" s="19">
        <v>40257</v>
      </c>
      <c r="I24" s="20">
        <v>0</v>
      </c>
      <c r="J24" s="21"/>
      <c r="K24" s="14"/>
      <c r="M24" s="106"/>
      <c r="N24" s="8">
        <v>40257</v>
      </c>
      <c r="O24" s="91">
        <v>2346.5</v>
      </c>
      <c r="P24" s="2"/>
      <c r="Q24" s="13">
        <v>40257</v>
      </c>
      <c r="R24" s="96">
        <v>51650</v>
      </c>
      <c r="S24" s="93"/>
      <c r="T24" s="19">
        <v>40257</v>
      </c>
      <c r="U24" s="20">
        <v>121</v>
      </c>
      <c r="V24" s="21"/>
      <c r="W24" s="14"/>
      <c r="Y24" s="106"/>
      <c r="Z24" s="8"/>
      <c r="AA24" s="91"/>
      <c r="AB24" s="2"/>
      <c r="AC24" s="13"/>
      <c r="AD24" s="96"/>
      <c r="AE24" s="93"/>
      <c r="AF24" s="19"/>
      <c r="AG24" s="20"/>
      <c r="AH24" s="21"/>
      <c r="AI24" s="14"/>
      <c r="AK24" s="106"/>
      <c r="AL24" s="8"/>
      <c r="AM24" s="91"/>
      <c r="AN24" s="2"/>
      <c r="AO24" s="13"/>
      <c r="AP24" s="96"/>
      <c r="AQ24" s="93"/>
      <c r="AR24" s="19"/>
      <c r="AS24" s="20"/>
      <c r="AT24" s="21"/>
      <c r="AU24" s="14"/>
      <c r="AV24" s="56"/>
    </row>
    <row r="25" spans="1:48">
      <c r="A25" s="106"/>
      <c r="B25" s="8">
        <v>40258</v>
      </c>
      <c r="C25" s="91">
        <v>0</v>
      </c>
      <c r="D25" s="2"/>
      <c r="E25" s="13">
        <v>40258</v>
      </c>
      <c r="F25" s="96">
        <v>0</v>
      </c>
      <c r="G25" s="93"/>
      <c r="H25" s="19">
        <v>40258</v>
      </c>
      <c r="I25" s="20">
        <v>0</v>
      </c>
      <c r="J25" s="21"/>
      <c r="K25" s="14"/>
      <c r="M25" s="106"/>
      <c r="N25" s="8">
        <v>40258</v>
      </c>
      <c r="O25" s="91">
        <v>17037.8</v>
      </c>
      <c r="P25" s="2"/>
      <c r="Q25" s="13">
        <v>40258</v>
      </c>
      <c r="R25" s="96">
        <v>37326.14</v>
      </c>
      <c r="S25" s="93"/>
      <c r="T25" s="19">
        <v>40258</v>
      </c>
      <c r="U25" s="20">
        <v>0</v>
      </c>
      <c r="V25" s="21"/>
      <c r="W25" s="14"/>
      <c r="Y25" s="106"/>
      <c r="Z25" s="8"/>
      <c r="AA25" s="91"/>
      <c r="AB25" s="2"/>
      <c r="AC25" s="13"/>
      <c r="AD25" s="96"/>
      <c r="AE25" s="93"/>
      <c r="AF25" s="19"/>
      <c r="AG25" s="20"/>
      <c r="AH25" s="21"/>
      <c r="AI25" s="14"/>
      <c r="AK25" s="106"/>
      <c r="AL25" s="8"/>
      <c r="AM25" s="91"/>
      <c r="AN25" s="2"/>
      <c r="AO25" s="13"/>
      <c r="AP25" s="96"/>
      <c r="AQ25" s="93"/>
      <c r="AR25" s="19"/>
      <c r="AS25" s="20"/>
      <c r="AT25" s="21"/>
      <c r="AU25" s="14"/>
      <c r="AV25" s="56"/>
    </row>
    <row r="26" spans="1:48">
      <c r="A26" s="106"/>
      <c r="B26" s="8">
        <v>40259</v>
      </c>
      <c r="C26" s="91">
        <v>0</v>
      </c>
      <c r="D26" s="2"/>
      <c r="E26" s="13">
        <v>40259</v>
      </c>
      <c r="F26" s="96">
        <v>0</v>
      </c>
      <c r="G26" s="93"/>
      <c r="H26" s="19">
        <v>40259</v>
      </c>
      <c r="I26" s="20">
        <v>0</v>
      </c>
      <c r="J26" s="21"/>
      <c r="K26" s="14"/>
      <c r="M26" s="106"/>
      <c r="N26" s="8">
        <v>40259</v>
      </c>
      <c r="O26" s="91">
        <v>676</v>
      </c>
      <c r="P26" s="2"/>
      <c r="Q26" s="13">
        <v>40259</v>
      </c>
      <c r="R26" s="96">
        <v>20452.5</v>
      </c>
      <c r="S26" s="93"/>
      <c r="T26" s="19">
        <v>40259</v>
      </c>
      <c r="U26" s="20">
        <v>0</v>
      </c>
      <c r="V26" s="21"/>
      <c r="W26" s="14"/>
      <c r="Y26" s="106"/>
      <c r="Z26" s="8"/>
      <c r="AA26" s="91"/>
      <c r="AB26" s="2"/>
      <c r="AC26" s="13"/>
      <c r="AD26" s="96"/>
      <c r="AE26" s="93"/>
      <c r="AF26" s="19"/>
      <c r="AG26" s="20"/>
      <c r="AH26" s="21"/>
      <c r="AI26" s="14"/>
      <c r="AK26" s="106"/>
      <c r="AL26" s="8"/>
      <c r="AM26" s="91"/>
      <c r="AN26" s="2"/>
      <c r="AO26" s="13"/>
      <c r="AP26" s="96"/>
      <c r="AQ26" s="93"/>
      <c r="AR26" s="19"/>
      <c r="AS26" s="20"/>
      <c r="AT26" s="21"/>
      <c r="AU26" s="14"/>
      <c r="AV26" s="56"/>
    </row>
    <row r="27" spans="1:48">
      <c r="A27" s="106"/>
      <c r="B27" s="8">
        <v>40260</v>
      </c>
      <c r="C27" s="91">
        <f>728+2675+6244.5</f>
        <v>9647.5</v>
      </c>
      <c r="D27" s="2"/>
      <c r="E27" s="13">
        <v>40260</v>
      </c>
      <c r="F27" s="96">
        <v>18996.12</v>
      </c>
      <c r="G27" s="93"/>
      <c r="H27" s="19">
        <v>40260</v>
      </c>
      <c r="I27" s="20">
        <v>0</v>
      </c>
      <c r="J27" s="21"/>
      <c r="K27" s="14"/>
      <c r="M27" s="106"/>
      <c r="N27" s="8"/>
      <c r="O27" s="91"/>
      <c r="P27" s="2"/>
      <c r="Q27" s="13"/>
      <c r="R27" s="96"/>
      <c r="S27" s="93"/>
      <c r="T27" s="19"/>
      <c r="U27" s="20"/>
      <c r="V27" s="21"/>
      <c r="W27" s="14"/>
      <c r="Y27" s="106"/>
      <c r="Z27" s="8"/>
      <c r="AA27" s="91"/>
      <c r="AB27" s="2"/>
      <c r="AC27" s="13"/>
      <c r="AD27" s="96"/>
      <c r="AE27" s="93"/>
      <c r="AF27" s="19"/>
      <c r="AG27" s="20"/>
      <c r="AH27" s="21"/>
      <c r="AI27" s="14"/>
      <c r="AK27" s="106"/>
      <c r="AL27" s="8"/>
      <c r="AM27" s="91"/>
      <c r="AN27" s="2"/>
      <c r="AO27" s="13"/>
      <c r="AP27" s="96"/>
      <c r="AQ27" s="93"/>
      <c r="AR27" s="19"/>
      <c r="AS27" s="20"/>
      <c r="AT27" s="21"/>
      <c r="AU27" s="14"/>
      <c r="AV27" s="56"/>
    </row>
    <row r="28" spans="1:48">
      <c r="B28" s="8">
        <v>40261</v>
      </c>
      <c r="C28" s="9">
        <v>4340.5</v>
      </c>
      <c r="D28" s="2"/>
      <c r="E28" s="13">
        <v>40261</v>
      </c>
      <c r="F28" s="96">
        <v>9681</v>
      </c>
      <c r="G28" s="93"/>
      <c r="H28" s="19">
        <v>40261</v>
      </c>
      <c r="I28" s="20">
        <v>162</v>
      </c>
      <c r="J28" s="21"/>
      <c r="K28" s="14"/>
      <c r="N28" s="8"/>
      <c r="O28" s="9"/>
      <c r="P28" s="2"/>
      <c r="Q28" s="13"/>
      <c r="R28" s="96"/>
      <c r="S28" s="93"/>
      <c r="T28" s="19"/>
      <c r="U28" s="20"/>
      <c r="V28" s="21"/>
      <c r="W28" s="14"/>
      <c r="Z28" s="8"/>
      <c r="AA28" s="9"/>
      <c r="AB28" s="2"/>
      <c r="AC28" s="13"/>
      <c r="AD28" s="96"/>
      <c r="AE28" s="93"/>
      <c r="AF28" s="19"/>
      <c r="AG28" s="20"/>
      <c r="AH28" s="21"/>
      <c r="AI28" s="14"/>
      <c r="AL28" s="8"/>
      <c r="AM28" s="9"/>
      <c r="AN28" s="2"/>
      <c r="AO28" s="13"/>
      <c r="AP28" s="96"/>
      <c r="AQ28" s="93"/>
      <c r="AR28" s="19"/>
      <c r="AS28" s="20"/>
      <c r="AT28" s="21"/>
      <c r="AU28" s="14"/>
      <c r="AV28" s="56"/>
    </row>
    <row r="29" spans="1:48">
      <c r="B29" s="8">
        <v>40262</v>
      </c>
      <c r="C29" s="9">
        <f>1750+1125.5</f>
        <v>2875.5</v>
      </c>
      <c r="D29" s="2"/>
      <c r="E29" s="13">
        <v>40262</v>
      </c>
      <c r="F29" s="100">
        <v>30591.32</v>
      </c>
      <c r="G29" s="93"/>
      <c r="H29" s="19">
        <v>40262</v>
      </c>
      <c r="I29" s="20">
        <v>37</v>
      </c>
      <c r="J29" s="21"/>
      <c r="K29" s="14"/>
      <c r="N29" s="8"/>
      <c r="O29" s="9"/>
      <c r="P29" s="2"/>
      <c r="Q29" s="13"/>
      <c r="R29" s="100"/>
      <c r="S29" s="93"/>
      <c r="T29" s="19"/>
      <c r="U29" s="20"/>
      <c r="V29" s="21"/>
      <c r="W29" s="14"/>
      <c r="Z29" s="8"/>
      <c r="AA29" s="9"/>
      <c r="AB29" s="2"/>
      <c r="AC29" s="13"/>
      <c r="AD29" s="100"/>
      <c r="AE29" s="93"/>
      <c r="AF29" s="19"/>
      <c r="AG29" s="20"/>
      <c r="AH29" s="21"/>
      <c r="AI29" s="14"/>
      <c r="AL29" s="8"/>
      <c r="AM29" s="9"/>
      <c r="AN29" s="2"/>
      <c r="AO29" s="13"/>
      <c r="AP29" s="100"/>
      <c r="AQ29" s="93"/>
      <c r="AR29" s="19"/>
      <c r="AS29" s="20"/>
      <c r="AT29" s="21"/>
      <c r="AU29" s="14"/>
      <c r="AV29" s="56"/>
    </row>
    <row r="30" spans="1:48">
      <c r="B30" s="8">
        <v>40263</v>
      </c>
      <c r="C30" s="91">
        <f>1010+11450.42</f>
        <v>12460.42</v>
      </c>
      <c r="D30" s="2"/>
      <c r="E30" s="13">
        <v>40263</v>
      </c>
      <c r="F30" s="96">
        <v>32705.5</v>
      </c>
      <c r="G30" s="93"/>
      <c r="H30" s="19">
        <v>40263</v>
      </c>
      <c r="I30" s="20">
        <v>0</v>
      </c>
      <c r="J30" s="21"/>
      <c r="K30" s="14"/>
      <c r="N30" s="8"/>
      <c r="O30" s="91"/>
      <c r="P30" s="2"/>
      <c r="Q30" s="13"/>
      <c r="R30" s="96"/>
      <c r="S30" s="93"/>
      <c r="T30" s="19"/>
      <c r="U30" s="20"/>
      <c r="V30" s="21"/>
      <c r="W30" s="14"/>
      <c r="Z30" s="8"/>
      <c r="AA30" s="91"/>
      <c r="AB30" s="2"/>
      <c r="AC30" s="13"/>
      <c r="AD30" s="96"/>
      <c r="AE30" s="93"/>
      <c r="AF30" s="19"/>
      <c r="AG30" s="20"/>
      <c r="AH30" s="21"/>
      <c r="AI30" s="14"/>
      <c r="AL30" s="8"/>
      <c r="AM30" s="91"/>
      <c r="AN30" s="2"/>
      <c r="AO30" s="13"/>
      <c r="AP30" s="96"/>
      <c r="AQ30" s="93"/>
      <c r="AR30" s="19"/>
      <c r="AS30" s="20"/>
      <c r="AT30" s="21"/>
      <c r="AU30" s="14"/>
      <c r="AV30" s="56"/>
    </row>
    <row r="31" spans="1:48">
      <c r="B31" s="8">
        <v>40264</v>
      </c>
      <c r="C31" s="9">
        <v>4021</v>
      </c>
      <c r="D31" s="2"/>
      <c r="E31" s="13">
        <v>40264</v>
      </c>
      <c r="F31" s="96">
        <v>64074.5</v>
      </c>
      <c r="G31" s="93"/>
      <c r="H31" s="19">
        <v>40264</v>
      </c>
      <c r="I31" s="20">
        <v>23</v>
      </c>
      <c r="J31" s="21"/>
      <c r="K31" s="14"/>
      <c r="N31" s="8"/>
      <c r="O31" s="9"/>
      <c r="P31" s="2"/>
      <c r="Q31" s="13"/>
      <c r="R31" s="96"/>
      <c r="S31" s="93"/>
      <c r="T31" s="19"/>
      <c r="U31" s="20"/>
      <c r="V31" s="21"/>
      <c r="W31" s="14"/>
      <c r="Z31" s="8"/>
      <c r="AA31" s="9"/>
      <c r="AB31" s="2"/>
      <c r="AC31" s="13"/>
      <c r="AD31" s="96"/>
      <c r="AE31" s="93"/>
      <c r="AF31" s="19"/>
      <c r="AG31" s="20"/>
      <c r="AH31" s="21"/>
      <c r="AI31" s="14"/>
      <c r="AL31" s="8"/>
      <c r="AM31" s="9"/>
      <c r="AN31" s="2"/>
      <c r="AO31" s="13"/>
      <c r="AP31" s="96"/>
      <c r="AQ31" s="93"/>
      <c r="AR31" s="19"/>
      <c r="AS31" s="20"/>
      <c r="AT31" s="21"/>
      <c r="AU31" s="14"/>
      <c r="AV31" s="56"/>
    </row>
    <row r="32" spans="1:48">
      <c r="B32" s="8">
        <v>40265</v>
      </c>
      <c r="C32" s="91">
        <v>2065</v>
      </c>
      <c r="D32" s="2"/>
      <c r="E32" s="13">
        <v>40265</v>
      </c>
      <c r="F32" s="97">
        <v>32740.46</v>
      </c>
      <c r="H32" s="19">
        <v>40265</v>
      </c>
      <c r="I32" s="20">
        <v>0</v>
      </c>
      <c r="J32" s="21"/>
      <c r="K32" s="14"/>
      <c r="N32" s="8"/>
      <c r="O32" s="91"/>
      <c r="P32" s="2"/>
      <c r="Q32" s="13"/>
      <c r="R32" s="97"/>
      <c r="T32" s="19"/>
      <c r="U32" s="20"/>
      <c r="V32" s="21"/>
      <c r="W32" s="14"/>
      <c r="Z32" s="8"/>
      <c r="AA32" s="91"/>
      <c r="AB32" s="2"/>
      <c r="AC32" s="13"/>
      <c r="AD32" s="97"/>
      <c r="AF32" s="19"/>
      <c r="AG32" s="20"/>
      <c r="AH32" s="21"/>
      <c r="AI32" s="14"/>
      <c r="AL32" s="8"/>
      <c r="AM32" s="91"/>
      <c r="AN32" s="2"/>
      <c r="AO32" s="13"/>
      <c r="AP32" s="97"/>
      <c r="AR32" s="19"/>
      <c r="AS32" s="20"/>
      <c r="AT32" s="21"/>
      <c r="AU32" s="14"/>
      <c r="AV32" s="56"/>
    </row>
    <row r="33" spans="1:48">
      <c r="B33" s="8">
        <v>40266</v>
      </c>
      <c r="C33" s="9">
        <v>139</v>
      </c>
      <c r="D33" s="2"/>
      <c r="E33" s="13">
        <v>40266</v>
      </c>
      <c r="F33" s="97">
        <v>14374.7</v>
      </c>
      <c r="H33" s="19">
        <v>40266</v>
      </c>
      <c r="I33" s="20">
        <v>150</v>
      </c>
      <c r="J33" s="21"/>
      <c r="K33" s="14"/>
      <c r="N33" s="8"/>
      <c r="O33" s="9"/>
      <c r="P33" s="2"/>
      <c r="Q33" s="13"/>
      <c r="R33" s="97"/>
      <c r="T33" s="19"/>
      <c r="U33" s="20"/>
      <c r="V33" s="21"/>
      <c r="W33" s="14"/>
      <c r="Z33" s="8"/>
      <c r="AA33" s="9"/>
      <c r="AB33" s="2"/>
      <c r="AC33" s="13"/>
      <c r="AD33" s="97"/>
      <c r="AF33" s="19"/>
      <c r="AG33" s="20"/>
      <c r="AH33" s="21"/>
      <c r="AI33" s="14"/>
      <c r="AL33" s="8"/>
      <c r="AM33" s="9"/>
      <c r="AN33" s="2"/>
      <c r="AO33" s="13"/>
      <c r="AP33" s="97"/>
      <c r="AR33" s="19"/>
      <c r="AS33" s="20"/>
      <c r="AT33" s="21"/>
      <c r="AU33" s="14"/>
      <c r="AV33" s="56"/>
    </row>
    <row r="34" spans="1:48">
      <c r="B34" s="8">
        <v>40267</v>
      </c>
      <c r="C34" s="9">
        <v>0</v>
      </c>
      <c r="D34" s="2"/>
      <c r="E34" s="13">
        <v>40267</v>
      </c>
      <c r="F34" s="98">
        <v>9176.5</v>
      </c>
      <c r="H34" s="19">
        <v>40267</v>
      </c>
      <c r="I34" s="20">
        <v>33</v>
      </c>
      <c r="J34" s="21"/>
      <c r="K34" s="14"/>
      <c r="N34" s="8"/>
      <c r="O34" s="9"/>
      <c r="P34" s="2"/>
      <c r="Q34" s="13"/>
      <c r="R34" s="98"/>
      <c r="T34" s="19"/>
      <c r="U34" s="20"/>
      <c r="V34" s="21"/>
      <c r="W34" s="14"/>
      <c r="Z34" s="8"/>
      <c r="AA34" s="9"/>
      <c r="AB34" s="2"/>
      <c r="AC34" s="13"/>
      <c r="AD34" s="98"/>
      <c r="AF34" s="19"/>
      <c r="AG34" s="20"/>
      <c r="AH34" s="21"/>
      <c r="AI34" s="14"/>
      <c r="AL34" s="8"/>
      <c r="AM34" s="9"/>
      <c r="AN34" s="2"/>
      <c r="AO34" s="13"/>
      <c r="AP34" s="98"/>
      <c r="AR34" s="19"/>
      <c r="AS34" s="20"/>
      <c r="AT34" s="21"/>
      <c r="AU34" s="14"/>
      <c r="AV34" s="56"/>
    </row>
    <row r="35" spans="1:48" ht="15.75" thickBot="1">
      <c r="B35" s="8">
        <v>40268</v>
      </c>
      <c r="C35" s="9">
        <v>6372</v>
      </c>
      <c r="D35" s="2"/>
      <c r="E35" s="13">
        <v>40268</v>
      </c>
      <c r="F35" s="97">
        <v>21178.5</v>
      </c>
      <c r="H35" s="19">
        <v>40268</v>
      </c>
      <c r="I35" s="20">
        <v>1672</v>
      </c>
      <c r="J35" s="21"/>
      <c r="K35" s="14"/>
      <c r="N35" s="8"/>
      <c r="O35" s="9"/>
      <c r="P35" s="2"/>
      <c r="Q35" s="13"/>
      <c r="R35" s="97"/>
      <c r="T35" s="19"/>
      <c r="U35" s="20"/>
      <c r="V35" s="21"/>
      <c r="W35" s="14"/>
      <c r="Z35" s="8"/>
      <c r="AA35" s="9"/>
      <c r="AB35" s="2"/>
      <c r="AC35" s="13"/>
      <c r="AD35" s="97"/>
      <c r="AF35" s="19"/>
      <c r="AG35" s="20"/>
      <c r="AH35" s="21"/>
      <c r="AI35" s="14"/>
      <c r="AL35" s="8"/>
      <c r="AM35" s="9"/>
      <c r="AN35" s="2"/>
      <c r="AO35" s="13"/>
      <c r="AP35" s="97"/>
      <c r="AR35" s="19"/>
      <c r="AS35" s="20"/>
      <c r="AT35" s="21"/>
      <c r="AU35" s="14"/>
      <c r="AV35" s="56"/>
    </row>
    <row r="36" spans="1:48" ht="15.75" thickBot="1">
      <c r="A36" s="33" t="s">
        <v>3</v>
      </c>
      <c r="B36" s="26"/>
      <c r="C36" s="9">
        <v>158290.73000000001</v>
      </c>
      <c r="D36" s="2"/>
      <c r="E36" s="13"/>
      <c r="F36" s="97">
        <v>0</v>
      </c>
      <c r="H36" s="31"/>
      <c r="I36" s="20">
        <v>0</v>
      </c>
      <c r="J36" s="21"/>
      <c r="K36" s="14"/>
      <c r="M36" s="33" t="s">
        <v>3</v>
      </c>
      <c r="N36" s="26"/>
      <c r="O36" s="9">
        <v>133575.51999999999</v>
      </c>
      <c r="P36" s="2"/>
      <c r="Q36" s="13"/>
      <c r="R36" s="97">
        <v>0</v>
      </c>
      <c r="T36" s="31"/>
      <c r="U36" s="20">
        <v>0</v>
      </c>
      <c r="V36" s="21"/>
      <c r="W36" s="14"/>
      <c r="Y36" s="33" t="s">
        <v>3</v>
      </c>
      <c r="Z36" s="26"/>
      <c r="AA36" s="9">
        <v>108023.86</v>
      </c>
      <c r="AB36" s="2"/>
      <c r="AC36" s="13"/>
      <c r="AD36" s="97">
        <v>0</v>
      </c>
      <c r="AF36" s="31"/>
      <c r="AG36" s="20">
        <v>0</v>
      </c>
      <c r="AH36" s="21"/>
      <c r="AI36" s="14"/>
      <c r="AK36" s="33" t="s">
        <v>3</v>
      </c>
      <c r="AL36" s="26"/>
      <c r="AM36" s="9">
        <v>187321.45</v>
      </c>
      <c r="AN36" s="2"/>
      <c r="AO36" s="13"/>
      <c r="AP36" s="97">
        <v>0</v>
      </c>
      <c r="AR36" s="31"/>
      <c r="AS36" s="20">
        <v>0</v>
      </c>
      <c r="AT36" s="21"/>
      <c r="AU36" s="14"/>
      <c r="AV36" s="56"/>
    </row>
    <row r="37" spans="1:48" ht="15.75" thickBot="1">
      <c r="B37" s="10"/>
      <c r="C37" s="11">
        <v>0</v>
      </c>
      <c r="D37" s="2"/>
      <c r="E37" s="64"/>
      <c r="F37" s="99">
        <v>0</v>
      </c>
      <c r="H37" s="32"/>
      <c r="I37" s="22">
        <v>0</v>
      </c>
      <c r="J37" s="39"/>
      <c r="K37" s="17"/>
      <c r="N37" s="10"/>
      <c r="O37" s="11">
        <v>0</v>
      </c>
      <c r="P37" s="2"/>
      <c r="Q37" s="64"/>
      <c r="R37" s="99">
        <v>0</v>
      </c>
      <c r="T37" s="32"/>
      <c r="U37" s="22">
        <v>0</v>
      </c>
      <c r="V37" s="39"/>
      <c r="W37" s="17"/>
      <c r="Z37" s="10"/>
      <c r="AA37" s="11">
        <v>0</v>
      </c>
      <c r="AB37" s="2"/>
      <c r="AC37" s="64"/>
      <c r="AD37" s="99">
        <v>0</v>
      </c>
      <c r="AF37" s="32"/>
      <c r="AG37" s="22">
        <v>0</v>
      </c>
      <c r="AH37" s="39"/>
      <c r="AI37" s="17"/>
      <c r="AL37" s="10"/>
      <c r="AM37" s="11">
        <v>0</v>
      </c>
      <c r="AN37" s="2"/>
      <c r="AO37" s="64"/>
      <c r="AP37" s="99">
        <v>0</v>
      </c>
      <c r="AR37" s="32"/>
      <c r="AS37" s="22">
        <v>0</v>
      </c>
      <c r="AT37" s="39"/>
      <c r="AU37" s="17"/>
      <c r="AV37" s="56"/>
    </row>
    <row r="38" spans="1:48" ht="15.75" thickTop="1">
      <c r="B38" s="6" t="s">
        <v>1</v>
      </c>
      <c r="C38" s="7">
        <f>SUM(C4:C37)</f>
        <v>259736.85</v>
      </c>
      <c r="E38" s="122" t="s">
        <v>1</v>
      </c>
      <c r="F38" s="81">
        <f>SUM(F5:F37)</f>
        <v>233518.6</v>
      </c>
      <c r="H38" s="123" t="s">
        <v>1</v>
      </c>
      <c r="I38" s="4">
        <f>SUM(I5:I37)</f>
        <v>2077</v>
      </c>
      <c r="J38" s="72" t="s">
        <v>1</v>
      </c>
      <c r="K38" s="73">
        <f t="shared" ref="K38" si="0">SUM(K5:K37)</f>
        <v>12758</v>
      </c>
      <c r="N38" s="6" t="s">
        <v>1</v>
      </c>
      <c r="O38" s="7">
        <f>SUM(O4:O37)</f>
        <v>235062.8</v>
      </c>
      <c r="Q38" s="120" t="s">
        <v>1</v>
      </c>
      <c r="R38" s="81">
        <f>SUM(R5:R37)</f>
        <v>195444.2</v>
      </c>
      <c r="T38" s="121" t="s">
        <v>1</v>
      </c>
      <c r="U38" s="4">
        <f>SUM(U5:U37)</f>
        <v>1008</v>
      </c>
      <c r="V38" s="72" t="s">
        <v>1</v>
      </c>
      <c r="W38" s="73">
        <f t="shared" ref="W38" si="1">SUM(W5:W37)</f>
        <v>13890</v>
      </c>
      <c r="Z38" s="6" t="s">
        <v>1</v>
      </c>
      <c r="AA38" s="7">
        <f>SUM(AA4:AA37)</f>
        <v>237220.5</v>
      </c>
      <c r="AC38" s="115" t="s">
        <v>1</v>
      </c>
      <c r="AD38" s="81">
        <f>SUM(AD5:AD37)</f>
        <v>215443.56</v>
      </c>
      <c r="AF38" s="116" t="s">
        <v>1</v>
      </c>
      <c r="AG38" s="4">
        <f>SUM(AG5:AG37)</f>
        <v>1799.2</v>
      </c>
      <c r="AH38" s="72" t="s">
        <v>1</v>
      </c>
      <c r="AI38" s="73">
        <f t="shared" ref="AI38" si="2">SUM(AI5:AI37)</f>
        <v>16397</v>
      </c>
      <c r="AL38" s="6" t="s">
        <v>1</v>
      </c>
      <c r="AM38" s="7">
        <f>SUM(AM4:AM37)</f>
        <v>296680.75</v>
      </c>
      <c r="AO38" s="113" t="s">
        <v>1</v>
      </c>
      <c r="AP38" s="81">
        <f>SUM(AP5:AP37)</f>
        <v>216985.52</v>
      </c>
      <c r="AR38" s="114" t="s">
        <v>1</v>
      </c>
      <c r="AS38" s="4">
        <f>SUM(AS5:AS37)</f>
        <v>1779.5</v>
      </c>
      <c r="AT38" s="72" t="s">
        <v>1</v>
      </c>
      <c r="AU38" s="73">
        <f t="shared" ref="AU38" si="3">SUM(AU5:AU37)</f>
        <v>12400</v>
      </c>
      <c r="AV38" s="46"/>
    </row>
    <row r="39" spans="1:48">
      <c r="F39" s="70"/>
      <c r="I39" s="2"/>
      <c r="J39" s="25"/>
      <c r="K39" s="70"/>
      <c r="R39" s="70"/>
      <c r="U39" s="2"/>
      <c r="V39" s="25"/>
      <c r="W39" s="70"/>
      <c r="AD39" s="70"/>
      <c r="AG39" s="2"/>
      <c r="AH39" s="25"/>
      <c r="AI39" s="70"/>
      <c r="AP39" s="70"/>
      <c r="AS39" s="2"/>
      <c r="AT39" s="25"/>
      <c r="AU39" s="70"/>
      <c r="AV39" s="25"/>
    </row>
    <row r="40" spans="1:48" ht="15.75" customHeight="1">
      <c r="A40" s="5"/>
      <c r="B40" s="5"/>
      <c r="C40" s="48"/>
      <c r="D40" s="25"/>
      <c r="E40" s="25"/>
      <c r="F40" s="70"/>
      <c r="H40" s="142" t="s">
        <v>15</v>
      </c>
      <c r="I40" s="143"/>
      <c r="J40" s="140">
        <f>I38+K38</f>
        <v>14835</v>
      </c>
      <c r="K40" s="141"/>
      <c r="M40" s="5"/>
      <c r="N40" s="5"/>
      <c r="O40" s="48"/>
      <c r="P40" s="25"/>
      <c r="Q40" s="25"/>
      <c r="R40" s="70"/>
      <c r="T40" s="142" t="s">
        <v>15</v>
      </c>
      <c r="U40" s="143"/>
      <c r="V40" s="140">
        <f>U38+W38</f>
        <v>14898</v>
      </c>
      <c r="W40" s="141"/>
      <c r="Y40" s="5"/>
      <c r="Z40" s="5"/>
      <c r="AA40" s="48"/>
      <c r="AB40" s="25"/>
      <c r="AC40" s="25"/>
      <c r="AD40" s="70"/>
      <c r="AF40" s="142" t="s">
        <v>15</v>
      </c>
      <c r="AG40" s="143"/>
      <c r="AH40" s="140">
        <f>AG38+AI38</f>
        <v>18196.2</v>
      </c>
      <c r="AI40" s="141"/>
      <c r="AK40" s="5"/>
      <c r="AL40" s="5"/>
      <c r="AM40" s="48"/>
      <c r="AN40" s="25"/>
      <c r="AO40" s="25"/>
      <c r="AP40" s="70"/>
      <c r="AR40" s="142" t="s">
        <v>15</v>
      </c>
      <c r="AS40" s="143"/>
      <c r="AT40" s="140">
        <f>AS38+AU38</f>
        <v>14179.5</v>
      </c>
      <c r="AU40" s="141"/>
      <c r="AV40" s="119"/>
    </row>
    <row r="41" spans="1:48" ht="15.75" customHeight="1">
      <c r="B41" t="s">
        <v>35</v>
      </c>
      <c r="D41" s="146" t="s">
        <v>16</v>
      </c>
      <c r="E41" s="146"/>
      <c r="F41" s="82">
        <f>F38-J40</f>
        <v>218683.6</v>
      </c>
      <c r="G41" s="63"/>
      <c r="H41" s="63"/>
      <c r="I41" s="76"/>
      <c r="J41" s="68"/>
      <c r="K41" s="77"/>
      <c r="N41" t="s">
        <v>35</v>
      </c>
      <c r="P41" s="146" t="s">
        <v>16</v>
      </c>
      <c r="Q41" s="146"/>
      <c r="R41" s="82">
        <f>R38-V40</f>
        <v>180546.2</v>
      </c>
      <c r="S41" s="63"/>
      <c r="T41" s="63"/>
      <c r="U41" s="76"/>
      <c r="V41" s="68"/>
      <c r="W41" s="77"/>
      <c r="Z41" t="s">
        <v>35</v>
      </c>
      <c r="AB41" s="146" t="s">
        <v>16</v>
      </c>
      <c r="AC41" s="146"/>
      <c r="AD41" s="82">
        <f>AD38-AH40</f>
        <v>197247.35999999999</v>
      </c>
      <c r="AE41" s="63"/>
      <c r="AF41" s="63"/>
      <c r="AG41" s="76"/>
      <c r="AH41" s="68"/>
      <c r="AI41" s="77"/>
      <c r="AL41" t="s">
        <v>35</v>
      </c>
      <c r="AN41" s="146" t="s">
        <v>16</v>
      </c>
      <c r="AO41" s="146"/>
      <c r="AP41" s="82">
        <f>AP38-AT40</f>
        <v>202806.02</v>
      </c>
      <c r="AQ41" s="63"/>
      <c r="AR41" s="63"/>
      <c r="AS41" s="76"/>
      <c r="AT41" s="68"/>
      <c r="AU41" s="77"/>
      <c r="AV41" s="68"/>
    </row>
    <row r="42" spans="1:48" ht="15.75" thickBot="1">
      <c r="D42" s="45"/>
      <c r="E42" s="45" t="s">
        <v>0</v>
      </c>
      <c r="F42" s="83">
        <f>-C38</f>
        <v>-259736.85</v>
      </c>
      <c r="G42" s="63"/>
      <c r="H42" s="63"/>
      <c r="I42" s="63"/>
      <c r="J42" s="68"/>
      <c r="K42" s="77"/>
      <c r="P42" s="45"/>
      <c r="Q42" s="45" t="s">
        <v>0</v>
      </c>
      <c r="R42" s="83">
        <f>-O38</f>
        <v>-235062.8</v>
      </c>
      <c r="S42" s="63"/>
      <c r="T42" s="63"/>
      <c r="U42" s="63"/>
      <c r="V42" s="68"/>
      <c r="W42" s="77"/>
      <c r="AB42" s="45"/>
      <c r="AC42" s="45" t="s">
        <v>0</v>
      </c>
      <c r="AD42" s="83">
        <f>-AA38</f>
        <v>-237220.5</v>
      </c>
      <c r="AE42" s="63"/>
      <c r="AF42" s="63"/>
      <c r="AG42" s="63"/>
      <c r="AH42" s="68"/>
      <c r="AI42" s="77"/>
      <c r="AN42" s="45"/>
      <c r="AO42" s="45" t="s">
        <v>0</v>
      </c>
      <c r="AP42" s="83">
        <f>-AM38</f>
        <v>-296680.75</v>
      </c>
      <c r="AQ42" s="63"/>
      <c r="AR42" s="63"/>
      <c r="AS42" s="63"/>
      <c r="AT42" s="68"/>
      <c r="AU42" s="77"/>
      <c r="AV42" s="68"/>
    </row>
    <row r="43" spans="1:48" ht="15.75" thickTop="1">
      <c r="F43" s="82">
        <f>SUM(F41:F42)</f>
        <v>-41053.25</v>
      </c>
      <c r="G43" s="63"/>
      <c r="H43" s="63"/>
      <c r="I43" s="63"/>
      <c r="J43" s="68"/>
      <c r="K43" s="77"/>
      <c r="R43" s="82">
        <f>SUM(R41:R42)</f>
        <v>-54516.599999999977</v>
      </c>
      <c r="S43" s="63"/>
      <c r="T43" s="63"/>
      <c r="U43" s="63"/>
      <c r="V43" s="68"/>
      <c r="W43" s="77"/>
      <c r="AD43" s="82">
        <f>SUM(AD41:AD42)</f>
        <v>-39973.140000000014</v>
      </c>
      <c r="AE43" s="63"/>
      <c r="AF43" s="63"/>
      <c r="AG43" s="63"/>
      <c r="AH43" s="68"/>
      <c r="AI43" s="77"/>
      <c r="AP43" s="82">
        <f>SUM(AP41:AP42)</f>
        <v>-93874.73000000001</v>
      </c>
      <c r="AQ43" s="63"/>
      <c r="AR43" s="63"/>
      <c r="AS43" s="63"/>
      <c r="AT43" s="68"/>
      <c r="AU43" s="77"/>
      <c r="AV43" s="68"/>
    </row>
    <row r="44" spans="1:48" ht="15.75" thickBot="1">
      <c r="D44" s="152" t="s">
        <v>18</v>
      </c>
      <c r="E44" s="152"/>
      <c r="F44" s="83">
        <v>47885.98</v>
      </c>
      <c r="G44" s="63"/>
      <c r="H44" s="63"/>
      <c r="I44" s="63"/>
      <c r="J44" s="68"/>
      <c r="K44" s="77"/>
      <c r="P44" s="152" t="s">
        <v>18</v>
      </c>
      <c r="Q44" s="152"/>
      <c r="R44" s="83">
        <v>59525.2</v>
      </c>
      <c r="S44" s="63"/>
      <c r="T44" s="63"/>
      <c r="U44" s="63"/>
      <c r="V44" s="68"/>
      <c r="W44" s="77"/>
      <c r="AB44" s="152" t="s">
        <v>18</v>
      </c>
      <c r="AC44" s="152"/>
      <c r="AD44" s="83">
        <v>55529.98</v>
      </c>
      <c r="AE44" s="63"/>
      <c r="AF44" s="63"/>
      <c r="AG44" s="63"/>
      <c r="AH44" s="68"/>
      <c r="AI44" s="77"/>
      <c r="AN44" s="152" t="s">
        <v>18</v>
      </c>
      <c r="AO44" s="152"/>
      <c r="AP44" s="83">
        <v>91886.79</v>
      </c>
      <c r="AQ44" s="63"/>
      <c r="AR44" s="63"/>
      <c r="AS44" s="63"/>
      <c r="AT44" s="68"/>
      <c r="AU44" s="77"/>
      <c r="AV44" s="68"/>
    </row>
    <row r="45" spans="1:48" ht="17.25" thickTop="1" thickBot="1">
      <c r="A45" s="74"/>
      <c r="B45" s="74"/>
      <c r="C45" s="75"/>
      <c r="D45" s="153" t="s">
        <v>36</v>
      </c>
      <c r="E45" s="154"/>
      <c r="F45" s="92">
        <f>F44+F43</f>
        <v>6832.7300000000032</v>
      </c>
      <c r="G45" s="80"/>
      <c r="H45" s="78"/>
      <c r="I45" s="78"/>
      <c r="J45" s="78"/>
      <c r="K45" s="79"/>
      <c r="M45" s="74"/>
      <c r="N45" s="74"/>
      <c r="O45" s="75"/>
      <c r="P45" s="153" t="s">
        <v>36</v>
      </c>
      <c r="Q45" s="154"/>
      <c r="R45" s="92">
        <f>R44+R43</f>
        <v>5008.6000000000204</v>
      </c>
      <c r="S45" s="80"/>
      <c r="T45" s="78"/>
      <c r="U45" s="78"/>
      <c r="V45" s="78"/>
      <c r="W45" s="79"/>
      <c r="Y45" s="74"/>
      <c r="Z45" s="74"/>
      <c r="AA45" s="75"/>
      <c r="AB45" s="153" t="s">
        <v>36</v>
      </c>
      <c r="AC45" s="154"/>
      <c r="AD45" s="92">
        <f>AD44+AD43</f>
        <v>15556.839999999989</v>
      </c>
      <c r="AE45" s="80"/>
      <c r="AF45" s="78"/>
      <c r="AG45" s="78"/>
      <c r="AH45" s="78"/>
      <c r="AI45" s="79"/>
      <c r="AK45" s="74"/>
      <c r="AL45" s="74"/>
      <c r="AM45" s="75"/>
      <c r="AN45" s="153" t="s">
        <v>46</v>
      </c>
      <c r="AO45" s="154"/>
      <c r="AP45" s="92">
        <f>AP44+AP43</f>
        <v>-1987.9400000000169</v>
      </c>
      <c r="AQ45" s="80"/>
      <c r="AR45" s="78"/>
      <c r="AS45" s="78"/>
      <c r="AT45" s="78"/>
      <c r="AU45" s="79"/>
      <c r="AV45" s="78"/>
    </row>
  </sheetData>
  <mergeCells count="32">
    <mergeCell ref="P41:Q41"/>
    <mergeCell ref="P44:Q44"/>
    <mergeCell ref="P45:Q45"/>
    <mergeCell ref="O1:V1"/>
    <mergeCell ref="Q4:R4"/>
    <mergeCell ref="U4:W4"/>
    <mergeCell ref="T40:U40"/>
    <mergeCell ref="V40:W40"/>
    <mergeCell ref="AN41:AO41"/>
    <mergeCell ref="AN44:AO44"/>
    <mergeCell ref="AN45:AO45"/>
    <mergeCell ref="AM1:AT1"/>
    <mergeCell ref="AO4:AP4"/>
    <mergeCell ref="AS4:AU4"/>
    <mergeCell ref="AR40:AS40"/>
    <mergeCell ref="AT40:AU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29" activePane="bottomLeft" state="frozen"/>
      <selection pane="bottomLeft" activeCell="C2" sqref="C2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55" t="s">
        <v>55</v>
      </c>
      <c r="D1" s="155"/>
      <c r="E1" s="155"/>
      <c r="F1" s="155"/>
      <c r="G1" s="155"/>
      <c r="H1" s="155"/>
      <c r="I1" s="155"/>
      <c r="J1" s="15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51144.2</v>
      </c>
      <c r="D4" s="2"/>
      <c r="E4" s="134" t="s">
        <v>37</v>
      </c>
      <c r="F4" s="135"/>
      <c r="I4" s="136" t="s">
        <v>5</v>
      </c>
      <c r="J4" s="137"/>
      <c r="K4" s="138"/>
    </row>
    <row r="5" spans="1:11" ht="15.75" thickTop="1">
      <c r="B5" s="8">
        <v>40238</v>
      </c>
      <c r="C5" s="91">
        <v>9399.85</v>
      </c>
      <c r="D5" s="101"/>
      <c r="E5" s="102">
        <v>40238</v>
      </c>
      <c r="F5" s="89">
        <v>12369</v>
      </c>
      <c r="G5" s="103"/>
      <c r="H5" s="104">
        <v>40238</v>
      </c>
      <c r="I5" s="105">
        <v>159</v>
      </c>
      <c r="J5" s="37"/>
      <c r="K5" s="38"/>
    </row>
    <row r="6" spans="1:11">
      <c r="B6" s="8">
        <v>40239</v>
      </c>
      <c r="C6" s="9">
        <v>463</v>
      </c>
      <c r="D6" s="2"/>
      <c r="E6" s="13">
        <v>40239</v>
      </c>
      <c r="F6" s="14">
        <v>18055.48</v>
      </c>
      <c r="H6" s="19">
        <v>40239</v>
      </c>
      <c r="I6" s="20">
        <v>340</v>
      </c>
      <c r="J6" s="21" t="s">
        <v>10</v>
      </c>
      <c r="K6" s="14">
        <v>339</v>
      </c>
    </row>
    <row r="7" spans="1:11">
      <c r="B7" s="8">
        <v>40240</v>
      </c>
      <c r="C7" s="9">
        <v>5162.6000000000004</v>
      </c>
      <c r="D7" s="2"/>
      <c r="E7" s="13">
        <v>40240</v>
      </c>
      <c r="F7" s="14">
        <v>19125.5</v>
      </c>
      <c r="H7" s="19">
        <v>40240</v>
      </c>
      <c r="I7" s="20">
        <v>23</v>
      </c>
      <c r="J7" s="21" t="s">
        <v>4</v>
      </c>
      <c r="K7" s="14">
        <v>3658</v>
      </c>
    </row>
    <row r="8" spans="1:11">
      <c r="B8" s="8">
        <v>40241</v>
      </c>
      <c r="C8" s="9">
        <v>6886.99</v>
      </c>
      <c r="D8" s="2"/>
      <c r="E8" s="13">
        <v>40241</v>
      </c>
      <c r="F8" s="14">
        <v>18246.88</v>
      </c>
      <c r="H8" s="19">
        <v>40241</v>
      </c>
      <c r="I8" s="20">
        <v>30</v>
      </c>
      <c r="J8" s="21" t="s">
        <v>7</v>
      </c>
      <c r="K8" s="14">
        <v>20000</v>
      </c>
    </row>
    <row r="9" spans="1:11">
      <c r="B9" s="8">
        <v>40242</v>
      </c>
      <c r="C9" s="9">
        <v>15089.66</v>
      </c>
      <c r="D9" s="2"/>
      <c r="E9" s="13">
        <v>40242</v>
      </c>
      <c r="F9" s="14">
        <v>26854.5</v>
      </c>
      <c r="H9" s="19">
        <v>40242</v>
      </c>
      <c r="I9" s="20">
        <v>294</v>
      </c>
      <c r="J9" s="21" t="s">
        <v>11</v>
      </c>
      <c r="K9" s="14">
        <v>2150</v>
      </c>
    </row>
    <row r="10" spans="1:11">
      <c r="B10" s="8">
        <v>40243</v>
      </c>
      <c r="C10" s="9">
        <v>7626</v>
      </c>
      <c r="D10" s="2"/>
      <c r="E10" s="13">
        <v>40243</v>
      </c>
      <c r="F10" s="14">
        <v>46690.5</v>
      </c>
      <c r="H10" s="19">
        <v>40243</v>
      </c>
      <c r="I10" s="20">
        <v>280</v>
      </c>
      <c r="J10" s="21" t="s">
        <v>12</v>
      </c>
      <c r="K10" s="14">
        <v>5250</v>
      </c>
    </row>
    <row r="11" spans="1:11">
      <c r="B11" s="8">
        <v>40244</v>
      </c>
      <c r="C11" s="9">
        <v>2223.5</v>
      </c>
      <c r="D11" s="2"/>
      <c r="E11" s="13">
        <v>40244</v>
      </c>
      <c r="F11" s="14">
        <v>50807.38</v>
      </c>
      <c r="H11" s="19">
        <v>40244</v>
      </c>
      <c r="I11" s="20">
        <v>72</v>
      </c>
      <c r="J11" s="21" t="s">
        <v>13</v>
      </c>
      <c r="K11" s="14">
        <v>2150</v>
      </c>
    </row>
    <row r="12" spans="1:11">
      <c r="B12" s="8">
        <v>40245</v>
      </c>
      <c r="C12" s="9">
        <v>11363.5</v>
      </c>
      <c r="D12" s="2"/>
      <c r="E12" s="13">
        <v>40245</v>
      </c>
      <c r="F12" s="14">
        <v>24836.28</v>
      </c>
      <c r="H12" s="19">
        <v>40245</v>
      </c>
      <c r="I12" s="20">
        <v>581.5</v>
      </c>
      <c r="J12" s="21" t="s">
        <v>19</v>
      </c>
      <c r="K12" s="14">
        <v>5250</v>
      </c>
    </row>
    <row r="13" spans="1:11">
      <c r="B13" s="8">
        <v>40246</v>
      </c>
      <c r="C13" s="9">
        <v>126</v>
      </c>
      <c r="D13" s="2"/>
      <c r="E13" s="13">
        <v>40246</v>
      </c>
      <c r="F13" s="14">
        <v>21065.5</v>
      </c>
      <c r="H13" s="19">
        <v>40246</v>
      </c>
      <c r="I13" s="20">
        <v>0</v>
      </c>
      <c r="J13" s="21" t="s">
        <v>14</v>
      </c>
      <c r="K13" s="14">
        <v>2483</v>
      </c>
    </row>
    <row r="14" spans="1:11">
      <c r="B14" s="8">
        <v>40247</v>
      </c>
      <c r="C14" s="9">
        <v>8653</v>
      </c>
      <c r="D14" s="2"/>
      <c r="E14" s="13">
        <v>40247</v>
      </c>
      <c r="F14" s="14">
        <v>22937</v>
      </c>
      <c r="H14" s="19">
        <v>40247</v>
      </c>
      <c r="I14" s="20">
        <v>1046</v>
      </c>
      <c r="J14" s="21" t="s">
        <v>40</v>
      </c>
      <c r="K14" s="14">
        <v>6407</v>
      </c>
    </row>
    <row r="15" spans="1:11">
      <c r="B15" s="8">
        <v>40248</v>
      </c>
      <c r="C15" s="9">
        <v>2740</v>
      </c>
      <c r="D15" s="2"/>
      <c r="E15" s="13">
        <v>40248</v>
      </c>
      <c r="F15" s="14">
        <v>24384.5</v>
      </c>
      <c r="H15" s="19">
        <v>40248</v>
      </c>
      <c r="I15" s="20">
        <v>67</v>
      </c>
      <c r="J15" s="21" t="s">
        <v>44</v>
      </c>
      <c r="K15" s="14">
        <v>2150</v>
      </c>
    </row>
    <row r="16" spans="1:11">
      <c r="B16" s="8">
        <v>40249</v>
      </c>
      <c r="C16" s="9">
        <v>15094.85</v>
      </c>
      <c r="D16" s="2"/>
      <c r="E16" s="13">
        <v>40249</v>
      </c>
      <c r="F16" s="14">
        <v>24160</v>
      </c>
      <c r="H16" s="19">
        <v>40249</v>
      </c>
      <c r="I16" s="20">
        <v>0</v>
      </c>
      <c r="J16" s="21" t="s">
        <v>48</v>
      </c>
      <c r="K16" s="14">
        <v>5608</v>
      </c>
    </row>
    <row r="17" spans="2:11">
      <c r="B17" s="8">
        <v>40250</v>
      </c>
      <c r="C17" s="56">
        <v>7797.5</v>
      </c>
      <c r="D17" s="88"/>
      <c r="E17" s="13">
        <v>40250</v>
      </c>
      <c r="F17" s="14">
        <v>54600.18</v>
      </c>
      <c r="H17" s="19">
        <v>40250</v>
      </c>
      <c r="I17" s="20">
        <v>686.2</v>
      </c>
      <c r="J17" s="21"/>
      <c r="K17" s="14"/>
    </row>
    <row r="18" spans="2:11">
      <c r="B18" s="8">
        <v>40251</v>
      </c>
      <c r="C18" s="55">
        <v>2898.5</v>
      </c>
      <c r="D18" s="88"/>
      <c r="E18" s="13">
        <v>40251</v>
      </c>
      <c r="F18" s="14">
        <v>29539.68</v>
      </c>
      <c r="H18" s="19">
        <v>40251</v>
      </c>
      <c r="I18" s="20">
        <v>0</v>
      </c>
      <c r="J18" s="21"/>
      <c r="K18" s="14"/>
    </row>
    <row r="19" spans="2:11">
      <c r="B19" s="8">
        <v>40252</v>
      </c>
      <c r="C19" s="55">
        <v>0</v>
      </c>
      <c r="D19" s="88"/>
      <c r="E19" s="13">
        <v>40252</v>
      </c>
      <c r="F19" s="14">
        <v>38756.699999999997</v>
      </c>
      <c r="H19" s="19">
        <v>40252</v>
      </c>
      <c r="I19" s="20">
        <v>0</v>
      </c>
      <c r="J19" s="21"/>
      <c r="K19" s="14"/>
    </row>
    <row r="20" spans="2:11">
      <c r="B20" s="8">
        <v>40253</v>
      </c>
      <c r="C20" s="56">
        <v>3308</v>
      </c>
      <c r="D20" s="88"/>
      <c r="E20" s="13">
        <v>40253</v>
      </c>
      <c r="F20" s="14">
        <v>16512.2</v>
      </c>
      <c r="H20" s="19">
        <v>40253</v>
      </c>
      <c r="I20" s="20">
        <v>260</v>
      </c>
      <c r="J20" s="21"/>
      <c r="K20" s="14"/>
    </row>
    <row r="21" spans="2:11">
      <c r="B21" s="8">
        <v>40254</v>
      </c>
      <c r="C21" s="91">
        <v>1606</v>
      </c>
      <c r="D21" s="14"/>
      <c r="E21" s="13">
        <v>40254</v>
      </c>
      <c r="F21" s="14">
        <v>10273</v>
      </c>
      <c r="H21" s="19">
        <v>40254</v>
      </c>
      <c r="I21" s="20">
        <v>0</v>
      </c>
      <c r="J21" s="21"/>
      <c r="K21" s="14"/>
    </row>
    <row r="22" spans="2:11">
      <c r="B22" s="8">
        <v>40255</v>
      </c>
      <c r="C22" s="91">
        <v>1801.5</v>
      </c>
      <c r="D22" s="14"/>
      <c r="E22" s="13">
        <v>40255</v>
      </c>
      <c r="F22" s="95">
        <v>33345</v>
      </c>
      <c r="G22" s="93"/>
      <c r="H22" s="19">
        <v>40255</v>
      </c>
      <c r="I22" s="20">
        <v>627</v>
      </c>
      <c r="J22" s="21"/>
      <c r="K22" s="14"/>
    </row>
    <row r="23" spans="2:11">
      <c r="B23" s="8">
        <v>40256</v>
      </c>
      <c r="C23" s="91">
        <v>19181.5</v>
      </c>
      <c r="D23" s="2"/>
      <c r="E23" s="13">
        <v>40256</v>
      </c>
      <c r="F23" s="96">
        <v>25885.360000000001</v>
      </c>
      <c r="G23" s="94"/>
      <c r="H23" s="19">
        <v>40256</v>
      </c>
      <c r="I23" s="20">
        <v>0</v>
      </c>
      <c r="J23" s="21"/>
      <c r="K23" s="14"/>
    </row>
    <row r="24" spans="2:11">
      <c r="B24" s="8">
        <v>40257</v>
      </c>
      <c r="C24" s="91">
        <v>2346.5</v>
      </c>
      <c r="D24" s="2"/>
      <c r="E24" s="13">
        <v>40257</v>
      </c>
      <c r="F24" s="96">
        <v>51650</v>
      </c>
      <c r="G24" s="93"/>
      <c r="H24" s="19">
        <v>40257</v>
      </c>
      <c r="I24" s="20">
        <v>121</v>
      </c>
      <c r="J24" s="21"/>
      <c r="K24" s="14"/>
    </row>
    <row r="25" spans="2:11">
      <c r="B25" s="8">
        <v>40258</v>
      </c>
      <c r="C25" s="91">
        <v>17037.8</v>
      </c>
      <c r="D25" s="2"/>
      <c r="E25" s="13">
        <v>40258</v>
      </c>
      <c r="F25" s="96">
        <v>37326.14</v>
      </c>
      <c r="G25" s="93"/>
      <c r="H25" s="19">
        <v>40258</v>
      </c>
      <c r="I25" s="20">
        <v>0</v>
      </c>
      <c r="J25" s="21"/>
      <c r="K25" s="14"/>
    </row>
    <row r="26" spans="2:11">
      <c r="B26" s="8">
        <v>40259</v>
      </c>
      <c r="C26" s="91">
        <v>676</v>
      </c>
      <c r="D26" s="2"/>
      <c r="E26" s="13">
        <v>40259</v>
      </c>
      <c r="F26" s="96">
        <v>20452.5</v>
      </c>
      <c r="G26" s="93"/>
      <c r="H26" s="19">
        <v>40259</v>
      </c>
      <c r="I26" s="20">
        <v>0</v>
      </c>
      <c r="J26" s="21"/>
      <c r="K26" s="14"/>
    </row>
    <row r="27" spans="2:11">
      <c r="B27" s="8">
        <v>40260</v>
      </c>
      <c r="C27" s="91">
        <f>728+2675+6244.5</f>
        <v>9647.5</v>
      </c>
      <c r="D27" s="2"/>
      <c r="E27" s="13">
        <v>40260</v>
      </c>
      <c r="F27" s="96">
        <v>18996.12</v>
      </c>
      <c r="G27" s="93"/>
      <c r="H27" s="19">
        <v>40260</v>
      </c>
      <c r="I27" s="20">
        <v>0</v>
      </c>
      <c r="J27" s="21"/>
      <c r="K27" s="14"/>
    </row>
    <row r="28" spans="2:11">
      <c r="B28" s="8">
        <v>40261</v>
      </c>
      <c r="C28" s="9">
        <v>4340.5</v>
      </c>
      <c r="D28" s="2"/>
      <c r="E28" s="13">
        <v>40261</v>
      </c>
      <c r="F28" s="96">
        <v>9681</v>
      </c>
      <c r="G28" s="93"/>
      <c r="H28" s="19">
        <v>40261</v>
      </c>
      <c r="I28" s="20">
        <v>162</v>
      </c>
      <c r="J28" s="21"/>
      <c r="K28" s="14"/>
    </row>
    <row r="29" spans="2:11">
      <c r="B29" s="8">
        <v>40262</v>
      </c>
      <c r="C29" s="9">
        <f>1750+1125.5</f>
        <v>2875.5</v>
      </c>
      <c r="D29" s="2"/>
      <c r="E29" s="13">
        <v>40262</v>
      </c>
      <c r="F29" s="100">
        <v>30591.32</v>
      </c>
      <c r="G29" s="93"/>
      <c r="H29" s="19">
        <v>40262</v>
      </c>
      <c r="I29" s="20">
        <v>37</v>
      </c>
      <c r="J29" s="21"/>
      <c r="K29" s="14"/>
    </row>
    <row r="30" spans="2:11">
      <c r="B30" s="8">
        <v>40263</v>
      </c>
      <c r="C30" s="91">
        <f>1010+11450.42</f>
        <v>12460.42</v>
      </c>
      <c r="D30" s="2"/>
      <c r="E30" s="13">
        <v>40263</v>
      </c>
      <c r="F30" s="96">
        <v>32705.5</v>
      </c>
      <c r="G30" s="93"/>
      <c r="H30" s="19">
        <v>40263</v>
      </c>
      <c r="I30" s="20">
        <v>0</v>
      </c>
      <c r="J30" s="21"/>
      <c r="K30" s="14"/>
    </row>
    <row r="31" spans="2:11">
      <c r="B31" s="8">
        <v>40264</v>
      </c>
      <c r="C31" s="9">
        <v>4021</v>
      </c>
      <c r="D31" s="2"/>
      <c r="E31" s="13">
        <v>40264</v>
      </c>
      <c r="F31" s="96">
        <v>64074.5</v>
      </c>
      <c r="G31" s="93"/>
      <c r="H31" s="19">
        <v>40264</v>
      </c>
      <c r="I31" s="20">
        <v>23</v>
      </c>
      <c r="J31" s="21"/>
      <c r="K31" s="14"/>
    </row>
    <row r="32" spans="2:11">
      <c r="B32" s="8">
        <v>40265</v>
      </c>
      <c r="C32" s="91">
        <v>2065</v>
      </c>
      <c r="D32" s="2"/>
      <c r="E32" s="13">
        <v>40265</v>
      </c>
      <c r="F32" s="97">
        <v>32740.46</v>
      </c>
      <c r="H32" s="19">
        <v>40265</v>
      </c>
      <c r="I32" s="20">
        <v>0</v>
      </c>
      <c r="J32" s="21"/>
      <c r="K32" s="14"/>
    </row>
    <row r="33" spans="1:11">
      <c r="B33" s="8">
        <v>40266</v>
      </c>
      <c r="C33" s="9">
        <v>139</v>
      </c>
      <c r="D33" s="2"/>
      <c r="E33" s="13">
        <v>40266</v>
      </c>
      <c r="F33" s="97">
        <v>14374.7</v>
      </c>
      <c r="H33" s="19">
        <v>40266</v>
      </c>
      <c r="I33" s="20">
        <v>150</v>
      </c>
      <c r="J33" s="21"/>
      <c r="K33" s="14"/>
    </row>
    <row r="34" spans="1:11">
      <c r="B34" s="8">
        <v>40267</v>
      </c>
      <c r="C34" s="9">
        <v>0</v>
      </c>
      <c r="D34" s="2"/>
      <c r="E34" s="13">
        <v>40267</v>
      </c>
      <c r="F34" s="98">
        <v>9176.5</v>
      </c>
      <c r="H34" s="19">
        <v>40267</v>
      </c>
      <c r="I34" s="20">
        <v>33</v>
      </c>
      <c r="J34" s="21"/>
      <c r="K34" s="14"/>
    </row>
    <row r="35" spans="1:11" ht="15.75" thickBot="1">
      <c r="B35" s="8">
        <v>40268</v>
      </c>
      <c r="C35" s="9">
        <v>6372</v>
      </c>
      <c r="D35" s="2"/>
      <c r="E35" s="13">
        <v>40268</v>
      </c>
      <c r="F35" s="97">
        <v>21178.5</v>
      </c>
      <c r="H35" s="19">
        <v>40268</v>
      </c>
      <c r="I35" s="20">
        <v>1672</v>
      </c>
      <c r="J35" s="21"/>
      <c r="K35" s="14"/>
    </row>
    <row r="36" spans="1:11" ht="15.75" thickBot="1">
      <c r="A36" s="33" t="s">
        <v>3</v>
      </c>
      <c r="B36" s="26"/>
      <c r="C36" s="9">
        <v>587211.61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/>
      <c r="B37" s="52"/>
      <c r="C37" s="11">
        <v>0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821758.98</v>
      </c>
      <c r="E38" s="65" t="s">
        <v>1</v>
      </c>
      <c r="F38" s="24">
        <f>SUM(F5:F37)</f>
        <v>861391.87999999989</v>
      </c>
      <c r="H38" s="1" t="s">
        <v>1</v>
      </c>
      <c r="I38" s="4">
        <f>SUM(I5:I37)</f>
        <v>6663.7</v>
      </c>
      <c r="J38" s="42" t="s">
        <v>1</v>
      </c>
      <c r="K38" s="4">
        <f>SUM(K6:K37)</f>
        <v>55445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42" t="s">
        <v>15</v>
      </c>
      <c r="I40" s="143"/>
      <c r="J40" s="140">
        <f>I38+K38</f>
        <v>62108.7</v>
      </c>
      <c r="K40" s="141"/>
    </row>
    <row r="41" spans="1:11" ht="15.75">
      <c r="D41" s="146" t="s">
        <v>16</v>
      </c>
      <c r="E41" s="146"/>
      <c r="F41" s="46">
        <f>F38-J40</f>
        <v>799283.17999999993</v>
      </c>
      <c r="I41" s="40"/>
    </row>
    <row r="42" spans="1:11" ht="15.75" thickBot="1">
      <c r="D42" s="45"/>
      <c r="E42" s="45" t="s">
        <v>0</v>
      </c>
      <c r="F42" s="47">
        <f>-C38</f>
        <v>-821758.98</v>
      </c>
    </row>
    <row r="43" spans="1:11" ht="15.75" thickTop="1">
      <c r="E43" s="5" t="s">
        <v>27</v>
      </c>
      <c r="F43" s="4">
        <f>SUM(F41:F42)</f>
        <v>-22475.800000000047</v>
      </c>
    </row>
    <row r="44" spans="1:11" ht="15.75" thickBot="1">
      <c r="D44" s="147" t="s">
        <v>18</v>
      </c>
      <c r="E44" s="147"/>
      <c r="F44" s="56">
        <v>47885.98</v>
      </c>
    </row>
    <row r="45" spans="1:11" ht="17.25" thickTop="1" thickBot="1">
      <c r="D45" s="156" t="s">
        <v>36</v>
      </c>
      <c r="E45" s="157"/>
      <c r="F45" s="57">
        <f>F43+F44</f>
        <v>25410.179999999957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  </vt:lpstr>
      <vt:lpstr>COMERCIO</vt:lpstr>
      <vt:lpstr>HERRADURA</vt:lpstr>
      <vt:lpstr>11  SUR</vt:lpstr>
      <vt:lpstr>11 SUR MENSUAL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2010-04-21T19:43:32Z</cp:lastPrinted>
  <dcterms:created xsi:type="dcterms:W3CDTF">2009-02-04T18:28:43Z</dcterms:created>
  <dcterms:modified xsi:type="dcterms:W3CDTF">2010-04-21T19:43:35Z</dcterms:modified>
</cp:coreProperties>
</file>