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drawings/drawing3.xml" ContentType="application/vnd.openxmlformats-officedocument.drawing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15120" windowHeight="8010" activeTab="2"/>
  </bookViews>
  <sheets>
    <sheet name="PROLEDO" sheetId="1" r:id="rId1"/>
    <sheet name="FOLIOS P-MAQ" sheetId="2" r:id="rId2"/>
    <sheet name="C O M P R A S  " sheetId="3" r:id="rId3"/>
    <sheet name="GERARDO PULIDO" sheetId="4" r:id="rId4"/>
    <sheet name="ALBICIA" sheetId="5" r:id="rId5"/>
    <sheet name="ARCHIBALDO" sheetId="6" r:id="rId6"/>
    <sheet name="Hoja2" sheetId="7" r:id="rId7"/>
  </sheets>
  <calcPr calcId="124519"/>
</workbook>
</file>

<file path=xl/calcChain.xml><?xml version="1.0" encoding="utf-8"?>
<calcChain xmlns="http://schemas.openxmlformats.org/spreadsheetml/2006/main">
  <c r="G46" i="1"/>
  <c r="G35"/>
  <c r="G34"/>
  <c r="G33"/>
  <c r="G36" s="1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  <c r="G30" s="1"/>
  <c r="G38" l="1"/>
  <c r="G48" s="1"/>
  <c r="G35" i="3" l="1"/>
  <c r="G34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O7"/>
  <c r="O6"/>
  <c r="O5"/>
  <c r="O4"/>
  <c r="G13"/>
  <c r="G12"/>
  <c r="G11"/>
  <c r="G10"/>
  <c r="G9"/>
  <c r="G8"/>
  <c r="G7"/>
  <c r="G6"/>
  <c r="G5"/>
  <c r="G4"/>
  <c r="O12" i="1"/>
  <c r="O13"/>
  <c r="O34"/>
  <c r="O35"/>
  <c r="O23"/>
  <c r="O24"/>
  <c r="O25"/>
  <c r="O46"/>
  <c r="O33"/>
  <c r="O36" s="1"/>
  <c r="O28"/>
  <c r="O27"/>
  <c r="O26"/>
  <c r="O22"/>
  <c r="O21"/>
  <c r="O20"/>
  <c r="O19"/>
  <c r="O18"/>
  <c r="O17"/>
  <c r="O16"/>
  <c r="O15"/>
  <c r="O14"/>
  <c r="O11"/>
  <c r="O10"/>
  <c r="O9"/>
  <c r="O8"/>
  <c r="O7"/>
  <c r="O6"/>
  <c r="O5"/>
  <c r="O4"/>
  <c r="O30" s="1"/>
  <c r="O38" l="1"/>
  <c r="O48"/>
  <c r="G45" i="3" l="1"/>
  <c r="G44"/>
  <c r="G43"/>
  <c r="G42"/>
  <c r="G41"/>
  <c r="G40"/>
  <c r="G39"/>
  <c r="G38"/>
  <c r="G37"/>
  <c r="G36"/>
  <c r="O10"/>
  <c r="G47"/>
  <c r="F20" i="6" l="1"/>
  <c r="F79" i="5"/>
  <c r="D79"/>
  <c r="G78"/>
  <c r="G77"/>
  <c r="G76"/>
  <c r="G75"/>
  <c r="G74"/>
  <c r="G73"/>
  <c r="G72"/>
  <c r="G71"/>
  <c r="G70"/>
  <c r="G69"/>
  <c r="G68"/>
  <c r="G67"/>
  <c r="G66"/>
  <c r="G65"/>
  <c r="G64"/>
  <c r="G63"/>
  <c r="G62"/>
  <c r="G61"/>
  <c r="D48"/>
  <c r="G41"/>
  <c r="G42"/>
  <c r="G43"/>
  <c r="G44"/>
  <c r="G45"/>
  <c r="G46"/>
  <c r="G34"/>
  <c r="G35"/>
  <c r="G36"/>
  <c r="G37"/>
  <c r="G38"/>
  <c r="G39"/>
  <c r="G40"/>
  <c r="D22"/>
  <c r="D88" l="1"/>
  <c r="D16" i="4"/>
  <c r="F48" i="5" l="1"/>
  <c r="G21"/>
  <c r="G26"/>
  <c r="G27"/>
  <c r="G28"/>
  <c r="G29"/>
  <c r="G30"/>
  <c r="G31"/>
  <c r="G32"/>
  <c r="G33"/>
  <c r="G47"/>
  <c r="G48"/>
  <c r="F22"/>
  <c r="G11" l="1"/>
  <c r="G12"/>
  <c r="G13"/>
  <c r="G14"/>
  <c r="G15"/>
  <c r="G16"/>
  <c r="G17"/>
  <c r="G18"/>
  <c r="G19"/>
  <c r="G20"/>
  <c r="G10"/>
  <c r="G9"/>
  <c r="G8"/>
  <c r="G7"/>
  <c r="G6"/>
  <c r="G5"/>
  <c r="G4"/>
  <c r="F16" i="4" l="1"/>
  <c r="D24"/>
  <c r="G4"/>
  <c r="G5" s="1"/>
  <c r="G6" s="1"/>
  <c r="G7" s="1"/>
  <c r="G8" s="1"/>
  <c r="G9" s="1"/>
  <c r="G10" s="1"/>
  <c r="G11" s="1"/>
  <c r="G12" s="1"/>
  <c r="G13" s="1"/>
  <c r="G14" s="1"/>
  <c r="G15" s="1"/>
  <c r="F34" i="2" l="1"/>
  <c r="D34"/>
  <c r="D42" s="1"/>
  <c r="G33"/>
  <c r="G32"/>
  <c r="G31"/>
  <c r="G30"/>
  <c r="G29"/>
  <c r="G28"/>
  <c r="G27"/>
  <c r="G26"/>
  <c r="G25"/>
  <c r="G24"/>
  <c r="G23"/>
  <c r="G22"/>
  <c r="G21"/>
  <c r="G20"/>
  <c r="G19"/>
  <c r="G18"/>
  <c r="G17"/>
  <c r="G16"/>
  <c r="G15"/>
  <c r="G14"/>
  <c r="G13"/>
  <c r="G12"/>
  <c r="G11"/>
  <c r="G10"/>
  <c r="G9"/>
  <c r="G8"/>
  <c r="G7"/>
  <c r="G6"/>
  <c r="G5"/>
  <c r="G4"/>
</calcChain>
</file>

<file path=xl/sharedStrings.xml><?xml version="1.0" encoding="utf-8"?>
<sst xmlns="http://schemas.openxmlformats.org/spreadsheetml/2006/main" count="187" uniqueCount="97">
  <si>
    <t>FECHA</t>
  </si>
  <si>
    <t># PEDIDO</t>
  </si>
  <si>
    <t>DESCRIPCION</t>
  </si>
  <si>
    <t>IMPORTE</t>
  </si>
  <si>
    <r>
      <rPr>
        <b/>
        <u/>
        <sz val="14"/>
        <color rgb="FF0000CC"/>
        <rFont val="Calibri"/>
        <family val="2"/>
        <scheme val="minor"/>
      </rPr>
      <t xml:space="preserve"> </t>
    </r>
    <r>
      <rPr>
        <b/>
        <sz val="12"/>
        <color rgb="FF0000CC"/>
        <rFont val="Calibri"/>
        <family val="2"/>
        <scheme val="minor"/>
      </rPr>
      <t xml:space="preserve">    C L I E N T E S</t>
    </r>
  </si>
  <si>
    <t>Fecha de pago</t>
  </si>
  <si>
    <t>IMPORTE D/PAGO</t>
  </si>
  <si>
    <t>SALDO</t>
  </si>
  <si>
    <t>Importe Vendido</t>
  </si>
  <si>
    <t>Importe Cobrado</t>
  </si>
  <si>
    <t>FOLIOS</t>
  </si>
  <si>
    <t>IMPORTE POR PAGAR</t>
  </si>
  <si>
    <t>ALBICIA</t>
  </si>
  <si>
    <t>SUB TOTAL  2</t>
  </si>
  <si>
    <t xml:space="preserve">TOTAL DE LA COMPRA </t>
  </si>
  <si>
    <t xml:space="preserve">PAGOS </t>
  </si>
  <si>
    <t>HERRADURA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</si>
  <si>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   CENTRAL </t>
    </r>
  </si>
  <si>
    <t xml:space="preserve">SUB TOTAL  2 </t>
  </si>
  <si>
    <t xml:space="preserve"> RECEPCION DE PRODUCTO Y MAQUILAS        DE JULIO  2009</t>
  </si>
  <si>
    <t>,0245</t>
  </si>
  <si>
    <t>,0246</t>
  </si>
  <si>
    <t>ESTADO DE CUENTA DE ARCHIBALDO</t>
  </si>
  <si>
    <t>CHEQUES</t>
  </si>
  <si>
    <t>CONCEPTO</t>
  </si>
  <si>
    <t>OBRA DE CAMARAS</t>
  </si>
  <si>
    <t>PAGOS</t>
  </si>
  <si>
    <t>2008-2009</t>
  </si>
  <si>
    <t>OBRA DE RIELES</t>
  </si>
  <si>
    <t>10-SEP-,09</t>
  </si>
  <si>
    <t>SALDO POR PAGAR</t>
  </si>
  <si>
    <t>16-OCT-,09</t>
  </si>
  <si>
    <t>CH-2784 Santander</t>
  </si>
  <si>
    <t>,0247</t>
  </si>
  <si>
    <t>,0248</t>
  </si>
  <si>
    <t>,0249</t>
  </si>
  <si>
    <t>,0250</t>
  </si>
  <si>
    <t>,0251</t>
  </si>
  <si>
    <t>,0252</t>
  </si>
  <si>
    <t>,0253</t>
  </si>
  <si>
    <t>,0254</t>
  </si>
  <si>
    <t>,0255</t>
  </si>
  <si>
    <t>,0256</t>
  </si>
  <si>
    <t>,0257</t>
  </si>
  <si>
    <t>,0258</t>
  </si>
  <si>
    <t>,0259</t>
  </si>
  <si>
    <t>,0260</t>
  </si>
  <si>
    <t>,0261</t>
  </si>
  <si>
    <t>,0262</t>
  </si>
  <si>
    <t>,0263</t>
  </si>
  <si>
    <t>,0264</t>
  </si>
  <si>
    <t>,0265</t>
  </si>
  <si>
    <t>,0266</t>
  </si>
  <si>
    <t>,0267</t>
  </si>
  <si>
    <t>,0268</t>
  </si>
  <si>
    <t>,0269</t>
  </si>
  <si>
    <t>,0270</t>
  </si>
  <si>
    <t>,0271</t>
  </si>
  <si>
    <t>22-oct,.09</t>
  </si>
  <si>
    <t>CH-2792 Santander</t>
  </si>
  <si>
    <t>CH-2793 Santander</t>
  </si>
  <si>
    <t>CH-2794 Santander</t>
  </si>
  <si>
    <t xml:space="preserve">GRAN TOTAL </t>
  </si>
  <si>
    <t xml:space="preserve"> </t>
  </si>
  <si>
    <t>CH -955252  HSBC</t>
  </si>
  <si>
    <t>Sub Total  1</t>
  </si>
  <si>
    <r>
      <t xml:space="preserve">PROVEEDOR    </t>
    </r>
    <r>
      <rPr>
        <b/>
        <sz val="14"/>
        <color rgb="FF0000FF"/>
        <rFont val="Calibri"/>
        <family val="2"/>
        <scheme val="minor"/>
      </rPr>
      <t xml:space="preserve"> PROLEDO  HERRADURA</t>
    </r>
  </si>
  <si>
    <t>PRECIO</t>
  </si>
  <si>
    <t>CH-2851-2853-2856-2860</t>
  </si>
  <si>
    <t>RTR*       15    DICIEMBRE    2009</t>
  </si>
  <si>
    <t>KILOS</t>
  </si>
  <si>
    <t>CANAL</t>
  </si>
  <si>
    <t>CABEZA</t>
  </si>
  <si>
    <t xml:space="preserve">PRECIO </t>
  </si>
  <si>
    <t>TOTAL</t>
  </si>
  <si>
    <t>GRAN TOTAL</t>
  </si>
  <si>
    <t xml:space="preserve"> RECEPCION DE PRODUCTO Y MAQUILAS DE   DICIEMBRE   2009</t>
  </si>
  <si>
    <t xml:space="preserve"> RECEPCION DE PRODUCTO       DICIEMBRE      2009</t>
  </si>
  <si>
    <t xml:space="preserve"> RECEPCION DE PRODUCTO Y MAQUILAS    DE    DICIEMBRE  2009</t>
  </si>
  <si>
    <t>PULPA</t>
  </si>
  <si>
    <t>SALDO  POR PAGAR</t>
  </si>
  <si>
    <t>CAPOTE</t>
  </si>
  <si>
    <t>MAR .,2010</t>
  </si>
  <si>
    <t>CABEZA DE LOMO</t>
  </si>
  <si>
    <t xml:space="preserve">CABEZA </t>
  </si>
  <si>
    <t>16-MARZO,</t>
  </si>
  <si>
    <t>CH-3037</t>
  </si>
  <si>
    <t>SANTANDER</t>
  </si>
  <si>
    <t>22-MARZO,</t>
  </si>
  <si>
    <t>CH-3051</t>
  </si>
  <si>
    <t>CH-3052</t>
  </si>
  <si>
    <t>.0006</t>
  </si>
  <si>
    <t>.0036</t>
  </si>
  <si>
    <t>CH-3053</t>
  </si>
  <si>
    <t>CH-3065</t>
  </si>
  <si>
    <t>CH-3066</t>
  </si>
  <si>
    <t>FEBRERO</t>
  </si>
</sst>
</file>

<file path=xl/styles.xml><?xml version="1.0" encoding="utf-8"?>
<styleSheet xmlns="http://schemas.openxmlformats.org/spreadsheetml/2006/main">
  <numFmts count="2">
    <numFmt numFmtId="164" formatCode="&quot;$&quot;#,##0.00"/>
    <numFmt numFmtId="165" formatCode="[$$-80A]#,##0.00"/>
  </numFmts>
  <fonts count="30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rgb="FF0000FF"/>
      <name val="Calibri"/>
      <family val="2"/>
      <scheme val="minor"/>
    </font>
    <font>
      <b/>
      <sz val="11"/>
      <color rgb="FF0000FF"/>
      <name val="Calibri"/>
      <family val="2"/>
      <scheme val="minor"/>
    </font>
    <font>
      <b/>
      <sz val="14"/>
      <color theme="5" tint="-0.249977111117893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3"/>
      <color theme="1"/>
      <name val="Calibri"/>
      <family val="2"/>
      <scheme val="minor"/>
    </font>
    <font>
      <b/>
      <sz val="26"/>
      <color theme="5" tint="-0.249977111117893"/>
      <name val="Calibri"/>
      <family val="2"/>
      <scheme val="minor"/>
    </font>
    <font>
      <b/>
      <sz val="11"/>
      <color theme="5" tint="-0.249977111117893"/>
      <name val="Calibri"/>
      <family val="2"/>
      <scheme val="minor"/>
    </font>
    <font>
      <b/>
      <sz val="12"/>
      <color rgb="FF0000CC"/>
      <name val="Calibri"/>
      <family val="2"/>
      <scheme val="minor"/>
    </font>
    <font>
      <b/>
      <u/>
      <sz val="14"/>
      <color rgb="FF0000CC"/>
      <name val="Calibri"/>
      <family val="2"/>
      <scheme val="minor"/>
    </font>
    <font>
      <b/>
      <sz val="11"/>
      <color rgb="FF0000CC"/>
      <name val="Calibri"/>
      <family val="2"/>
      <scheme val="minor"/>
    </font>
    <font>
      <sz val="10"/>
      <color theme="1"/>
      <name val="Calibri"/>
      <family val="2"/>
      <scheme val="minor"/>
    </font>
    <font>
      <sz val="11"/>
      <color rgb="FF0000CC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i/>
      <sz val="14"/>
      <color theme="5" tint="-0.249977111117893"/>
      <name val="Calibri"/>
      <family val="2"/>
      <scheme val="minor"/>
    </font>
    <font>
      <b/>
      <sz val="9"/>
      <color rgb="FF0000FF"/>
      <name val="Calibri"/>
      <family val="2"/>
      <scheme val="minor"/>
    </font>
    <font>
      <sz val="11"/>
      <color rgb="FFFF0000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color theme="5" tint="-0.249977111117893"/>
      <name val="Calibri"/>
      <family val="2"/>
      <scheme val="minor"/>
    </font>
    <font>
      <b/>
      <i/>
      <u/>
      <sz val="14"/>
      <color theme="1"/>
      <name val="Calibri"/>
      <family val="2"/>
      <scheme val="minor"/>
    </font>
    <font>
      <b/>
      <i/>
      <u/>
      <sz val="11"/>
      <color theme="5" tint="-0.249977111117893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rgb="FF0000FF"/>
      <name val="Calibri"/>
      <family val="2"/>
      <scheme val="minor"/>
    </font>
    <font>
      <b/>
      <u/>
      <sz val="14"/>
      <color theme="5" tint="-0.249977111117893"/>
      <name val="Calibri"/>
      <family val="2"/>
      <scheme val="minor"/>
    </font>
    <font>
      <b/>
      <u/>
      <sz val="11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b/>
      <u/>
      <sz val="14"/>
      <color theme="1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theme="5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rgb="FFFFFF00"/>
        <bgColor indexed="64"/>
      </patternFill>
    </fill>
  </fills>
  <borders count="15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/>
      <bottom style="thin">
        <color auto="1"/>
      </bottom>
      <diagonal/>
    </border>
    <border>
      <left/>
      <right/>
      <top/>
      <bottom style="double">
        <color indexed="64"/>
      </bottom>
      <diagonal/>
    </border>
    <border>
      <left/>
      <right/>
      <top/>
      <bottom style="medium">
        <color indexed="64"/>
      </bottom>
      <diagonal/>
    </border>
    <border>
      <left style="double">
        <color indexed="64"/>
      </left>
      <right style="double">
        <color indexed="64"/>
      </right>
      <top/>
      <bottom/>
      <diagonal/>
    </border>
    <border>
      <left style="double">
        <color indexed="64"/>
      </left>
      <right style="double">
        <color indexed="64"/>
      </right>
      <top/>
      <bottom style="double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thick">
        <color indexed="64"/>
      </bottom>
      <diagonal/>
    </border>
    <border>
      <left/>
      <right/>
      <top style="thick">
        <color indexed="64"/>
      </top>
      <bottom/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medium">
        <color indexed="64"/>
      </bottom>
      <diagonal/>
    </border>
  </borders>
  <cellStyleXfs count="1">
    <xf numFmtId="0" fontId="0" fillId="0" borderId="0"/>
  </cellStyleXfs>
  <cellXfs count="219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4" fillId="0" borderId="0" xfId="0" applyFont="1" applyAlignment="1">
      <alignment horizontal="center"/>
    </xf>
    <xf numFmtId="16" fontId="0" fillId="0" borderId="0" xfId="0" applyNumberFormat="1"/>
    <xf numFmtId="164" fontId="0" fillId="0" borderId="0" xfId="0" applyNumberFormat="1"/>
    <xf numFmtId="0" fontId="0" fillId="0" borderId="2" xfId="0" applyBorder="1" applyAlignment="1">
      <alignment horizontal="center"/>
    </xf>
    <xf numFmtId="0" fontId="0" fillId="0" borderId="0" xfId="0" applyFill="1" applyAlignment="1">
      <alignment horizontal="center"/>
    </xf>
    <xf numFmtId="0" fontId="0" fillId="0" borderId="0" xfId="0" applyBorder="1"/>
    <xf numFmtId="0" fontId="0" fillId="2" borderId="0" xfId="0" applyFill="1"/>
    <xf numFmtId="0" fontId="0" fillId="2" borderId="4" xfId="0" applyFill="1" applyBorder="1" applyAlignment="1">
      <alignment horizontal="center"/>
    </xf>
    <xf numFmtId="164" fontId="0" fillId="2" borderId="4" xfId="0" applyNumberFormat="1" applyFill="1" applyBorder="1"/>
    <xf numFmtId="0" fontId="0" fillId="2" borderId="4" xfId="0" applyFill="1" applyBorder="1"/>
    <xf numFmtId="0" fontId="1" fillId="0" borderId="5" xfId="0" applyFont="1" applyFill="1" applyBorder="1" applyAlignment="1">
      <alignment horizontal="center"/>
    </xf>
    <xf numFmtId="0" fontId="11" fillId="0" borderId="5" xfId="0" applyFont="1" applyFill="1" applyBorder="1" applyAlignment="1">
      <alignment horizontal="center" vertical="center" wrapText="1"/>
    </xf>
    <xf numFmtId="164" fontId="1" fillId="0" borderId="5" xfId="0" applyNumberFormat="1" applyFont="1" applyFill="1" applyBorder="1" applyAlignment="1">
      <alignment horizontal="center"/>
    </xf>
    <xf numFmtId="0" fontId="1" fillId="0" borderId="5" xfId="0" applyFont="1" applyFill="1" applyBorder="1" applyAlignment="1">
      <alignment horizontal="center" vertical="center" wrapText="1"/>
    </xf>
    <xf numFmtId="164" fontId="1" fillId="3" borderId="5" xfId="0" applyNumberFormat="1" applyFont="1" applyFill="1" applyBorder="1" applyAlignment="1">
      <alignment horizontal="center" wrapText="1"/>
    </xf>
    <xf numFmtId="0" fontId="6" fillId="0" borderId="5" xfId="0" applyFont="1" applyFill="1" applyBorder="1" applyAlignment="1">
      <alignment horizontal="center"/>
    </xf>
    <xf numFmtId="16" fontId="0" fillId="0" borderId="0" xfId="0" applyNumberFormat="1" applyFill="1" applyAlignment="1">
      <alignment horizontal="center"/>
    </xf>
    <xf numFmtId="16" fontId="0" fillId="0" borderId="0" xfId="0" applyNumberFormat="1" applyFill="1"/>
    <xf numFmtId="164" fontId="0" fillId="0" borderId="0" xfId="0" applyNumberFormat="1" applyFill="1"/>
    <xf numFmtId="0" fontId="0" fillId="0" borderId="0" xfId="0" applyFill="1"/>
    <xf numFmtId="164" fontId="0" fillId="0" borderId="0" xfId="0" applyNumberFormat="1" applyFont="1" applyFill="1"/>
    <xf numFmtId="0" fontId="14" fillId="0" borderId="0" xfId="0" applyFont="1" applyFill="1"/>
    <xf numFmtId="0" fontId="0" fillId="0" borderId="0" xfId="0" applyFont="1" applyFill="1"/>
    <xf numFmtId="0" fontId="0" fillId="0" borderId="0" xfId="0" applyFill="1" applyAlignment="1">
      <alignment horizontal="left"/>
    </xf>
    <xf numFmtId="16" fontId="15" fillId="0" borderId="0" xfId="0" applyNumberFormat="1" applyFont="1" applyFill="1" applyAlignment="1">
      <alignment horizontal="right"/>
    </xf>
    <xf numFmtId="0" fontId="0" fillId="0" borderId="0" xfId="0" applyFill="1" applyAlignment="1">
      <alignment wrapText="1"/>
    </xf>
    <xf numFmtId="0" fontId="0" fillId="0" borderId="0" xfId="0" applyFont="1" applyFill="1" applyAlignment="1">
      <alignment wrapText="1"/>
    </xf>
    <xf numFmtId="16" fontId="0" fillId="0" borderId="0" xfId="0" applyNumberFormat="1" applyFont="1" applyFill="1" applyAlignment="1">
      <alignment wrapText="1"/>
    </xf>
    <xf numFmtId="0" fontId="0" fillId="0" borderId="5" xfId="0" applyFill="1" applyBorder="1" applyAlignment="1">
      <alignment horizontal="center"/>
    </xf>
    <xf numFmtId="0" fontId="0" fillId="0" borderId="5" xfId="0" applyFont="1" applyFill="1" applyBorder="1"/>
    <xf numFmtId="164" fontId="0" fillId="0" borderId="5" xfId="0" applyNumberFormat="1" applyFill="1" applyBorder="1"/>
    <xf numFmtId="16" fontId="0" fillId="0" borderId="5" xfId="0" applyNumberFormat="1" applyFill="1" applyBorder="1"/>
    <xf numFmtId="0" fontId="0" fillId="2" borderId="0" xfId="0" applyFill="1" applyAlignment="1">
      <alignment horizontal="center"/>
    </xf>
    <xf numFmtId="164" fontId="0" fillId="2" borderId="0" xfId="0" applyNumberFormat="1" applyFill="1"/>
    <xf numFmtId="164" fontId="13" fillId="2" borderId="0" xfId="0" applyNumberFormat="1" applyFont="1" applyFill="1" applyAlignment="1">
      <alignment horizontal="center" wrapText="1"/>
    </xf>
    <xf numFmtId="164" fontId="10" fillId="2" borderId="0" xfId="0" applyNumberFormat="1" applyFont="1" applyFill="1" applyAlignment="1">
      <alignment horizontal="center" wrapText="1"/>
    </xf>
    <xf numFmtId="4" fontId="0" fillId="0" borderId="0" xfId="0" applyNumberFormat="1" applyFont="1" applyFill="1" applyAlignment="1">
      <alignment horizontal="right"/>
    </xf>
    <xf numFmtId="0" fontId="4" fillId="0" borderId="0" xfId="0" applyFont="1" applyFill="1" applyAlignment="1">
      <alignment horizontal="center"/>
    </xf>
    <xf numFmtId="16" fontId="18" fillId="0" borderId="0" xfId="0" applyNumberFormat="1" applyFont="1" applyFill="1"/>
    <xf numFmtId="16" fontId="4" fillId="0" borderId="0" xfId="0" applyNumberFormat="1" applyFont="1" applyFill="1"/>
    <xf numFmtId="164" fontId="4" fillId="0" borderId="0" xfId="0" applyNumberFormat="1" applyFont="1" applyFill="1"/>
    <xf numFmtId="0" fontId="19" fillId="0" borderId="0" xfId="0" applyFont="1" applyFill="1" applyBorder="1"/>
    <xf numFmtId="0" fontId="13" fillId="0" borderId="0" xfId="0" applyFont="1" applyFill="1" applyBorder="1"/>
    <xf numFmtId="164" fontId="1" fillId="0" borderId="0" xfId="0" applyNumberFormat="1" applyFont="1" applyFill="1"/>
    <xf numFmtId="0" fontId="1" fillId="0" borderId="0" xfId="0" applyFont="1" applyFill="1"/>
    <xf numFmtId="0" fontId="0" fillId="0" borderId="5" xfId="0" applyFill="1" applyBorder="1"/>
    <xf numFmtId="164" fontId="16" fillId="2" borderId="4" xfId="0" applyNumberFormat="1" applyFont="1" applyFill="1" applyBorder="1" applyAlignment="1">
      <alignment horizontal="center"/>
    </xf>
    <xf numFmtId="164" fontId="1" fillId="2" borderId="0" xfId="0" applyNumberFormat="1" applyFont="1" applyFill="1"/>
    <xf numFmtId="0" fontId="1" fillId="2" borderId="0" xfId="0" applyFont="1" applyFill="1" applyAlignment="1">
      <alignment horizontal="right"/>
    </xf>
    <xf numFmtId="164" fontId="13" fillId="0" borderId="0" xfId="0" applyNumberFormat="1" applyFont="1" applyFill="1" applyBorder="1"/>
    <xf numFmtId="16" fontId="0" fillId="2" borderId="0" xfId="0" applyNumberFormat="1" applyFill="1" applyAlignment="1">
      <alignment horizontal="center"/>
    </xf>
    <xf numFmtId="0" fontId="0" fillId="2" borderId="0" xfId="0" applyFont="1" applyFill="1"/>
    <xf numFmtId="0" fontId="0" fillId="2" borderId="0" xfId="0" applyFont="1" applyFill="1" applyAlignment="1">
      <alignment wrapText="1"/>
    </xf>
    <xf numFmtId="0" fontId="0" fillId="2" borderId="0" xfId="0" applyFill="1" applyAlignment="1">
      <alignment wrapText="1"/>
    </xf>
    <xf numFmtId="16" fontId="0" fillId="0" borderId="5" xfId="0" applyNumberFormat="1" applyFill="1" applyBorder="1" applyAlignment="1">
      <alignment horizontal="center"/>
    </xf>
    <xf numFmtId="0" fontId="14" fillId="0" borderId="5" xfId="0" applyFont="1" applyFill="1" applyBorder="1"/>
    <xf numFmtId="0" fontId="19" fillId="0" borderId="0" xfId="0" applyFont="1" applyFill="1"/>
    <xf numFmtId="164" fontId="3" fillId="0" borderId="3" xfId="0" applyNumberFormat="1" applyFont="1" applyFill="1" applyBorder="1"/>
    <xf numFmtId="16" fontId="0" fillId="0" borderId="0" xfId="0" applyNumberFormat="1" applyAlignment="1">
      <alignment horizontal="center"/>
    </xf>
    <xf numFmtId="164" fontId="0" fillId="0" borderId="5" xfId="0" applyNumberFormat="1" applyFont="1" applyFill="1" applyBorder="1" applyAlignment="1">
      <alignment horizontal="right"/>
    </xf>
    <xf numFmtId="164" fontId="7" fillId="0" borderId="0" xfId="0" applyNumberFormat="1" applyFont="1" applyFill="1" applyBorder="1" applyAlignment="1">
      <alignment horizontal="right"/>
    </xf>
    <xf numFmtId="0" fontId="1" fillId="0" borderId="0" xfId="0" applyFont="1" applyFill="1" applyBorder="1"/>
    <xf numFmtId="164" fontId="1" fillId="5" borderId="0" xfId="0" applyNumberFormat="1" applyFont="1" applyFill="1" applyBorder="1" applyAlignment="1">
      <alignment horizontal="center"/>
    </xf>
    <xf numFmtId="0" fontId="0" fillId="0" borderId="0" xfId="0" applyFont="1" applyFill="1" applyAlignment="1">
      <alignment horizontal="left"/>
    </xf>
    <xf numFmtId="0" fontId="0" fillId="0" borderId="5" xfId="0" applyFont="1" applyFill="1" applyBorder="1" applyAlignment="1">
      <alignment horizontal="left"/>
    </xf>
    <xf numFmtId="164" fontId="1" fillId="0" borderId="5" xfId="0" applyNumberFormat="1" applyFont="1" applyFill="1" applyBorder="1"/>
    <xf numFmtId="16" fontId="4" fillId="0" borderId="5" xfId="0" applyNumberFormat="1" applyFont="1" applyFill="1" applyBorder="1"/>
    <xf numFmtId="0" fontId="9" fillId="0" borderId="0" xfId="0" applyFont="1" applyAlignment="1">
      <alignment horizontal="center"/>
    </xf>
    <xf numFmtId="164" fontId="20" fillId="0" borderId="0" xfId="0" applyNumberFormat="1" applyFont="1" applyFill="1"/>
    <xf numFmtId="0" fontId="20" fillId="0" borderId="0" xfId="0" applyFont="1" applyFill="1" applyAlignment="1">
      <alignment horizontal="center"/>
    </xf>
    <xf numFmtId="0" fontId="20" fillId="0" borderId="0" xfId="0" applyFont="1" applyAlignment="1">
      <alignment horizontal="center"/>
    </xf>
    <xf numFmtId="164" fontId="20" fillId="0" borderId="0" xfId="0" applyNumberFormat="1" applyFont="1" applyFill="1" applyBorder="1"/>
    <xf numFmtId="0" fontId="4" fillId="0" borderId="0" xfId="0" applyFont="1" applyFill="1" applyAlignment="1">
      <alignment horizontal="right"/>
    </xf>
    <xf numFmtId="164" fontId="7" fillId="0" borderId="0" xfId="0" applyNumberFormat="1" applyFont="1"/>
    <xf numFmtId="0" fontId="4" fillId="0" borderId="0" xfId="0" applyFont="1" applyFill="1"/>
    <xf numFmtId="16" fontId="4" fillId="0" borderId="0" xfId="0" applyNumberFormat="1" applyFont="1" applyFill="1" applyAlignment="1">
      <alignment horizontal="right"/>
    </xf>
    <xf numFmtId="0" fontId="1" fillId="0" borderId="0" xfId="0" applyFont="1" applyFill="1" applyAlignment="1">
      <alignment horizontal="left"/>
    </xf>
    <xf numFmtId="16" fontId="0" fillId="0" borderId="0" xfId="0" applyNumberFormat="1" applyFont="1" applyFill="1"/>
    <xf numFmtId="164" fontId="21" fillId="0" borderId="0" xfId="0" applyNumberFormat="1" applyFont="1"/>
    <xf numFmtId="0" fontId="0" fillId="0" borderId="1" xfId="0" applyBorder="1"/>
    <xf numFmtId="0" fontId="2" fillId="0" borderId="2" xfId="0" applyFont="1" applyBorder="1" applyAlignment="1">
      <alignment horizontal="center"/>
    </xf>
    <xf numFmtId="0" fontId="2" fillId="0" borderId="3" xfId="0" applyFont="1" applyBorder="1" applyAlignment="1">
      <alignment horizontal="center"/>
    </xf>
    <xf numFmtId="0" fontId="22" fillId="0" borderId="1" xfId="0" applyFont="1" applyBorder="1"/>
    <xf numFmtId="0" fontId="22" fillId="0" borderId="2" xfId="0" applyFont="1" applyBorder="1"/>
    <xf numFmtId="164" fontId="22" fillId="0" borderId="3" xfId="0" applyNumberFormat="1" applyFont="1" applyBorder="1"/>
    <xf numFmtId="16" fontId="23" fillId="0" borderId="0" xfId="0" applyNumberFormat="1" applyFont="1"/>
    <xf numFmtId="0" fontId="23" fillId="0" borderId="0" xfId="0" applyFont="1"/>
    <xf numFmtId="0" fontId="0" fillId="0" borderId="0" xfId="0" applyFont="1" applyFill="1" applyAlignment="1">
      <alignment horizontal="center"/>
    </xf>
    <xf numFmtId="0" fontId="20" fillId="0" borderId="0" xfId="0" applyFont="1" applyFill="1" applyBorder="1" applyAlignment="1">
      <alignment horizontal="center"/>
    </xf>
    <xf numFmtId="0" fontId="0" fillId="0" borderId="0" xfId="0" applyFill="1" applyBorder="1"/>
    <xf numFmtId="16" fontId="1" fillId="0" borderId="0" xfId="0" applyNumberFormat="1" applyFont="1" applyAlignment="1">
      <alignment horizontal="center"/>
    </xf>
    <xf numFmtId="164" fontId="1" fillId="0" borderId="0" xfId="0" applyNumberFormat="1" applyFont="1" applyFill="1" applyBorder="1" applyAlignment="1">
      <alignment horizontal="right"/>
    </xf>
    <xf numFmtId="164" fontId="28" fillId="0" borderId="0" xfId="0" applyNumberFormat="1" applyFont="1" applyFill="1" applyBorder="1" applyAlignment="1">
      <alignment horizontal="right"/>
    </xf>
    <xf numFmtId="15" fontId="0" fillId="0" borderId="0" xfId="0" applyNumberFormat="1" applyAlignment="1">
      <alignment horizontal="center"/>
    </xf>
    <xf numFmtId="0" fontId="20" fillId="0" borderId="0" xfId="0" applyFont="1" applyFill="1" applyBorder="1"/>
    <xf numFmtId="0" fontId="27" fillId="0" borderId="0" xfId="0" applyFont="1" applyFill="1" applyBorder="1" applyAlignment="1">
      <alignment wrapText="1"/>
    </xf>
    <xf numFmtId="0" fontId="0" fillId="0" borderId="0" xfId="0" applyAlignment="1">
      <alignment horizontal="center" vertical="center"/>
    </xf>
    <xf numFmtId="16" fontId="0" fillId="0" borderId="0" xfId="0" applyNumberFormat="1" applyFont="1" applyBorder="1" applyAlignment="1">
      <alignment horizontal="right" vertical="center"/>
    </xf>
    <xf numFmtId="164" fontId="27" fillId="0" borderId="0" xfId="0" applyNumberFormat="1" applyFont="1" applyFill="1" applyBorder="1" applyAlignment="1">
      <alignment horizontal="right"/>
    </xf>
    <xf numFmtId="164" fontId="0" fillId="0" borderId="5" xfId="0" applyNumberFormat="1" applyBorder="1"/>
    <xf numFmtId="0" fontId="4" fillId="0" borderId="0" xfId="0" applyFont="1" applyAlignment="1">
      <alignment horizontal="right"/>
    </xf>
    <xf numFmtId="165" fontId="0" fillId="0" borderId="0" xfId="0" applyNumberFormat="1"/>
    <xf numFmtId="165" fontId="2" fillId="0" borderId="6" xfId="0" applyNumberFormat="1" applyFont="1" applyBorder="1" applyAlignment="1">
      <alignment horizontal="center"/>
    </xf>
    <xf numFmtId="165" fontId="0" fillId="0" borderId="0" xfId="0" applyNumberFormat="1" applyAlignment="1">
      <alignment horizontal="center"/>
    </xf>
    <xf numFmtId="165" fontId="1" fillId="0" borderId="0" xfId="0" applyNumberFormat="1" applyFont="1" applyAlignment="1">
      <alignment horizontal="center"/>
    </xf>
    <xf numFmtId="165" fontId="0" fillId="0" borderId="0" xfId="0" applyNumberFormat="1" applyFill="1" applyAlignment="1">
      <alignment horizontal="center"/>
    </xf>
    <xf numFmtId="165" fontId="4" fillId="0" borderId="0" xfId="0" applyNumberFormat="1" applyFont="1" applyAlignment="1">
      <alignment horizontal="center"/>
    </xf>
    <xf numFmtId="165" fontId="4" fillId="0" borderId="0" xfId="0" applyNumberFormat="1" applyFont="1" applyFill="1" applyAlignment="1">
      <alignment horizontal="center"/>
    </xf>
    <xf numFmtId="165" fontId="27" fillId="0" borderId="0" xfId="0" applyNumberFormat="1" applyFont="1" applyFill="1" applyBorder="1" applyAlignment="1">
      <alignment horizontal="center" wrapText="1"/>
    </xf>
    <xf numFmtId="165" fontId="1" fillId="0" borderId="0" xfId="0" applyNumberFormat="1" applyFont="1" applyFill="1" applyBorder="1" applyAlignment="1">
      <alignment horizontal="center"/>
    </xf>
    <xf numFmtId="165" fontId="13" fillId="0" borderId="0" xfId="0" applyNumberFormat="1" applyFont="1" applyFill="1" applyBorder="1" applyAlignment="1">
      <alignment horizontal="center"/>
    </xf>
    <xf numFmtId="165" fontId="3" fillId="0" borderId="2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/>
    </xf>
    <xf numFmtId="165" fontId="0" fillId="0" borderId="7" xfId="0" applyNumberFormat="1" applyBorder="1" applyAlignment="1">
      <alignment horizontal="center"/>
    </xf>
    <xf numFmtId="165" fontId="0" fillId="0" borderId="7" xfId="0" applyNumberFormat="1" applyFont="1" applyBorder="1" applyAlignment="1">
      <alignment horizontal="center"/>
    </xf>
    <xf numFmtId="165" fontId="20" fillId="0" borderId="7" xfId="0" applyNumberFormat="1" applyFont="1" applyFill="1" applyBorder="1" applyAlignment="1">
      <alignment horizontal="center"/>
    </xf>
    <xf numFmtId="165" fontId="0" fillId="0" borderId="7" xfId="0" applyNumberFormat="1" applyFill="1" applyBorder="1" applyAlignment="1">
      <alignment horizontal="center" vertical="center"/>
    </xf>
    <xf numFmtId="165" fontId="0" fillId="0" borderId="7" xfId="0" applyNumberFormat="1" applyFont="1" applyFill="1" applyBorder="1" applyAlignment="1">
      <alignment horizontal="center"/>
    </xf>
    <xf numFmtId="165" fontId="0" fillId="0" borderId="8" xfId="0" applyNumberFormat="1" applyBorder="1" applyAlignment="1">
      <alignment horizontal="center"/>
    </xf>
    <xf numFmtId="165" fontId="1" fillId="0" borderId="9" xfId="0" applyNumberFormat="1" applyFont="1" applyBorder="1" applyAlignment="1">
      <alignment horizontal="center" vertical="center"/>
    </xf>
    <xf numFmtId="164" fontId="25" fillId="0" borderId="1" xfId="0" applyNumberFormat="1" applyFont="1" applyFill="1" applyBorder="1"/>
    <xf numFmtId="4" fontId="0" fillId="0" borderId="0" xfId="0" applyNumberFormat="1" applyAlignment="1">
      <alignment horizontal="right"/>
    </xf>
    <xf numFmtId="4" fontId="20" fillId="0" borderId="0" xfId="0" applyNumberFormat="1" applyFont="1" applyFill="1" applyAlignment="1">
      <alignment horizontal="right"/>
    </xf>
    <xf numFmtId="4" fontId="20" fillId="0" borderId="0" xfId="0" applyNumberFormat="1" applyFont="1" applyFill="1" applyBorder="1" applyAlignment="1">
      <alignment horizontal="right"/>
    </xf>
    <xf numFmtId="0" fontId="2" fillId="0" borderId="6" xfId="0" applyFont="1" applyBorder="1" applyAlignment="1">
      <alignment horizontal="center"/>
    </xf>
    <xf numFmtId="0" fontId="20" fillId="6" borderId="0" xfId="0" applyFont="1" applyFill="1" applyBorder="1" applyAlignment="1">
      <alignment horizontal="center"/>
    </xf>
    <xf numFmtId="164" fontId="1" fillId="0" borderId="0" xfId="0" applyNumberFormat="1" applyFont="1" applyFill="1" applyBorder="1" applyAlignment="1">
      <alignment horizontal="center"/>
    </xf>
    <xf numFmtId="0" fontId="0" fillId="0" borderId="0" xfId="0" applyFill="1" applyBorder="1" applyAlignment="1">
      <alignment horizontal="center"/>
    </xf>
    <xf numFmtId="0" fontId="24" fillId="0" borderId="0" xfId="0" applyFont="1" applyFill="1" applyAlignment="1">
      <alignment horizontal="center"/>
    </xf>
    <xf numFmtId="0" fontId="1" fillId="0" borderId="3" xfId="0" applyFont="1" applyBorder="1" applyAlignment="1">
      <alignment horizontal="right" vertical="center"/>
    </xf>
    <xf numFmtId="164" fontId="7" fillId="0" borderId="0" xfId="0" applyNumberFormat="1" applyFont="1" applyAlignment="1">
      <alignment horizontal="right"/>
    </xf>
    <xf numFmtId="0" fontId="0" fillId="0" borderId="0" xfId="0" applyAlignment="1">
      <alignment horizontal="right"/>
    </xf>
    <xf numFmtId="164" fontId="0" fillId="0" borderId="0" xfId="0" applyNumberFormat="1" applyBorder="1" applyAlignment="1">
      <alignment horizontal="right"/>
    </xf>
    <xf numFmtId="164" fontId="2" fillId="0" borderId="0" xfId="0" applyNumberFormat="1" applyFont="1" applyBorder="1" applyAlignment="1">
      <alignment horizontal="right"/>
    </xf>
    <xf numFmtId="0" fontId="0" fillId="0" borderId="0" xfId="0" applyFill="1" applyAlignment="1">
      <alignment horizontal="right"/>
    </xf>
    <xf numFmtId="0" fontId="20" fillId="0" borderId="0" xfId="0" applyFont="1" applyFill="1" applyAlignment="1">
      <alignment horizontal="right"/>
    </xf>
    <xf numFmtId="0" fontId="2" fillId="0" borderId="6" xfId="0" applyFont="1" applyBorder="1" applyAlignment="1"/>
    <xf numFmtId="0" fontId="0" fillId="0" borderId="0" xfId="0" applyAlignment="1"/>
    <xf numFmtId="0" fontId="1" fillId="0" borderId="2" xfId="0" applyFont="1" applyBorder="1" applyAlignment="1">
      <alignment vertical="center"/>
    </xf>
    <xf numFmtId="0" fontId="0" fillId="0" borderId="0" xfId="0" applyFill="1" applyAlignment="1"/>
    <xf numFmtId="4" fontId="20" fillId="0" borderId="0" xfId="0" applyNumberFormat="1" applyFont="1" applyFill="1" applyAlignment="1"/>
    <xf numFmtId="4" fontId="20" fillId="0" borderId="0" xfId="0" applyNumberFormat="1" applyFont="1" applyFill="1" applyBorder="1" applyAlignment="1"/>
    <xf numFmtId="0" fontId="4" fillId="0" borderId="0" xfId="0" applyFont="1" applyFill="1" applyAlignment="1"/>
    <xf numFmtId="164" fontId="27" fillId="0" borderId="10" xfId="0" applyNumberFormat="1" applyFont="1" applyFill="1" applyBorder="1" applyAlignment="1">
      <alignment horizontal="right"/>
    </xf>
    <xf numFmtId="0" fontId="1" fillId="0" borderId="5" xfId="0" applyFont="1" applyFill="1" applyBorder="1" applyAlignment="1">
      <alignment horizontal="center" vertical="center"/>
    </xf>
    <xf numFmtId="165" fontId="20" fillId="0" borderId="0" xfId="0" applyNumberFormat="1" applyFont="1" applyFill="1"/>
    <xf numFmtId="165" fontId="2" fillId="0" borderId="9" xfId="0" applyNumberFormat="1" applyFont="1" applyBorder="1"/>
    <xf numFmtId="16" fontId="0" fillId="6" borderId="0" xfId="0" applyNumberFormat="1" applyFill="1" applyAlignment="1">
      <alignment horizontal="center"/>
    </xf>
    <xf numFmtId="0" fontId="20" fillId="0" borderId="0" xfId="0" applyFont="1" applyFill="1"/>
    <xf numFmtId="0" fontId="20" fillId="0" borderId="0" xfId="0" applyFont="1" applyBorder="1" applyAlignment="1">
      <alignment horizontal="left"/>
    </xf>
    <xf numFmtId="0" fontId="20" fillId="0" borderId="0" xfId="0" applyFont="1" applyFill="1" applyBorder="1" applyAlignment="1">
      <alignment vertical="center"/>
    </xf>
    <xf numFmtId="0" fontId="20" fillId="0" borderId="0" xfId="0" applyFont="1"/>
    <xf numFmtId="4" fontId="0" fillId="0" borderId="0" xfId="0" applyNumberFormat="1" applyAlignment="1">
      <alignment horizontal="right" vertical="center"/>
    </xf>
    <xf numFmtId="4" fontId="20" fillId="0" borderId="0" xfId="0" applyNumberFormat="1" applyFont="1" applyAlignment="1">
      <alignment horizontal="right"/>
    </xf>
    <xf numFmtId="164" fontId="1" fillId="5" borderId="0" xfId="0" applyNumberFormat="1" applyFont="1" applyFill="1" applyBorder="1" applyAlignment="1">
      <alignment horizontal="right"/>
    </xf>
    <xf numFmtId="0" fontId="24" fillId="0" borderId="0" xfId="0" applyFont="1" applyAlignment="1">
      <alignment horizontal="right"/>
    </xf>
    <xf numFmtId="16" fontId="0" fillId="0" borderId="0" xfId="0" applyNumberFormat="1" applyAlignment="1">
      <alignment horizontal="right"/>
    </xf>
    <xf numFmtId="0" fontId="21" fillId="0" borderId="0" xfId="0" applyFont="1" applyBorder="1" applyAlignment="1">
      <alignment horizontal="center" vertical="center"/>
    </xf>
    <xf numFmtId="165" fontId="21" fillId="0" borderId="0" xfId="0" applyNumberFormat="1" applyFont="1" applyBorder="1" applyAlignment="1">
      <alignment horizontal="center" vertical="center"/>
    </xf>
    <xf numFmtId="164" fontId="26" fillId="0" borderId="0" xfId="0" applyNumberFormat="1" applyFont="1" applyBorder="1" applyAlignment="1">
      <alignment horizontal="center" vertical="center"/>
    </xf>
    <xf numFmtId="16" fontId="0" fillId="0" borderId="0" xfId="0" applyNumberFormat="1" applyFont="1" applyAlignment="1">
      <alignment horizontal="right"/>
    </xf>
    <xf numFmtId="2" fontId="20" fillId="0" borderId="0" xfId="0" applyNumberFormat="1" applyFont="1" applyFill="1" applyAlignment="1">
      <alignment horizontal="right"/>
    </xf>
    <xf numFmtId="164" fontId="20" fillId="0" borderId="5" xfId="0" applyNumberFormat="1" applyFont="1" applyFill="1" applyBorder="1"/>
    <xf numFmtId="16" fontId="1" fillId="0" borderId="0" xfId="0" applyNumberFormat="1" applyFont="1" applyAlignment="1">
      <alignment horizontal="right"/>
    </xf>
    <xf numFmtId="0" fontId="1" fillId="0" borderId="0" xfId="0" applyFont="1" applyAlignment="1">
      <alignment horizontal="center"/>
    </xf>
    <xf numFmtId="0" fontId="9" fillId="0" borderId="0" xfId="0" applyFont="1" applyAlignment="1">
      <alignment horizontal="center"/>
    </xf>
    <xf numFmtId="16" fontId="1" fillId="0" borderId="0" xfId="0" applyNumberFormat="1" applyFont="1"/>
    <xf numFmtId="0" fontId="7" fillId="0" borderId="2" xfId="0" applyFont="1" applyBorder="1" applyAlignment="1">
      <alignment horizontal="center" vertical="center"/>
    </xf>
    <xf numFmtId="2" fontId="0" fillId="0" borderId="0" xfId="0" applyNumberFormat="1" applyFont="1" applyFill="1" applyAlignment="1">
      <alignment horizontal="right"/>
    </xf>
    <xf numFmtId="16" fontId="24" fillId="0" borderId="0" xfId="0" applyNumberFormat="1" applyFont="1"/>
    <xf numFmtId="0" fontId="7" fillId="0" borderId="0" xfId="0" applyFont="1" applyFill="1" applyAlignment="1">
      <alignment horizontal="center"/>
    </xf>
    <xf numFmtId="0" fontId="4" fillId="2" borderId="0" xfId="0" applyFont="1" applyFill="1" applyAlignment="1">
      <alignment horizontal="center"/>
    </xf>
    <xf numFmtId="16" fontId="0" fillId="2" borderId="0" xfId="0" applyNumberFormat="1" applyFill="1"/>
    <xf numFmtId="0" fontId="20" fillId="2" borderId="0" xfId="0" applyFont="1" applyFill="1" applyAlignment="1">
      <alignment horizontal="center"/>
    </xf>
    <xf numFmtId="0" fontId="0" fillId="2" borderId="0" xfId="0" applyFill="1" applyBorder="1" applyAlignment="1">
      <alignment horizontal="right"/>
    </xf>
    <xf numFmtId="0" fontId="0" fillId="2" borderId="0" xfId="0" applyFill="1" applyBorder="1"/>
    <xf numFmtId="164" fontId="20" fillId="2" borderId="0" xfId="0" applyNumberFormat="1" applyFont="1" applyFill="1" applyBorder="1"/>
    <xf numFmtId="165" fontId="0" fillId="2" borderId="0" xfId="0" applyNumberFormat="1" applyFill="1"/>
    <xf numFmtId="164" fontId="7" fillId="2" borderId="0" xfId="0" applyNumberFormat="1" applyFont="1" applyFill="1" applyBorder="1"/>
    <xf numFmtId="0" fontId="4" fillId="2" borderId="0" xfId="0" applyFont="1" applyFill="1" applyBorder="1" applyAlignment="1">
      <alignment horizontal="right"/>
    </xf>
    <xf numFmtId="164" fontId="25" fillId="2" borderId="0" xfId="0" applyNumberFormat="1" applyFont="1" applyFill="1" applyBorder="1" applyAlignment="1">
      <alignment horizontal="right"/>
    </xf>
    <xf numFmtId="16" fontId="0" fillId="0" borderId="6" xfId="0" applyNumberFormat="1" applyFill="1" applyBorder="1"/>
    <xf numFmtId="0" fontId="20" fillId="0" borderId="6" xfId="0" applyFont="1" applyFill="1" applyBorder="1" applyAlignment="1">
      <alignment horizontal="center"/>
    </xf>
    <xf numFmtId="0" fontId="0" fillId="0" borderId="6" xfId="0" applyFill="1" applyBorder="1" applyAlignment="1">
      <alignment horizontal="right"/>
    </xf>
    <xf numFmtId="0" fontId="0" fillId="0" borderId="6" xfId="0" applyFill="1" applyBorder="1"/>
    <xf numFmtId="164" fontId="20" fillId="0" borderId="6" xfId="0" applyNumberFormat="1" applyFont="1" applyFill="1" applyBorder="1"/>
    <xf numFmtId="165" fontId="0" fillId="0" borderId="6" xfId="0" applyNumberFormat="1" applyBorder="1"/>
    <xf numFmtId="0" fontId="4" fillId="0" borderId="12" xfId="0" applyFont="1" applyBorder="1" applyAlignment="1">
      <alignment horizontal="center"/>
    </xf>
    <xf numFmtId="0" fontId="4" fillId="0" borderId="13" xfId="0" applyFont="1" applyBorder="1" applyAlignment="1">
      <alignment horizontal="center"/>
    </xf>
    <xf numFmtId="0" fontId="4" fillId="0" borderId="14" xfId="0" applyFont="1" applyBorder="1" applyAlignment="1">
      <alignment horizontal="center"/>
    </xf>
    <xf numFmtId="0" fontId="9" fillId="0" borderId="0" xfId="0" applyFont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6" xfId="0" applyFont="1" applyBorder="1" applyAlignment="1">
      <alignment horizontal="center"/>
    </xf>
    <xf numFmtId="17" fontId="8" fillId="0" borderId="0" xfId="0" applyNumberFormat="1" applyFont="1" applyAlignment="1">
      <alignment horizontal="center" wrapText="1"/>
    </xf>
    <xf numFmtId="0" fontId="8" fillId="0" borderId="6" xfId="0" applyFont="1" applyBorder="1" applyAlignment="1">
      <alignment horizontal="center" wrapText="1"/>
    </xf>
    <xf numFmtId="0" fontId="9" fillId="0" borderId="0" xfId="0" applyFont="1" applyAlignment="1">
      <alignment horizontal="center"/>
    </xf>
    <xf numFmtId="0" fontId="5" fillId="2" borderId="0" xfId="0" applyFont="1" applyFill="1" applyAlignment="1">
      <alignment horizontal="center"/>
    </xf>
    <xf numFmtId="0" fontId="7" fillId="2" borderId="4" xfId="0" applyFont="1" applyFill="1" applyBorder="1" applyAlignment="1">
      <alignment horizontal="center"/>
    </xf>
    <xf numFmtId="164" fontId="16" fillId="4" borderId="1" xfId="0" applyNumberFormat="1" applyFont="1" applyFill="1" applyBorder="1" applyAlignment="1">
      <alignment horizontal="center"/>
    </xf>
    <xf numFmtId="164" fontId="16" fillId="4" borderId="2" xfId="0" applyNumberFormat="1" applyFont="1" applyFill="1" applyBorder="1" applyAlignment="1">
      <alignment horizontal="center"/>
    </xf>
    <xf numFmtId="164" fontId="16" fillId="4" borderId="3" xfId="0" applyNumberFormat="1" applyFont="1" applyFill="1" applyBorder="1" applyAlignment="1">
      <alignment horizontal="center"/>
    </xf>
    <xf numFmtId="164" fontId="17" fillId="2" borderId="0" xfId="0" applyNumberFormat="1" applyFont="1" applyFill="1" applyAlignment="1">
      <alignment horizontal="center"/>
    </xf>
    <xf numFmtId="164" fontId="29" fillId="0" borderId="11" xfId="0" applyNumberFormat="1" applyFont="1" applyFill="1" applyBorder="1" applyAlignment="1">
      <alignment horizontal="center" vertical="center"/>
    </xf>
    <xf numFmtId="164" fontId="29" fillId="0" borderId="0" xfId="0" applyNumberFormat="1" applyFont="1" applyFill="1" applyAlignment="1">
      <alignment horizontal="center" vertical="center"/>
    </xf>
    <xf numFmtId="0" fontId="29" fillId="0" borderId="6" xfId="0" applyFont="1" applyFill="1" applyBorder="1" applyAlignment="1">
      <alignment horizontal="right"/>
    </xf>
    <xf numFmtId="0" fontId="29" fillId="0" borderId="0" xfId="0" applyFont="1" applyFill="1" applyAlignment="1">
      <alignment horizontal="right" vertical="center"/>
    </xf>
    <xf numFmtId="0" fontId="8" fillId="0" borderId="0" xfId="0" applyFont="1" applyAlignment="1">
      <alignment horizontal="center" wrapText="1"/>
    </xf>
    <xf numFmtId="0" fontId="8" fillId="0" borderId="0" xfId="0" applyFont="1" applyAlignment="1">
      <alignment horizontal="right" wrapText="1"/>
    </xf>
    <xf numFmtId="0" fontId="8" fillId="0" borderId="6" xfId="0" applyFont="1" applyBorder="1" applyAlignment="1">
      <alignment horizontal="right" wrapText="1"/>
    </xf>
    <xf numFmtId="0" fontId="9" fillId="2" borderId="0" xfId="0" applyFont="1" applyFill="1" applyAlignment="1">
      <alignment horizontal="center"/>
    </xf>
    <xf numFmtId="164" fontId="16" fillId="0" borderId="1" xfId="0" applyNumberFormat="1" applyFont="1" applyFill="1" applyBorder="1" applyAlignment="1">
      <alignment horizontal="center"/>
    </xf>
    <xf numFmtId="164" fontId="16" fillId="0" borderId="2" xfId="0" applyNumberFormat="1" applyFont="1" applyFill="1" applyBorder="1" applyAlignment="1">
      <alignment horizontal="center"/>
    </xf>
    <xf numFmtId="164" fontId="16" fillId="0" borderId="3" xfId="0" applyNumberFormat="1" applyFont="1" applyFill="1" applyBorder="1" applyAlignment="1">
      <alignment horizontal="center"/>
    </xf>
    <xf numFmtId="0" fontId="2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calcChain" Target="calcChain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36</xdr:row>
      <xdr:rowOff>57943</xdr:rowOff>
    </xdr:from>
    <xdr:to>
      <xdr:col>3</xdr:col>
      <xdr:colOff>505620</xdr:colOff>
      <xdr:row>39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862388" y="8605837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36</xdr:row>
      <xdr:rowOff>19050</xdr:rowOff>
    </xdr:from>
    <xdr:to>
      <xdr:col>5</xdr:col>
      <xdr:colOff>485777</xdr:colOff>
      <xdr:row>38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6019801" y="8562974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18</xdr:row>
      <xdr:rowOff>57943</xdr:rowOff>
    </xdr:from>
    <xdr:to>
      <xdr:col>3</xdr:col>
      <xdr:colOff>505620</xdr:colOff>
      <xdr:row>21</xdr:row>
      <xdr:rowOff>10318</xdr:rowOff>
    </xdr:to>
    <xdr:cxnSp macro="">
      <xdr:nvCxnSpPr>
        <xdr:cNvPr id="4" name="3 Conector recto de flecha"/>
        <xdr:cNvCxnSpPr/>
      </xdr:nvCxnSpPr>
      <xdr:spPr>
        <a:xfrm rot="5400000">
          <a:off x="9015413" y="6386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18</xdr:row>
      <xdr:rowOff>19050</xdr:rowOff>
    </xdr:from>
    <xdr:to>
      <xdr:col>5</xdr:col>
      <xdr:colOff>485777</xdr:colOff>
      <xdr:row>20</xdr:row>
      <xdr:rowOff>152400</xdr:rowOff>
    </xdr:to>
    <xdr:cxnSp macro="">
      <xdr:nvCxnSpPr>
        <xdr:cNvPr id="5" name="4 Conector recto de flecha"/>
        <xdr:cNvCxnSpPr/>
      </xdr:nvCxnSpPr>
      <xdr:spPr>
        <a:xfrm rot="5400000">
          <a:off x="10953751" y="6343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504032</xdr:colOff>
      <xdr:row>82</xdr:row>
      <xdr:rowOff>57943</xdr:rowOff>
    </xdr:from>
    <xdr:to>
      <xdr:col>3</xdr:col>
      <xdr:colOff>505620</xdr:colOff>
      <xdr:row>85</xdr:row>
      <xdr:rowOff>10318</xdr:rowOff>
    </xdr:to>
    <xdr:cxnSp macro="">
      <xdr:nvCxnSpPr>
        <xdr:cNvPr id="2" name="1 Conector recto de flecha"/>
        <xdr:cNvCxnSpPr/>
      </xdr:nvCxnSpPr>
      <xdr:spPr>
        <a:xfrm rot="5400000">
          <a:off x="3471863" y="8672512"/>
          <a:ext cx="523875" cy="1588"/>
        </a:xfrm>
        <a:prstGeom prst="straightConnector1">
          <a:avLst/>
        </a:prstGeom>
        <a:ln>
          <a:tailEnd type="arrow"/>
        </a:ln>
      </xdr:spPr>
      <xdr:style>
        <a:lnRef idx="2">
          <a:schemeClr val="accent5"/>
        </a:lnRef>
        <a:fillRef idx="0">
          <a:schemeClr val="accent5"/>
        </a:fillRef>
        <a:effectRef idx="1">
          <a:schemeClr val="accent5"/>
        </a:effectRef>
        <a:fontRef idx="minor">
          <a:schemeClr val="tx1"/>
        </a:fontRef>
      </xdr:style>
    </xdr:cxnSp>
    <xdr:clientData/>
  </xdr:twoCellAnchor>
  <xdr:twoCellAnchor>
    <xdr:from>
      <xdr:col>5</xdr:col>
      <xdr:colOff>485775</xdr:colOff>
      <xdr:row>82</xdr:row>
      <xdr:rowOff>19050</xdr:rowOff>
    </xdr:from>
    <xdr:to>
      <xdr:col>5</xdr:col>
      <xdr:colOff>485777</xdr:colOff>
      <xdr:row>84</xdr:row>
      <xdr:rowOff>152400</xdr:rowOff>
    </xdr:to>
    <xdr:cxnSp macro="">
      <xdr:nvCxnSpPr>
        <xdr:cNvPr id="3" name="2 Conector recto de flecha"/>
        <xdr:cNvCxnSpPr/>
      </xdr:nvCxnSpPr>
      <xdr:spPr>
        <a:xfrm rot="5400000">
          <a:off x="5829301" y="8629649"/>
          <a:ext cx="514350" cy="2"/>
        </a:xfrm>
        <a:prstGeom prst="straightConnector1">
          <a:avLst/>
        </a:prstGeom>
        <a:ln>
          <a:tailEnd type="arrow"/>
        </a:ln>
      </xdr:spPr>
      <xdr:style>
        <a:lnRef idx="3">
          <a:schemeClr val="accent6"/>
        </a:lnRef>
        <a:fillRef idx="0">
          <a:schemeClr val="accent6"/>
        </a:fillRef>
        <a:effectRef idx="2">
          <a:schemeClr val="accent6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53"/>
  <sheetViews>
    <sheetView topLeftCell="A25" workbookViewId="0">
      <selection activeCell="B36" sqref="B36"/>
    </sheetView>
  </sheetViews>
  <sheetFormatPr baseColWidth="10" defaultRowHeight="15"/>
  <cols>
    <col min="5" max="5" width="20.42578125" bestFit="1" customWidth="1"/>
    <col min="7" max="7" width="16.5703125" bestFit="1" customWidth="1"/>
    <col min="9" max="9" width="8.140625" customWidth="1"/>
    <col min="10" max="10" width="13" customWidth="1"/>
    <col min="12" max="12" width="10.7109375" customWidth="1"/>
    <col min="13" max="13" width="21.42578125" customWidth="1"/>
    <col min="15" max="15" width="17" customWidth="1"/>
    <col min="16" max="16" width="14.7109375" customWidth="1"/>
  </cols>
  <sheetData>
    <row r="1" spans="1:16" ht="18.75" customHeight="1">
      <c r="A1" s="1"/>
      <c r="C1" s="1"/>
      <c r="D1" s="136"/>
      <c r="F1" s="108"/>
      <c r="G1" s="198" t="s">
        <v>82</v>
      </c>
      <c r="H1" s="200">
        <v>2</v>
      </c>
      <c r="I1" s="1"/>
      <c r="K1" s="1"/>
      <c r="L1" s="136"/>
      <c r="N1" s="108"/>
      <c r="O1" s="198" t="s">
        <v>82</v>
      </c>
      <c r="P1" s="200">
        <v>1</v>
      </c>
    </row>
    <row r="2" spans="1:16" ht="24" customHeight="1" thickBot="1">
      <c r="A2" s="1"/>
      <c r="B2" s="197" t="s">
        <v>17</v>
      </c>
      <c r="C2" s="197"/>
      <c r="D2" s="197"/>
      <c r="E2" s="197"/>
      <c r="F2" s="107"/>
      <c r="G2" s="199"/>
      <c r="H2" s="200"/>
      <c r="I2" s="1"/>
      <c r="J2" s="197" t="s">
        <v>17</v>
      </c>
      <c r="K2" s="197"/>
      <c r="L2" s="197"/>
      <c r="M2" s="197"/>
      <c r="N2" s="107"/>
      <c r="O2" s="199"/>
      <c r="P2" s="200"/>
    </row>
    <row r="3" spans="1:16" ht="29.25" customHeight="1" thickBot="1">
      <c r="A3" s="8"/>
      <c r="B3" s="2" t="s">
        <v>0</v>
      </c>
      <c r="C3" s="3" t="s">
        <v>1</v>
      </c>
      <c r="D3" s="172" t="s">
        <v>70</v>
      </c>
      <c r="E3" s="3" t="s">
        <v>2</v>
      </c>
      <c r="F3" s="124" t="s">
        <v>67</v>
      </c>
      <c r="G3" s="4" t="s">
        <v>3</v>
      </c>
      <c r="I3" s="8"/>
      <c r="J3" s="2" t="s">
        <v>0</v>
      </c>
      <c r="K3" s="3" t="s">
        <v>1</v>
      </c>
      <c r="L3" s="172" t="s">
        <v>70</v>
      </c>
      <c r="M3" s="3" t="s">
        <v>2</v>
      </c>
      <c r="N3" s="124" t="s">
        <v>67</v>
      </c>
      <c r="O3" s="4" t="s">
        <v>3</v>
      </c>
    </row>
    <row r="4" spans="1:16" ht="15.75">
      <c r="A4" s="5">
        <v>1</v>
      </c>
      <c r="B4" s="82">
        <v>40248</v>
      </c>
      <c r="C4" s="74">
        <v>1723</v>
      </c>
      <c r="D4" s="140">
        <v>1784.62</v>
      </c>
      <c r="E4" s="24" t="s">
        <v>71</v>
      </c>
      <c r="F4" s="117">
        <v>26.7</v>
      </c>
      <c r="G4" s="73">
        <f t="shared" ref="G4:G28" si="0">F4*D4</f>
        <v>47649.353999999999</v>
      </c>
      <c r="I4" s="5">
        <v>1</v>
      </c>
      <c r="J4" s="82">
        <v>40235</v>
      </c>
      <c r="K4" s="74">
        <v>1314</v>
      </c>
      <c r="L4" s="140">
        <v>1820</v>
      </c>
      <c r="M4" s="24" t="s">
        <v>71</v>
      </c>
      <c r="N4" s="117">
        <v>26.7</v>
      </c>
      <c r="O4" s="73">
        <f t="shared" ref="O4:O28" si="1">N4*L4</f>
        <v>48594</v>
      </c>
    </row>
    <row r="5" spans="1:16" ht="15.75">
      <c r="A5" s="5">
        <v>2</v>
      </c>
      <c r="B5" s="22">
        <v>40248</v>
      </c>
      <c r="C5" s="74">
        <v>1727</v>
      </c>
      <c r="D5" s="127">
        <v>105.38</v>
      </c>
      <c r="E5" s="24" t="s">
        <v>79</v>
      </c>
      <c r="F5" s="117">
        <v>34</v>
      </c>
      <c r="G5" s="73">
        <f t="shared" si="0"/>
        <v>3582.92</v>
      </c>
      <c r="I5" s="5">
        <v>2</v>
      </c>
      <c r="J5" s="22">
        <v>40236</v>
      </c>
      <c r="K5" s="74">
        <v>1318</v>
      </c>
      <c r="L5" s="127">
        <v>607.1</v>
      </c>
      <c r="M5" s="24" t="s">
        <v>81</v>
      </c>
      <c r="N5" s="117">
        <v>35.5</v>
      </c>
      <c r="O5" s="73">
        <f t="shared" si="1"/>
        <v>21552.05</v>
      </c>
    </row>
    <row r="6" spans="1:16" ht="15.75">
      <c r="A6" s="5">
        <v>3</v>
      </c>
      <c r="B6" s="22">
        <v>40249</v>
      </c>
      <c r="C6" s="74">
        <v>1771</v>
      </c>
      <c r="D6" s="127">
        <v>1830</v>
      </c>
      <c r="E6" s="94" t="s">
        <v>71</v>
      </c>
      <c r="F6" s="117">
        <v>26.7</v>
      </c>
      <c r="G6" s="73">
        <f t="shared" si="0"/>
        <v>48861</v>
      </c>
      <c r="I6" s="5"/>
      <c r="J6" s="22"/>
      <c r="K6" s="74">
        <v>1318</v>
      </c>
      <c r="L6" s="127">
        <v>1790</v>
      </c>
      <c r="M6" s="94" t="s">
        <v>71</v>
      </c>
      <c r="N6" s="117">
        <v>26.7</v>
      </c>
      <c r="O6" s="73">
        <f t="shared" si="1"/>
        <v>47793</v>
      </c>
    </row>
    <row r="7" spans="1:16" ht="15.75">
      <c r="A7" s="5">
        <v>4</v>
      </c>
      <c r="B7" s="22">
        <v>40250</v>
      </c>
      <c r="C7" s="74">
        <v>1844</v>
      </c>
      <c r="D7" s="127">
        <v>2370</v>
      </c>
      <c r="E7" s="94" t="s">
        <v>71</v>
      </c>
      <c r="F7" s="117">
        <v>26.7</v>
      </c>
      <c r="G7" s="73">
        <f t="shared" si="0"/>
        <v>63279</v>
      </c>
      <c r="I7" s="5">
        <v>3</v>
      </c>
      <c r="J7" s="22">
        <v>40238</v>
      </c>
      <c r="K7" s="74">
        <v>1330</v>
      </c>
      <c r="L7" s="127">
        <v>1850</v>
      </c>
      <c r="M7" s="94" t="s">
        <v>71</v>
      </c>
      <c r="N7" s="117">
        <v>26.7</v>
      </c>
      <c r="O7" s="73">
        <f t="shared" si="1"/>
        <v>49395</v>
      </c>
    </row>
    <row r="8" spans="1:16" ht="15.75">
      <c r="A8" s="5">
        <v>5</v>
      </c>
      <c r="B8" s="22">
        <v>40252</v>
      </c>
      <c r="C8" s="74">
        <v>1942</v>
      </c>
      <c r="D8" s="127">
        <v>2000</v>
      </c>
      <c r="E8" s="94" t="s">
        <v>71</v>
      </c>
      <c r="F8" s="117">
        <v>26.7</v>
      </c>
      <c r="G8" s="73">
        <f t="shared" si="0"/>
        <v>53400</v>
      </c>
      <c r="I8" s="5">
        <v>4</v>
      </c>
      <c r="J8" s="22">
        <v>40239</v>
      </c>
      <c r="K8" s="74">
        <v>1344</v>
      </c>
      <c r="L8" s="127">
        <v>80.099999999999994</v>
      </c>
      <c r="M8" s="94" t="s">
        <v>83</v>
      </c>
      <c r="N8" s="117">
        <v>36</v>
      </c>
      <c r="O8" s="73">
        <f t="shared" si="1"/>
        <v>2883.6</v>
      </c>
    </row>
    <row r="9" spans="1:16" ht="15.75">
      <c r="A9" s="5">
        <v>6</v>
      </c>
      <c r="B9" s="22">
        <v>40254</v>
      </c>
      <c r="C9" s="74">
        <v>1979</v>
      </c>
      <c r="D9" s="127">
        <v>1820</v>
      </c>
      <c r="E9" s="94" t="s">
        <v>71</v>
      </c>
      <c r="F9" s="117">
        <v>26.7</v>
      </c>
      <c r="G9" s="73">
        <f t="shared" si="0"/>
        <v>48594</v>
      </c>
      <c r="I9" s="5">
        <v>5</v>
      </c>
      <c r="J9" s="22">
        <v>40239</v>
      </c>
      <c r="K9" s="74">
        <v>1348</v>
      </c>
      <c r="L9" s="127">
        <v>22.6</v>
      </c>
      <c r="M9" s="94" t="s">
        <v>79</v>
      </c>
      <c r="N9" s="117">
        <v>35</v>
      </c>
      <c r="O9" s="73">
        <f t="shared" si="1"/>
        <v>791</v>
      </c>
    </row>
    <row r="10" spans="1:16" ht="15.75">
      <c r="A10" s="5">
        <v>7</v>
      </c>
      <c r="B10" s="22">
        <v>40254</v>
      </c>
      <c r="C10" s="74">
        <v>1989</v>
      </c>
      <c r="D10" s="127">
        <v>240.78</v>
      </c>
      <c r="E10" s="94" t="s">
        <v>72</v>
      </c>
      <c r="F10" s="117">
        <v>13</v>
      </c>
      <c r="G10" s="73">
        <f t="shared" si="0"/>
        <v>3130.14</v>
      </c>
      <c r="I10" s="5"/>
      <c r="J10" s="22"/>
      <c r="K10" s="74">
        <v>1348</v>
      </c>
      <c r="L10" s="127">
        <v>1747.4</v>
      </c>
      <c r="M10" s="94" t="s">
        <v>71</v>
      </c>
      <c r="N10" s="117">
        <v>26.7</v>
      </c>
      <c r="O10" s="73">
        <f t="shared" si="1"/>
        <v>46655.58</v>
      </c>
    </row>
    <row r="11" spans="1:16" ht="15" customHeight="1">
      <c r="A11" s="5">
        <v>8</v>
      </c>
      <c r="B11" s="22">
        <v>40255</v>
      </c>
      <c r="C11" s="74">
        <v>1995</v>
      </c>
      <c r="D11" s="127">
        <v>1380</v>
      </c>
      <c r="E11" s="94" t="s">
        <v>71</v>
      </c>
      <c r="F11" s="117">
        <v>26.7</v>
      </c>
      <c r="G11" s="73">
        <f t="shared" si="0"/>
        <v>36846</v>
      </c>
      <c r="I11" s="5">
        <v>6</v>
      </c>
      <c r="J11" s="22">
        <v>40240</v>
      </c>
      <c r="K11" s="74">
        <v>1368</v>
      </c>
      <c r="L11" s="127">
        <v>362.14</v>
      </c>
      <c r="M11" s="94" t="s">
        <v>84</v>
      </c>
      <c r="N11" s="117">
        <v>14</v>
      </c>
      <c r="O11" s="73">
        <f t="shared" si="1"/>
        <v>5069.96</v>
      </c>
    </row>
    <row r="12" spans="1:16" ht="15.75" customHeight="1">
      <c r="A12" s="5">
        <v>9</v>
      </c>
      <c r="B12" s="22">
        <v>40255</v>
      </c>
      <c r="C12" s="74" t="s">
        <v>91</v>
      </c>
      <c r="D12" s="127">
        <v>1840</v>
      </c>
      <c r="E12" s="94" t="s">
        <v>71</v>
      </c>
      <c r="F12" s="117">
        <v>26.7</v>
      </c>
      <c r="G12" s="73">
        <f t="shared" si="0"/>
        <v>49128</v>
      </c>
      <c r="I12" s="5">
        <v>7</v>
      </c>
      <c r="J12" s="22">
        <v>40241</v>
      </c>
      <c r="K12" s="74">
        <v>1373</v>
      </c>
      <c r="L12" s="127">
        <v>930</v>
      </c>
      <c r="M12" s="94" t="s">
        <v>71</v>
      </c>
      <c r="N12" s="117">
        <v>26.7</v>
      </c>
      <c r="O12" s="73">
        <f t="shared" si="1"/>
        <v>24831</v>
      </c>
    </row>
    <row r="13" spans="1:16" ht="15.75">
      <c r="A13" s="5">
        <v>10</v>
      </c>
      <c r="B13" s="22">
        <v>40501</v>
      </c>
      <c r="C13" s="74" t="s">
        <v>92</v>
      </c>
      <c r="D13" s="127">
        <v>2220</v>
      </c>
      <c r="E13" s="94" t="s">
        <v>71</v>
      </c>
      <c r="F13" s="117">
        <v>26.7</v>
      </c>
      <c r="G13" s="73">
        <f t="shared" si="0"/>
        <v>59274</v>
      </c>
      <c r="I13" s="5">
        <v>8</v>
      </c>
      <c r="J13" s="22">
        <v>40242</v>
      </c>
      <c r="K13" s="74">
        <v>1433</v>
      </c>
      <c r="L13" s="127">
        <v>2340</v>
      </c>
      <c r="M13" s="94" t="s">
        <v>71</v>
      </c>
      <c r="N13" s="117">
        <v>26.7</v>
      </c>
      <c r="O13" s="73">
        <f t="shared" si="1"/>
        <v>62478</v>
      </c>
    </row>
    <row r="14" spans="1:16" ht="15.75">
      <c r="A14" s="5">
        <v>11</v>
      </c>
      <c r="B14" s="22"/>
      <c r="C14" s="74"/>
      <c r="D14" s="127"/>
      <c r="E14" s="94"/>
      <c r="F14" s="117"/>
      <c r="G14" s="73">
        <f t="shared" si="0"/>
        <v>0</v>
      </c>
      <c r="I14" s="5">
        <v>9</v>
      </c>
      <c r="J14" s="22">
        <v>40242</v>
      </c>
      <c r="K14" s="74">
        <v>1439</v>
      </c>
      <c r="L14" s="127">
        <v>83.24</v>
      </c>
      <c r="M14" s="94" t="s">
        <v>83</v>
      </c>
      <c r="N14" s="117">
        <v>36</v>
      </c>
      <c r="O14" s="73">
        <f t="shared" si="1"/>
        <v>2996.64</v>
      </c>
    </row>
    <row r="15" spans="1:16" ht="15.75">
      <c r="A15" s="5"/>
      <c r="B15" s="22"/>
      <c r="C15" s="74"/>
      <c r="D15" s="127"/>
      <c r="E15" s="94"/>
      <c r="F15" s="117"/>
      <c r="G15" s="73">
        <f t="shared" si="0"/>
        <v>0</v>
      </c>
      <c r="H15" s="23"/>
      <c r="I15" s="5">
        <v>10</v>
      </c>
      <c r="J15" s="22">
        <v>40242</v>
      </c>
      <c r="K15" s="74">
        <v>1475</v>
      </c>
      <c r="L15" s="127">
        <v>2926</v>
      </c>
      <c r="M15" s="94" t="s">
        <v>71</v>
      </c>
      <c r="N15" s="117">
        <v>26.7</v>
      </c>
      <c r="O15" s="73">
        <f t="shared" si="1"/>
        <v>78124.2</v>
      </c>
      <c r="P15" s="23"/>
    </row>
    <row r="16" spans="1:16" ht="15.75">
      <c r="A16" s="5"/>
      <c r="B16" s="22"/>
      <c r="C16" s="74"/>
      <c r="D16" s="127"/>
      <c r="E16" s="94"/>
      <c r="F16" s="117"/>
      <c r="G16" s="73">
        <f t="shared" si="0"/>
        <v>0</v>
      </c>
      <c r="H16" s="23"/>
      <c r="I16" s="5">
        <v>11</v>
      </c>
      <c r="J16" s="22">
        <v>40245</v>
      </c>
      <c r="K16" s="74">
        <v>1590</v>
      </c>
      <c r="L16" s="127">
        <v>1900</v>
      </c>
      <c r="M16" s="94" t="s">
        <v>71</v>
      </c>
      <c r="N16" s="117">
        <v>26.7</v>
      </c>
      <c r="O16" s="73">
        <f t="shared" si="1"/>
        <v>50730</v>
      </c>
      <c r="P16" s="23"/>
    </row>
    <row r="17" spans="1:16" ht="15.75">
      <c r="A17" s="5"/>
      <c r="B17" s="22"/>
      <c r="C17" s="74"/>
      <c r="D17" s="127"/>
      <c r="E17" s="153"/>
      <c r="F17" s="117"/>
      <c r="G17" s="73">
        <f t="shared" si="0"/>
        <v>0</v>
      </c>
      <c r="I17" s="5"/>
      <c r="J17" s="22"/>
      <c r="K17" s="74"/>
      <c r="L17" s="127"/>
      <c r="M17" s="153"/>
      <c r="N17" s="117"/>
      <c r="O17" s="73">
        <f t="shared" si="1"/>
        <v>0</v>
      </c>
    </row>
    <row r="18" spans="1:16" ht="15.75">
      <c r="A18" s="5"/>
      <c r="B18" s="22"/>
      <c r="C18" s="93"/>
      <c r="D18" s="128"/>
      <c r="E18" s="99"/>
      <c r="F18" s="117"/>
      <c r="G18" s="73">
        <f t="shared" si="0"/>
        <v>0</v>
      </c>
      <c r="I18" s="5"/>
      <c r="J18" s="22"/>
      <c r="K18" s="93"/>
      <c r="L18" s="128"/>
      <c r="M18" s="99"/>
      <c r="N18" s="117"/>
      <c r="O18" s="73">
        <f t="shared" si="1"/>
        <v>0</v>
      </c>
    </row>
    <row r="19" spans="1:16" ht="15.75">
      <c r="A19" s="5"/>
      <c r="B19" s="22"/>
      <c r="C19" s="74"/>
      <c r="D19" s="127"/>
      <c r="E19" s="99"/>
      <c r="F19" s="117"/>
      <c r="G19" s="73">
        <f t="shared" si="0"/>
        <v>0</v>
      </c>
      <c r="I19" s="5"/>
      <c r="J19" s="22"/>
      <c r="K19" s="74"/>
      <c r="L19" s="127"/>
      <c r="M19" s="99"/>
      <c r="N19" s="117"/>
      <c r="O19" s="73">
        <f t="shared" si="1"/>
        <v>0</v>
      </c>
    </row>
    <row r="20" spans="1:16" ht="15.75">
      <c r="A20" s="5"/>
      <c r="B20" s="22"/>
      <c r="C20" s="74"/>
      <c r="D20" s="127"/>
      <c r="E20" s="99"/>
      <c r="F20" s="117"/>
      <c r="G20" s="73">
        <f t="shared" si="0"/>
        <v>0</v>
      </c>
      <c r="I20" s="5"/>
      <c r="J20" s="22"/>
      <c r="K20" s="74"/>
      <c r="L20" s="127"/>
      <c r="M20" s="99"/>
      <c r="N20" s="117"/>
      <c r="O20" s="73">
        <f t="shared" si="1"/>
        <v>0</v>
      </c>
    </row>
    <row r="21" spans="1:16" ht="15.75" customHeight="1">
      <c r="A21" s="5"/>
      <c r="B21" s="22"/>
      <c r="C21" s="74"/>
      <c r="D21" s="127"/>
      <c r="E21" s="99"/>
      <c r="F21" s="117"/>
      <c r="G21" s="73">
        <f t="shared" si="0"/>
        <v>0</v>
      </c>
      <c r="I21" s="5"/>
      <c r="J21" s="22"/>
      <c r="K21" s="74"/>
      <c r="L21" s="127"/>
      <c r="M21" s="99"/>
      <c r="N21" s="117"/>
      <c r="O21" s="73">
        <f t="shared" si="1"/>
        <v>0</v>
      </c>
    </row>
    <row r="22" spans="1:16" ht="15.75">
      <c r="A22" s="5"/>
      <c r="B22" s="6"/>
      <c r="C22" s="74"/>
      <c r="D22" s="127"/>
      <c r="E22" s="154"/>
      <c r="F22" s="119"/>
      <c r="G22" s="73">
        <f t="shared" si="0"/>
        <v>0</v>
      </c>
      <c r="I22" s="5"/>
      <c r="J22" s="6"/>
      <c r="K22" s="74"/>
      <c r="L22" s="127"/>
      <c r="M22" s="154"/>
      <c r="N22" s="119"/>
      <c r="O22" s="73">
        <f t="shared" si="1"/>
        <v>0</v>
      </c>
    </row>
    <row r="23" spans="1:16" ht="15.75">
      <c r="A23" s="5"/>
      <c r="B23" s="6"/>
      <c r="C23" s="74"/>
      <c r="D23" s="127"/>
      <c r="E23" s="99"/>
      <c r="F23" s="120"/>
      <c r="G23" s="73">
        <f t="shared" si="0"/>
        <v>0</v>
      </c>
      <c r="I23" s="5"/>
      <c r="J23" s="6"/>
      <c r="K23" s="74"/>
      <c r="L23" s="127"/>
      <c r="M23" s="99"/>
      <c r="N23" s="120"/>
      <c r="O23" s="73">
        <f t="shared" si="1"/>
        <v>0</v>
      </c>
    </row>
    <row r="24" spans="1:16" ht="15.75" customHeight="1">
      <c r="A24" s="5"/>
      <c r="B24" s="102"/>
      <c r="C24" s="101"/>
      <c r="D24" s="157"/>
      <c r="E24" s="155"/>
      <c r="F24" s="121"/>
      <c r="G24" s="150">
        <f t="shared" si="0"/>
        <v>0</v>
      </c>
      <c r="H24" s="195"/>
      <c r="I24" s="5"/>
      <c r="J24" s="102"/>
      <c r="K24" s="101"/>
      <c r="L24" s="157"/>
      <c r="M24" s="155"/>
      <c r="N24" s="121"/>
      <c r="O24" s="150">
        <f t="shared" si="1"/>
        <v>0</v>
      </c>
      <c r="P24" s="170"/>
    </row>
    <row r="25" spans="1:16" ht="15.75">
      <c r="A25" s="5"/>
      <c r="C25" s="74"/>
      <c r="D25" s="126"/>
      <c r="E25" s="99"/>
      <c r="F25" s="122"/>
      <c r="G25" s="73">
        <f t="shared" si="0"/>
        <v>0</v>
      </c>
      <c r="I25" s="5"/>
      <c r="K25" s="74"/>
      <c r="L25" s="126"/>
      <c r="M25" s="99"/>
      <c r="N25" s="122"/>
      <c r="O25" s="73">
        <f t="shared" si="1"/>
        <v>0</v>
      </c>
    </row>
    <row r="26" spans="1:16" ht="16.5" customHeight="1">
      <c r="A26" s="5"/>
      <c r="B26" s="6"/>
      <c r="C26" s="92"/>
      <c r="D26" s="41"/>
      <c r="E26" s="156"/>
      <c r="F26" s="118"/>
      <c r="G26" s="73">
        <f t="shared" si="0"/>
        <v>0</v>
      </c>
      <c r="I26" s="5"/>
      <c r="J26" s="6"/>
      <c r="K26" s="92"/>
      <c r="L26" s="41"/>
      <c r="M26" s="156"/>
      <c r="N26" s="118"/>
      <c r="O26" s="73">
        <f t="shared" si="1"/>
        <v>0</v>
      </c>
    </row>
    <row r="27" spans="1:16" ht="15.75">
      <c r="A27" s="5"/>
      <c r="B27" s="6"/>
      <c r="C27" s="92"/>
      <c r="D27" s="41"/>
      <c r="E27" s="156"/>
      <c r="F27" s="118"/>
      <c r="G27" s="73">
        <f t="shared" si="0"/>
        <v>0</v>
      </c>
      <c r="I27" s="5"/>
      <c r="J27" s="6"/>
      <c r="K27" s="92"/>
      <c r="L27" s="41"/>
      <c r="M27" s="156"/>
      <c r="N27" s="118"/>
      <c r="O27" s="73">
        <f t="shared" si="1"/>
        <v>0</v>
      </c>
    </row>
    <row r="28" spans="1:16" ht="15.75">
      <c r="A28" s="5"/>
      <c r="B28" s="6"/>
      <c r="C28" s="75"/>
      <c r="D28" s="158"/>
      <c r="F28" s="118"/>
      <c r="G28" s="73">
        <f t="shared" si="0"/>
        <v>0</v>
      </c>
      <c r="I28" s="5"/>
      <c r="J28" s="6"/>
      <c r="K28" s="75"/>
      <c r="L28" s="158"/>
      <c r="N28" s="118"/>
      <c r="O28" s="73">
        <f t="shared" si="1"/>
        <v>0</v>
      </c>
    </row>
    <row r="29" spans="1:16" ht="16.5" thickBot="1">
      <c r="A29" s="5"/>
      <c r="B29" s="6"/>
      <c r="C29" s="75"/>
      <c r="D29" s="158"/>
      <c r="F29" s="123"/>
      <c r="G29" s="104">
        <v>0</v>
      </c>
      <c r="I29" s="5"/>
      <c r="J29" s="6"/>
      <c r="K29" s="75"/>
      <c r="L29" s="158"/>
      <c r="N29" s="123"/>
      <c r="O29" s="104">
        <v>0</v>
      </c>
    </row>
    <row r="30" spans="1:16" ht="16.5" thickTop="1">
      <c r="A30" s="5"/>
      <c r="D30" s="136"/>
      <c r="E30" s="105" t="s">
        <v>65</v>
      </c>
      <c r="F30" s="111"/>
      <c r="G30" s="78">
        <f>SUM(G4:G29)</f>
        <v>413744.41399999999</v>
      </c>
      <c r="I30" s="5"/>
      <c r="L30" s="136"/>
      <c r="M30" s="105" t="s">
        <v>65</v>
      </c>
      <c r="N30" s="111"/>
      <c r="O30" s="78">
        <f>SUM(O4:O29)</f>
        <v>441894.02999999997</v>
      </c>
    </row>
    <row r="31" spans="1:16">
      <c r="A31" s="5"/>
      <c r="D31" s="136"/>
      <c r="F31" s="108"/>
      <c r="G31" s="7"/>
      <c r="I31" s="5"/>
      <c r="L31" s="136"/>
      <c r="N31" s="108"/>
      <c r="O31" s="7"/>
    </row>
    <row r="32" spans="1:16">
      <c r="A32" s="5"/>
      <c r="B32" s="22"/>
      <c r="C32" s="67" t="s">
        <v>16</v>
      </c>
      <c r="D32" s="159"/>
      <c r="F32" s="108"/>
      <c r="G32" s="103"/>
      <c r="I32" s="5"/>
      <c r="J32" s="22"/>
      <c r="K32" s="67" t="s">
        <v>16</v>
      </c>
      <c r="L32" s="159"/>
      <c r="N32" s="108"/>
      <c r="O32" s="103"/>
    </row>
    <row r="33" spans="1:15" ht="15.75">
      <c r="A33" s="5">
        <v>1</v>
      </c>
      <c r="B33" s="22">
        <v>40248</v>
      </c>
      <c r="C33" s="74">
        <v>1722</v>
      </c>
      <c r="D33" s="166">
        <v>1025.0999999999999</v>
      </c>
      <c r="E33" s="24" t="s">
        <v>71</v>
      </c>
      <c r="F33" s="110">
        <v>26.7</v>
      </c>
      <c r="G33" s="73">
        <f>F33*D33</f>
        <v>27370.17</v>
      </c>
      <c r="I33" s="5">
        <v>1</v>
      </c>
      <c r="J33" s="22">
        <v>40241</v>
      </c>
      <c r="K33" s="74">
        <v>1374</v>
      </c>
      <c r="L33" s="166">
        <v>819.96</v>
      </c>
      <c r="M33" s="24" t="s">
        <v>71</v>
      </c>
      <c r="N33" s="110">
        <v>26.7</v>
      </c>
      <c r="O33" s="73">
        <f>N33*L33</f>
        <v>21892.932000000001</v>
      </c>
    </row>
    <row r="34" spans="1:15" ht="15.75">
      <c r="A34" s="5">
        <v>2</v>
      </c>
      <c r="B34" s="22">
        <v>40255</v>
      </c>
      <c r="C34" s="175">
        <v>1994</v>
      </c>
      <c r="D34">
        <v>781.68</v>
      </c>
      <c r="E34" t="s">
        <v>71</v>
      </c>
      <c r="F34" s="108">
        <v>26.7</v>
      </c>
      <c r="G34" s="73">
        <f t="shared" ref="G34:G35" si="2">F34*D34</f>
        <v>20870.856</v>
      </c>
      <c r="I34" s="5">
        <v>2</v>
      </c>
      <c r="J34" s="22"/>
      <c r="K34" s="175"/>
      <c r="N34" s="108"/>
      <c r="O34" s="73">
        <f t="shared" ref="O34:O35" si="3">N34*L34</f>
        <v>0</v>
      </c>
    </row>
    <row r="35" spans="1:15" ht="15.75" customHeight="1" thickBot="1">
      <c r="A35" s="5"/>
      <c r="B35" s="22"/>
      <c r="C35" s="175"/>
      <c r="D35" s="173"/>
      <c r="E35" s="24"/>
      <c r="F35" s="110"/>
      <c r="G35" s="167">
        <f t="shared" si="2"/>
        <v>0</v>
      </c>
      <c r="I35" s="5"/>
      <c r="J35" s="22"/>
      <c r="K35" s="175"/>
      <c r="L35" s="173"/>
      <c r="M35" s="24"/>
      <c r="N35" s="110"/>
      <c r="O35" s="167">
        <f t="shared" si="3"/>
        <v>0</v>
      </c>
    </row>
    <row r="36" spans="1:15" ht="16.5" thickTop="1">
      <c r="A36" s="5"/>
      <c r="D36" s="136"/>
      <c r="E36" s="77" t="s">
        <v>18</v>
      </c>
      <c r="F36" s="112"/>
      <c r="G36" s="78">
        <f>SUM(G33:G35)</f>
        <v>48241.025999999998</v>
      </c>
      <c r="I36" s="5"/>
      <c r="L36" s="136"/>
      <c r="M36" s="77" t="s">
        <v>18</v>
      </c>
      <c r="N36" s="112"/>
      <c r="O36" s="78">
        <f>SUM(O33:O35)</f>
        <v>21892.932000000001</v>
      </c>
    </row>
    <row r="37" spans="1:15">
      <c r="A37" s="5"/>
      <c r="B37" s="22"/>
      <c r="C37" s="42"/>
      <c r="D37" s="77"/>
      <c r="F37" s="108"/>
      <c r="I37" s="5"/>
      <c r="J37" s="22"/>
      <c r="K37" s="42"/>
      <c r="L37" s="77"/>
      <c r="N37" s="108"/>
    </row>
    <row r="38" spans="1:15" ht="18.75" customHeight="1">
      <c r="A38" s="46"/>
      <c r="B38" s="22"/>
      <c r="C38" s="42"/>
      <c r="D38" s="77"/>
      <c r="E38" s="162" t="s">
        <v>62</v>
      </c>
      <c r="F38" s="163"/>
      <c r="G38" s="164">
        <f>G36+G30</f>
        <v>461985.44</v>
      </c>
      <c r="I38" s="46"/>
      <c r="J38" s="22"/>
      <c r="K38" s="42"/>
      <c r="L38" s="77"/>
      <c r="M38" s="162" t="s">
        <v>62</v>
      </c>
      <c r="N38" s="163"/>
      <c r="O38" s="164">
        <f>O36+O30</f>
        <v>463786.96199999994</v>
      </c>
    </row>
    <row r="39" spans="1:15" ht="12" customHeight="1">
      <c r="A39" s="46"/>
      <c r="B39" s="22"/>
      <c r="C39" s="42"/>
      <c r="D39" s="77"/>
      <c r="E39" s="162"/>
      <c r="F39" s="163"/>
      <c r="G39" s="164"/>
      <c r="I39" s="46"/>
      <c r="J39" s="22"/>
      <c r="K39" s="42"/>
      <c r="L39" s="77"/>
      <c r="M39" s="162"/>
      <c r="N39" s="163"/>
      <c r="O39" s="164"/>
    </row>
    <row r="40" spans="1:15">
      <c r="A40" s="46"/>
      <c r="B40" s="95"/>
      <c r="C40" s="6"/>
      <c r="D40" s="161"/>
      <c r="E40" s="1"/>
      <c r="F40" s="108"/>
      <c r="G40" s="96"/>
      <c r="I40" s="46"/>
      <c r="J40" s="95"/>
      <c r="K40" s="6"/>
      <c r="L40" s="161"/>
      <c r="M40" s="1"/>
      <c r="N40" s="108"/>
      <c r="O40" s="96"/>
    </row>
    <row r="41" spans="1:15">
      <c r="A41" s="46"/>
      <c r="B41" s="63">
        <v>40259</v>
      </c>
      <c r="C41" s="171"/>
      <c r="D41" s="95" t="s">
        <v>93</v>
      </c>
      <c r="E41" s="169" t="s">
        <v>87</v>
      </c>
      <c r="F41" s="108"/>
      <c r="G41" s="96">
        <v>150000</v>
      </c>
      <c r="I41" s="46"/>
      <c r="J41" s="63" t="s">
        <v>85</v>
      </c>
      <c r="K41" s="171"/>
      <c r="L41" s="168" t="s">
        <v>86</v>
      </c>
      <c r="M41" s="169" t="s">
        <v>87</v>
      </c>
      <c r="N41" s="108"/>
      <c r="O41" s="96">
        <v>200000</v>
      </c>
    </row>
    <row r="42" spans="1:15">
      <c r="A42" s="46"/>
      <c r="B42" s="63">
        <v>40267</v>
      </c>
      <c r="C42" s="171"/>
      <c r="D42" s="161" t="s">
        <v>94</v>
      </c>
      <c r="E42" s="169" t="s">
        <v>87</v>
      </c>
      <c r="F42" s="108"/>
      <c r="G42" s="96">
        <v>200000</v>
      </c>
      <c r="I42" s="46"/>
      <c r="J42" s="63" t="s">
        <v>88</v>
      </c>
      <c r="K42" s="171"/>
      <c r="L42" s="161"/>
      <c r="M42" s="169" t="s">
        <v>89</v>
      </c>
      <c r="N42" s="108"/>
      <c r="O42" s="96">
        <v>31656.18</v>
      </c>
    </row>
    <row r="43" spans="1:15">
      <c r="A43" s="46"/>
      <c r="B43" s="95">
        <v>40268</v>
      </c>
      <c r="C43" s="171"/>
      <c r="D43" s="161" t="s">
        <v>95</v>
      </c>
      <c r="E43" s="169" t="s">
        <v>87</v>
      </c>
      <c r="F43" s="109"/>
      <c r="G43" s="96">
        <v>111985.44</v>
      </c>
      <c r="I43" s="46"/>
      <c r="J43" s="95" t="s">
        <v>88</v>
      </c>
      <c r="K43" s="171"/>
      <c r="L43" s="161" t="s">
        <v>90</v>
      </c>
      <c r="M43" s="169" t="s">
        <v>87</v>
      </c>
      <c r="N43" s="109"/>
      <c r="O43" s="96">
        <v>232130.78</v>
      </c>
    </row>
    <row r="44" spans="1:15">
      <c r="A44" s="46"/>
      <c r="B44" s="63"/>
      <c r="C44" s="174"/>
      <c r="D44" s="165"/>
      <c r="E44" s="1"/>
      <c r="F44" s="108"/>
      <c r="G44" s="96"/>
      <c r="I44" s="46"/>
      <c r="J44" s="63"/>
      <c r="K44" s="174"/>
      <c r="L44" s="165"/>
      <c r="M44" s="1"/>
      <c r="N44" s="108"/>
      <c r="O44" s="96"/>
    </row>
    <row r="45" spans="1:15" ht="15.75" thickBot="1">
      <c r="A45" s="46"/>
      <c r="B45" s="63"/>
      <c r="C45" s="174"/>
      <c r="D45" s="160"/>
      <c r="E45" s="1"/>
      <c r="F45" s="108"/>
      <c r="G45" s="64"/>
      <c r="I45" s="46"/>
      <c r="J45" s="63"/>
      <c r="K45" s="174"/>
      <c r="L45" s="160"/>
      <c r="M45" s="1"/>
      <c r="N45" s="108"/>
      <c r="O45" s="64"/>
    </row>
    <row r="46" spans="1:15" ht="16.5" thickTop="1">
      <c r="A46" s="10"/>
      <c r="B46" s="46" t="s">
        <v>63</v>
      </c>
      <c r="C46" s="1"/>
      <c r="D46" s="136"/>
      <c r="E46" s="66" t="s">
        <v>15</v>
      </c>
      <c r="F46" s="114"/>
      <c r="G46" s="65">
        <f>SUM(G40:G45)</f>
        <v>461985.44</v>
      </c>
      <c r="I46" s="10"/>
      <c r="J46" s="46" t="s">
        <v>63</v>
      </c>
      <c r="K46" s="1"/>
      <c r="L46" s="136"/>
      <c r="M46" s="66" t="s">
        <v>15</v>
      </c>
      <c r="N46" s="114"/>
      <c r="O46" s="65">
        <f>SUM(O40:O45)</f>
        <v>463786.95999999996</v>
      </c>
    </row>
    <row r="47" spans="1:15" ht="15.75" thickBot="1">
      <c r="B47" s="46"/>
      <c r="C47" s="63"/>
      <c r="D47" s="161"/>
      <c r="E47" s="47"/>
      <c r="F47" s="115"/>
      <c r="G47" s="54"/>
      <c r="J47" s="46"/>
      <c r="K47" s="63"/>
      <c r="L47" s="161"/>
      <c r="M47" s="47"/>
      <c r="N47" s="115"/>
      <c r="O47" s="54"/>
    </row>
    <row r="48" spans="1:15" ht="19.5" thickBot="1">
      <c r="B48" s="46"/>
      <c r="C48" s="97"/>
      <c r="D48" s="97"/>
      <c r="E48" s="125" t="s">
        <v>80</v>
      </c>
      <c r="F48" s="116"/>
      <c r="G48" s="62">
        <f>G38-G46</f>
        <v>0</v>
      </c>
      <c r="J48" s="46"/>
      <c r="K48" s="97"/>
      <c r="L48" s="97"/>
      <c r="M48" s="125" t="s">
        <v>80</v>
      </c>
      <c r="N48" s="116"/>
      <c r="O48" s="62">
        <f>O38-O46</f>
        <v>1.9999999785795808E-3</v>
      </c>
    </row>
    <row r="49" spans="4:12">
      <c r="D49" s="136"/>
      <c r="L49" s="136"/>
    </row>
    <row r="53" spans="4:12" ht="15.75" customHeight="1"/>
  </sheetData>
  <mergeCells count="6">
    <mergeCell ref="B2:E2"/>
    <mergeCell ref="J2:M2"/>
    <mergeCell ref="O1:O2"/>
    <mergeCell ref="P1:P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scale="80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46"/>
  <sheetViews>
    <sheetView workbookViewId="0">
      <selection activeCell="B2" sqref="B2:C2"/>
    </sheetView>
  </sheetViews>
  <sheetFormatPr baseColWidth="10" defaultRowHeight="15"/>
  <cols>
    <col min="1" max="1" width="10.85546875" customWidth="1"/>
    <col min="2" max="2" width="6.42578125" customWidth="1"/>
    <col min="3" max="3" width="26.5703125" bestFit="1" customWidth="1"/>
    <col min="4" max="4" width="16.28515625" customWidth="1"/>
    <col min="5" max="5" width="13.5703125" bestFit="1" customWidth="1"/>
  </cols>
  <sheetData>
    <row r="1" spans="1:7" ht="18.75" customHeight="1">
      <c r="A1" s="9"/>
      <c r="B1" s="201" t="s">
        <v>76</v>
      </c>
      <c r="C1" s="201"/>
      <c r="D1" s="201"/>
      <c r="E1" s="201"/>
      <c r="F1" s="201"/>
      <c r="G1" s="11"/>
    </row>
    <row r="2" spans="1:7" ht="18.75" customHeight="1">
      <c r="A2" s="12"/>
      <c r="B2" s="202"/>
      <c r="C2" s="202"/>
      <c r="D2" s="13"/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 t="s">
        <v>20</v>
      </c>
      <c r="C4" s="24"/>
      <c r="D4" s="25"/>
      <c r="E4" s="44"/>
      <c r="F4" s="45"/>
      <c r="G4" s="23">
        <f>D4-F4</f>
        <v>0</v>
      </c>
    </row>
    <row r="5" spans="1:7">
      <c r="A5" s="21"/>
      <c r="B5" s="9" t="s">
        <v>21</v>
      </c>
      <c r="C5" s="24"/>
      <c r="D5" s="23"/>
      <c r="E5" s="44"/>
      <c r="F5" s="45"/>
      <c r="G5" s="23">
        <f t="shared" ref="G5:G33" si="0">D5-F5</f>
        <v>0</v>
      </c>
    </row>
    <row r="6" spans="1:7">
      <c r="A6" s="21"/>
      <c r="B6" s="9" t="s">
        <v>33</v>
      </c>
      <c r="C6" s="24"/>
      <c r="D6" s="23"/>
      <c r="E6" s="44"/>
      <c r="F6" s="45"/>
      <c r="G6" s="23">
        <f t="shared" si="0"/>
        <v>0</v>
      </c>
    </row>
    <row r="7" spans="1:7">
      <c r="A7" s="21"/>
      <c r="B7" s="9" t="s">
        <v>34</v>
      </c>
      <c r="C7" s="24"/>
      <c r="D7" s="23"/>
      <c r="E7" s="44"/>
      <c r="F7" s="45"/>
      <c r="G7" s="23">
        <f t="shared" si="0"/>
        <v>0</v>
      </c>
    </row>
    <row r="8" spans="1:7">
      <c r="A8" s="21"/>
      <c r="B8" s="9" t="s">
        <v>35</v>
      </c>
      <c r="C8" s="24"/>
      <c r="D8" s="23"/>
      <c r="E8" s="44"/>
      <c r="F8" s="45"/>
      <c r="G8" s="23">
        <f t="shared" si="0"/>
        <v>0</v>
      </c>
    </row>
    <row r="9" spans="1:7">
      <c r="A9" s="21"/>
      <c r="B9" s="9" t="s">
        <v>36</v>
      </c>
      <c r="C9" s="24"/>
      <c r="D9" s="23"/>
      <c r="E9" s="44"/>
      <c r="F9" s="45"/>
      <c r="G9" s="23">
        <f t="shared" si="0"/>
        <v>0</v>
      </c>
    </row>
    <row r="10" spans="1:7">
      <c r="A10" s="21"/>
      <c r="B10" s="9" t="s">
        <v>37</v>
      </c>
      <c r="C10" s="24"/>
      <c r="D10" s="23"/>
      <c r="E10" s="44"/>
      <c r="F10" s="45"/>
      <c r="G10" s="23">
        <f t="shared" si="0"/>
        <v>0</v>
      </c>
    </row>
    <row r="11" spans="1:7">
      <c r="A11" s="21"/>
      <c r="B11" s="9" t="s">
        <v>38</v>
      </c>
      <c r="C11" s="24"/>
      <c r="D11" s="25"/>
      <c r="E11" s="44"/>
      <c r="F11" s="45"/>
      <c r="G11" s="23">
        <f t="shared" si="0"/>
        <v>0</v>
      </c>
    </row>
    <row r="12" spans="1:7">
      <c r="A12" s="21"/>
      <c r="B12" s="9" t="s">
        <v>39</v>
      </c>
      <c r="C12" s="49"/>
      <c r="D12" s="25"/>
      <c r="E12" s="44"/>
      <c r="F12" s="45"/>
      <c r="G12" s="23">
        <f t="shared" si="0"/>
        <v>0</v>
      </c>
    </row>
    <row r="13" spans="1:7">
      <c r="A13" s="21"/>
      <c r="B13" s="9" t="s">
        <v>40</v>
      </c>
      <c r="C13" s="24"/>
      <c r="D13" s="25"/>
      <c r="E13" s="44"/>
      <c r="F13" s="45"/>
      <c r="G13" s="23">
        <f t="shared" si="0"/>
        <v>0</v>
      </c>
    </row>
    <row r="14" spans="1:7">
      <c r="A14" s="21"/>
      <c r="B14" s="9" t="s">
        <v>41</v>
      </c>
      <c r="C14" s="24"/>
      <c r="D14" s="25"/>
      <c r="E14" s="44"/>
      <c r="F14" s="45"/>
      <c r="G14" s="23">
        <f t="shared" si="0"/>
        <v>0</v>
      </c>
    </row>
    <row r="15" spans="1:7">
      <c r="A15" s="21"/>
      <c r="B15" s="9" t="s">
        <v>42</v>
      </c>
      <c r="C15" s="30"/>
      <c r="D15" s="25"/>
      <c r="E15" s="44"/>
      <c r="F15" s="45"/>
      <c r="G15" s="23">
        <f t="shared" si="0"/>
        <v>0</v>
      </c>
    </row>
    <row r="16" spans="1:7">
      <c r="A16" s="21"/>
      <c r="B16" s="9" t="s">
        <v>43</v>
      </c>
      <c r="C16" s="24"/>
      <c r="D16" s="25"/>
      <c r="E16" s="44"/>
      <c r="F16" s="45"/>
      <c r="G16" s="23">
        <f t="shared" si="0"/>
        <v>0</v>
      </c>
    </row>
    <row r="17" spans="1:7" ht="15" customHeight="1">
      <c r="A17" s="21"/>
      <c r="B17" s="9" t="s">
        <v>44</v>
      </c>
      <c r="C17" s="24"/>
      <c r="D17" s="25"/>
      <c r="E17" s="44"/>
      <c r="F17" s="45"/>
      <c r="G17" s="23">
        <f t="shared" si="0"/>
        <v>0</v>
      </c>
    </row>
    <row r="18" spans="1:7" ht="15.75" customHeight="1">
      <c r="A18" s="21"/>
      <c r="B18" s="9" t="s">
        <v>45</v>
      </c>
      <c r="C18" s="24"/>
      <c r="D18" s="25"/>
      <c r="E18" s="44"/>
      <c r="F18" s="45"/>
      <c r="G18" s="23">
        <f t="shared" si="0"/>
        <v>0</v>
      </c>
    </row>
    <row r="19" spans="1:7">
      <c r="A19" s="21"/>
      <c r="B19" s="9" t="s">
        <v>46</v>
      </c>
      <c r="C19" s="30"/>
      <c r="D19" s="25"/>
      <c r="E19" s="44"/>
      <c r="F19" s="45"/>
      <c r="G19" s="23">
        <f t="shared" si="0"/>
        <v>0</v>
      </c>
    </row>
    <row r="20" spans="1:7">
      <c r="A20" s="21"/>
      <c r="B20" s="9" t="s">
        <v>47</v>
      </c>
      <c r="C20" s="24"/>
      <c r="D20" s="23"/>
      <c r="E20" s="44"/>
      <c r="F20" s="45"/>
      <c r="G20" s="23">
        <f t="shared" si="0"/>
        <v>0</v>
      </c>
    </row>
    <row r="21" spans="1:7">
      <c r="A21" s="21"/>
      <c r="B21" s="9" t="s">
        <v>48</v>
      </c>
      <c r="C21" s="79"/>
      <c r="D21" s="25"/>
      <c r="E21" s="44"/>
      <c r="F21" s="45"/>
      <c r="G21" s="23">
        <f t="shared" si="0"/>
        <v>0</v>
      </c>
    </row>
    <row r="22" spans="1:7">
      <c r="A22" s="21"/>
      <c r="B22" s="9" t="s">
        <v>49</v>
      </c>
      <c r="C22" s="28"/>
      <c r="D22" s="23"/>
      <c r="E22" s="44"/>
      <c r="F22" s="45"/>
      <c r="G22" s="23">
        <f t="shared" si="0"/>
        <v>0</v>
      </c>
    </row>
    <row r="23" spans="1:7">
      <c r="A23" s="21"/>
      <c r="B23" s="9" t="s">
        <v>50</v>
      </c>
      <c r="C23" s="24"/>
      <c r="D23" s="25"/>
      <c r="E23" s="43"/>
      <c r="F23" s="45"/>
      <c r="G23" s="23">
        <f t="shared" si="0"/>
        <v>0</v>
      </c>
    </row>
    <row r="24" spans="1:7">
      <c r="A24" s="21"/>
      <c r="B24" s="9" t="s">
        <v>51</v>
      </c>
      <c r="C24" s="24"/>
      <c r="D24" s="23"/>
      <c r="E24" s="44"/>
      <c r="F24" s="45"/>
      <c r="G24" s="23">
        <f t="shared" si="0"/>
        <v>0</v>
      </c>
    </row>
    <row r="25" spans="1:7">
      <c r="A25" s="21"/>
      <c r="B25" s="9" t="s">
        <v>52</v>
      </c>
      <c r="C25" s="24"/>
      <c r="D25" s="23"/>
      <c r="E25" s="80"/>
      <c r="F25" s="45"/>
      <c r="G25" s="23">
        <f t="shared" si="0"/>
        <v>0</v>
      </c>
    </row>
    <row r="26" spans="1:7">
      <c r="A26" s="21"/>
      <c r="B26" s="9" t="s">
        <v>53</v>
      </c>
      <c r="C26" s="24"/>
      <c r="D26" s="23"/>
      <c r="E26" s="44"/>
      <c r="F26" s="45"/>
      <c r="G26" s="23">
        <f t="shared" si="0"/>
        <v>0</v>
      </c>
    </row>
    <row r="27" spans="1:7">
      <c r="A27" s="21"/>
      <c r="B27" s="9" t="s">
        <v>54</v>
      </c>
      <c r="C27" s="24"/>
      <c r="D27" s="23"/>
      <c r="E27" s="44"/>
      <c r="F27" s="45"/>
      <c r="G27" s="23">
        <f t="shared" si="0"/>
        <v>0</v>
      </c>
    </row>
    <row r="28" spans="1:7">
      <c r="A28" s="21"/>
      <c r="B28" s="9" t="s">
        <v>55</v>
      </c>
      <c r="C28" s="26"/>
      <c r="D28" s="23"/>
      <c r="E28" s="29"/>
      <c r="F28" s="23"/>
      <c r="G28" s="23">
        <f t="shared" si="0"/>
        <v>0</v>
      </c>
    </row>
    <row r="29" spans="1:7">
      <c r="A29" s="21"/>
      <c r="B29" s="9" t="s">
        <v>56</v>
      </c>
      <c r="C29" s="24"/>
      <c r="D29" s="23"/>
      <c r="E29" s="22"/>
      <c r="F29" s="23"/>
      <c r="G29" s="23">
        <f t="shared" si="0"/>
        <v>0</v>
      </c>
    </row>
    <row r="30" spans="1:7">
      <c r="A30" s="9"/>
      <c r="B30" s="9" t="s">
        <v>57</v>
      </c>
      <c r="C30" s="31"/>
      <c r="D30" s="23"/>
      <c r="E30" s="32"/>
      <c r="F30" s="23"/>
      <c r="G30" s="23">
        <f t="shared" si="0"/>
        <v>0</v>
      </c>
    </row>
    <row r="31" spans="1:7">
      <c r="A31" s="21"/>
      <c r="B31" s="9"/>
      <c r="C31" s="31"/>
      <c r="D31" s="23"/>
      <c r="E31" s="22"/>
      <c r="F31" s="23"/>
      <c r="G31" s="23">
        <f t="shared" si="0"/>
        <v>0</v>
      </c>
    </row>
    <row r="32" spans="1:7">
      <c r="A32" s="21"/>
      <c r="B32" s="9"/>
      <c r="C32" s="24"/>
      <c r="D32" s="23"/>
      <c r="E32" s="22"/>
      <c r="F32" s="23"/>
      <c r="G32" s="23">
        <f t="shared" si="0"/>
        <v>0</v>
      </c>
    </row>
    <row r="33" spans="1:7" ht="15.75" thickBot="1">
      <c r="A33" s="33"/>
      <c r="B33" s="33"/>
      <c r="C33" s="34"/>
      <c r="D33" s="35"/>
      <c r="E33" s="36"/>
      <c r="F33" s="35"/>
      <c r="G33" s="35">
        <f t="shared" si="0"/>
        <v>0</v>
      </c>
    </row>
    <row r="34" spans="1:7" ht="15.75" thickTop="1">
      <c r="A34" s="37"/>
      <c r="B34" s="37"/>
      <c r="C34" s="11"/>
      <c r="D34" s="38">
        <f>SUM(D4:D33)</f>
        <v>0</v>
      </c>
      <c r="E34" s="38"/>
      <c r="F34" s="38">
        <f>SUM(F4:F33)</f>
        <v>0</v>
      </c>
      <c r="G34" s="38"/>
    </row>
    <row r="35" spans="1:7">
      <c r="A35" s="37"/>
      <c r="B35" s="37"/>
      <c r="C35" s="11"/>
      <c r="D35" s="38"/>
      <c r="E35" s="38"/>
      <c r="F35" s="38"/>
      <c r="G35" s="38"/>
    </row>
    <row r="36" spans="1:7">
      <c r="A36" s="37"/>
      <c r="B36" s="37"/>
      <c r="C36" s="11"/>
      <c r="D36" s="38"/>
      <c r="E36" s="38"/>
      <c r="F36" s="38"/>
      <c r="G36" s="38"/>
    </row>
    <row r="37" spans="1:7">
      <c r="A37" s="37"/>
      <c r="B37" s="37"/>
      <c r="C37" s="11"/>
      <c r="D37" s="38"/>
      <c r="E37" s="11"/>
      <c r="F37" s="38"/>
      <c r="G37" s="38"/>
    </row>
    <row r="38" spans="1:7">
      <c r="A38" s="37"/>
      <c r="B38" s="37"/>
      <c r="C38" s="11"/>
      <c r="D38" s="38"/>
      <c r="E38" s="11"/>
      <c r="F38" s="38"/>
      <c r="G38" s="38"/>
    </row>
    <row r="39" spans="1:7">
      <c r="A39" s="37"/>
      <c r="B39" s="37"/>
      <c r="C39" s="11"/>
      <c r="D39" s="38"/>
      <c r="E39" s="11"/>
      <c r="F39" s="38"/>
      <c r="G39" s="38"/>
    </row>
    <row r="40" spans="1:7" ht="30">
      <c r="A40" s="37"/>
      <c r="B40" s="37"/>
      <c r="C40" s="11"/>
      <c r="D40" s="39" t="s">
        <v>8</v>
      </c>
      <c r="E40" s="11"/>
      <c r="F40" s="40" t="s">
        <v>9</v>
      </c>
      <c r="G40" s="38"/>
    </row>
    <row r="41" spans="1:7" ht="15.75" thickBot="1">
      <c r="A41" s="37"/>
      <c r="B41" s="37"/>
      <c r="C41" s="11"/>
      <c r="D41" s="39"/>
      <c r="E41" s="11"/>
      <c r="F41" s="40"/>
      <c r="G41" s="38"/>
    </row>
    <row r="42" spans="1:7" ht="21.75" thickBot="1">
      <c r="A42" s="37"/>
      <c r="B42" s="37"/>
      <c r="C42" s="11"/>
      <c r="D42" s="203">
        <f>D34-F34</f>
        <v>0</v>
      </c>
      <c r="E42" s="204"/>
      <c r="F42" s="205"/>
      <c r="G42" s="11"/>
    </row>
    <row r="43" spans="1:7">
      <c r="A43" s="37"/>
      <c r="B43" s="37"/>
      <c r="C43" s="11"/>
      <c r="D43" s="11"/>
      <c r="E43" s="11"/>
      <c r="F43" s="11"/>
      <c r="G43" s="11"/>
    </row>
    <row r="44" spans="1:7">
      <c r="A44" s="37"/>
      <c r="B44" s="37"/>
      <c r="C44" s="11"/>
      <c r="D44" s="38"/>
      <c r="E44" s="11"/>
      <c r="F44" s="38"/>
      <c r="G44" s="11"/>
    </row>
    <row r="45" spans="1:7" ht="18.75">
      <c r="A45" s="37"/>
      <c r="B45" s="37"/>
      <c r="C45" s="11"/>
      <c r="D45" s="206" t="s">
        <v>11</v>
      </c>
      <c r="E45" s="206"/>
      <c r="F45" s="206"/>
      <c r="G45" s="11"/>
    </row>
    <row r="46" spans="1:7">
      <c r="A46" s="37"/>
      <c r="B46" s="37"/>
      <c r="C46" s="11"/>
      <c r="D46" s="11"/>
      <c r="E46" s="11"/>
      <c r="F46" s="11"/>
      <c r="G46" s="11"/>
    </row>
  </sheetData>
  <mergeCells count="4">
    <mergeCell ref="B1:F1"/>
    <mergeCell ref="B2:C2"/>
    <mergeCell ref="D42:F42"/>
    <mergeCell ref="D45:F45"/>
  </mergeCells>
  <printOptions gridLines="1"/>
  <pageMargins left="0.28000000000000003" right="0.26" top="0.51" bottom="0.74803149606299213" header="0.31496062992125984" footer="0.31496062992125984"/>
  <pageSetup paperSize="9" orientation="portrait" verticalDpi="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>
  <dimension ref="A1:O52"/>
  <sheetViews>
    <sheetView tabSelected="1" topLeftCell="F1" workbookViewId="0">
      <selection activeCell="K15" sqref="K15"/>
    </sheetView>
  </sheetViews>
  <sheetFormatPr baseColWidth="10" defaultRowHeight="15"/>
  <cols>
    <col min="1" max="1" width="6.42578125" customWidth="1"/>
    <col min="2" max="2" width="11.42578125" style="1"/>
    <col min="4" max="4" width="12.28515625" style="142" customWidth="1"/>
    <col min="5" max="5" width="21.7109375" customWidth="1"/>
    <col min="6" max="6" width="8.5703125" style="108" customWidth="1"/>
    <col min="7" max="7" width="17.85546875" style="136" bestFit="1" customWidth="1"/>
    <col min="8" max="8" width="3.28515625" customWidth="1"/>
    <col min="9" max="9" width="6.28515625" customWidth="1"/>
    <col min="12" max="12" width="11.5703125" customWidth="1"/>
    <col min="13" max="13" width="17.42578125" customWidth="1"/>
    <col min="14" max="14" width="9.140625" customWidth="1"/>
    <col min="15" max="15" width="14.140625" bestFit="1" customWidth="1"/>
  </cols>
  <sheetData>
    <row r="1" spans="1:15" ht="9.75" customHeight="1">
      <c r="A1" s="1"/>
      <c r="C1" s="1"/>
      <c r="G1" s="212"/>
      <c r="H1" s="214"/>
      <c r="I1" s="1"/>
      <c r="K1" s="1"/>
      <c r="N1" s="211"/>
      <c r="O1" s="72"/>
    </row>
    <row r="2" spans="1:15" ht="19.5" customHeight="1" thickBot="1">
      <c r="A2" s="1"/>
      <c r="C2" s="141"/>
      <c r="D2" s="129" t="s">
        <v>17</v>
      </c>
      <c r="E2" s="129"/>
      <c r="F2" s="107"/>
      <c r="G2" s="213"/>
      <c r="H2" s="214"/>
      <c r="I2" s="1"/>
      <c r="J2" s="141" t="s">
        <v>66</v>
      </c>
      <c r="K2" s="141"/>
      <c r="L2" s="141"/>
      <c r="M2" s="129"/>
      <c r="N2" s="199"/>
      <c r="O2" s="196" t="s">
        <v>96</v>
      </c>
    </row>
    <row r="3" spans="1:15" ht="15.75" thickBot="1">
      <c r="A3" s="8"/>
      <c r="B3" s="2" t="s">
        <v>0</v>
      </c>
      <c r="C3" s="3" t="s">
        <v>1</v>
      </c>
      <c r="D3" s="143" t="s">
        <v>70</v>
      </c>
      <c r="E3" s="3" t="s">
        <v>2</v>
      </c>
      <c r="F3" s="124" t="s">
        <v>67</v>
      </c>
      <c r="G3" s="134" t="s">
        <v>3</v>
      </c>
      <c r="H3" s="11"/>
      <c r="I3" s="8"/>
      <c r="J3" s="2" t="s">
        <v>0</v>
      </c>
      <c r="K3" s="3" t="s">
        <v>1</v>
      </c>
      <c r="L3" s="3" t="s">
        <v>70</v>
      </c>
      <c r="M3" s="3" t="s">
        <v>2</v>
      </c>
      <c r="N3" s="3" t="s">
        <v>73</v>
      </c>
      <c r="O3" s="149" t="s">
        <v>3</v>
      </c>
    </row>
    <row r="4" spans="1:15" ht="15.75">
      <c r="A4" s="5">
        <v>1</v>
      </c>
      <c r="B4" s="22"/>
      <c r="C4" s="74"/>
      <c r="D4" s="127"/>
      <c r="E4" s="94"/>
      <c r="F4" s="117"/>
      <c r="G4" s="73">
        <f t="shared" ref="G4:G35" si="0">F4*D4</f>
        <v>0</v>
      </c>
      <c r="H4" s="11"/>
      <c r="I4" s="192">
        <v>1</v>
      </c>
      <c r="J4" s="22">
        <v>40241</v>
      </c>
      <c r="K4" s="74">
        <v>1374</v>
      </c>
      <c r="L4" s="166">
        <v>819.96</v>
      </c>
      <c r="M4" s="24" t="s">
        <v>71</v>
      </c>
      <c r="N4" s="110">
        <v>26.7</v>
      </c>
      <c r="O4" s="73">
        <f>N4*L4</f>
        <v>21892.932000000001</v>
      </c>
    </row>
    <row r="5" spans="1:15" ht="15.75">
      <c r="A5" s="5"/>
      <c r="B5" s="22"/>
      <c r="C5" s="74"/>
      <c r="D5" s="127"/>
      <c r="E5" s="94"/>
      <c r="F5" s="117"/>
      <c r="G5" s="73">
        <f t="shared" si="0"/>
        <v>0</v>
      </c>
      <c r="H5" s="11"/>
      <c r="I5" s="193">
        <v>2</v>
      </c>
      <c r="J5" s="22">
        <v>40248</v>
      </c>
      <c r="K5" s="74">
        <v>1722</v>
      </c>
      <c r="L5" s="166">
        <v>1025.0999999999999</v>
      </c>
      <c r="M5" s="24" t="s">
        <v>71</v>
      </c>
      <c r="N5" s="110">
        <v>26.7</v>
      </c>
      <c r="O5" s="73">
        <f>N5*L5</f>
        <v>27370.17</v>
      </c>
    </row>
    <row r="6" spans="1:15" ht="15.75">
      <c r="A6" s="5">
        <v>2</v>
      </c>
      <c r="B6" s="22"/>
      <c r="C6" s="74"/>
      <c r="D6" s="127"/>
      <c r="E6" s="94"/>
      <c r="F6" s="117"/>
      <c r="G6" s="73">
        <f t="shared" si="0"/>
        <v>0</v>
      </c>
      <c r="H6" s="11"/>
      <c r="I6" s="193">
        <v>3</v>
      </c>
      <c r="J6" s="22">
        <v>40255</v>
      </c>
      <c r="K6" s="175">
        <v>1994</v>
      </c>
      <c r="L6">
        <v>781.68</v>
      </c>
      <c r="M6" t="s">
        <v>71</v>
      </c>
      <c r="N6" s="108">
        <v>26.7</v>
      </c>
      <c r="O6" s="73">
        <f t="shared" ref="O6:O7" si="1">N6*L6</f>
        <v>20870.856</v>
      </c>
    </row>
    <row r="7" spans="1:15" ht="15.75">
      <c r="A7" s="5">
        <v>3</v>
      </c>
      <c r="B7" s="22"/>
      <c r="C7" s="74"/>
      <c r="D7" s="127"/>
      <c r="E7" s="94"/>
      <c r="F7" s="117"/>
      <c r="G7" s="73">
        <f t="shared" si="0"/>
        <v>0</v>
      </c>
      <c r="H7" s="11"/>
      <c r="I7" s="193">
        <v>4</v>
      </c>
      <c r="J7" s="22"/>
      <c r="K7" s="175"/>
      <c r="L7" s="173"/>
      <c r="M7" s="24"/>
      <c r="N7" s="110"/>
      <c r="O7" s="76">
        <f t="shared" si="1"/>
        <v>0</v>
      </c>
    </row>
    <row r="8" spans="1:15" ht="15.75">
      <c r="A8" s="5">
        <v>4</v>
      </c>
      <c r="B8" s="22"/>
      <c r="C8" s="74"/>
      <c r="D8" s="127"/>
      <c r="E8" s="94"/>
      <c r="F8" s="117"/>
      <c r="G8" s="73">
        <f t="shared" si="0"/>
        <v>0</v>
      </c>
      <c r="H8" s="38"/>
      <c r="I8" s="193"/>
      <c r="J8" s="22"/>
      <c r="K8" s="74"/>
      <c r="L8" s="139"/>
      <c r="M8" s="24"/>
      <c r="N8" s="76"/>
      <c r="O8" s="106">
        <v>0</v>
      </c>
    </row>
    <row r="9" spans="1:15" ht="15" customHeight="1" thickBot="1">
      <c r="A9" s="5">
        <v>5</v>
      </c>
      <c r="B9" s="22"/>
      <c r="C9" s="74"/>
      <c r="D9" s="127"/>
      <c r="E9" s="94"/>
      <c r="F9" s="117"/>
      <c r="G9" s="73">
        <f t="shared" si="0"/>
        <v>0</v>
      </c>
      <c r="H9" s="38"/>
      <c r="I9" s="193"/>
      <c r="J9" s="22"/>
      <c r="K9" s="74"/>
      <c r="L9" s="139"/>
      <c r="M9" s="24"/>
      <c r="N9" s="76"/>
      <c r="O9" s="106">
        <v>0</v>
      </c>
    </row>
    <row r="10" spans="1:15" ht="15.75" customHeight="1" thickBot="1">
      <c r="A10" s="5">
        <v>6</v>
      </c>
      <c r="B10" s="22"/>
      <c r="C10" s="74"/>
      <c r="D10" s="127"/>
      <c r="E10" s="94"/>
      <c r="F10" s="117"/>
      <c r="G10" s="73">
        <f t="shared" si="0"/>
        <v>0</v>
      </c>
      <c r="H10" s="11"/>
      <c r="I10" s="193"/>
      <c r="J10" s="22"/>
      <c r="K10" s="74"/>
      <c r="L10" s="139"/>
      <c r="M10" s="209" t="s">
        <v>74</v>
      </c>
      <c r="N10" s="209"/>
      <c r="O10" s="151">
        <f>SUM(O4:O9)</f>
        <v>70133.957999999999</v>
      </c>
    </row>
    <row r="11" spans="1:15" ht="16.5" thickBot="1">
      <c r="A11" s="5"/>
      <c r="B11" s="22"/>
      <c r="C11" s="74"/>
      <c r="D11" s="127"/>
      <c r="E11" s="153"/>
      <c r="F11" s="117"/>
      <c r="G11" s="73">
        <f t="shared" si="0"/>
        <v>0</v>
      </c>
      <c r="H11" s="11"/>
      <c r="I11" s="194"/>
      <c r="J11" s="186"/>
      <c r="K11" s="187"/>
      <c r="L11" s="188"/>
      <c r="M11" s="189"/>
      <c r="N11" s="190"/>
      <c r="O11" s="191"/>
    </row>
    <row r="12" spans="1:15" ht="15.75">
      <c r="A12" s="5">
        <v>7</v>
      </c>
      <c r="B12" s="22"/>
      <c r="C12" s="93"/>
      <c r="D12" s="128"/>
      <c r="E12" s="99"/>
      <c r="F12" s="117"/>
      <c r="G12" s="73">
        <f t="shared" si="0"/>
        <v>0</v>
      </c>
      <c r="H12" s="11"/>
      <c r="I12" s="176"/>
      <c r="J12" s="177"/>
      <c r="K12" s="178"/>
      <c r="L12" s="179"/>
      <c r="M12" s="180"/>
      <c r="N12" s="181"/>
      <c r="O12" s="182"/>
    </row>
    <row r="13" spans="1:15" ht="15.75">
      <c r="A13" s="5">
        <v>8</v>
      </c>
      <c r="B13" s="22"/>
      <c r="C13" s="74"/>
      <c r="D13" s="127"/>
      <c r="E13" s="99"/>
      <c r="F13" s="117"/>
      <c r="G13" s="73">
        <f t="shared" si="0"/>
        <v>0</v>
      </c>
      <c r="H13" s="11"/>
      <c r="I13" s="176"/>
      <c r="J13" s="177"/>
      <c r="K13" s="178"/>
      <c r="L13" s="179"/>
      <c r="M13" s="180"/>
      <c r="N13" s="181"/>
      <c r="O13" s="11"/>
    </row>
    <row r="14" spans="1:15" ht="15.75">
      <c r="A14" s="5">
        <v>15</v>
      </c>
      <c r="B14" s="82"/>
      <c r="C14" s="74"/>
      <c r="D14" s="140"/>
      <c r="E14" s="24"/>
      <c r="F14" s="117"/>
      <c r="G14" s="73">
        <f t="shared" si="0"/>
        <v>0</v>
      </c>
      <c r="H14" s="11"/>
      <c r="I14" s="176"/>
      <c r="J14" s="177"/>
      <c r="K14" s="178"/>
      <c r="L14" s="180"/>
      <c r="M14" s="180"/>
      <c r="N14" s="183"/>
      <c r="O14" s="11"/>
    </row>
    <row r="15" spans="1:15" ht="15.75">
      <c r="A15" s="5">
        <v>16</v>
      </c>
      <c r="B15" s="22"/>
      <c r="C15" s="74"/>
      <c r="D15" s="127"/>
      <c r="E15" s="24"/>
      <c r="F15" s="117"/>
      <c r="G15" s="73">
        <f t="shared" si="0"/>
        <v>0</v>
      </c>
      <c r="H15" s="11"/>
      <c r="I15" s="176"/>
      <c r="J15" s="177"/>
      <c r="K15" s="178"/>
      <c r="L15" s="184"/>
      <c r="M15" s="184"/>
      <c r="N15" s="185"/>
      <c r="O15" s="11"/>
    </row>
    <row r="16" spans="1:15" ht="15.75">
      <c r="A16" s="5">
        <v>17</v>
      </c>
      <c r="B16" s="22"/>
      <c r="C16" s="74"/>
      <c r="D16" s="127"/>
      <c r="E16" s="94"/>
      <c r="F16" s="117"/>
      <c r="G16" s="73">
        <f t="shared" si="0"/>
        <v>0</v>
      </c>
      <c r="H16" s="11"/>
      <c r="I16" s="11"/>
      <c r="J16" s="11"/>
      <c r="K16" s="11"/>
      <c r="L16" s="11"/>
      <c r="M16" s="11"/>
      <c r="N16" s="11"/>
      <c r="O16" s="11"/>
    </row>
    <row r="17" spans="1:15" ht="15.75">
      <c r="A17" s="5">
        <v>18</v>
      </c>
      <c r="B17" s="22"/>
      <c r="C17" s="74"/>
      <c r="D17" s="127"/>
      <c r="E17" s="94"/>
      <c r="F17" s="117"/>
      <c r="G17" s="73">
        <f t="shared" si="0"/>
        <v>0</v>
      </c>
      <c r="H17" s="11"/>
      <c r="I17" s="11"/>
      <c r="J17" s="11"/>
      <c r="K17" s="11"/>
      <c r="L17" s="11"/>
      <c r="M17" s="11"/>
      <c r="N17" s="11"/>
      <c r="O17" s="11"/>
    </row>
    <row r="18" spans="1:15" ht="15.75">
      <c r="A18" s="5">
        <v>19</v>
      </c>
      <c r="B18" s="22"/>
      <c r="C18" s="74"/>
      <c r="D18" s="127"/>
      <c r="E18" s="94"/>
      <c r="F18" s="117"/>
      <c r="G18" s="73">
        <f t="shared" si="0"/>
        <v>0</v>
      </c>
      <c r="H18" s="11"/>
      <c r="I18" s="11"/>
      <c r="J18" s="11"/>
      <c r="K18" s="11"/>
      <c r="L18" s="11"/>
      <c r="M18" s="11"/>
      <c r="N18" s="11"/>
      <c r="O18" s="11"/>
    </row>
    <row r="19" spans="1:15" ht="15.75">
      <c r="A19" s="5">
        <v>20</v>
      </c>
      <c r="B19" s="22"/>
      <c r="C19" s="74"/>
      <c r="D19" s="127"/>
      <c r="E19" s="94"/>
      <c r="F19" s="117"/>
      <c r="G19" s="73">
        <f t="shared" si="0"/>
        <v>0</v>
      </c>
      <c r="H19" s="11"/>
      <c r="I19" s="11"/>
      <c r="J19" s="11"/>
      <c r="K19" s="11"/>
      <c r="L19" s="11"/>
      <c r="M19" s="11"/>
      <c r="N19" s="11"/>
      <c r="O19" s="11"/>
    </row>
    <row r="20" spans="1:15" ht="15.75">
      <c r="A20" s="5">
        <v>21</v>
      </c>
      <c r="B20" s="22"/>
      <c r="C20" s="74"/>
      <c r="D20" s="127"/>
      <c r="E20" s="94"/>
      <c r="F20" s="117"/>
      <c r="G20" s="73">
        <f t="shared" si="0"/>
        <v>0</v>
      </c>
      <c r="H20" s="11"/>
      <c r="I20" s="11"/>
      <c r="J20" s="11"/>
      <c r="K20" s="11"/>
      <c r="L20" s="11"/>
      <c r="M20" s="11"/>
      <c r="N20" s="11"/>
      <c r="O20" s="11"/>
    </row>
    <row r="21" spans="1:15" ht="15.75">
      <c r="A21" s="5"/>
      <c r="B21" s="22"/>
      <c r="C21" s="74"/>
      <c r="D21" s="127"/>
      <c r="E21" s="94"/>
      <c r="F21" s="117"/>
      <c r="G21" s="73">
        <f t="shared" si="0"/>
        <v>0</v>
      </c>
      <c r="H21" s="11"/>
      <c r="I21" s="11"/>
      <c r="J21" s="11"/>
      <c r="K21" s="11"/>
      <c r="L21" s="11"/>
      <c r="M21" s="11"/>
      <c r="N21" s="11"/>
      <c r="O21" s="11"/>
    </row>
    <row r="22" spans="1:15" ht="15.75">
      <c r="A22" s="5"/>
      <c r="B22" s="22"/>
      <c r="C22" s="74"/>
      <c r="D22" s="127"/>
      <c r="E22" s="94"/>
      <c r="F22" s="117"/>
      <c r="G22" s="73">
        <f t="shared" si="0"/>
        <v>0</v>
      </c>
      <c r="H22" s="11"/>
      <c r="I22" s="11"/>
      <c r="J22" s="11"/>
      <c r="K22" s="11"/>
      <c r="L22" s="11"/>
      <c r="M22" s="11"/>
      <c r="N22" s="11"/>
      <c r="O22" s="11"/>
    </row>
    <row r="23" spans="1:15" ht="15.75">
      <c r="A23" s="5"/>
      <c r="B23" s="22"/>
      <c r="C23" s="74"/>
      <c r="D23" s="127"/>
      <c r="E23" s="94"/>
      <c r="F23" s="117"/>
      <c r="G23" s="73">
        <f t="shared" si="0"/>
        <v>0</v>
      </c>
      <c r="H23" s="11"/>
      <c r="I23" s="11"/>
      <c r="J23" s="11"/>
      <c r="K23" s="11"/>
      <c r="L23" s="11"/>
      <c r="M23" s="11"/>
      <c r="N23" s="11"/>
      <c r="O23" s="11"/>
    </row>
    <row r="24" spans="1:15" ht="15.75">
      <c r="A24" s="5"/>
      <c r="B24" s="22"/>
      <c r="C24" s="74"/>
      <c r="D24" s="127"/>
      <c r="E24" s="94"/>
      <c r="F24" s="117"/>
      <c r="G24" s="73">
        <f t="shared" si="0"/>
        <v>0</v>
      </c>
      <c r="H24" s="11"/>
      <c r="I24" s="11"/>
      <c r="J24" s="11"/>
      <c r="K24" s="11"/>
      <c r="L24" s="11"/>
      <c r="M24" s="11"/>
      <c r="N24" s="11"/>
      <c r="O24" s="11"/>
    </row>
    <row r="25" spans="1:15" ht="15.75">
      <c r="A25" s="5"/>
      <c r="B25" s="22"/>
      <c r="C25" s="74"/>
      <c r="D25" s="127"/>
      <c r="E25" s="94"/>
      <c r="F25" s="117"/>
      <c r="G25" s="73">
        <f t="shared" si="0"/>
        <v>0</v>
      </c>
      <c r="H25" s="11"/>
      <c r="I25" s="11"/>
      <c r="J25" s="11"/>
      <c r="K25" s="11"/>
      <c r="L25" s="11"/>
      <c r="M25" s="11"/>
      <c r="N25" s="11"/>
      <c r="O25" s="11"/>
    </row>
    <row r="26" spans="1:15" ht="15.75">
      <c r="A26" s="5"/>
      <c r="B26" s="22"/>
      <c r="C26" s="74"/>
      <c r="D26" s="127"/>
      <c r="E26" s="94"/>
      <c r="F26" s="117"/>
      <c r="G26" s="73">
        <f t="shared" si="0"/>
        <v>0</v>
      </c>
      <c r="H26" s="11"/>
      <c r="I26" s="11"/>
      <c r="J26" s="11"/>
      <c r="K26" s="11"/>
      <c r="L26" s="11"/>
      <c r="M26" s="11"/>
      <c r="N26" s="11"/>
      <c r="O26" s="11"/>
    </row>
    <row r="27" spans="1:15" ht="15.75">
      <c r="A27" s="5"/>
      <c r="B27" s="22"/>
      <c r="C27" s="74"/>
      <c r="D27" s="127"/>
      <c r="E27" s="153"/>
      <c r="F27" s="117"/>
      <c r="G27" s="73">
        <f t="shared" si="0"/>
        <v>0</v>
      </c>
      <c r="H27" s="11"/>
      <c r="I27" s="11"/>
      <c r="J27" s="11"/>
      <c r="K27" s="11"/>
      <c r="L27" s="11"/>
      <c r="M27" s="11"/>
      <c r="N27" s="11"/>
      <c r="O27" s="11"/>
    </row>
    <row r="28" spans="1:15" ht="15.75">
      <c r="A28" s="5"/>
      <c r="B28" s="22"/>
      <c r="C28" s="93"/>
      <c r="D28" s="128"/>
      <c r="E28" s="99"/>
      <c r="F28" s="117"/>
      <c r="G28" s="73">
        <f t="shared" si="0"/>
        <v>0</v>
      </c>
      <c r="H28" s="11"/>
      <c r="I28" s="11"/>
      <c r="J28" s="11"/>
      <c r="K28" s="11"/>
      <c r="L28" s="11"/>
      <c r="M28" s="11"/>
      <c r="N28" s="11"/>
      <c r="O28" s="11"/>
    </row>
    <row r="29" spans="1:15" ht="15.75">
      <c r="A29" s="5"/>
      <c r="B29" s="22"/>
      <c r="C29" s="74"/>
      <c r="D29" s="127"/>
      <c r="E29" s="99"/>
      <c r="F29" s="117"/>
      <c r="G29" s="73">
        <f t="shared" si="0"/>
        <v>0</v>
      </c>
      <c r="H29" s="11"/>
      <c r="I29" s="11"/>
      <c r="J29" s="11"/>
      <c r="K29" s="11"/>
      <c r="L29" s="11"/>
      <c r="M29" s="11"/>
      <c r="N29" s="11"/>
      <c r="O29" s="11"/>
    </row>
    <row r="30" spans="1:15" ht="15.75">
      <c r="A30" s="5"/>
      <c r="B30" s="22"/>
      <c r="C30" s="74"/>
      <c r="D30" s="127"/>
      <c r="E30" s="99"/>
      <c r="F30" s="117"/>
      <c r="G30" s="73">
        <f t="shared" si="0"/>
        <v>0</v>
      </c>
      <c r="H30" s="11"/>
      <c r="I30" s="11"/>
      <c r="J30" s="11"/>
      <c r="K30" s="11"/>
      <c r="L30" s="11"/>
      <c r="M30" s="11"/>
      <c r="N30" s="11"/>
      <c r="O30" s="11"/>
    </row>
    <row r="31" spans="1:15" ht="15.75">
      <c r="A31" s="5"/>
      <c r="B31" s="22"/>
      <c r="C31" s="74"/>
      <c r="D31" s="127"/>
      <c r="E31" s="99"/>
      <c r="F31" s="117"/>
      <c r="G31" s="73">
        <f t="shared" si="0"/>
        <v>0</v>
      </c>
      <c r="H31" s="11"/>
      <c r="I31" s="11"/>
      <c r="J31" s="11"/>
      <c r="K31" s="11"/>
      <c r="L31" s="11"/>
      <c r="M31" s="11"/>
      <c r="N31" s="11"/>
      <c r="O31" s="11"/>
    </row>
    <row r="32" spans="1:15" ht="15.75">
      <c r="A32" s="5"/>
      <c r="B32" s="6"/>
      <c r="C32" s="74"/>
      <c r="D32" s="127"/>
      <c r="E32" s="154"/>
      <c r="F32" s="119"/>
      <c r="G32" s="73">
        <f t="shared" si="0"/>
        <v>0</v>
      </c>
      <c r="H32" s="11"/>
      <c r="I32" s="11"/>
      <c r="J32" s="11"/>
      <c r="K32" s="11"/>
      <c r="L32" s="11"/>
      <c r="M32" s="11"/>
      <c r="N32" s="11"/>
      <c r="O32" s="11"/>
    </row>
    <row r="33" spans="1:15" ht="15.75">
      <c r="A33" s="5"/>
      <c r="B33" s="6"/>
      <c r="C33" s="74"/>
      <c r="D33" s="127"/>
      <c r="E33" s="99"/>
      <c r="F33" s="120"/>
      <c r="G33" s="73">
        <f t="shared" si="0"/>
        <v>0</v>
      </c>
      <c r="H33" s="11"/>
      <c r="I33" s="11"/>
      <c r="J33" s="11"/>
      <c r="K33" s="11"/>
      <c r="L33" s="11"/>
      <c r="M33" s="11"/>
      <c r="N33" s="11"/>
      <c r="O33" s="11"/>
    </row>
    <row r="34" spans="1:15" ht="15.75">
      <c r="A34" s="5"/>
      <c r="B34" s="102"/>
      <c r="C34" s="101"/>
      <c r="D34" s="157"/>
      <c r="E34" s="155"/>
      <c r="F34" s="121"/>
      <c r="G34" s="150">
        <f t="shared" si="0"/>
        <v>0</v>
      </c>
      <c r="H34" s="11"/>
      <c r="I34" s="11"/>
      <c r="J34" s="11"/>
      <c r="K34" s="11"/>
      <c r="L34" s="11"/>
      <c r="M34" s="11"/>
      <c r="N34" s="11"/>
      <c r="O34" s="11"/>
    </row>
    <row r="35" spans="1:15" ht="15.75">
      <c r="A35" s="5"/>
      <c r="B35"/>
      <c r="C35" s="74"/>
      <c r="D35" s="126"/>
      <c r="E35" s="99"/>
      <c r="F35" s="122"/>
      <c r="G35" s="73">
        <f t="shared" si="0"/>
        <v>0</v>
      </c>
      <c r="H35" s="11"/>
      <c r="I35" s="11"/>
      <c r="J35" s="11"/>
      <c r="K35" s="11"/>
      <c r="L35" s="11"/>
      <c r="M35" s="11"/>
      <c r="N35" s="11"/>
      <c r="O35" s="11"/>
    </row>
    <row r="36" spans="1:15" ht="15.75">
      <c r="A36" s="5"/>
      <c r="B36" s="21"/>
      <c r="C36" s="74"/>
      <c r="D36" s="145"/>
      <c r="E36" s="132"/>
      <c r="F36" s="117"/>
      <c r="G36" s="73">
        <f t="shared" ref="G36:G45" si="2">F36*D36</f>
        <v>0</v>
      </c>
      <c r="H36" s="11"/>
      <c r="I36" s="11"/>
      <c r="J36" s="11"/>
      <c r="K36" s="11"/>
      <c r="L36" s="11"/>
      <c r="M36" s="11"/>
      <c r="N36" s="11"/>
      <c r="O36" s="11"/>
    </row>
    <row r="37" spans="1:15" ht="15.75">
      <c r="A37" s="5"/>
      <c r="B37" s="21"/>
      <c r="C37" s="74"/>
      <c r="D37" s="145"/>
      <c r="E37" s="132"/>
      <c r="F37" s="117"/>
      <c r="G37" s="73">
        <f t="shared" si="2"/>
        <v>0</v>
      </c>
      <c r="H37" s="11"/>
      <c r="I37" s="11"/>
      <c r="J37" s="11"/>
      <c r="K37" s="11"/>
      <c r="L37" s="11"/>
      <c r="M37" s="11"/>
      <c r="N37" s="11"/>
      <c r="O37" s="11"/>
    </row>
    <row r="38" spans="1:15" ht="15.75">
      <c r="A38" s="5"/>
      <c r="B38" s="21"/>
      <c r="C38" s="74"/>
      <c r="D38" s="145"/>
      <c r="E38" s="132"/>
      <c r="F38" s="117"/>
      <c r="G38" s="73">
        <f t="shared" si="2"/>
        <v>0</v>
      </c>
      <c r="H38" s="11"/>
      <c r="I38" s="11"/>
      <c r="J38" s="11"/>
      <c r="K38" s="11"/>
      <c r="L38" s="11"/>
      <c r="M38" s="11"/>
      <c r="N38" s="11"/>
      <c r="O38" s="11"/>
    </row>
    <row r="39" spans="1:15" ht="15.75">
      <c r="A39" s="5"/>
      <c r="B39" s="21"/>
      <c r="C39" s="74"/>
      <c r="D39" s="145"/>
      <c r="E39" s="132"/>
      <c r="F39" s="117"/>
      <c r="G39" s="73">
        <f t="shared" si="2"/>
        <v>0</v>
      </c>
      <c r="H39" s="11"/>
      <c r="I39" s="11"/>
      <c r="J39" s="11"/>
      <c r="K39" s="11"/>
      <c r="L39" s="11"/>
      <c r="M39" s="11"/>
      <c r="N39" s="11"/>
      <c r="O39" s="11"/>
    </row>
    <row r="40" spans="1:15" ht="15.75">
      <c r="A40" s="5"/>
      <c r="B40" s="21"/>
      <c r="C40" s="74"/>
      <c r="D40" s="145"/>
      <c r="E40" s="132"/>
      <c r="F40" s="117"/>
      <c r="G40" s="73">
        <f t="shared" si="2"/>
        <v>0</v>
      </c>
      <c r="H40" s="11"/>
      <c r="I40" s="11"/>
      <c r="J40" s="11"/>
      <c r="K40" s="11"/>
      <c r="L40" s="11"/>
      <c r="M40" s="11"/>
      <c r="N40" s="11"/>
      <c r="O40" s="11"/>
    </row>
    <row r="41" spans="1:15" ht="15.75">
      <c r="A41" s="5"/>
      <c r="B41" s="21"/>
      <c r="C41" s="74"/>
      <c r="D41" s="145"/>
      <c r="E41" s="132"/>
      <c r="F41" s="117"/>
      <c r="G41" s="73">
        <f t="shared" si="2"/>
        <v>0</v>
      </c>
      <c r="H41" s="11"/>
      <c r="I41" s="11"/>
      <c r="J41" s="11"/>
      <c r="K41" s="11"/>
      <c r="L41" s="11"/>
      <c r="M41" s="11"/>
      <c r="N41" s="11"/>
      <c r="O41" s="11"/>
    </row>
    <row r="42" spans="1:15" ht="15.75">
      <c r="A42" s="5"/>
      <c r="B42" s="21"/>
      <c r="D42" s="145"/>
      <c r="E42" s="132"/>
      <c r="F42" s="117"/>
      <c r="G42" s="73">
        <f t="shared" si="2"/>
        <v>0</v>
      </c>
      <c r="H42" s="11"/>
      <c r="I42" s="11"/>
      <c r="J42" s="11"/>
      <c r="K42" s="11"/>
      <c r="L42" s="11"/>
      <c r="M42" s="11"/>
      <c r="N42" s="11"/>
      <c r="O42" s="11"/>
    </row>
    <row r="43" spans="1:15" ht="15.75">
      <c r="A43" s="5"/>
      <c r="B43" s="21"/>
      <c r="C43" s="74"/>
      <c r="D43" s="145"/>
      <c r="E43" s="132"/>
      <c r="F43" s="117"/>
      <c r="G43" s="73">
        <f t="shared" si="2"/>
        <v>0</v>
      </c>
      <c r="H43" s="11"/>
      <c r="I43" s="11"/>
      <c r="J43" s="11"/>
      <c r="K43" s="11"/>
      <c r="L43" s="11"/>
      <c r="M43" s="11"/>
      <c r="N43" s="11"/>
      <c r="O43" s="11"/>
    </row>
    <row r="44" spans="1:15" ht="15.75">
      <c r="A44" s="5"/>
      <c r="B44" s="21"/>
      <c r="C44" s="74"/>
      <c r="D44" s="145"/>
      <c r="E44" s="133"/>
      <c r="F44" s="117"/>
      <c r="G44" s="73">
        <f t="shared" si="2"/>
        <v>0</v>
      </c>
      <c r="H44" s="11"/>
      <c r="I44" s="11"/>
      <c r="J44" s="11"/>
      <c r="K44" s="11"/>
      <c r="L44" s="11"/>
      <c r="M44" s="11"/>
      <c r="N44" s="11"/>
      <c r="O44" s="11"/>
    </row>
    <row r="45" spans="1:15" ht="15.75">
      <c r="A45" s="5"/>
      <c r="B45" s="152"/>
      <c r="C45" s="130"/>
      <c r="D45" s="146"/>
      <c r="E45" s="132"/>
      <c r="F45" s="117"/>
      <c r="G45" s="73">
        <f t="shared" si="2"/>
        <v>0</v>
      </c>
      <c r="H45" s="11"/>
      <c r="I45" s="11"/>
      <c r="J45" s="11"/>
      <c r="K45" s="11"/>
      <c r="L45" s="11"/>
      <c r="M45" s="11"/>
      <c r="N45" s="11"/>
      <c r="O45" s="11"/>
    </row>
    <row r="46" spans="1:15" ht="15.75" thickBot="1">
      <c r="A46" s="5"/>
      <c r="B46" s="21"/>
      <c r="C46" s="131"/>
      <c r="E46" s="1"/>
      <c r="F46" s="123"/>
      <c r="G46" s="148">
        <v>0</v>
      </c>
      <c r="H46" s="11"/>
      <c r="I46" s="11"/>
      <c r="J46" s="11"/>
      <c r="K46" s="11"/>
      <c r="L46" s="11"/>
      <c r="M46" s="11"/>
      <c r="N46" s="11"/>
      <c r="O46" s="11"/>
    </row>
    <row r="47" spans="1:15" ht="16.5" thickTop="1">
      <c r="A47" s="5"/>
      <c r="B47" s="21"/>
      <c r="C47" s="74"/>
      <c r="D47" s="144"/>
      <c r="E47" s="210" t="s">
        <v>75</v>
      </c>
      <c r="F47" s="210"/>
      <c r="G47" s="207">
        <f t="shared" ref="G47" si="3">SUM(G4:G46)</f>
        <v>0</v>
      </c>
      <c r="H47" s="11"/>
      <c r="I47" s="11"/>
      <c r="J47" s="11"/>
      <c r="K47" s="11"/>
      <c r="L47" s="11"/>
      <c r="M47" s="11"/>
      <c r="N47" s="11"/>
      <c r="O47" s="11"/>
    </row>
    <row r="48" spans="1:15" ht="15" customHeight="1">
      <c r="A48" s="5"/>
      <c r="E48" s="210"/>
      <c r="F48" s="210"/>
      <c r="G48" s="208"/>
      <c r="H48" s="11"/>
      <c r="I48" s="11"/>
      <c r="J48" s="11"/>
      <c r="K48" s="11"/>
      <c r="L48" s="11"/>
      <c r="M48" s="11"/>
      <c r="N48" s="11"/>
      <c r="O48" s="11"/>
    </row>
    <row r="49" spans="1:7" ht="15.75">
      <c r="A49" s="5"/>
      <c r="B49" s="21"/>
      <c r="C49" s="42"/>
      <c r="D49" s="147"/>
      <c r="E49" s="77"/>
      <c r="F49" s="112"/>
      <c r="G49" s="135"/>
    </row>
    <row r="50" spans="1:7">
      <c r="A50" s="5"/>
      <c r="D50" s="100"/>
      <c r="E50" s="100"/>
      <c r="F50" s="113"/>
      <c r="G50" s="137"/>
    </row>
    <row r="51" spans="1:7">
      <c r="A51" s="5"/>
      <c r="D51" s="100"/>
      <c r="E51" s="100"/>
      <c r="F51" s="113"/>
      <c r="G51" s="137"/>
    </row>
    <row r="52" spans="1:7" ht="18.75">
      <c r="A52" s="5"/>
      <c r="D52" s="100"/>
      <c r="E52" s="100"/>
      <c r="F52" s="113"/>
      <c r="G52" s="138"/>
    </row>
  </sheetData>
  <mergeCells count="6">
    <mergeCell ref="G47:G48"/>
    <mergeCell ref="M10:N10"/>
    <mergeCell ref="E47:F48"/>
    <mergeCell ref="N1:N2"/>
    <mergeCell ref="G1:G2"/>
    <mergeCell ref="H1:H2"/>
  </mergeCells>
  <printOptions gridLines="1"/>
  <pageMargins left="0.70866141732283472" right="0.70866141732283472" top="0.43307086614173229" bottom="0.35433070866141736" header="0.31496062992125984" footer="0.31496062992125984"/>
  <pageSetup orientation="portrait" verticalDpi="0" r:id="rId1"/>
</worksheet>
</file>

<file path=xl/worksheets/sheet4.xml><?xml version="1.0" encoding="utf-8"?>
<worksheet xmlns="http://schemas.openxmlformats.org/spreadsheetml/2006/main" xmlns:r="http://schemas.openxmlformats.org/officeDocument/2006/relationships">
  <dimension ref="A1:G32"/>
  <sheetViews>
    <sheetView workbookViewId="0">
      <selection activeCell="A2" sqref="A2"/>
    </sheetView>
  </sheetViews>
  <sheetFormatPr baseColWidth="10" defaultRowHeight="15"/>
  <cols>
    <col min="1" max="1" width="10.85546875" customWidth="1"/>
    <col min="2" max="2" width="6.42578125" customWidth="1"/>
    <col min="3" max="3" width="22.85546875" customWidth="1"/>
    <col min="4" max="4" width="16.28515625" customWidth="1"/>
    <col min="5" max="6" width="13" customWidth="1"/>
    <col min="7" max="7" width="12.7109375" bestFit="1" customWidth="1"/>
  </cols>
  <sheetData>
    <row r="1" spans="1:7" ht="18.75" customHeight="1">
      <c r="A1" s="201" t="s">
        <v>77</v>
      </c>
      <c r="B1" s="201"/>
      <c r="C1" s="201"/>
      <c r="D1" s="201"/>
      <c r="E1" s="201"/>
      <c r="F1" s="201"/>
      <c r="G1" s="11"/>
    </row>
    <row r="2" spans="1:7" ht="18.75" customHeight="1">
      <c r="A2" s="12"/>
      <c r="B2" s="202"/>
      <c r="C2" s="202"/>
      <c r="D2" s="13"/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/>
      <c r="C4" s="24"/>
      <c r="D4" s="23"/>
      <c r="E4" s="22"/>
      <c r="F4" s="23"/>
      <c r="G4" s="23">
        <f>D4-F4</f>
        <v>0</v>
      </c>
    </row>
    <row r="5" spans="1:7">
      <c r="A5" s="21"/>
      <c r="B5" s="9"/>
      <c r="C5" s="24"/>
      <c r="D5" s="23"/>
      <c r="E5" s="44"/>
      <c r="F5" s="23"/>
      <c r="G5" s="23">
        <f>G4+D5-F5</f>
        <v>0</v>
      </c>
    </row>
    <row r="6" spans="1:7">
      <c r="A6" s="21"/>
      <c r="B6" s="9"/>
      <c r="C6" s="49"/>
      <c r="D6" s="25"/>
      <c r="E6" s="44"/>
      <c r="F6" s="23"/>
      <c r="G6" s="23">
        <f t="shared" ref="G6:G15" si="0">G5+D6-F6</f>
        <v>0</v>
      </c>
    </row>
    <row r="7" spans="1:7">
      <c r="A7" s="21"/>
      <c r="B7" s="9"/>
      <c r="C7" s="24"/>
      <c r="D7" s="23"/>
      <c r="E7" s="44"/>
      <c r="F7" s="23"/>
      <c r="G7" s="23">
        <f t="shared" si="0"/>
        <v>0</v>
      </c>
    </row>
    <row r="8" spans="1:7">
      <c r="A8" s="21"/>
      <c r="B8" s="9"/>
      <c r="C8" s="24"/>
      <c r="D8" s="23"/>
      <c r="E8" s="44"/>
      <c r="F8" s="25"/>
      <c r="G8" s="23">
        <f t="shared" si="0"/>
        <v>0</v>
      </c>
    </row>
    <row r="9" spans="1:7" ht="15.75" customHeight="1">
      <c r="A9" s="21"/>
      <c r="B9" s="9"/>
      <c r="C9" s="24"/>
      <c r="D9" s="23"/>
      <c r="E9" s="44"/>
      <c r="F9" s="23"/>
      <c r="G9" s="23">
        <f t="shared" si="0"/>
        <v>0</v>
      </c>
    </row>
    <row r="10" spans="1:7" ht="15.75" customHeight="1">
      <c r="A10" s="21"/>
      <c r="B10" s="9"/>
      <c r="C10" s="24"/>
      <c r="D10" s="25"/>
      <c r="E10" s="22"/>
      <c r="F10" s="23"/>
      <c r="G10" s="23">
        <f t="shared" si="0"/>
        <v>0</v>
      </c>
    </row>
    <row r="11" spans="1:7">
      <c r="E11" s="22"/>
      <c r="F11" s="23"/>
      <c r="G11" s="23">
        <f t="shared" si="0"/>
        <v>0</v>
      </c>
    </row>
    <row r="12" spans="1:7">
      <c r="A12" s="21"/>
      <c r="B12" s="9"/>
      <c r="C12" s="24"/>
      <c r="D12" s="23"/>
      <c r="E12" s="32"/>
      <c r="F12" s="23"/>
      <c r="G12" s="23">
        <f t="shared" si="0"/>
        <v>0</v>
      </c>
    </row>
    <row r="13" spans="1:7">
      <c r="E13" s="22"/>
      <c r="F13" s="23"/>
      <c r="G13" s="23">
        <f t="shared" si="0"/>
        <v>0</v>
      </c>
    </row>
    <row r="14" spans="1:7">
      <c r="A14" s="21"/>
      <c r="B14" s="9"/>
      <c r="C14" s="27"/>
      <c r="D14" s="23"/>
      <c r="E14" s="22"/>
      <c r="F14" s="23"/>
      <c r="G14" s="23">
        <f t="shared" si="0"/>
        <v>0</v>
      </c>
    </row>
    <row r="15" spans="1:7" ht="15.75" thickBot="1">
      <c r="A15" s="59"/>
      <c r="B15" s="33"/>
      <c r="C15" s="60"/>
      <c r="D15" s="35"/>
      <c r="E15" s="36"/>
      <c r="F15" s="35"/>
      <c r="G15" s="35">
        <f t="shared" si="0"/>
        <v>0</v>
      </c>
    </row>
    <row r="16" spans="1:7" ht="16.5" thickTop="1" thickBot="1">
      <c r="A16" s="55"/>
      <c r="B16" s="37"/>
      <c r="C16" s="56"/>
      <c r="D16" s="38">
        <f>SUM(D4:D15)</f>
        <v>0</v>
      </c>
      <c r="E16" s="38"/>
      <c r="F16" s="38">
        <f>SUM(F4:F15)</f>
        <v>0</v>
      </c>
      <c r="G16" s="35"/>
    </row>
    <row r="17" spans="1:7" ht="15.75" thickTop="1">
      <c r="A17" s="55"/>
      <c r="B17" s="37"/>
      <c r="C17" s="56"/>
      <c r="D17" s="38"/>
      <c r="E17" s="38"/>
      <c r="F17" s="38"/>
      <c r="G17" s="38"/>
    </row>
    <row r="18" spans="1:7">
      <c r="A18" s="55"/>
      <c r="B18" s="55"/>
      <c r="C18" s="57"/>
      <c r="D18" s="38"/>
      <c r="E18" s="38"/>
      <c r="F18" s="38"/>
      <c r="G18" s="38"/>
    </row>
    <row r="19" spans="1:7">
      <c r="A19" s="55"/>
      <c r="B19" s="37"/>
      <c r="C19" s="58"/>
      <c r="D19" s="38"/>
      <c r="E19" s="11"/>
      <c r="F19" s="38"/>
      <c r="G19" s="38"/>
    </row>
    <row r="20" spans="1:7">
      <c r="A20" s="37"/>
      <c r="B20" s="37"/>
      <c r="C20" s="11"/>
      <c r="D20" s="38"/>
      <c r="E20" s="11"/>
      <c r="F20" s="38"/>
      <c r="G20" s="38"/>
    </row>
    <row r="21" spans="1:7">
      <c r="A21" s="37"/>
      <c r="B21" s="37"/>
      <c r="C21" s="11"/>
      <c r="D21" s="38"/>
      <c r="E21" s="11"/>
      <c r="F21" s="38"/>
      <c r="G21" s="38"/>
    </row>
    <row r="22" spans="1:7" ht="30">
      <c r="A22" s="37"/>
      <c r="B22" s="37"/>
      <c r="C22" s="11"/>
      <c r="D22" s="39" t="s">
        <v>8</v>
      </c>
      <c r="E22" s="11"/>
      <c r="F22" s="40" t="s">
        <v>9</v>
      </c>
      <c r="G22" s="38"/>
    </row>
    <row r="23" spans="1:7" ht="15.75" thickBot="1">
      <c r="A23" s="37"/>
      <c r="B23" s="37"/>
      <c r="C23" s="11"/>
      <c r="D23" s="39"/>
      <c r="E23" s="11"/>
      <c r="F23" s="40"/>
      <c r="G23" s="38"/>
    </row>
    <row r="24" spans="1:7" ht="21.75" thickBot="1">
      <c r="A24" s="37"/>
      <c r="B24" s="37"/>
      <c r="C24" s="11"/>
      <c r="D24" s="215">
        <f>D16-F16</f>
        <v>0</v>
      </c>
      <c r="E24" s="216"/>
      <c r="F24" s="217"/>
      <c r="G24" s="11"/>
    </row>
    <row r="25" spans="1:7">
      <c r="A25" s="37"/>
      <c r="B25" s="37"/>
      <c r="C25" s="11"/>
      <c r="D25" s="11"/>
      <c r="E25" s="11"/>
      <c r="F25" s="11"/>
      <c r="G25" s="11"/>
    </row>
    <row r="26" spans="1:7">
      <c r="A26" s="37"/>
      <c r="B26" s="37"/>
      <c r="C26" s="11"/>
      <c r="D26" s="38"/>
      <c r="E26" s="11"/>
      <c r="F26" s="38"/>
      <c r="G26" s="11"/>
    </row>
    <row r="27" spans="1:7" ht="18.75">
      <c r="A27" s="37"/>
      <c r="B27" s="37"/>
      <c r="C27" s="11"/>
      <c r="D27" s="206" t="s">
        <v>11</v>
      </c>
      <c r="E27" s="206"/>
      <c r="F27" s="206"/>
      <c r="G27" s="11"/>
    </row>
    <row r="28" spans="1:7">
      <c r="A28" s="37"/>
      <c r="B28" s="37"/>
      <c r="C28" s="11"/>
      <c r="D28" s="11"/>
      <c r="E28" s="11"/>
      <c r="F28" s="11"/>
      <c r="G28" s="11"/>
    </row>
    <row r="29" spans="1:7">
      <c r="A29" s="11"/>
      <c r="B29" s="11"/>
      <c r="C29" s="11"/>
      <c r="D29" s="11"/>
      <c r="E29" s="11"/>
      <c r="F29" s="11"/>
      <c r="G29" s="11"/>
    </row>
    <row r="30" spans="1:7">
      <c r="A30" s="11"/>
      <c r="B30" s="11"/>
      <c r="C30" s="11"/>
      <c r="D30" s="11"/>
      <c r="E30" s="11"/>
      <c r="F30" s="11"/>
      <c r="G30" s="11"/>
    </row>
    <row r="31" spans="1:7">
      <c r="A31" s="61"/>
      <c r="B31" s="61"/>
      <c r="C31" s="61"/>
      <c r="D31" s="61"/>
      <c r="E31" s="61"/>
      <c r="F31" s="61"/>
      <c r="G31" s="61"/>
    </row>
    <row r="32" spans="1:7">
      <c r="A32" s="61"/>
      <c r="B32" s="61"/>
      <c r="C32" s="61"/>
      <c r="D32" s="61"/>
      <c r="E32" s="61"/>
      <c r="F32" s="61"/>
      <c r="G32" s="61"/>
    </row>
  </sheetData>
  <mergeCells count="4">
    <mergeCell ref="B2:C2"/>
    <mergeCell ref="D24:F24"/>
    <mergeCell ref="D27:F27"/>
    <mergeCell ref="A1:F1"/>
  </mergeCells>
  <printOptions gridLines="1"/>
  <pageMargins left="0.51181102362204722" right="0.6692913385826772" top="0.74803149606299213" bottom="1.1023622047244095" header="0.31496062992125984" footer="0.31496062992125984"/>
  <pageSetup scale="95" orientation="portrait" verticalDpi="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>
      <selection activeCell="B2" sqref="B2:C2"/>
    </sheetView>
  </sheetViews>
  <sheetFormatPr baseColWidth="10" defaultRowHeight="15"/>
  <cols>
    <col min="1" max="1" width="10.85546875" customWidth="1"/>
    <col min="2" max="2" width="6.42578125" customWidth="1"/>
    <col min="3" max="3" width="29.7109375" customWidth="1"/>
    <col min="4" max="4" width="16.28515625" customWidth="1"/>
    <col min="5" max="5" width="14.85546875" customWidth="1"/>
  </cols>
  <sheetData>
    <row r="1" spans="1:7" ht="18.75" customHeight="1">
      <c r="A1" s="9"/>
      <c r="B1" s="201" t="s">
        <v>78</v>
      </c>
      <c r="C1" s="201"/>
      <c r="D1" s="201"/>
      <c r="E1" s="201"/>
      <c r="F1" s="201"/>
      <c r="G1" s="11"/>
    </row>
    <row r="2" spans="1:7" ht="18.75" customHeight="1">
      <c r="A2" s="12"/>
      <c r="B2" s="202"/>
      <c r="C2" s="202"/>
      <c r="D2" s="51" t="s">
        <v>12</v>
      </c>
      <c r="E2" s="14"/>
      <c r="F2" s="13"/>
      <c r="G2" s="14"/>
    </row>
    <row r="3" spans="1:7" ht="31.5" thickBot="1">
      <c r="A3" s="15" t="s">
        <v>0</v>
      </c>
      <c r="B3" s="15" t="s">
        <v>10</v>
      </c>
      <c r="C3" s="16" t="s">
        <v>4</v>
      </c>
      <c r="D3" s="17" t="s">
        <v>3</v>
      </c>
      <c r="E3" s="18" t="s">
        <v>5</v>
      </c>
      <c r="F3" s="19" t="s">
        <v>6</v>
      </c>
      <c r="G3" s="20" t="s">
        <v>7</v>
      </c>
    </row>
    <row r="4" spans="1:7" ht="15.75" thickTop="1">
      <c r="A4" s="21"/>
      <c r="B4" s="9"/>
      <c r="C4" s="24"/>
      <c r="D4" s="25"/>
      <c r="E4" s="44"/>
      <c r="F4" s="45"/>
      <c r="G4" s="23">
        <f>D4-F4</f>
        <v>0</v>
      </c>
    </row>
    <row r="5" spans="1:7">
      <c r="A5" s="21"/>
      <c r="B5" s="9"/>
      <c r="C5" s="24"/>
      <c r="D5" s="23"/>
      <c r="E5" s="44"/>
      <c r="F5" s="45"/>
      <c r="G5" s="23">
        <f t="shared" ref="G5:G6" si="0">D5-F5</f>
        <v>0</v>
      </c>
    </row>
    <row r="6" spans="1:7">
      <c r="A6" s="21"/>
      <c r="B6" s="9"/>
      <c r="C6" s="24"/>
      <c r="D6" s="23"/>
      <c r="E6" s="44"/>
      <c r="F6" s="45"/>
      <c r="G6" s="23">
        <f t="shared" si="0"/>
        <v>0</v>
      </c>
    </row>
    <row r="7" spans="1:7">
      <c r="A7" s="21"/>
      <c r="B7" s="9"/>
      <c r="C7" s="24"/>
      <c r="D7" s="23"/>
      <c r="E7" s="44"/>
      <c r="F7" s="23"/>
      <c r="G7" s="23">
        <f t="shared" ref="G7:G48" si="1">D7-F7</f>
        <v>0</v>
      </c>
    </row>
    <row r="8" spans="1:7">
      <c r="A8" s="21"/>
      <c r="B8" s="9"/>
      <c r="C8" s="24"/>
      <c r="D8" s="23"/>
      <c r="E8" s="44"/>
      <c r="F8" s="23"/>
      <c r="G8" s="23">
        <f t="shared" si="1"/>
        <v>0</v>
      </c>
    </row>
    <row r="9" spans="1:7">
      <c r="A9" s="21"/>
      <c r="B9" s="9"/>
      <c r="C9" s="24"/>
      <c r="D9" s="25"/>
      <c r="E9" s="44"/>
      <c r="F9" s="23"/>
      <c r="G9" s="23">
        <f t="shared" si="1"/>
        <v>0</v>
      </c>
    </row>
    <row r="10" spans="1:7">
      <c r="A10" s="21"/>
      <c r="B10" s="9"/>
      <c r="C10" s="49"/>
      <c r="D10" s="25"/>
      <c r="E10" s="44"/>
      <c r="F10" s="23"/>
      <c r="G10" s="23">
        <f t="shared" si="1"/>
        <v>0</v>
      </c>
    </row>
    <row r="11" spans="1:7">
      <c r="A11" s="21"/>
      <c r="B11" s="9"/>
      <c r="C11" s="30"/>
      <c r="D11" s="25"/>
      <c r="E11" s="44"/>
      <c r="F11" s="23"/>
      <c r="G11" s="23">
        <f t="shared" si="1"/>
        <v>0</v>
      </c>
    </row>
    <row r="12" spans="1:7">
      <c r="A12" s="21"/>
      <c r="B12" s="9"/>
      <c r="C12" s="24"/>
      <c r="D12" s="25"/>
      <c r="E12" s="44"/>
      <c r="F12" s="23"/>
      <c r="G12" s="23">
        <f t="shared" si="1"/>
        <v>0</v>
      </c>
    </row>
    <row r="13" spans="1:7">
      <c r="A13" s="21"/>
      <c r="B13" s="9"/>
      <c r="C13" s="24"/>
      <c r="D13" s="25"/>
      <c r="E13" s="44"/>
      <c r="F13" s="23"/>
      <c r="G13" s="23">
        <f t="shared" si="1"/>
        <v>0</v>
      </c>
    </row>
    <row r="14" spans="1:7">
      <c r="A14" s="21"/>
      <c r="B14" s="9"/>
      <c r="C14" s="30"/>
      <c r="D14" s="25"/>
      <c r="E14" s="44"/>
      <c r="F14" s="23"/>
      <c r="G14" s="23">
        <f t="shared" si="1"/>
        <v>0</v>
      </c>
    </row>
    <row r="15" spans="1:7">
      <c r="A15" s="21"/>
      <c r="B15" s="9"/>
      <c r="C15" s="28"/>
      <c r="D15" s="23"/>
      <c r="E15" s="44"/>
      <c r="F15" s="23"/>
      <c r="G15" s="23">
        <f t="shared" si="1"/>
        <v>0</v>
      </c>
    </row>
    <row r="16" spans="1:7">
      <c r="A16" s="21"/>
      <c r="B16" s="9"/>
      <c r="C16" s="24"/>
      <c r="D16" s="25"/>
      <c r="E16" s="44"/>
      <c r="F16" s="23"/>
      <c r="G16" s="23">
        <f t="shared" si="1"/>
        <v>0</v>
      </c>
    </row>
    <row r="17" spans="1:7">
      <c r="A17" s="21"/>
      <c r="B17" s="9"/>
      <c r="C17" s="24"/>
      <c r="D17" s="23"/>
      <c r="E17" s="44"/>
      <c r="F17" s="23"/>
      <c r="G17" s="23">
        <f t="shared" si="1"/>
        <v>0</v>
      </c>
    </row>
    <row r="18" spans="1:7">
      <c r="A18" s="21"/>
      <c r="B18" s="9"/>
      <c r="C18" s="24"/>
      <c r="D18" s="23"/>
      <c r="E18" s="44"/>
      <c r="F18" s="23"/>
      <c r="G18" s="23">
        <f t="shared" si="1"/>
        <v>0</v>
      </c>
    </row>
    <row r="19" spans="1:7">
      <c r="A19" s="21"/>
      <c r="B19" s="9"/>
      <c r="C19" s="24"/>
      <c r="D19" s="23"/>
      <c r="E19" s="44"/>
      <c r="F19" s="23"/>
      <c r="G19" s="23">
        <f t="shared" si="1"/>
        <v>0</v>
      </c>
    </row>
    <row r="20" spans="1:7">
      <c r="A20" s="21"/>
      <c r="B20" s="9"/>
      <c r="C20" s="24"/>
      <c r="D20" s="23"/>
      <c r="E20" s="44"/>
      <c r="F20" s="23"/>
      <c r="G20" s="23">
        <f t="shared" si="1"/>
        <v>0</v>
      </c>
    </row>
    <row r="21" spans="1:7" ht="15.75" thickBot="1">
      <c r="A21" s="33"/>
      <c r="B21" s="33"/>
      <c r="C21" s="50"/>
      <c r="D21" s="35">
        <v>0</v>
      </c>
      <c r="E21" s="35"/>
      <c r="F21" s="35">
        <v>0</v>
      </c>
      <c r="G21" s="35">
        <f t="shared" si="1"/>
        <v>0</v>
      </c>
    </row>
    <row r="22" spans="1:7" ht="15.75" thickTop="1">
      <c r="A22" s="37"/>
      <c r="B22" s="37"/>
      <c r="C22" s="53" t="s">
        <v>13</v>
      </c>
      <c r="D22" s="52">
        <f>SUM(D4:D21)</f>
        <v>0</v>
      </c>
      <c r="E22" s="38"/>
      <c r="F22" s="38">
        <f>SUM(F7:F21)</f>
        <v>0</v>
      </c>
      <c r="G22" s="38"/>
    </row>
    <row r="23" spans="1:7">
      <c r="A23" s="37"/>
      <c r="B23" s="37"/>
      <c r="C23" s="53"/>
      <c r="D23" s="52"/>
      <c r="E23" s="38"/>
      <c r="F23" s="38"/>
      <c r="G23" s="38"/>
    </row>
    <row r="24" spans="1:7">
      <c r="A24" s="37"/>
      <c r="B24" s="37"/>
      <c r="C24" s="53"/>
      <c r="D24" s="52"/>
      <c r="E24" s="38"/>
      <c r="F24" s="38"/>
      <c r="G24" s="38"/>
    </row>
    <row r="25" spans="1:7">
      <c r="A25" s="21"/>
      <c r="B25" s="9"/>
      <c r="C25" s="81"/>
      <c r="D25" s="48"/>
      <c r="E25" s="23"/>
      <c r="F25" s="23"/>
      <c r="G25" s="38"/>
    </row>
    <row r="26" spans="1:7">
      <c r="A26" s="21"/>
      <c r="B26" s="9"/>
      <c r="C26" s="28"/>
      <c r="D26" s="48"/>
      <c r="E26" s="44"/>
      <c r="F26" s="23"/>
      <c r="G26" s="23">
        <f t="shared" si="1"/>
        <v>0</v>
      </c>
    </row>
    <row r="27" spans="1:7">
      <c r="A27" s="21"/>
      <c r="B27" s="9"/>
      <c r="C27" s="28"/>
      <c r="D27" s="48"/>
      <c r="E27" s="44"/>
      <c r="F27" s="23"/>
      <c r="G27" s="23">
        <f t="shared" si="1"/>
        <v>0</v>
      </c>
    </row>
    <row r="28" spans="1:7">
      <c r="A28" s="21"/>
      <c r="B28" s="9"/>
      <c r="C28" s="28"/>
      <c r="D28" s="48"/>
      <c r="E28" s="44"/>
      <c r="F28" s="23"/>
      <c r="G28" s="23">
        <f t="shared" si="1"/>
        <v>0</v>
      </c>
    </row>
    <row r="29" spans="1:7">
      <c r="A29" s="21"/>
      <c r="B29" s="9"/>
      <c r="C29" s="28"/>
      <c r="D29" s="48"/>
      <c r="E29" s="44"/>
      <c r="F29" s="23"/>
      <c r="G29" s="23">
        <f t="shared" si="1"/>
        <v>0</v>
      </c>
    </row>
    <row r="30" spans="1:7">
      <c r="A30" s="21"/>
      <c r="B30" s="9"/>
      <c r="C30" s="28"/>
      <c r="D30" s="48"/>
      <c r="E30" s="44"/>
      <c r="F30" s="23"/>
      <c r="G30" s="23">
        <f t="shared" si="1"/>
        <v>0</v>
      </c>
    </row>
    <row r="31" spans="1:7">
      <c r="A31" s="21"/>
      <c r="B31" s="9"/>
      <c r="C31" s="28"/>
      <c r="D31" s="48"/>
      <c r="E31" s="44"/>
      <c r="F31" s="23"/>
      <c r="G31" s="23">
        <f t="shared" si="1"/>
        <v>0</v>
      </c>
    </row>
    <row r="32" spans="1:7">
      <c r="A32" s="21"/>
      <c r="B32" s="9"/>
      <c r="C32" s="28"/>
      <c r="D32" s="48"/>
      <c r="E32" s="44"/>
      <c r="F32" s="23"/>
      <c r="G32" s="23">
        <f t="shared" si="1"/>
        <v>0</v>
      </c>
    </row>
    <row r="33" spans="1:7">
      <c r="A33" s="21"/>
      <c r="B33" s="9"/>
      <c r="C33" s="28"/>
      <c r="D33" s="48"/>
      <c r="E33" s="44"/>
      <c r="F33" s="23"/>
      <c r="G33" s="23">
        <f t="shared" si="1"/>
        <v>0</v>
      </c>
    </row>
    <row r="34" spans="1:7">
      <c r="A34" s="21"/>
      <c r="B34" s="9"/>
      <c r="C34" s="28"/>
      <c r="D34" s="48"/>
      <c r="E34" s="44"/>
      <c r="F34" s="23"/>
      <c r="G34" s="23">
        <f t="shared" si="1"/>
        <v>0</v>
      </c>
    </row>
    <row r="35" spans="1:7">
      <c r="A35" s="21"/>
      <c r="B35" s="9"/>
      <c r="C35" s="28"/>
      <c r="D35" s="48"/>
      <c r="E35" s="44"/>
      <c r="F35" s="23"/>
      <c r="G35" s="23">
        <f t="shared" si="1"/>
        <v>0</v>
      </c>
    </row>
    <row r="36" spans="1:7">
      <c r="A36" s="21"/>
      <c r="B36" s="9"/>
      <c r="C36" s="28"/>
      <c r="D36" s="48"/>
      <c r="E36" s="44"/>
      <c r="F36" s="23"/>
      <c r="G36" s="23">
        <f t="shared" si="1"/>
        <v>0</v>
      </c>
    </row>
    <row r="37" spans="1:7">
      <c r="A37" s="21"/>
      <c r="B37" s="9"/>
      <c r="C37" s="28"/>
      <c r="D37" s="48"/>
      <c r="E37" s="44"/>
      <c r="F37" s="23"/>
      <c r="G37" s="23">
        <f t="shared" si="1"/>
        <v>0</v>
      </c>
    </row>
    <row r="38" spans="1:7">
      <c r="A38" s="21"/>
      <c r="B38" s="9"/>
      <c r="C38" s="28"/>
      <c r="D38" s="48"/>
      <c r="E38" s="44"/>
      <c r="F38" s="23"/>
      <c r="G38" s="23">
        <f t="shared" si="1"/>
        <v>0</v>
      </c>
    </row>
    <row r="39" spans="1:7">
      <c r="A39" s="21"/>
      <c r="B39" s="9"/>
      <c r="C39" s="28"/>
      <c r="D39" s="48"/>
      <c r="E39" s="44"/>
      <c r="F39" s="23"/>
      <c r="G39" s="23">
        <f t="shared" si="1"/>
        <v>0</v>
      </c>
    </row>
    <row r="40" spans="1:7">
      <c r="A40" s="21"/>
      <c r="B40" s="9"/>
      <c r="C40" s="28"/>
      <c r="D40" s="48"/>
      <c r="E40" s="44"/>
      <c r="F40" s="23"/>
      <c r="G40" s="23">
        <f t="shared" si="1"/>
        <v>0</v>
      </c>
    </row>
    <row r="41" spans="1:7">
      <c r="A41" s="21"/>
      <c r="B41" s="9"/>
      <c r="C41" s="28"/>
      <c r="D41" s="48"/>
      <c r="E41" s="44"/>
      <c r="F41" s="23"/>
      <c r="G41" s="23">
        <f t="shared" si="1"/>
        <v>0</v>
      </c>
    </row>
    <row r="42" spans="1:7">
      <c r="A42" s="21"/>
      <c r="B42" s="9"/>
      <c r="C42" s="28"/>
      <c r="D42" s="48"/>
      <c r="E42" s="44"/>
      <c r="F42" s="23"/>
      <c r="G42" s="23">
        <f t="shared" si="1"/>
        <v>0</v>
      </c>
    </row>
    <row r="43" spans="1:7">
      <c r="A43" s="21"/>
      <c r="B43" s="9"/>
      <c r="C43" s="28"/>
      <c r="D43" s="48"/>
      <c r="E43" s="44"/>
      <c r="F43" s="23"/>
      <c r="G43" s="23">
        <f t="shared" si="1"/>
        <v>0</v>
      </c>
    </row>
    <row r="44" spans="1:7">
      <c r="A44" s="21"/>
      <c r="B44" s="9"/>
      <c r="C44" s="28"/>
      <c r="D44" s="48"/>
      <c r="E44" s="44"/>
      <c r="F44" s="23"/>
      <c r="G44" s="23">
        <f t="shared" si="1"/>
        <v>0</v>
      </c>
    </row>
    <row r="45" spans="1:7">
      <c r="A45" s="21"/>
      <c r="B45" s="9"/>
      <c r="C45" s="28"/>
      <c r="D45" s="48"/>
      <c r="E45" s="44"/>
      <c r="F45" s="23"/>
      <c r="G45" s="23">
        <f t="shared" si="1"/>
        <v>0</v>
      </c>
    </row>
    <row r="46" spans="1:7">
      <c r="A46" s="21"/>
      <c r="B46" s="9"/>
      <c r="C46" s="28"/>
      <c r="D46" s="48"/>
      <c r="E46" s="44"/>
      <c r="F46" s="23"/>
      <c r="G46" s="23">
        <f t="shared" si="1"/>
        <v>0</v>
      </c>
    </row>
    <row r="47" spans="1:7" ht="15.75" thickBot="1">
      <c r="A47" s="33"/>
      <c r="B47" s="33"/>
      <c r="C47" s="69"/>
      <c r="D47" s="70">
        <v>0</v>
      </c>
      <c r="E47" s="71"/>
      <c r="F47" s="35">
        <v>0</v>
      </c>
      <c r="G47" s="35">
        <f t="shared" si="1"/>
        <v>0</v>
      </c>
    </row>
    <row r="48" spans="1:7" ht="15.75" thickTop="1">
      <c r="A48" s="9"/>
      <c r="B48" s="9"/>
      <c r="C48" s="68"/>
      <c r="D48" s="48">
        <f>SUM(D25:D47)</f>
        <v>0</v>
      </c>
      <c r="E48" s="23"/>
      <c r="F48" s="23">
        <f>SUM(F26:F47)</f>
        <v>0</v>
      </c>
      <c r="G48" s="23">
        <f t="shared" si="1"/>
        <v>0</v>
      </c>
    </row>
    <row r="49" spans="1:7">
      <c r="A49" s="9"/>
      <c r="B49" s="9"/>
      <c r="C49" s="68"/>
      <c r="D49" s="48"/>
      <c r="E49" s="23"/>
      <c r="F49" s="23"/>
      <c r="G49" s="23"/>
    </row>
    <row r="50" spans="1:7">
      <c r="A50" s="9"/>
      <c r="B50" s="9"/>
      <c r="C50" s="68"/>
      <c r="D50" s="48"/>
      <c r="E50" s="23"/>
      <c r="F50" s="23"/>
      <c r="G50" s="23"/>
    </row>
    <row r="51" spans="1:7">
      <c r="A51" s="9"/>
      <c r="B51" s="9"/>
      <c r="C51" s="68"/>
      <c r="D51" s="48"/>
      <c r="E51" s="23"/>
      <c r="F51" s="23"/>
      <c r="G51" s="23"/>
    </row>
    <row r="52" spans="1:7">
      <c r="A52" s="9"/>
      <c r="B52" s="9"/>
      <c r="C52" s="68"/>
      <c r="D52" s="48"/>
      <c r="E52" s="23"/>
      <c r="F52" s="23"/>
      <c r="G52" s="23"/>
    </row>
    <row r="53" spans="1:7">
      <c r="A53" s="9"/>
      <c r="B53" s="9"/>
      <c r="C53" s="68"/>
      <c r="D53" s="48"/>
      <c r="E53" s="23"/>
      <c r="F53" s="23"/>
      <c r="G53" s="23"/>
    </row>
    <row r="54" spans="1:7">
      <c r="A54" s="9"/>
      <c r="B54" s="9"/>
      <c r="C54" s="68"/>
      <c r="D54" s="48"/>
      <c r="E54" s="23"/>
      <c r="F54" s="23"/>
      <c r="G54" s="23"/>
    </row>
    <row r="55" spans="1:7">
      <c r="A55" s="9"/>
      <c r="B55" s="9"/>
      <c r="C55" s="68"/>
      <c r="D55" s="48"/>
      <c r="E55" s="23"/>
      <c r="F55" s="23"/>
      <c r="G55" s="23"/>
    </row>
    <row r="56" spans="1:7">
      <c r="A56" s="9"/>
      <c r="B56" s="9"/>
      <c r="C56" s="68"/>
      <c r="D56" s="48"/>
      <c r="E56" s="23"/>
      <c r="F56" s="23"/>
      <c r="G56" s="23"/>
    </row>
    <row r="57" spans="1:7">
      <c r="A57" s="9"/>
      <c r="B57" s="9"/>
      <c r="C57" s="68"/>
      <c r="D57" s="48"/>
      <c r="E57" s="23"/>
      <c r="F57" s="23"/>
      <c r="G57" s="23"/>
    </row>
    <row r="58" spans="1:7" ht="18.75">
      <c r="A58" s="9"/>
      <c r="B58" s="201" t="s">
        <v>19</v>
      </c>
      <c r="C58" s="201"/>
      <c r="D58" s="201"/>
      <c r="E58" s="201"/>
      <c r="F58" s="201"/>
      <c r="G58" s="11"/>
    </row>
    <row r="59" spans="1:7" ht="21">
      <c r="A59" s="12"/>
      <c r="B59" s="202"/>
      <c r="C59" s="202"/>
      <c r="D59" s="51" t="s">
        <v>12</v>
      </c>
      <c r="E59" s="14"/>
      <c r="F59" s="13"/>
      <c r="G59" s="14"/>
    </row>
    <row r="60" spans="1:7" ht="31.5" thickBot="1">
      <c r="A60" s="15" t="s">
        <v>0</v>
      </c>
      <c r="B60" s="15" t="s">
        <v>10</v>
      </c>
      <c r="C60" s="16" t="s">
        <v>4</v>
      </c>
      <c r="D60" s="17" t="s">
        <v>3</v>
      </c>
      <c r="E60" s="18" t="s">
        <v>5</v>
      </c>
      <c r="F60" s="19" t="s">
        <v>6</v>
      </c>
      <c r="G60" s="20" t="s">
        <v>7</v>
      </c>
    </row>
    <row r="61" spans="1:7" ht="15.75" thickTop="1">
      <c r="A61" s="21"/>
      <c r="B61" s="9"/>
      <c r="C61" s="24"/>
      <c r="D61" s="25"/>
      <c r="E61" s="44"/>
      <c r="F61" s="45"/>
      <c r="G61" s="23">
        <f>D61-F61</f>
        <v>0</v>
      </c>
    </row>
    <row r="62" spans="1:7">
      <c r="A62" s="21"/>
      <c r="B62" s="9"/>
      <c r="C62" s="24"/>
      <c r="D62" s="23"/>
      <c r="E62" s="44"/>
      <c r="F62" s="45"/>
      <c r="G62" s="23">
        <f t="shared" ref="G62:G78" si="2">D62-F62</f>
        <v>0</v>
      </c>
    </row>
    <row r="63" spans="1:7">
      <c r="A63" s="21"/>
      <c r="B63" s="9"/>
      <c r="C63" s="24"/>
      <c r="D63" s="23"/>
      <c r="E63" s="44"/>
      <c r="F63" s="45"/>
      <c r="G63" s="23">
        <f t="shared" si="2"/>
        <v>0</v>
      </c>
    </row>
    <row r="64" spans="1:7">
      <c r="A64" s="21"/>
      <c r="B64" s="9"/>
      <c r="C64" s="24"/>
      <c r="D64" s="23"/>
      <c r="E64" s="44"/>
      <c r="F64" s="23"/>
      <c r="G64" s="23">
        <f t="shared" si="2"/>
        <v>0</v>
      </c>
    </row>
    <row r="65" spans="1:7">
      <c r="A65" s="21"/>
      <c r="B65" s="9"/>
      <c r="C65" s="24"/>
      <c r="D65" s="23"/>
      <c r="E65" s="44"/>
      <c r="F65" s="23"/>
      <c r="G65" s="23">
        <f t="shared" si="2"/>
        <v>0</v>
      </c>
    </row>
    <row r="66" spans="1:7">
      <c r="A66" s="21"/>
      <c r="B66" s="9"/>
      <c r="C66" s="24"/>
      <c r="D66" s="25"/>
      <c r="E66" s="44"/>
      <c r="F66" s="23"/>
      <c r="G66" s="23">
        <f t="shared" si="2"/>
        <v>0</v>
      </c>
    </row>
    <row r="67" spans="1:7">
      <c r="A67" s="21"/>
      <c r="B67" s="9"/>
      <c r="C67" s="49"/>
      <c r="D67" s="25"/>
      <c r="E67" s="44"/>
      <c r="F67" s="23"/>
      <c r="G67" s="23">
        <f t="shared" si="2"/>
        <v>0</v>
      </c>
    </row>
    <row r="68" spans="1:7">
      <c r="A68" s="21"/>
      <c r="B68" s="9"/>
      <c r="C68" s="30"/>
      <c r="D68" s="25"/>
      <c r="E68" s="44"/>
      <c r="F68" s="23"/>
      <c r="G68" s="23">
        <f t="shared" si="2"/>
        <v>0</v>
      </c>
    </row>
    <row r="69" spans="1:7">
      <c r="A69" s="21"/>
      <c r="B69" s="9"/>
      <c r="C69" s="24"/>
      <c r="D69" s="25"/>
      <c r="E69" s="44"/>
      <c r="F69" s="23"/>
      <c r="G69" s="23">
        <f t="shared" si="2"/>
        <v>0</v>
      </c>
    </row>
    <row r="70" spans="1:7">
      <c r="A70" s="21"/>
      <c r="B70" s="9"/>
      <c r="C70" s="24"/>
      <c r="D70" s="25"/>
      <c r="E70" s="44"/>
      <c r="F70" s="23"/>
      <c r="G70" s="23">
        <f t="shared" si="2"/>
        <v>0</v>
      </c>
    </row>
    <row r="71" spans="1:7">
      <c r="A71" s="21"/>
      <c r="B71" s="9"/>
      <c r="C71" s="30"/>
      <c r="D71" s="25"/>
      <c r="E71" s="44"/>
      <c r="F71" s="23"/>
      <c r="G71" s="23">
        <f t="shared" si="2"/>
        <v>0</v>
      </c>
    </row>
    <row r="72" spans="1:7">
      <c r="A72" s="21"/>
      <c r="B72" s="9"/>
      <c r="C72" s="28"/>
      <c r="D72" s="23"/>
      <c r="E72" s="44"/>
      <c r="F72" s="23"/>
      <c r="G72" s="23">
        <f t="shared" si="2"/>
        <v>0</v>
      </c>
    </row>
    <row r="73" spans="1:7">
      <c r="A73" s="21"/>
      <c r="B73" s="9"/>
      <c r="C73" s="24"/>
      <c r="D73" s="25"/>
      <c r="E73" s="44"/>
      <c r="F73" s="23"/>
      <c r="G73" s="23">
        <f t="shared" si="2"/>
        <v>0</v>
      </c>
    </row>
    <row r="74" spans="1:7">
      <c r="A74" s="21"/>
      <c r="B74" s="9"/>
      <c r="C74" s="24"/>
      <c r="D74" s="23"/>
      <c r="E74" s="44"/>
      <c r="F74" s="23"/>
      <c r="G74" s="23">
        <f t="shared" si="2"/>
        <v>0</v>
      </c>
    </row>
    <row r="75" spans="1:7">
      <c r="A75" s="21"/>
      <c r="B75" s="9"/>
      <c r="C75" s="24"/>
      <c r="D75" s="23"/>
      <c r="E75" s="44"/>
      <c r="F75" s="23"/>
      <c r="G75" s="23">
        <f t="shared" si="2"/>
        <v>0</v>
      </c>
    </row>
    <row r="76" spans="1:7">
      <c r="A76" s="21"/>
      <c r="B76" s="9"/>
      <c r="C76" s="24"/>
      <c r="D76" s="23"/>
      <c r="E76" s="44"/>
      <c r="F76" s="23"/>
      <c r="G76" s="23">
        <f t="shared" si="2"/>
        <v>0</v>
      </c>
    </row>
    <row r="77" spans="1:7">
      <c r="A77" s="21"/>
      <c r="B77" s="9"/>
      <c r="C77" s="24"/>
      <c r="D77" s="23">
        <v>0</v>
      </c>
      <c r="E77" s="44"/>
      <c r="F77" s="23"/>
      <c r="G77" s="23">
        <f t="shared" si="2"/>
        <v>0</v>
      </c>
    </row>
    <row r="78" spans="1:7" ht="15.75" thickBot="1">
      <c r="A78" s="33"/>
      <c r="B78" s="33"/>
      <c r="C78" s="50"/>
      <c r="D78" s="35">
        <v>0</v>
      </c>
      <c r="E78" s="35"/>
      <c r="F78" s="35">
        <v>0</v>
      </c>
      <c r="G78" s="35">
        <f t="shared" si="2"/>
        <v>0</v>
      </c>
    </row>
    <row r="79" spans="1:7" ht="15.75" thickTop="1">
      <c r="A79" s="37"/>
      <c r="B79" s="37"/>
      <c r="C79" s="53" t="s">
        <v>13</v>
      </c>
      <c r="D79" s="52">
        <f>SUM(D61:D78)</f>
        <v>0</v>
      </c>
      <c r="E79" s="38"/>
      <c r="F79" s="38">
        <f>SUM(F64:F78)</f>
        <v>0</v>
      </c>
      <c r="G79" s="38"/>
    </row>
    <row r="80" spans="1:7">
      <c r="A80" s="37"/>
      <c r="B80" s="37"/>
      <c r="C80" s="53"/>
      <c r="D80" s="52"/>
      <c r="E80" s="38"/>
      <c r="F80" s="38"/>
      <c r="G80" s="38"/>
    </row>
    <row r="81" spans="1:7">
      <c r="A81" s="9"/>
      <c r="B81" s="9"/>
      <c r="C81" s="68"/>
      <c r="D81" s="48"/>
      <c r="E81" s="23"/>
      <c r="F81" s="23"/>
      <c r="G81" s="23"/>
    </row>
    <row r="82" spans="1:7">
      <c r="A82" s="9"/>
      <c r="B82" s="9"/>
      <c r="C82" s="68"/>
      <c r="D82" s="48"/>
      <c r="E82" s="23"/>
      <c r="F82" s="23"/>
      <c r="G82" s="23"/>
    </row>
    <row r="83" spans="1:7">
      <c r="A83" s="37"/>
      <c r="B83" s="37"/>
      <c r="C83" s="11"/>
      <c r="D83" s="38"/>
      <c r="E83" s="11"/>
      <c r="F83" s="38"/>
      <c r="G83" s="38"/>
    </row>
    <row r="84" spans="1:7">
      <c r="A84" s="37"/>
      <c r="B84" s="37"/>
      <c r="C84" s="11"/>
      <c r="D84" s="38"/>
      <c r="E84" s="11"/>
      <c r="F84" s="38"/>
      <c r="G84" s="38"/>
    </row>
    <row r="85" spans="1:7">
      <c r="A85" s="37"/>
      <c r="B85" s="37"/>
      <c r="C85" s="11"/>
      <c r="D85" s="38"/>
      <c r="E85" s="11"/>
      <c r="F85" s="38"/>
      <c r="G85" s="38"/>
    </row>
    <row r="86" spans="1:7" ht="30">
      <c r="A86" s="37"/>
      <c r="B86" s="37"/>
      <c r="C86" s="11"/>
      <c r="D86" s="39" t="s">
        <v>8</v>
      </c>
      <c r="E86" s="11"/>
      <c r="F86" s="40" t="s">
        <v>9</v>
      </c>
      <c r="G86" s="38"/>
    </row>
    <row r="87" spans="1:7" ht="15.75" thickBot="1">
      <c r="A87" s="37"/>
      <c r="B87" s="37"/>
      <c r="C87" s="11"/>
      <c r="D87" s="39"/>
      <c r="E87" s="11"/>
      <c r="F87" s="40"/>
      <c r="G87" s="38"/>
    </row>
    <row r="88" spans="1:7" ht="21.75" thickBot="1">
      <c r="A88" s="37"/>
      <c r="B88" s="37"/>
      <c r="C88" s="11"/>
      <c r="D88" s="203">
        <f>D48+D22+D79</f>
        <v>0</v>
      </c>
      <c r="E88" s="204"/>
      <c r="F88" s="205"/>
      <c r="G88" s="11"/>
    </row>
    <row r="89" spans="1:7">
      <c r="A89" s="37"/>
      <c r="B89" s="37"/>
      <c r="C89" s="11"/>
      <c r="D89" s="11"/>
      <c r="E89" s="11"/>
      <c r="F89" s="11"/>
      <c r="G89" s="11"/>
    </row>
    <row r="90" spans="1:7">
      <c r="A90" s="37"/>
      <c r="B90" s="37"/>
      <c r="C90" s="11"/>
      <c r="D90" s="38"/>
      <c r="E90" s="11"/>
      <c r="F90" s="38"/>
      <c r="G90" s="11"/>
    </row>
    <row r="91" spans="1:7" ht="18.75">
      <c r="A91" s="37"/>
      <c r="B91" s="37"/>
      <c r="C91" s="11"/>
      <c r="D91" s="206" t="s">
        <v>14</v>
      </c>
      <c r="E91" s="206"/>
      <c r="F91" s="206"/>
      <c r="G91" s="11"/>
    </row>
    <row r="92" spans="1:7">
      <c r="A92" s="37"/>
      <c r="B92" s="37"/>
      <c r="C92" s="11"/>
      <c r="D92" s="11"/>
      <c r="E92" s="11"/>
      <c r="F92" s="11"/>
      <c r="G92" s="11"/>
    </row>
  </sheetData>
  <mergeCells count="6">
    <mergeCell ref="B1:F1"/>
    <mergeCell ref="B2:C2"/>
    <mergeCell ref="D88:F88"/>
    <mergeCell ref="D91:F91"/>
    <mergeCell ref="B58:F58"/>
    <mergeCell ref="B59:C59"/>
  </mergeCells>
  <printOptions gridLines="1"/>
  <pageMargins left="0.35433070866141736" right="0.31496062992125984" top="0.48" bottom="0.46" header="0.31496062992125984" footer="0.31496062992125984"/>
  <pageSetup paperSize="9" scale="90" orientation="portrait" verticalDpi="0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>
  <dimension ref="A2:G30"/>
  <sheetViews>
    <sheetView topLeftCell="A4" workbookViewId="0">
      <selection activeCell="B25" sqref="B25"/>
    </sheetView>
  </sheetViews>
  <sheetFormatPr baseColWidth="10" defaultRowHeight="15"/>
  <cols>
    <col min="3" max="3" width="11.85546875" bestFit="1" customWidth="1"/>
    <col min="4" max="4" width="25.85546875" customWidth="1"/>
    <col min="6" max="6" width="17.28515625" customWidth="1"/>
  </cols>
  <sheetData>
    <row r="2" spans="1:7" ht="18.75">
      <c r="B2" s="218" t="s">
        <v>22</v>
      </c>
      <c r="C2" s="218"/>
      <c r="D2" s="218"/>
      <c r="E2" s="218"/>
      <c r="F2" s="218"/>
      <c r="G2" s="218"/>
    </row>
    <row r="4" spans="1:7" ht="15.75" thickBot="1"/>
    <row r="5" spans="1:7" ht="19.5" thickBot="1">
      <c r="A5" s="84"/>
      <c r="B5" s="85" t="s">
        <v>0</v>
      </c>
      <c r="C5" s="85" t="s">
        <v>23</v>
      </c>
      <c r="D5" s="85" t="s">
        <v>24</v>
      </c>
      <c r="E5" s="85"/>
      <c r="F5" s="86" t="s">
        <v>3</v>
      </c>
    </row>
    <row r="6" spans="1:7">
      <c r="F6" s="7"/>
    </row>
    <row r="7" spans="1:7" ht="15.75">
      <c r="D7" t="s">
        <v>25</v>
      </c>
      <c r="F7" s="83">
        <v>2484562.19</v>
      </c>
    </row>
    <row r="8" spans="1:7">
      <c r="B8" t="s">
        <v>27</v>
      </c>
      <c r="D8" t="s">
        <v>26</v>
      </c>
      <c r="F8" s="7">
        <v>-2095240.57</v>
      </c>
    </row>
    <row r="9" spans="1:7">
      <c r="F9" s="7">
        <v>0</v>
      </c>
    </row>
    <row r="10" spans="1:7" ht="15.75">
      <c r="D10" s="91" t="s">
        <v>28</v>
      </c>
      <c r="F10" s="83">
        <v>363803.56</v>
      </c>
    </row>
    <row r="11" spans="1:7">
      <c r="B11" s="1" t="s">
        <v>29</v>
      </c>
      <c r="D11" t="s">
        <v>26</v>
      </c>
      <c r="F11" s="7">
        <v>-100258.75</v>
      </c>
    </row>
    <row r="12" spans="1:7">
      <c r="B12" s="1" t="s">
        <v>31</v>
      </c>
      <c r="D12" t="s">
        <v>32</v>
      </c>
      <c r="F12" s="7">
        <v>-150000</v>
      </c>
    </row>
    <row r="13" spans="1:7">
      <c r="B13" s="63" t="s">
        <v>58</v>
      </c>
      <c r="D13" t="s">
        <v>59</v>
      </c>
      <c r="F13" s="7">
        <v>-26455.69</v>
      </c>
    </row>
    <row r="14" spans="1:7">
      <c r="B14" s="1" t="s">
        <v>58</v>
      </c>
      <c r="D14" t="s">
        <v>60</v>
      </c>
      <c r="F14" s="7">
        <v>-28413.63</v>
      </c>
    </row>
    <row r="15" spans="1:7">
      <c r="B15" s="1" t="s">
        <v>58</v>
      </c>
      <c r="D15" t="s">
        <v>61</v>
      </c>
      <c r="F15" s="7">
        <v>-12224.62</v>
      </c>
    </row>
    <row r="16" spans="1:7">
      <c r="B16" s="98">
        <v>40144</v>
      </c>
      <c r="D16" t="s">
        <v>64</v>
      </c>
      <c r="F16" s="7">
        <v>-100000</v>
      </c>
    </row>
    <row r="17" spans="2:6">
      <c r="B17" s="6">
        <v>40162</v>
      </c>
      <c r="D17" t="s">
        <v>68</v>
      </c>
      <c r="F17" s="7">
        <v>-103792.92</v>
      </c>
    </row>
    <row r="18" spans="2:6">
      <c r="F18" s="7"/>
    </row>
    <row r="19" spans="2:6" ht="15.75" thickBot="1">
      <c r="F19" s="7">
        <v>0</v>
      </c>
    </row>
    <row r="20" spans="2:6" ht="19.5" thickBot="1">
      <c r="D20" s="87" t="s">
        <v>30</v>
      </c>
      <c r="E20" s="88"/>
      <c r="F20" s="89">
        <f>SUM(F7:F19)</f>
        <v>231979.56999999995</v>
      </c>
    </row>
    <row r="21" spans="2:6">
      <c r="F21" s="7"/>
    </row>
    <row r="22" spans="2:6">
      <c r="F22" s="7"/>
    </row>
    <row r="23" spans="2:6">
      <c r="F23" s="7"/>
    </row>
    <row r="24" spans="2:6">
      <c r="B24" s="90" t="s">
        <v>69</v>
      </c>
      <c r="F24" s="7"/>
    </row>
    <row r="25" spans="2:6">
      <c r="F25" s="7"/>
    </row>
    <row r="26" spans="2:6">
      <c r="F26" s="7"/>
    </row>
    <row r="27" spans="2:6">
      <c r="F27" s="7"/>
    </row>
    <row r="28" spans="2:6">
      <c r="F28" s="7"/>
    </row>
    <row r="29" spans="2:6">
      <c r="F29" s="7"/>
    </row>
    <row r="30" spans="2:6">
      <c r="F30" s="7"/>
    </row>
  </sheetData>
  <mergeCells count="1">
    <mergeCell ref="B2:G2"/>
  </mergeCells>
  <printOptions gridLines="1"/>
  <pageMargins left="0.70866141732283472" right="0.70866141732283472" top="0.74803149606299213" bottom="0.74803149606299213" header="0.31496062992125984" footer="0.31496062992125984"/>
  <pageSetup orientation="portrait" verticalDpi="0" r:id="rId1"/>
</worksheet>
</file>

<file path=xl/worksheets/sheet7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PROLEDO</vt:lpstr>
      <vt:lpstr>FOLIOS P-MAQ</vt:lpstr>
      <vt:lpstr>C O M P R A S  </vt:lpstr>
      <vt:lpstr>GERARDO PULIDO</vt:lpstr>
      <vt:lpstr>ALBICIA</vt:lpstr>
      <vt:lpstr>ARCHIBALDO</vt:lpstr>
      <vt:lpstr>Hoja2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Winxp</dc:creator>
  <cp:lastModifiedBy>cic</cp:lastModifiedBy>
  <cp:lastPrinted>2010-04-21T19:15:56Z</cp:lastPrinted>
  <dcterms:created xsi:type="dcterms:W3CDTF">2009-01-19T14:45:30Z</dcterms:created>
  <dcterms:modified xsi:type="dcterms:W3CDTF">2010-04-21T19:16:09Z</dcterms:modified>
</cp:coreProperties>
</file>