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4040" windowHeight="7755" firstSheet="2" activeTab="5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24519"/>
</workbook>
</file>

<file path=xl/calcChain.xml><?xml version="1.0" encoding="utf-8"?>
<calcChain xmlns="http://schemas.openxmlformats.org/spreadsheetml/2006/main">
  <c r="K38" i="6"/>
  <c r="I38"/>
  <c r="J40" s="1"/>
  <c r="F38"/>
  <c r="C38"/>
  <c r="N35"/>
  <c r="N33" l="1"/>
  <c r="N36" s="1"/>
  <c r="N39" s="1"/>
  <c r="K39" i="4" l="1"/>
  <c r="I39"/>
  <c r="J41" s="1"/>
  <c r="F39"/>
  <c r="F42" s="1"/>
  <c r="C39"/>
  <c r="F43" s="1"/>
  <c r="F44" l="1"/>
  <c r="F46" s="1"/>
  <c r="F38" i="3" l="1"/>
  <c r="K38" i="5" l="1"/>
  <c r="F38"/>
  <c r="C38"/>
  <c r="F42" l="1"/>
  <c r="F37" i="1" l="1"/>
  <c r="C40"/>
  <c r="I38" i="5" l="1"/>
  <c r="J40" s="1"/>
  <c r="F41"/>
  <c r="F43" l="1"/>
  <c r="F45" s="1"/>
  <c r="F42" i="1" l="1"/>
  <c r="I37" l="1"/>
  <c r="K37"/>
  <c r="K38" i="3"/>
  <c r="K37" i="2" l="1"/>
  <c r="C38" i="3"/>
  <c r="F42" s="1"/>
  <c r="I38"/>
  <c r="J40" s="1"/>
  <c r="F41"/>
  <c r="F43" s="1"/>
  <c r="F45" s="1"/>
  <c r="K45" s="1"/>
  <c r="C37" i="2"/>
  <c r="F41" s="1"/>
  <c r="I37"/>
  <c r="F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<sst xmlns="http://schemas.openxmlformats.org/spreadsheetml/2006/main" count="200" uniqueCount="72">
  <si>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</si>
  <si>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</si>
  <si>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</si>
  <si>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</si>
  <si>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</si>
  <si>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</si>
  <si>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</si>
  <si>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</si>
  <si>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</si>
  <si>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</si>
  <si>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</si>
  <si>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</si>
  <si>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</si>
  <si>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</si>
  <si>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</si>
  <si>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</si>
  <si>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</si>
  <si>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</si>
  <si>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</si>
  <si>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</si>
  <si>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</si>
  <si>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</si>
  <si>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</si>
  <si>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</si>
  <si>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</si>
  <si>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</si>
  <si>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</si>
  <si>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</si>
  <si>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</si>
  <si>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</si>
  <si>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COMPRAS ALBICIA</t>
  </si>
  <si>
    <t>+</t>
  </si>
  <si>
    <t xml:space="preserve"> INVENTARIO FINAL</t>
  </si>
  <si>
    <t>COMPRAS GERARDO P</t>
  </si>
  <si>
    <t xml:space="preserve"> </t>
  </si>
  <si>
    <t>GANANCIA</t>
  </si>
  <si>
    <t>VENTAS  2009</t>
  </si>
  <si>
    <t>NOMINA  6</t>
  </si>
  <si>
    <t>NOMINA 6</t>
  </si>
  <si>
    <t>NOMINA  7</t>
  </si>
  <si>
    <t>NOMINA  8</t>
  </si>
  <si>
    <t>NOMINA 7</t>
  </si>
  <si>
    <t>VENTAS  2010</t>
  </si>
  <si>
    <t>NOMINA 8</t>
  </si>
  <si>
    <t xml:space="preserve">BALANCE    DE  M A R ZO     2010       C E N T R A L </t>
  </si>
  <si>
    <t xml:space="preserve">BALANCE    DE   M A R Z O    2010      C O M E R C I O </t>
  </si>
  <si>
    <t>TELMEX</t>
  </si>
  <si>
    <t>NOMINA  9</t>
  </si>
  <si>
    <t>NOMINA  10</t>
  </si>
  <si>
    <t>COMPRAS A OBRADOR</t>
  </si>
  <si>
    <t xml:space="preserve">VENTAS  </t>
  </si>
  <si>
    <t>BALANCE   MENSUAL DE   M A Y O       2010  11 SUR</t>
  </si>
  <si>
    <t>VENTAS    2010</t>
  </si>
  <si>
    <t>COMPRAS OBRADOR</t>
  </si>
  <si>
    <t>SALIDAS A TIENDAS</t>
  </si>
  <si>
    <t xml:space="preserve"> PROVEEDORES</t>
  </si>
  <si>
    <t>destajo</t>
  </si>
  <si>
    <t>Arquitecto</t>
  </si>
  <si>
    <t>IMPRENTA</t>
  </si>
  <si>
    <t>.01</t>
  </si>
  <si>
    <t>PERDIDA</t>
  </si>
  <si>
    <t>tripas</t>
  </si>
  <si>
    <t>SEGURO</t>
  </si>
  <si>
    <t xml:space="preserve">BALANCE       DE   SEPTEIMBRE        2010      HERRADURA </t>
  </si>
  <si>
    <t xml:space="preserve">BALANCE     DE     SEPTIEMBRE            2010      11     S U R </t>
  </si>
  <si>
    <t>carnes frias</t>
  </si>
  <si>
    <t>maiz</t>
  </si>
  <si>
    <t>tortillinas</t>
  </si>
  <si>
    <t>tortillinas y salsas</t>
  </si>
  <si>
    <t>BALANCE   MENSUAL DE   SEPTIEMBRE       2010   OBRADOR</t>
  </si>
  <si>
    <t>sancocho</t>
  </si>
  <si>
    <t>cuero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</si>
</sst>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 style="mediumDashed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2" fillId="0" borderId="22" xfId="0" applyFont="1" applyBorder="1" applyAlignment="1">
      <alignment horizontal="center" wrapText="1"/>
    </xf>
    <xf numFmtId="0" fontId="11" fillId="0" borderId="31" xfId="0" applyFont="1" applyFill="1" applyBorder="1"/>
    <xf numFmtId="0" fontId="0" fillId="0" borderId="31" xfId="0" applyBorder="1"/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17" fillId="0" borderId="36" xfId="0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64" fontId="0" fillId="0" borderId="9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44" xfId="0" applyNumberFormat="1" applyFill="1" applyBorder="1"/>
    <xf numFmtId="15" fontId="0" fillId="0" borderId="45" xfId="0" applyNumberFormat="1" applyFill="1" applyBorder="1"/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64" fontId="3" fillId="0" borderId="13" xfId="0" applyNumberFormat="1" applyFont="1" applyBorder="1"/>
    <xf numFmtId="165" fontId="0" fillId="0" borderId="47" xfId="0" applyNumberFormat="1" applyBorder="1"/>
    <xf numFmtId="0" fontId="0" fillId="0" borderId="47" xfId="0" applyBorder="1"/>
    <xf numFmtId="164" fontId="0" fillId="0" borderId="47" xfId="0" applyNumberFormat="1" applyBorder="1"/>
    <xf numFmtId="0" fontId="1" fillId="0" borderId="47" xfId="0" applyFont="1" applyBorder="1"/>
    <xf numFmtId="164" fontId="1" fillId="0" borderId="47" xfId="0" applyNumberFormat="1" applyFont="1" applyBorder="1"/>
    <xf numFmtId="165" fontId="0" fillId="2" borderId="47" xfId="0" applyNumberFormat="1" applyFill="1" applyBorder="1"/>
    <xf numFmtId="0" fontId="0" fillId="2" borderId="49" xfId="0" applyFill="1" applyBorder="1"/>
    <xf numFmtId="0" fontId="0" fillId="2" borderId="48" xfId="0" applyFill="1" applyBorder="1"/>
    <xf numFmtId="164" fontId="5" fillId="0" borderId="0" xfId="0" applyNumberFormat="1" applyFont="1" applyFill="1"/>
    <xf numFmtId="165" fontId="0" fillId="0" borderId="0" xfId="0" applyNumberFormat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21" fillId="2" borderId="0" xfId="0" applyFont="1" applyFill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9" fillId="3" borderId="8" xfId="0" applyFont="1" applyFill="1" applyBorder="1" applyAlignment="1">
      <alignment horizontal="center" vertical="center"/>
    </xf>
    <xf numFmtId="0" fontId="19" fillId="3" borderId="38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8" fillId="0" borderId="0" xfId="0" applyFont="1" applyAlignment="1"/>
    <xf numFmtId="164" fontId="6" fillId="0" borderId="30" xfId="0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7" xfId="0" applyNumberFormat="1" applyFont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center"/>
    </xf>
    <xf numFmtId="164" fontId="9" fillId="0" borderId="11" xfId="0" applyNumberFormat="1" applyFont="1" applyFill="1" applyBorder="1"/>
    <xf numFmtId="164" fontId="0" fillId="4" borderId="11" xfId="0" applyNumberFormat="1" applyFill="1" applyBorder="1"/>
    <xf numFmtId="164" fontId="0" fillId="4" borderId="16" xfId="0" applyNumberFormat="1" applyFill="1" applyBorder="1"/>
    <xf numFmtId="165" fontId="0" fillId="4" borderId="0" xfId="0" applyNumberFormat="1" applyFill="1" applyAlignment="1">
      <alignment horizontal="right"/>
    </xf>
    <xf numFmtId="165" fontId="0" fillId="4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5" activePane="bottomLeft" state="frozen"/>
      <selection pane="bottomLeft" activeCell="C2" sqref="C2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3.42578125" bestFit="1" customWidth="1"/>
  </cols>
  <sheetData>
    <row r="1" spans="1:11" ht="23.25">
      <c r="C1" s="141" t="s">
        <v>44</v>
      </c>
      <c r="D1" s="141"/>
      <c r="E1" s="141"/>
      <c r="F1" s="141"/>
      <c r="G1" s="141"/>
      <c r="H1" s="141"/>
      <c r="I1" s="141"/>
      <c r="J1" s="141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151" t="s">
        <v>42</v>
      </c>
      <c r="F3" s="152"/>
      <c r="I3" s="153" t="s">
        <v>5</v>
      </c>
      <c r="J3" s="154"/>
      <c r="K3" s="155"/>
    </row>
    <row r="4" spans="1:11" ht="16.5" thickTop="1" thickBot="1">
      <c r="A4" s="27" t="s">
        <v>2</v>
      </c>
      <c r="B4" s="28"/>
      <c r="C4" s="30"/>
      <c r="D4" s="2"/>
      <c r="E4" s="12"/>
      <c r="F4" s="14"/>
      <c r="H4" s="18"/>
      <c r="I4" s="20"/>
      <c r="J4" s="37"/>
      <c r="K4" s="38"/>
    </row>
    <row r="5" spans="1:11">
      <c r="B5" s="8"/>
      <c r="C5" s="9"/>
      <c r="D5" s="2"/>
      <c r="E5" s="13"/>
      <c r="F5" s="14"/>
      <c r="H5" s="19"/>
      <c r="I5" s="20"/>
      <c r="J5" s="21" t="s">
        <v>6</v>
      </c>
      <c r="K5" s="14">
        <v>0</v>
      </c>
    </row>
    <row r="6" spans="1:11">
      <c r="B6" s="8"/>
      <c r="C6" s="9"/>
      <c r="D6" s="2"/>
      <c r="E6" s="13"/>
      <c r="F6" s="14"/>
      <c r="H6" s="19"/>
      <c r="I6" s="20"/>
      <c r="J6" s="21" t="s">
        <v>4</v>
      </c>
      <c r="K6" s="14">
        <v>0</v>
      </c>
    </row>
    <row r="7" spans="1:11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>
      <c r="B8" s="8"/>
      <c r="C8" s="9"/>
      <c r="D8" s="2"/>
      <c r="E8" s="13"/>
      <c r="F8" s="14"/>
      <c r="H8" s="19"/>
      <c r="I8" s="20"/>
      <c r="J8" s="21" t="s">
        <v>8</v>
      </c>
      <c r="K8" s="14">
        <v>0</v>
      </c>
    </row>
    <row r="9" spans="1:11">
      <c r="B9" s="8"/>
      <c r="C9" s="9"/>
      <c r="D9" s="2"/>
      <c r="E9" s="13"/>
      <c r="F9" s="14"/>
      <c r="H9" s="19"/>
      <c r="I9" s="20"/>
      <c r="J9" s="21" t="s">
        <v>9</v>
      </c>
      <c r="K9" s="14">
        <v>0</v>
      </c>
    </row>
    <row r="10" spans="1:11">
      <c r="B10" s="8"/>
      <c r="C10" s="9"/>
      <c r="D10" s="2"/>
      <c r="E10" s="13"/>
      <c r="F10" s="14"/>
      <c r="H10" s="19"/>
      <c r="I10" s="20"/>
      <c r="J10" s="21" t="s">
        <v>19</v>
      </c>
      <c r="K10" s="53">
        <v>0</v>
      </c>
    </row>
    <row r="11" spans="1:11">
      <c r="B11" s="8"/>
      <c r="C11" s="9"/>
      <c r="D11" s="2"/>
      <c r="E11" s="13"/>
      <c r="F11" s="14"/>
      <c r="H11" s="19"/>
      <c r="I11" s="20"/>
      <c r="J11" s="21" t="s">
        <v>20</v>
      </c>
      <c r="K11" s="53">
        <v>0</v>
      </c>
    </row>
    <row r="12" spans="1:11">
      <c r="B12" s="8"/>
      <c r="C12" s="9"/>
      <c r="D12" s="2"/>
      <c r="E12" s="13"/>
      <c r="F12" s="14"/>
      <c r="H12" s="19"/>
      <c r="I12" s="20"/>
      <c r="J12" s="21" t="s">
        <v>21</v>
      </c>
      <c r="K12" s="53">
        <v>0</v>
      </c>
    </row>
    <row r="13" spans="1:11">
      <c r="B13" s="8"/>
      <c r="C13" s="9"/>
      <c r="D13" s="2"/>
      <c r="E13" s="13"/>
      <c r="F13" s="14"/>
      <c r="H13" s="19"/>
      <c r="I13" s="20"/>
      <c r="J13" s="21" t="s">
        <v>22</v>
      </c>
      <c r="K13" s="53">
        <v>0</v>
      </c>
    </row>
    <row r="14" spans="1:11">
      <c r="B14" s="8"/>
      <c r="C14" s="9"/>
      <c r="D14" s="2"/>
      <c r="E14" s="13"/>
      <c r="F14" s="14"/>
      <c r="H14" s="19"/>
      <c r="I14" s="20"/>
      <c r="J14" s="21" t="s">
        <v>23</v>
      </c>
      <c r="K14" s="53">
        <v>0</v>
      </c>
    </row>
    <row r="15" spans="1:11">
      <c r="B15" s="8"/>
      <c r="C15" s="9"/>
      <c r="D15" s="2"/>
      <c r="E15" s="13"/>
      <c r="F15" s="14"/>
      <c r="H15" s="19"/>
      <c r="I15" s="20"/>
      <c r="J15" s="21"/>
      <c r="K15" s="14"/>
    </row>
    <row r="16" spans="1:11">
      <c r="B16" s="8"/>
      <c r="C16" s="9"/>
      <c r="D16" s="2"/>
      <c r="E16" s="13"/>
      <c r="F16" s="14"/>
      <c r="H16" s="19"/>
      <c r="I16" s="20"/>
      <c r="J16" s="21"/>
      <c r="K16" s="14"/>
    </row>
    <row r="17" spans="2:11">
      <c r="B17" s="8"/>
      <c r="C17" s="9"/>
      <c r="D17" s="2"/>
      <c r="E17" s="13"/>
      <c r="F17" s="14"/>
      <c r="H17" s="19"/>
      <c r="I17" s="20"/>
      <c r="J17" s="21"/>
      <c r="K17" s="14"/>
    </row>
    <row r="18" spans="2:11">
      <c r="B18" s="8"/>
      <c r="C18" s="9"/>
      <c r="D18" s="2"/>
      <c r="E18" s="13"/>
      <c r="F18" s="14"/>
      <c r="H18" s="19"/>
      <c r="I18" s="20"/>
      <c r="J18" s="21"/>
      <c r="K18" s="14"/>
    </row>
    <row r="19" spans="2:11">
      <c r="B19" s="8"/>
      <c r="C19" s="9"/>
      <c r="D19" s="2"/>
      <c r="E19" s="13"/>
      <c r="F19" s="14"/>
      <c r="H19" s="19"/>
      <c r="I19" s="20"/>
      <c r="J19" s="21"/>
      <c r="K19" s="14"/>
    </row>
    <row r="20" spans="2:11">
      <c r="B20" s="8"/>
      <c r="C20" s="9"/>
      <c r="D20" s="2"/>
      <c r="E20" s="13"/>
      <c r="F20" s="14"/>
      <c r="H20" s="19"/>
      <c r="I20" s="20"/>
      <c r="J20" s="21"/>
      <c r="K20" s="14"/>
    </row>
    <row r="21" spans="2:11">
      <c r="B21" s="8"/>
      <c r="C21" s="9"/>
      <c r="D21" s="2"/>
      <c r="E21" s="13"/>
      <c r="F21" s="14"/>
      <c r="H21" s="19"/>
      <c r="I21" s="20"/>
      <c r="J21" s="21"/>
      <c r="K21" s="14"/>
    </row>
    <row r="22" spans="2:11">
      <c r="B22" s="8"/>
      <c r="C22" s="9"/>
      <c r="D22" s="2"/>
      <c r="E22" s="13"/>
      <c r="F22" s="14"/>
      <c r="H22" s="19"/>
      <c r="I22" s="20"/>
      <c r="J22" s="21"/>
      <c r="K22" s="14"/>
    </row>
    <row r="23" spans="2:11">
      <c r="B23" s="8"/>
      <c r="C23" s="9"/>
      <c r="D23" s="2"/>
      <c r="E23" s="13"/>
      <c r="F23" s="14"/>
      <c r="H23" s="19"/>
      <c r="I23" s="20"/>
      <c r="J23" s="21"/>
      <c r="K23" s="14"/>
    </row>
    <row r="24" spans="2:11">
      <c r="B24" s="8"/>
      <c r="C24" s="9"/>
      <c r="D24" s="2"/>
      <c r="E24" s="13"/>
      <c r="F24" s="14"/>
      <c r="H24" s="19"/>
      <c r="I24" s="20"/>
      <c r="J24" s="21"/>
      <c r="K24" s="14"/>
    </row>
    <row r="25" spans="2:11">
      <c r="B25" s="8"/>
      <c r="C25" s="9"/>
      <c r="D25" s="2"/>
      <c r="E25" s="13"/>
      <c r="F25" s="14"/>
      <c r="H25" s="19"/>
      <c r="I25" s="20"/>
      <c r="J25" s="21"/>
      <c r="K25" s="14"/>
    </row>
    <row r="26" spans="2:11">
      <c r="B26" s="8"/>
      <c r="C26" s="9"/>
      <c r="D26" s="2"/>
      <c r="E26" s="13"/>
      <c r="F26" s="14"/>
      <c r="H26" s="19"/>
      <c r="I26" s="20"/>
      <c r="J26" s="21"/>
      <c r="K26" s="14"/>
    </row>
    <row r="27" spans="2:11">
      <c r="B27" s="8"/>
      <c r="C27" s="9"/>
      <c r="D27" s="2"/>
      <c r="E27" s="13"/>
      <c r="F27" s="14"/>
      <c r="H27" s="19"/>
      <c r="I27" s="20"/>
      <c r="J27" s="21"/>
      <c r="K27" s="14"/>
    </row>
    <row r="28" spans="2:11">
      <c r="B28" s="8"/>
      <c r="C28" s="9"/>
      <c r="D28" s="2"/>
      <c r="E28" s="13"/>
      <c r="F28" s="14"/>
      <c r="H28" s="19"/>
      <c r="I28" s="20"/>
      <c r="J28" s="21"/>
      <c r="K28" s="14"/>
    </row>
    <row r="29" spans="2:11">
      <c r="B29" s="8"/>
      <c r="C29" s="9"/>
      <c r="D29" s="2"/>
      <c r="E29" s="13"/>
      <c r="F29" s="14"/>
      <c r="H29" s="19"/>
      <c r="I29" s="20"/>
      <c r="J29" s="21"/>
      <c r="K29" s="14"/>
    </row>
    <row r="30" spans="2:11">
      <c r="B30" s="8"/>
      <c r="C30" s="9"/>
      <c r="D30" s="2"/>
      <c r="E30" s="13"/>
      <c r="F30" s="14"/>
      <c r="H30" s="19"/>
      <c r="I30" s="20"/>
      <c r="J30" s="21"/>
      <c r="K30" s="14"/>
    </row>
    <row r="31" spans="2:11">
      <c r="B31" s="8"/>
      <c r="C31" s="9"/>
      <c r="D31" s="2"/>
      <c r="E31" s="13"/>
      <c r="F31" s="14"/>
      <c r="H31" s="19"/>
      <c r="I31" s="20"/>
      <c r="J31" s="21"/>
      <c r="K31" s="14"/>
    </row>
    <row r="32" spans="2:11">
      <c r="B32" s="8"/>
      <c r="C32" s="9"/>
      <c r="D32" s="2"/>
      <c r="E32" s="13"/>
      <c r="F32" s="14"/>
      <c r="H32" s="19"/>
      <c r="I32" s="20"/>
      <c r="J32" s="21"/>
      <c r="K32" s="14"/>
    </row>
    <row r="33" spans="1:11">
      <c r="B33" s="8"/>
      <c r="C33" s="9"/>
      <c r="D33" s="2"/>
      <c r="E33" s="13"/>
      <c r="F33" s="14"/>
      <c r="H33" s="19"/>
      <c r="I33" s="20"/>
      <c r="J33" s="21"/>
      <c r="K33" s="14"/>
    </row>
    <row r="34" spans="1:11">
      <c r="B34" s="8"/>
      <c r="C34" s="9"/>
      <c r="D34" s="2"/>
      <c r="E34" s="13"/>
      <c r="F34" s="14"/>
      <c r="H34" s="19"/>
      <c r="I34" s="20"/>
      <c r="J34" s="21"/>
      <c r="K34" s="14"/>
    </row>
    <row r="35" spans="1:11" ht="15.75" thickBot="1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>
      <c r="A36" s="33" t="s">
        <v>3</v>
      </c>
      <c r="B36" s="26"/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5.75" thickBot="1">
      <c r="A37" s="50" t="s">
        <v>24</v>
      </c>
      <c r="B37" s="10"/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>
      <c r="A38" s="45" t="s">
        <v>30</v>
      </c>
      <c r="B38" s="45"/>
      <c r="C38" s="9"/>
      <c r="I38" s="2"/>
      <c r="K38" s="2"/>
    </row>
    <row r="39" spans="1:11" ht="16.5" thickTop="1" thickBot="1">
      <c r="A39" s="60" t="s">
        <v>33</v>
      </c>
      <c r="B39" s="61"/>
      <c r="C39" s="11"/>
      <c r="H39" s="142" t="s">
        <v>16</v>
      </c>
      <c r="I39" s="143"/>
      <c r="J39" s="144">
        <f>K37+I37</f>
        <v>28750</v>
      </c>
      <c r="K39" s="145"/>
    </row>
    <row r="40" spans="1:11">
      <c r="A40" s="5"/>
      <c r="B40" s="6" t="s">
        <v>1</v>
      </c>
      <c r="C40" s="7">
        <f>SUM(C4:C39)</f>
        <v>0</v>
      </c>
    </row>
    <row r="41" spans="1:11">
      <c r="D41" s="150" t="s">
        <v>15</v>
      </c>
      <c r="E41" s="150"/>
      <c r="F41" s="44">
        <f>F37-J39</f>
        <v>-28750</v>
      </c>
      <c r="G41" s="25"/>
    </row>
    <row r="42" spans="1:11" ht="15.75" thickBot="1">
      <c r="D42" s="45"/>
      <c r="E42" s="45" t="s">
        <v>0</v>
      </c>
      <c r="F42" s="41">
        <f>-C40</f>
        <v>0</v>
      </c>
    </row>
    <row r="43" spans="1:11" ht="15.75" thickTop="1">
      <c r="E43" s="1" t="s">
        <v>26</v>
      </c>
      <c r="F43" s="4">
        <f>SUM(F41:F42)</f>
        <v>-28750</v>
      </c>
      <c r="H43" s="58" t="s">
        <v>31</v>
      </c>
      <c r="I43" s="147" t="s">
        <v>32</v>
      </c>
    </row>
    <row r="44" spans="1:11" ht="15.75" customHeight="1" thickBot="1">
      <c r="D44" s="149" t="s">
        <v>25</v>
      </c>
      <c r="E44" s="149"/>
      <c r="F44" s="51"/>
      <c r="I44" s="148"/>
      <c r="J44" s="47"/>
    </row>
    <row r="45" spans="1:11" ht="16.5" thickTop="1" thickBot="1">
      <c r="B45" t="s">
        <v>34</v>
      </c>
      <c r="E45" s="6" t="s">
        <v>28</v>
      </c>
      <c r="F45" s="44">
        <f>F44+F43</f>
        <v>-28750</v>
      </c>
      <c r="I45" s="59" t="s">
        <v>35</v>
      </c>
      <c r="J45" s="66">
        <f>F45+J44</f>
        <v>-28750</v>
      </c>
    </row>
    <row r="46" spans="1:11" ht="15.75" thickTop="1">
      <c r="D46" s="146"/>
      <c r="E46" s="146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4" activePane="bottomLeft" state="frozen"/>
      <selection pane="bottomLeft" activeCell="C2" sqref="C2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5.140625" customWidth="1"/>
    <col min="6" max="6" width="16" customWidth="1"/>
    <col min="7" max="7" width="4.85546875" customWidth="1"/>
    <col min="9" max="9" width="14.140625" customWidth="1"/>
    <col min="11" max="11" width="13.5703125" customWidth="1"/>
  </cols>
  <sheetData>
    <row r="1" spans="1:11" ht="24" thickBot="1">
      <c r="C1" s="156" t="s">
        <v>45</v>
      </c>
      <c r="D1" s="156"/>
      <c r="E1" s="156"/>
      <c r="F1" s="156"/>
      <c r="G1" s="156"/>
      <c r="H1" s="156"/>
      <c r="I1" s="156"/>
      <c r="J1" s="156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680159.27</v>
      </c>
      <c r="D3" s="3"/>
      <c r="E3" s="151" t="s">
        <v>36</v>
      </c>
      <c r="F3" s="152"/>
      <c r="I3" s="153" t="s">
        <v>5</v>
      </c>
      <c r="J3" s="154"/>
      <c r="K3" s="155"/>
    </row>
    <row r="4" spans="1:11" ht="15.75" thickTop="1">
      <c r="B4" s="104"/>
      <c r="C4" s="89"/>
      <c r="D4" s="98"/>
      <c r="E4" s="108"/>
      <c r="F4" s="87"/>
      <c r="G4" s="99"/>
      <c r="H4" s="100"/>
      <c r="I4" s="101"/>
      <c r="J4" s="37"/>
      <c r="K4" s="38"/>
    </row>
    <row r="5" spans="1:11">
      <c r="B5" s="104"/>
      <c r="C5" s="89"/>
      <c r="D5" s="98"/>
      <c r="E5" s="108"/>
      <c r="F5" s="87"/>
      <c r="G5" s="55"/>
      <c r="H5" s="107"/>
      <c r="I5" s="101"/>
      <c r="J5" s="21" t="s">
        <v>6</v>
      </c>
      <c r="K5" s="14">
        <v>2581</v>
      </c>
    </row>
    <row r="6" spans="1:11">
      <c r="B6" s="104"/>
      <c r="C6" s="89"/>
      <c r="D6" s="98"/>
      <c r="E6" s="108"/>
      <c r="F6" s="87"/>
      <c r="G6" s="99"/>
      <c r="H6" s="107"/>
      <c r="I6" s="101"/>
      <c r="J6" s="21" t="s">
        <v>4</v>
      </c>
      <c r="K6" s="14">
        <v>21353</v>
      </c>
    </row>
    <row r="7" spans="1:11">
      <c r="B7" s="104"/>
      <c r="C7" s="89"/>
      <c r="D7" s="98"/>
      <c r="E7" s="108"/>
      <c r="F7" s="87"/>
      <c r="G7" s="99"/>
      <c r="H7" s="107"/>
      <c r="I7" s="101"/>
      <c r="J7" s="21" t="s">
        <v>7</v>
      </c>
      <c r="K7" s="14">
        <v>28750</v>
      </c>
    </row>
    <row r="8" spans="1:11">
      <c r="B8" s="104"/>
      <c r="C8" s="89"/>
      <c r="D8" s="98"/>
      <c r="E8" s="108"/>
      <c r="F8" s="87"/>
      <c r="G8" s="99"/>
      <c r="H8" s="107"/>
      <c r="I8" s="101"/>
      <c r="J8" s="21" t="s">
        <v>10</v>
      </c>
      <c r="K8" s="14">
        <v>10274.49</v>
      </c>
    </row>
    <row r="9" spans="1:11">
      <c r="B9" s="104"/>
      <c r="C9" s="89"/>
      <c r="D9" s="98"/>
      <c r="E9" s="108"/>
      <c r="F9" s="87"/>
      <c r="G9" s="99"/>
      <c r="H9" s="107"/>
      <c r="I9" s="101"/>
      <c r="J9" s="21" t="s">
        <v>11</v>
      </c>
      <c r="K9" s="14">
        <v>10274.49</v>
      </c>
    </row>
    <row r="10" spans="1:11">
      <c r="A10" s="62"/>
      <c r="B10" s="104"/>
      <c r="C10" s="89"/>
      <c r="D10" s="98"/>
      <c r="E10" s="108"/>
      <c r="F10" s="87"/>
      <c r="G10" s="99"/>
      <c r="H10" s="107"/>
      <c r="I10" s="101"/>
      <c r="J10" s="21" t="s">
        <v>21</v>
      </c>
      <c r="K10" s="14">
        <v>14386.72</v>
      </c>
    </row>
    <row r="11" spans="1:11">
      <c r="B11" s="104"/>
      <c r="C11" s="89"/>
      <c r="D11" s="98"/>
      <c r="E11" s="108"/>
      <c r="F11" s="87"/>
      <c r="G11" s="99"/>
      <c r="H11" s="107"/>
      <c r="I11" s="101"/>
      <c r="J11" s="21" t="s">
        <v>22</v>
      </c>
      <c r="K11" s="14">
        <v>14545.92</v>
      </c>
    </row>
    <row r="12" spans="1:11">
      <c r="A12" s="36"/>
      <c r="B12" s="104"/>
      <c r="C12" s="89"/>
      <c r="D12" s="98"/>
      <c r="E12" s="108"/>
      <c r="F12" s="87"/>
      <c r="G12" s="99"/>
      <c r="H12" s="107"/>
      <c r="I12" s="101"/>
      <c r="J12" s="21" t="s">
        <v>23</v>
      </c>
      <c r="K12" s="14">
        <v>0</v>
      </c>
    </row>
    <row r="13" spans="1:11">
      <c r="A13" s="36"/>
      <c r="B13" s="104"/>
      <c r="C13" s="89"/>
      <c r="D13" s="98"/>
      <c r="E13" s="108"/>
      <c r="F13" s="87"/>
      <c r="G13" s="99"/>
      <c r="H13" s="107"/>
      <c r="I13" s="101"/>
      <c r="J13" s="21"/>
      <c r="K13" s="14"/>
    </row>
    <row r="14" spans="1:11">
      <c r="B14" s="104"/>
      <c r="C14" s="89"/>
      <c r="D14" s="98"/>
      <c r="E14" s="108"/>
      <c r="F14" s="87"/>
      <c r="G14" s="99"/>
      <c r="H14" s="107"/>
      <c r="I14" s="101"/>
      <c r="J14" s="21"/>
      <c r="K14" s="14"/>
    </row>
    <row r="15" spans="1:11">
      <c r="A15" s="36"/>
      <c r="B15" s="104"/>
      <c r="C15" s="89"/>
      <c r="D15" s="98"/>
      <c r="E15" s="108"/>
      <c r="F15" s="87"/>
      <c r="G15" s="99"/>
      <c r="H15" s="107"/>
      <c r="I15" s="101"/>
      <c r="J15" s="21"/>
      <c r="K15" s="14"/>
    </row>
    <row r="16" spans="1:11">
      <c r="A16" s="36"/>
      <c r="B16" s="104"/>
      <c r="C16" s="89"/>
      <c r="D16" s="98"/>
      <c r="E16" s="108"/>
      <c r="F16" s="87"/>
      <c r="G16" s="99"/>
      <c r="H16" s="107"/>
      <c r="I16" s="101"/>
      <c r="J16" s="21"/>
      <c r="K16" s="14"/>
    </row>
    <row r="17" spans="1:11">
      <c r="A17" s="36"/>
      <c r="B17" s="104"/>
      <c r="C17" s="89"/>
      <c r="D17" s="98"/>
      <c r="E17" s="108"/>
      <c r="F17" s="87"/>
      <c r="G17" s="99"/>
      <c r="H17" s="107"/>
      <c r="I17" s="101"/>
      <c r="J17" s="21"/>
      <c r="K17" s="14"/>
    </row>
    <row r="18" spans="1:11">
      <c r="B18" s="104"/>
      <c r="C18" s="89"/>
      <c r="D18" s="98"/>
      <c r="E18" s="108"/>
      <c r="F18" s="87"/>
      <c r="G18" s="99"/>
      <c r="H18" s="107"/>
      <c r="I18" s="101"/>
      <c r="J18" s="21"/>
      <c r="K18" s="14"/>
    </row>
    <row r="19" spans="1:11">
      <c r="A19" s="36"/>
      <c r="B19" s="104"/>
      <c r="C19" s="89"/>
      <c r="D19" s="98"/>
      <c r="E19" s="108"/>
      <c r="F19" s="87"/>
      <c r="G19" s="99"/>
      <c r="H19" s="107"/>
      <c r="I19" s="101"/>
      <c r="J19" s="21"/>
      <c r="K19" s="14"/>
    </row>
    <row r="20" spans="1:11">
      <c r="B20" s="104"/>
      <c r="C20" s="89"/>
      <c r="D20" s="98"/>
      <c r="E20" s="108"/>
      <c r="F20" s="87"/>
      <c r="G20" s="99"/>
      <c r="H20" s="107"/>
      <c r="I20" s="101"/>
      <c r="J20" s="21"/>
      <c r="K20" s="14"/>
    </row>
    <row r="21" spans="1:11">
      <c r="B21" s="104"/>
      <c r="C21" s="89"/>
      <c r="D21" s="98"/>
      <c r="E21" s="108"/>
      <c r="F21" s="87"/>
      <c r="G21" s="99"/>
      <c r="H21" s="107"/>
      <c r="I21" s="101"/>
      <c r="J21" s="21"/>
      <c r="K21" s="14"/>
    </row>
    <row r="22" spans="1:11">
      <c r="B22" s="104"/>
      <c r="C22" s="89"/>
      <c r="D22" s="98"/>
      <c r="E22" s="108"/>
      <c r="F22" s="87"/>
      <c r="G22" s="99"/>
      <c r="H22" s="107"/>
      <c r="I22" s="101"/>
      <c r="J22" s="21"/>
      <c r="K22" s="14"/>
    </row>
    <row r="23" spans="1:11">
      <c r="A23" s="36"/>
      <c r="B23" s="104"/>
      <c r="C23" s="89"/>
      <c r="D23" s="98"/>
      <c r="E23" s="108"/>
      <c r="F23" s="87"/>
      <c r="G23" s="99"/>
      <c r="H23" s="107"/>
      <c r="I23" s="101"/>
      <c r="J23" s="21"/>
      <c r="K23" s="14"/>
    </row>
    <row r="24" spans="1:11">
      <c r="A24" s="36"/>
      <c r="B24" s="104"/>
      <c r="C24" s="89"/>
      <c r="D24" s="98"/>
      <c r="E24" s="108"/>
      <c r="F24" s="87"/>
      <c r="G24" s="99"/>
      <c r="H24" s="107"/>
      <c r="I24" s="101"/>
      <c r="J24" s="21"/>
      <c r="K24" s="14"/>
    </row>
    <row r="25" spans="1:11">
      <c r="B25" s="104"/>
      <c r="C25" s="89"/>
      <c r="D25" s="98"/>
      <c r="E25" s="108"/>
      <c r="F25" s="87"/>
      <c r="G25" s="99"/>
      <c r="H25" s="107"/>
      <c r="I25" s="101"/>
      <c r="J25" s="21"/>
      <c r="K25" s="14"/>
    </row>
    <row r="26" spans="1:11">
      <c r="B26" s="104"/>
      <c r="C26" s="89"/>
      <c r="D26" s="98"/>
      <c r="E26" s="108"/>
      <c r="F26" s="87"/>
      <c r="G26" s="99"/>
      <c r="H26" s="107"/>
      <c r="I26" s="101"/>
      <c r="J26" s="21"/>
      <c r="K26" s="14"/>
    </row>
    <row r="27" spans="1:11">
      <c r="B27" s="104"/>
      <c r="C27" s="89"/>
      <c r="D27" s="98"/>
      <c r="E27" s="108"/>
      <c r="F27" s="87"/>
      <c r="G27" s="99"/>
      <c r="H27" s="107"/>
      <c r="I27" s="101"/>
      <c r="J27" s="21"/>
      <c r="K27" s="14"/>
    </row>
    <row r="28" spans="1:11">
      <c r="B28" s="104"/>
      <c r="C28" s="89"/>
      <c r="D28" s="98"/>
      <c r="E28" s="108"/>
      <c r="F28" s="87"/>
      <c r="G28" s="99"/>
      <c r="H28" s="107"/>
      <c r="I28" s="101"/>
      <c r="J28" s="21"/>
      <c r="K28" s="14"/>
    </row>
    <row r="29" spans="1:11">
      <c r="B29" s="104"/>
      <c r="C29" s="89"/>
      <c r="D29" s="98"/>
      <c r="E29" s="108"/>
      <c r="F29" s="87"/>
      <c r="G29" s="99"/>
      <c r="H29" s="107"/>
      <c r="I29" s="101"/>
      <c r="J29" s="21"/>
      <c r="K29" s="14"/>
    </row>
    <row r="30" spans="1:11">
      <c r="B30" s="104"/>
      <c r="C30" s="89"/>
      <c r="D30" s="98"/>
      <c r="E30" s="108"/>
      <c r="F30" s="87"/>
      <c r="G30" s="99"/>
      <c r="H30" s="107"/>
      <c r="I30" s="101"/>
      <c r="J30" s="21"/>
      <c r="K30" s="14"/>
    </row>
    <row r="31" spans="1:11">
      <c r="B31" s="104"/>
      <c r="C31" s="89"/>
      <c r="D31" s="98"/>
      <c r="E31" s="108"/>
      <c r="F31" s="87"/>
      <c r="G31" s="99"/>
      <c r="H31" s="107"/>
      <c r="I31" s="101"/>
      <c r="J31" s="21"/>
      <c r="K31" s="14"/>
    </row>
    <row r="32" spans="1:11">
      <c r="B32" s="104"/>
      <c r="C32" s="89"/>
      <c r="D32" s="98"/>
      <c r="E32" s="108"/>
      <c r="F32" s="87"/>
      <c r="G32" s="99"/>
      <c r="H32" s="107"/>
      <c r="I32" s="101"/>
      <c r="J32" s="21"/>
      <c r="K32" s="14"/>
    </row>
    <row r="33" spans="1:11">
      <c r="B33" s="104"/>
      <c r="C33" s="89"/>
      <c r="D33" s="98"/>
      <c r="E33" s="108"/>
      <c r="F33" s="87"/>
      <c r="G33" s="99"/>
      <c r="H33" s="107"/>
      <c r="I33" s="101"/>
      <c r="J33" s="21"/>
      <c r="K33" s="14"/>
    </row>
    <row r="34" spans="1:11" ht="15.75" thickBot="1">
      <c r="A34" s="36"/>
      <c r="B34" s="104"/>
      <c r="C34" s="89"/>
      <c r="D34" s="98"/>
      <c r="E34" s="108"/>
      <c r="F34" s="87"/>
      <c r="G34" s="99"/>
      <c r="H34" s="107"/>
      <c r="I34" s="101"/>
      <c r="J34" s="21"/>
      <c r="K34" s="14"/>
    </row>
    <row r="35" spans="1:11" ht="15.75" thickBot="1">
      <c r="A35" s="33" t="s">
        <v>3</v>
      </c>
      <c r="B35" s="26"/>
      <c r="C35" s="9">
        <v>12624067.529999999</v>
      </c>
      <c r="D35" s="2"/>
      <c r="E35" s="15"/>
      <c r="F35" s="14"/>
      <c r="H35" s="31"/>
      <c r="I35" s="20"/>
      <c r="J35" s="21"/>
      <c r="K35" s="14"/>
    </row>
    <row r="36" spans="1:11" ht="15.75" thickBot="1">
      <c r="B36" s="10"/>
      <c r="C36" s="11"/>
      <c r="D36" s="2"/>
      <c r="E36" s="16"/>
      <c r="F36" s="17">
        <v>0</v>
      </c>
      <c r="H36" s="32"/>
      <c r="I36" s="22">
        <v>0</v>
      </c>
      <c r="J36" s="39"/>
      <c r="K36" s="17"/>
    </row>
    <row r="37" spans="1:11">
      <c r="B37" s="6" t="s">
        <v>1</v>
      </c>
      <c r="C37" s="7">
        <f>SUM(C3:C36)</f>
        <v>13304226.799999999</v>
      </c>
      <c r="D37" s="2"/>
      <c r="E37" s="23" t="s">
        <v>1</v>
      </c>
      <c r="F37" s="24">
        <f>SUM(F4:F36)</f>
        <v>0</v>
      </c>
      <c r="H37" s="5" t="s">
        <v>1</v>
      </c>
      <c r="I37" s="4">
        <f>SUM(I4:I36)</f>
        <v>0</v>
      </c>
      <c r="J37" s="4"/>
      <c r="K37" s="4">
        <f t="shared" ref="K37" si="0">SUM(K4:K36)</f>
        <v>102165.62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159" t="s">
        <v>14</v>
      </c>
      <c r="I39" s="160"/>
      <c r="J39" s="157">
        <f>I37+K37</f>
        <v>102165.62</v>
      </c>
      <c r="K39" s="158"/>
    </row>
    <row r="40" spans="1:11" ht="15" customHeight="1">
      <c r="D40" s="163" t="s">
        <v>15</v>
      </c>
      <c r="E40" s="163"/>
      <c r="F40" s="46">
        <f>F37-J39</f>
        <v>-102165.62</v>
      </c>
      <c r="I40" s="40"/>
    </row>
    <row r="41" spans="1:11" ht="15.75" thickBot="1">
      <c r="D41" s="45"/>
      <c r="E41" s="45" t="s">
        <v>0</v>
      </c>
      <c r="F41" s="47">
        <f>-C37</f>
        <v>-13304226.799999999</v>
      </c>
    </row>
    <row r="42" spans="1:11" ht="15.75" thickTop="1">
      <c r="E42" t="s">
        <v>26</v>
      </c>
      <c r="F42" s="4">
        <f>SUM(F40:F41)</f>
        <v>-13406392.419999998</v>
      </c>
    </row>
    <row r="43" spans="1:11" ht="15.75" thickBot="1">
      <c r="D43" s="149" t="s">
        <v>25</v>
      </c>
      <c r="E43" s="149"/>
      <c r="F43" s="51">
        <v>3067863.77</v>
      </c>
    </row>
    <row r="44" spans="1:11">
      <c r="E44" s="6" t="s">
        <v>27</v>
      </c>
      <c r="F44" s="7">
        <f>F43+F42</f>
        <v>-10338528.649999999</v>
      </c>
    </row>
    <row r="45" spans="1:11" ht="15.75" thickBot="1">
      <c r="D45" s="54" t="s">
        <v>17</v>
      </c>
      <c r="F45" s="56">
        <v>511449.48</v>
      </c>
    </row>
    <row r="46" spans="1:11" ht="16.5" thickTop="1" thickBot="1">
      <c r="D46" s="161" t="s">
        <v>35</v>
      </c>
      <c r="E46" s="162"/>
      <c r="F46" s="57">
        <f>F45+F44</f>
        <v>-9827079.1699999981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1.9685039370078741" top="0.47244094488188981" bottom="0.23622047244094491" header="0.31496062992125984" footer="0.31496062992125984"/>
  <pageSetup scale="80" orientation="landscape" verticalDpi="0" r:id="rId1"/>
  <headerFooter>
    <oddHeader>&amp;C&amp;"Arial,Negrita"&amp;14BALANCE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7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A51" sqref="A51"/>
    </sheetView>
  </sheetViews>
  <sheetFormatPr baseColWidth="10" defaultRowHeight="1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" customWidth="1"/>
  </cols>
  <sheetData>
    <row r="1" spans="1:13" ht="23.25">
      <c r="C1" s="156" t="s">
        <v>63</v>
      </c>
      <c r="D1" s="156"/>
      <c r="E1" s="156"/>
      <c r="F1" s="156"/>
      <c r="G1" s="156"/>
      <c r="H1" s="156"/>
      <c r="I1" s="156"/>
      <c r="J1" s="156"/>
    </row>
    <row r="2" spans="1:13" ht="15.75" thickBot="1">
      <c r="E2" s="1"/>
      <c r="F2" s="1"/>
    </row>
    <row r="3" spans="1:13" ht="15.75" thickBot="1">
      <c r="C3" s="29" t="s">
        <v>0</v>
      </c>
      <c r="D3" s="3"/>
    </row>
    <row r="4" spans="1:13" ht="20.25" thickTop="1" thickBot="1">
      <c r="A4" s="27" t="s">
        <v>2</v>
      </c>
      <c r="B4" s="28"/>
      <c r="C4" s="30">
        <v>49354.55</v>
      </c>
      <c r="D4" s="2"/>
      <c r="E4" s="165" t="s">
        <v>50</v>
      </c>
      <c r="F4" s="166"/>
      <c r="I4" s="153" t="s">
        <v>5</v>
      </c>
      <c r="J4" s="154"/>
      <c r="K4" s="155"/>
    </row>
    <row r="5" spans="1:13" ht="15.75" thickTop="1">
      <c r="A5" s="83"/>
      <c r="B5" s="104">
        <v>40422</v>
      </c>
      <c r="C5" s="89">
        <v>0</v>
      </c>
      <c r="D5" s="98"/>
      <c r="E5" s="106">
        <v>40422</v>
      </c>
      <c r="F5" s="105">
        <v>21176.5</v>
      </c>
      <c r="G5" s="99"/>
      <c r="H5" s="122">
        <v>40422</v>
      </c>
      <c r="I5" s="101">
        <v>21</v>
      </c>
      <c r="J5" s="37"/>
      <c r="K5" s="38"/>
    </row>
    <row r="6" spans="1:13">
      <c r="A6" s="83"/>
      <c r="B6" s="104">
        <v>40423</v>
      </c>
      <c r="C6" s="89">
        <v>0</v>
      </c>
      <c r="D6" s="98"/>
      <c r="E6" s="106">
        <v>40423</v>
      </c>
      <c r="F6" s="87">
        <v>39236</v>
      </c>
      <c r="G6" s="99"/>
      <c r="H6" s="123">
        <v>40423</v>
      </c>
      <c r="I6" s="101">
        <v>0</v>
      </c>
      <c r="J6" s="21" t="s">
        <v>6</v>
      </c>
      <c r="K6" s="14">
        <v>959</v>
      </c>
    </row>
    <row r="7" spans="1:13">
      <c r="A7" s="83"/>
      <c r="B7" s="104">
        <v>40424</v>
      </c>
      <c r="C7" s="89">
        <v>1407.5</v>
      </c>
      <c r="D7" s="98"/>
      <c r="E7" s="106">
        <v>40424</v>
      </c>
      <c r="F7" s="87">
        <v>37120.5</v>
      </c>
      <c r="G7" s="99"/>
      <c r="H7" s="123">
        <v>40424</v>
      </c>
      <c r="I7" s="101">
        <v>1000</v>
      </c>
      <c r="J7" s="21" t="s">
        <v>4</v>
      </c>
      <c r="K7" s="14">
        <v>11689</v>
      </c>
    </row>
    <row r="8" spans="1:13">
      <c r="A8" s="83"/>
      <c r="B8" s="104">
        <v>40425</v>
      </c>
      <c r="C8" s="89">
        <v>0</v>
      </c>
      <c r="D8" s="114"/>
      <c r="E8" s="106">
        <v>40425</v>
      </c>
      <c r="F8" s="87">
        <v>46439</v>
      </c>
      <c r="G8" s="99"/>
      <c r="H8" s="123">
        <v>40425</v>
      </c>
      <c r="I8" s="101">
        <v>0</v>
      </c>
      <c r="J8" s="21" t="s">
        <v>7</v>
      </c>
      <c r="K8" s="14">
        <v>28750</v>
      </c>
    </row>
    <row r="9" spans="1:13">
      <c r="A9" s="83"/>
      <c r="B9" s="104">
        <v>40426</v>
      </c>
      <c r="C9" s="89">
        <v>0</v>
      </c>
      <c r="D9" s="98"/>
      <c r="E9" s="106">
        <v>40426</v>
      </c>
      <c r="F9" s="87">
        <v>39977.5</v>
      </c>
      <c r="G9" s="99"/>
      <c r="H9" s="123">
        <v>40426</v>
      </c>
      <c r="I9" s="101">
        <v>0</v>
      </c>
      <c r="J9" s="21" t="s">
        <v>10</v>
      </c>
      <c r="K9" s="14">
        <v>4334.5</v>
      </c>
    </row>
    <row r="10" spans="1:13">
      <c r="A10" s="83"/>
      <c r="B10" s="104">
        <v>40427</v>
      </c>
      <c r="C10" s="89">
        <v>0</v>
      </c>
      <c r="D10" s="98"/>
      <c r="E10" s="106">
        <v>40427</v>
      </c>
      <c r="F10" s="87">
        <v>27130.5</v>
      </c>
      <c r="G10" s="99"/>
      <c r="H10" s="123">
        <v>40427</v>
      </c>
      <c r="I10" s="101">
        <v>284</v>
      </c>
      <c r="J10" s="21" t="s">
        <v>11</v>
      </c>
      <c r="K10" s="14">
        <v>3975</v>
      </c>
    </row>
    <row r="11" spans="1:13">
      <c r="A11" s="83"/>
      <c r="B11" s="104">
        <v>40428</v>
      </c>
      <c r="C11" s="89">
        <v>0</v>
      </c>
      <c r="D11" s="98"/>
      <c r="E11" s="106">
        <v>40428</v>
      </c>
      <c r="F11" s="87">
        <v>17499</v>
      </c>
      <c r="G11" s="99"/>
      <c r="H11" s="123">
        <v>40428</v>
      </c>
      <c r="I11" s="101">
        <v>464.5</v>
      </c>
      <c r="J11" s="21" t="s">
        <v>12</v>
      </c>
      <c r="K11" s="14">
        <v>5149.5</v>
      </c>
    </row>
    <row r="12" spans="1:13">
      <c r="A12" s="83"/>
      <c r="B12" s="104">
        <v>40429</v>
      </c>
      <c r="C12" s="89">
        <v>0</v>
      </c>
      <c r="D12" s="98"/>
      <c r="E12" s="106">
        <v>40429</v>
      </c>
      <c r="F12" s="87">
        <v>19943</v>
      </c>
      <c r="G12" s="99"/>
      <c r="H12" s="123">
        <v>40429</v>
      </c>
      <c r="I12" s="101">
        <v>634</v>
      </c>
      <c r="J12" s="21" t="s">
        <v>18</v>
      </c>
      <c r="K12" s="14">
        <v>4606.5</v>
      </c>
    </row>
    <row r="13" spans="1:13">
      <c r="A13" s="83"/>
      <c r="B13" s="104">
        <v>40430</v>
      </c>
      <c r="C13" s="89">
        <v>2035</v>
      </c>
      <c r="D13" s="98"/>
      <c r="E13" s="106">
        <v>40430</v>
      </c>
      <c r="F13" s="87">
        <v>28817</v>
      </c>
      <c r="G13" s="99"/>
      <c r="H13" s="123">
        <v>40430</v>
      </c>
      <c r="I13" s="101">
        <v>0</v>
      </c>
      <c r="J13" s="21" t="s">
        <v>13</v>
      </c>
      <c r="K13" s="14">
        <v>0</v>
      </c>
    </row>
    <row r="14" spans="1:13">
      <c r="A14" s="83"/>
      <c r="B14" s="104">
        <v>40431</v>
      </c>
      <c r="C14" s="89">
        <v>0</v>
      </c>
      <c r="D14" s="98"/>
      <c r="E14" s="106">
        <v>40431</v>
      </c>
      <c r="F14" s="87">
        <v>36318</v>
      </c>
      <c r="G14" s="99"/>
      <c r="H14" s="123">
        <v>40431</v>
      </c>
      <c r="I14" s="101">
        <v>0</v>
      </c>
      <c r="J14" s="21"/>
      <c r="K14" s="14"/>
    </row>
    <row r="15" spans="1:13">
      <c r="A15" s="83"/>
      <c r="B15" s="104">
        <v>40432</v>
      </c>
      <c r="C15" s="89">
        <v>0</v>
      </c>
      <c r="D15" s="98"/>
      <c r="E15" s="106">
        <v>40432</v>
      </c>
      <c r="F15" s="87">
        <v>56998</v>
      </c>
      <c r="G15" s="99"/>
      <c r="H15" s="123">
        <v>40432</v>
      </c>
      <c r="I15" s="101">
        <v>0</v>
      </c>
      <c r="J15" s="21"/>
      <c r="K15" s="14"/>
    </row>
    <row r="16" spans="1:13">
      <c r="A16" s="83"/>
      <c r="B16" s="104">
        <v>40433</v>
      </c>
      <c r="C16" s="89">
        <v>0</v>
      </c>
      <c r="D16" s="98"/>
      <c r="E16" s="106">
        <v>40433</v>
      </c>
      <c r="F16" s="87">
        <v>41496</v>
      </c>
      <c r="G16" s="99"/>
      <c r="H16" s="123">
        <v>40433</v>
      </c>
      <c r="I16" s="101">
        <v>0</v>
      </c>
      <c r="J16" s="21"/>
      <c r="K16" s="85"/>
      <c r="L16" s="84"/>
      <c r="M16" s="55"/>
    </row>
    <row r="17" spans="1:13">
      <c r="A17" s="83"/>
      <c r="B17" s="104">
        <v>40434</v>
      </c>
      <c r="C17" s="89">
        <v>0</v>
      </c>
      <c r="D17" s="98"/>
      <c r="E17" s="106">
        <v>40434</v>
      </c>
      <c r="F17" s="87">
        <v>26915</v>
      </c>
      <c r="G17" s="99"/>
      <c r="H17" s="123">
        <v>40434</v>
      </c>
      <c r="I17" s="101">
        <v>0</v>
      </c>
      <c r="J17" s="21"/>
      <c r="K17" s="85"/>
      <c r="L17" s="84"/>
      <c r="M17" s="55"/>
    </row>
    <row r="18" spans="1:13">
      <c r="A18" s="83"/>
      <c r="B18" s="104">
        <v>40435</v>
      </c>
      <c r="C18" s="89">
        <v>0</v>
      </c>
      <c r="D18" s="98"/>
      <c r="E18" s="106">
        <v>40435</v>
      </c>
      <c r="F18" s="87">
        <v>30495</v>
      </c>
      <c r="G18" s="99"/>
      <c r="H18" s="123">
        <v>40435</v>
      </c>
      <c r="I18" s="101">
        <v>0</v>
      </c>
      <c r="J18" s="21"/>
      <c r="K18" s="88"/>
      <c r="L18" s="84"/>
      <c r="M18" s="55"/>
    </row>
    <row r="19" spans="1:13">
      <c r="A19" s="83"/>
      <c r="B19" s="104">
        <v>40436</v>
      </c>
      <c r="C19" s="89">
        <v>0</v>
      </c>
      <c r="D19" s="98"/>
      <c r="E19" s="106">
        <v>40436</v>
      </c>
      <c r="F19" s="87">
        <v>54093</v>
      </c>
      <c r="G19" s="99"/>
      <c r="H19" s="123">
        <v>40436</v>
      </c>
      <c r="I19" s="101">
        <v>40</v>
      </c>
      <c r="J19" s="21"/>
      <c r="K19" s="88"/>
      <c r="L19" s="84"/>
      <c r="M19" s="55"/>
    </row>
    <row r="20" spans="1:13">
      <c r="A20" s="83"/>
      <c r="B20" s="104">
        <v>40437</v>
      </c>
      <c r="C20" s="89">
        <v>0</v>
      </c>
      <c r="D20" s="98"/>
      <c r="E20" s="106">
        <v>40437</v>
      </c>
      <c r="F20" s="87">
        <v>21369</v>
      </c>
      <c r="G20" s="99"/>
      <c r="H20" s="123">
        <v>40437</v>
      </c>
      <c r="I20" s="101">
        <v>0</v>
      </c>
      <c r="J20" s="103"/>
      <c r="K20" s="14"/>
    </row>
    <row r="21" spans="1:13">
      <c r="A21" s="83"/>
      <c r="B21" s="104">
        <v>40438</v>
      </c>
      <c r="C21" s="89">
        <v>0</v>
      </c>
      <c r="D21" s="98"/>
      <c r="E21" s="106">
        <v>40438</v>
      </c>
      <c r="F21" s="87">
        <v>46065.5</v>
      </c>
      <c r="G21" s="99"/>
      <c r="H21" s="123">
        <v>40438</v>
      </c>
      <c r="I21" s="101">
        <v>1199</v>
      </c>
      <c r="J21" s="103"/>
      <c r="K21" s="14"/>
    </row>
    <row r="22" spans="1:13">
      <c r="A22" s="83"/>
      <c r="B22" s="104">
        <v>40439</v>
      </c>
      <c r="C22" s="89">
        <v>0</v>
      </c>
      <c r="D22" s="98"/>
      <c r="E22" s="106">
        <v>40439</v>
      </c>
      <c r="F22" s="87">
        <v>37778.5</v>
      </c>
      <c r="G22" s="99"/>
      <c r="H22" s="123">
        <v>40439</v>
      </c>
      <c r="I22" s="101">
        <v>0</v>
      </c>
      <c r="J22" s="21"/>
      <c r="K22" s="14"/>
    </row>
    <row r="23" spans="1:13">
      <c r="A23" s="83"/>
      <c r="B23" s="104">
        <v>40440</v>
      </c>
      <c r="C23" s="89">
        <v>0</v>
      </c>
      <c r="D23" s="98"/>
      <c r="E23" s="106">
        <v>40440</v>
      </c>
      <c r="F23" s="87">
        <v>41573</v>
      </c>
      <c r="G23" s="99"/>
      <c r="H23" s="123">
        <v>40440</v>
      </c>
      <c r="I23" s="101">
        <v>0</v>
      </c>
      <c r="J23" s="21"/>
      <c r="K23" s="14"/>
    </row>
    <row r="24" spans="1:13">
      <c r="A24" s="83"/>
      <c r="B24" s="104">
        <v>40441</v>
      </c>
      <c r="C24" s="89">
        <v>0</v>
      </c>
      <c r="D24" s="98"/>
      <c r="E24" s="106">
        <v>40441</v>
      </c>
      <c r="F24" s="87">
        <v>19761.5</v>
      </c>
      <c r="G24" s="99"/>
      <c r="H24" s="123">
        <v>40441</v>
      </c>
      <c r="I24" s="101">
        <v>0</v>
      </c>
      <c r="J24" s="21"/>
      <c r="K24" s="14"/>
    </row>
    <row r="25" spans="1:13">
      <c r="A25" s="83"/>
      <c r="B25" s="104">
        <v>40442</v>
      </c>
      <c r="C25" s="89">
        <v>2065</v>
      </c>
      <c r="D25" s="98"/>
      <c r="E25" s="106">
        <v>40442</v>
      </c>
      <c r="F25" s="87">
        <v>22266</v>
      </c>
      <c r="G25" s="99"/>
      <c r="H25" s="123">
        <v>40442</v>
      </c>
      <c r="I25" s="101">
        <v>66</v>
      </c>
      <c r="J25" s="21"/>
      <c r="K25" s="14"/>
    </row>
    <row r="26" spans="1:13">
      <c r="A26" s="83"/>
      <c r="B26" s="104">
        <v>40443</v>
      </c>
      <c r="C26" s="89">
        <v>101</v>
      </c>
      <c r="D26" s="98"/>
      <c r="E26" s="106">
        <v>40443</v>
      </c>
      <c r="F26" s="87">
        <v>20675</v>
      </c>
      <c r="G26" s="99"/>
      <c r="H26" s="123">
        <v>40443</v>
      </c>
      <c r="I26" s="101">
        <v>0</v>
      </c>
      <c r="J26" s="21"/>
      <c r="K26" s="14"/>
    </row>
    <row r="27" spans="1:13">
      <c r="A27" s="83"/>
      <c r="B27" s="104">
        <v>40444</v>
      </c>
      <c r="C27" s="89">
        <v>0</v>
      </c>
      <c r="D27" s="98"/>
      <c r="E27" s="106">
        <v>40444</v>
      </c>
      <c r="F27" s="87">
        <v>39173</v>
      </c>
      <c r="G27" s="99"/>
      <c r="H27" s="123">
        <v>40444</v>
      </c>
      <c r="I27" s="101">
        <v>598</v>
      </c>
      <c r="J27" s="21"/>
      <c r="K27" s="14"/>
    </row>
    <row r="28" spans="1:13">
      <c r="A28" s="83"/>
      <c r="B28" s="104">
        <v>40445</v>
      </c>
      <c r="C28" s="89">
        <v>0</v>
      </c>
      <c r="D28" s="98"/>
      <c r="E28" s="106">
        <v>40445</v>
      </c>
      <c r="F28" s="87">
        <v>42201.5</v>
      </c>
      <c r="G28" s="99"/>
      <c r="H28" s="123">
        <v>40445</v>
      </c>
      <c r="I28" s="101">
        <v>0</v>
      </c>
      <c r="J28" s="21"/>
      <c r="K28" s="14"/>
    </row>
    <row r="29" spans="1:13">
      <c r="A29" s="83"/>
      <c r="B29" s="104">
        <v>40446</v>
      </c>
      <c r="C29" s="89">
        <v>0</v>
      </c>
      <c r="D29" s="98"/>
      <c r="E29" s="106">
        <v>40446</v>
      </c>
      <c r="F29" s="87">
        <v>43563.5</v>
      </c>
      <c r="G29" s="99"/>
      <c r="H29" s="123">
        <v>40446</v>
      </c>
      <c r="I29" s="101">
        <v>0</v>
      </c>
      <c r="J29" s="21"/>
      <c r="K29" s="14"/>
    </row>
    <row r="30" spans="1:13">
      <c r="A30" s="83"/>
      <c r="B30" s="104">
        <v>40447</v>
      </c>
      <c r="C30" s="89">
        <v>0</v>
      </c>
      <c r="D30" s="98"/>
      <c r="E30" s="106">
        <v>40447</v>
      </c>
      <c r="F30" s="87">
        <v>29225</v>
      </c>
      <c r="G30" s="99"/>
      <c r="H30" s="123">
        <v>40447</v>
      </c>
      <c r="I30" s="101">
        <v>0</v>
      </c>
      <c r="J30" s="21"/>
      <c r="K30" s="14"/>
    </row>
    <row r="31" spans="1:13">
      <c r="A31" s="83"/>
      <c r="B31" s="104">
        <v>40448</v>
      </c>
      <c r="C31" s="89">
        <v>0</v>
      </c>
      <c r="D31" s="98"/>
      <c r="E31" s="106">
        <v>40448</v>
      </c>
      <c r="F31" s="87">
        <v>23746</v>
      </c>
      <c r="G31" s="99"/>
      <c r="H31" s="123">
        <v>40448</v>
      </c>
      <c r="I31" s="101">
        <v>60</v>
      </c>
      <c r="J31" s="21"/>
      <c r="K31" s="14"/>
    </row>
    <row r="32" spans="1:13">
      <c r="A32" s="83"/>
      <c r="B32" s="104">
        <v>40449</v>
      </c>
      <c r="C32" s="89">
        <v>0</v>
      </c>
      <c r="D32" s="98"/>
      <c r="E32" s="106">
        <v>40449</v>
      </c>
      <c r="F32" s="87">
        <v>24844.5</v>
      </c>
      <c r="G32" s="99"/>
      <c r="H32" s="123">
        <v>40449</v>
      </c>
      <c r="I32" s="101">
        <v>0</v>
      </c>
      <c r="J32" s="21"/>
      <c r="K32" s="14"/>
    </row>
    <row r="33" spans="1:11">
      <c r="A33" s="83"/>
      <c r="B33" s="104">
        <v>40450</v>
      </c>
      <c r="C33" s="89">
        <v>0</v>
      </c>
      <c r="D33" s="98"/>
      <c r="E33" s="106">
        <v>40450</v>
      </c>
      <c r="F33" s="87">
        <v>20710</v>
      </c>
      <c r="G33" s="99"/>
      <c r="H33" s="123">
        <v>40450</v>
      </c>
      <c r="I33" s="101">
        <v>67</v>
      </c>
      <c r="J33" s="21"/>
      <c r="K33" s="14"/>
    </row>
    <row r="34" spans="1:11">
      <c r="A34" s="83"/>
      <c r="B34" s="104">
        <v>40451</v>
      </c>
      <c r="C34" s="89">
        <v>0</v>
      </c>
      <c r="D34" s="114"/>
      <c r="E34" s="106">
        <v>40451</v>
      </c>
      <c r="F34" s="87">
        <v>56305</v>
      </c>
      <c r="G34" s="99"/>
      <c r="H34" s="123">
        <v>40451</v>
      </c>
      <c r="I34" s="101">
        <v>0</v>
      </c>
      <c r="J34" s="21"/>
      <c r="K34" s="14"/>
    </row>
    <row r="35" spans="1:11" ht="15.75" thickBot="1">
      <c r="A35" s="83"/>
      <c r="B35" s="104"/>
      <c r="C35" s="89"/>
      <c r="D35" s="98"/>
      <c r="E35" s="106"/>
      <c r="F35" s="87"/>
      <c r="G35" s="99"/>
      <c r="H35" s="123"/>
      <c r="I35" s="101"/>
      <c r="J35" s="21"/>
      <c r="K35" s="14"/>
    </row>
    <row r="36" spans="1:11" ht="15.75" thickBot="1">
      <c r="A36" s="33" t="s">
        <v>3</v>
      </c>
      <c r="B36" s="26"/>
      <c r="C36" s="9">
        <v>874476.7</v>
      </c>
      <c r="D36" s="2"/>
      <c r="E36" s="15"/>
      <c r="F36" s="14">
        <v>0</v>
      </c>
      <c r="H36" s="124"/>
      <c r="I36" s="20"/>
      <c r="J36" s="21"/>
      <c r="K36" s="14"/>
    </row>
    <row r="37" spans="1:11" ht="15.75" thickBot="1">
      <c r="A37" s="49" t="s">
        <v>49</v>
      </c>
      <c r="B37" s="52"/>
      <c r="C37" s="11">
        <v>93751</v>
      </c>
      <c r="D37" s="2"/>
      <c r="E37" s="16"/>
      <c r="F37" s="17">
        <v>0</v>
      </c>
      <c r="H37" s="125"/>
      <c r="I37" s="22"/>
      <c r="J37" s="39"/>
      <c r="K37" s="17"/>
    </row>
    <row r="38" spans="1:11">
      <c r="B38" s="6" t="s">
        <v>1</v>
      </c>
      <c r="C38" s="7">
        <f>SUM(C4:C37)</f>
        <v>1023190.75</v>
      </c>
      <c r="E38" s="23" t="s">
        <v>1</v>
      </c>
      <c r="F38" s="24">
        <f>SUM(F5:F37)</f>
        <v>1012911</v>
      </c>
      <c r="H38" s="1" t="s">
        <v>1</v>
      </c>
      <c r="I38" s="4">
        <f>SUM(I5:I37)</f>
        <v>4433.5</v>
      </c>
      <c r="J38" s="42" t="s">
        <v>1</v>
      </c>
      <c r="K38" s="4">
        <f t="shared" ref="K38" si="0">SUM(K5:K37)</f>
        <v>59463.5</v>
      </c>
    </row>
    <row r="39" spans="1:11">
      <c r="I39" s="2"/>
    </row>
    <row r="40" spans="1:11" ht="15.75">
      <c r="A40" s="5"/>
      <c r="C40" s="55">
        <v>0</v>
      </c>
      <c r="D40" s="25"/>
      <c r="E40" s="25"/>
      <c r="F40" s="25"/>
      <c r="H40" s="159" t="s">
        <v>14</v>
      </c>
      <c r="I40" s="160"/>
      <c r="J40" s="157">
        <f>I38+K38</f>
        <v>63897</v>
      </c>
      <c r="K40" s="158"/>
    </row>
    <row r="41" spans="1:11" ht="15.75">
      <c r="D41" s="163" t="s">
        <v>15</v>
      </c>
      <c r="E41" s="163"/>
      <c r="F41" s="46">
        <f>F38-J40</f>
        <v>949014</v>
      </c>
      <c r="I41" s="40"/>
    </row>
    <row r="42" spans="1:11" ht="15.75" thickBot="1">
      <c r="D42" s="45"/>
      <c r="E42" s="45" t="s">
        <v>0</v>
      </c>
      <c r="F42" s="47">
        <f>-C38</f>
        <v>-1023190.75</v>
      </c>
    </row>
    <row r="43" spans="1:11" ht="15.75" thickTop="1">
      <c r="C43" t="s">
        <v>34</v>
      </c>
      <c r="E43" s="5" t="s">
        <v>26</v>
      </c>
      <c r="F43" s="4">
        <f>SUM(F41:F42)</f>
        <v>-74176.75</v>
      </c>
      <c r="I43" s="167"/>
      <c r="J43" s="167"/>
      <c r="K43" s="2"/>
    </row>
    <row r="44" spans="1:11" ht="15.75" thickBot="1">
      <c r="D44" s="149" t="s">
        <v>25</v>
      </c>
      <c r="E44" s="149"/>
      <c r="F44" s="51">
        <v>0</v>
      </c>
      <c r="I44" s="168" t="s">
        <v>17</v>
      </c>
      <c r="J44" s="168"/>
      <c r="K44" s="2">
        <v>70470.67</v>
      </c>
    </row>
    <row r="45" spans="1:11" ht="15.75" thickTop="1">
      <c r="E45" s="6" t="s">
        <v>29</v>
      </c>
      <c r="F45" s="7">
        <f>F44+F43</f>
        <v>-74176.75</v>
      </c>
      <c r="I45" s="169" t="s">
        <v>60</v>
      </c>
      <c r="J45" s="170"/>
      <c r="K45" s="173">
        <f>F45+K44</f>
        <v>-3706.0800000000017</v>
      </c>
    </row>
    <row r="46" spans="1:11" ht="15.75" thickBot="1">
      <c r="D46" s="164"/>
      <c r="E46" s="164"/>
      <c r="F46" s="56"/>
      <c r="I46" s="171"/>
      <c r="J46" s="172"/>
      <c r="K46" s="174"/>
    </row>
    <row r="47" spans="1:11" ht="15.75" thickTop="1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K61"/>
  <sheetViews>
    <sheetView topLeftCell="B1" workbookViewId="0">
      <pane ySplit="4" topLeftCell="A5" activePane="bottomLeft" state="frozen"/>
      <selection pane="bottomLeft" activeCell="D46" sqref="D46:E46"/>
    </sheetView>
  </sheetViews>
  <sheetFormatPr baseColWidth="10" defaultRowHeight="15"/>
  <cols>
    <col min="3" max="3" width="15.28515625" customWidth="1"/>
    <col min="6" max="6" width="15" customWidth="1"/>
    <col min="10" max="10" width="15.28515625" customWidth="1"/>
  </cols>
  <sheetData>
    <row r="1" spans="1:11" ht="31.5">
      <c r="C1" s="178" t="s">
        <v>64</v>
      </c>
      <c r="D1" s="178"/>
      <c r="E1" s="178"/>
      <c r="F1" s="178"/>
      <c r="G1" s="178"/>
      <c r="H1" s="178"/>
      <c r="I1" s="178"/>
      <c r="J1" s="178"/>
      <c r="K1" s="68" t="s">
        <v>59</v>
      </c>
    </row>
    <row r="2" spans="1:11" ht="15.75" thickBot="1">
      <c r="E2" s="116"/>
      <c r="F2" s="116"/>
      <c r="K2" s="69"/>
    </row>
    <row r="3" spans="1:11" ht="15.75" thickBot="1">
      <c r="C3" s="29" t="s">
        <v>0</v>
      </c>
      <c r="D3" s="3"/>
      <c r="K3" s="70"/>
    </row>
    <row r="4" spans="1:11" ht="20.25" thickTop="1" thickBot="1">
      <c r="A4" s="27" t="s">
        <v>2</v>
      </c>
      <c r="B4" s="28"/>
      <c r="C4" s="30">
        <v>147732.93</v>
      </c>
      <c r="D4" s="2"/>
      <c r="E4" s="151" t="s">
        <v>52</v>
      </c>
      <c r="F4" s="152"/>
      <c r="I4" s="153" t="s">
        <v>5</v>
      </c>
      <c r="J4" s="154"/>
      <c r="K4" s="155"/>
    </row>
    <row r="5" spans="1:11" ht="15.75" thickTop="1">
      <c r="B5" s="104">
        <v>40422</v>
      </c>
      <c r="C5" s="89">
        <v>0</v>
      </c>
      <c r="D5" s="98"/>
      <c r="E5" s="106">
        <v>40422</v>
      </c>
      <c r="F5" s="87">
        <v>12155.2</v>
      </c>
      <c r="G5" s="99"/>
      <c r="H5" s="107">
        <v>40422</v>
      </c>
      <c r="I5" s="101">
        <v>144</v>
      </c>
      <c r="J5" s="37"/>
      <c r="K5" s="38"/>
    </row>
    <row r="6" spans="1:11">
      <c r="B6" s="104">
        <v>40423</v>
      </c>
      <c r="C6" s="89">
        <v>0</v>
      </c>
      <c r="D6" s="98"/>
      <c r="E6" s="106">
        <v>40423</v>
      </c>
      <c r="F6" s="87">
        <v>19764</v>
      </c>
      <c r="G6" s="99"/>
      <c r="H6" s="107">
        <v>40423</v>
      </c>
      <c r="I6" s="101">
        <v>860</v>
      </c>
      <c r="J6" s="21"/>
      <c r="K6" s="14"/>
    </row>
    <row r="7" spans="1:11">
      <c r="B7" s="104">
        <v>40424</v>
      </c>
      <c r="C7" s="89">
        <v>1879</v>
      </c>
      <c r="D7" s="98"/>
      <c r="E7" s="106">
        <v>40424</v>
      </c>
      <c r="F7" s="87">
        <v>49088</v>
      </c>
      <c r="G7" s="99"/>
      <c r="H7" s="107">
        <v>40424</v>
      </c>
      <c r="I7" s="101">
        <v>0</v>
      </c>
      <c r="J7" s="138" t="s">
        <v>4</v>
      </c>
      <c r="K7" s="14">
        <v>4073</v>
      </c>
    </row>
    <row r="8" spans="1:11">
      <c r="B8" s="104">
        <v>40425</v>
      </c>
      <c r="C8" s="89">
        <v>551</v>
      </c>
      <c r="D8" s="98" t="s">
        <v>65</v>
      </c>
      <c r="E8" s="106">
        <v>40425</v>
      </c>
      <c r="F8" s="87">
        <v>49779.5</v>
      </c>
      <c r="G8" s="99"/>
      <c r="H8" s="107">
        <v>40425</v>
      </c>
      <c r="I8" s="101">
        <v>15</v>
      </c>
      <c r="J8" s="139" t="s">
        <v>7</v>
      </c>
      <c r="K8" s="87">
        <v>30000</v>
      </c>
    </row>
    <row r="9" spans="1:11">
      <c r="B9" s="104">
        <v>40426</v>
      </c>
      <c r="C9" s="89">
        <v>0</v>
      </c>
      <c r="D9" s="98"/>
      <c r="E9" s="106">
        <v>40426</v>
      </c>
      <c r="F9" s="87">
        <v>40593</v>
      </c>
      <c r="G9" s="99"/>
      <c r="H9" s="107">
        <v>40426</v>
      </c>
      <c r="I9" s="101">
        <v>0</v>
      </c>
      <c r="J9" s="139" t="s">
        <v>46</v>
      </c>
      <c r="K9" s="87">
        <v>1124</v>
      </c>
    </row>
    <row r="10" spans="1:11">
      <c r="B10" s="104">
        <v>40427</v>
      </c>
      <c r="C10" s="89">
        <v>2850</v>
      </c>
      <c r="D10" s="98" t="s">
        <v>66</v>
      </c>
      <c r="E10" s="106">
        <v>40427</v>
      </c>
      <c r="F10" s="87">
        <v>68785</v>
      </c>
      <c r="G10" s="99"/>
      <c r="H10" s="107">
        <v>40427</v>
      </c>
      <c r="I10" s="101">
        <v>185.6</v>
      </c>
      <c r="J10" s="109" t="s">
        <v>19</v>
      </c>
      <c r="K10" s="87">
        <v>6450</v>
      </c>
    </row>
    <row r="11" spans="1:11">
      <c r="B11" s="104">
        <v>40428</v>
      </c>
      <c r="C11" s="89">
        <v>100</v>
      </c>
      <c r="D11" s="98" t="s">
        <v>67</v>
      </c>
      <c r="E11" s="106">
        <v>40428</v>
      </c>
      <c r="F11" s="87">
        <v>30700.5</v>
      </c>
      <c r="G11" s="99"/>
      <c r="H11" s="107">
        <v>40428</v>
      </c>
      <c r="I11" s="101">
        <v>0</v>
      </c>
      <c r="J11" s="109" t="s">
        <v>20</v>
      </c>
      <c r="K11" s="87">
        <v>6600</v>
      </c>
    </row>
    <row r="12" spans="1:11">
      <c r="B12" s="104">
        <v>40429</v>
      </c>
      <c r="C12" s="89">
        <v>362</v>
      </c>
      <c r="D12" s="98" t="s">
        <v>65</v>
      </c>
      <c r="E12" s="106">
        <v>40429</v>
      </c>
      <c r="F12" s="87">
        <v>23069</v>
      </c>
      <c r="G12" s="99"/>
      <c r="H12" s="107">
        <v>40429</v>
      </c>
      <c r="I12" s="101">
        <v>0</v>
      </c>
      <c r="J12" s="109" t="s">
        <v>21</v>
      </c>
      <c r="K12" s="87">
        <v>7400</v>
      </c>
    </row>
    <row r="13" spans="1:11">
      <c r="B13" s="104">
        <v>40430</v>
      </c>
      <c r="C13" s="89">
        <v>2020.5</v>
      </c>
      <c r="D13" s="98"/>
      <c r="E13" s="106">
        <v>40430</v>
      </c>
      <c r="F13" s="87">
        <v>20693</v>
      </c>
      <c r="G13" s="99"/>
      <c r="H13" s="107">
        <v>40430</v>
      </c>
      <c r="I13" s="101">
        <v>0</v>
      </c>
      <c r="J13" s="109" t="s">
        <v>22</v>
      </c>
      <c r="K13" s="87">
        <v>6600</v>
      </c>
    </row>
    <row r="14" spans="1:11">
      <c r="B14" s="104">
        <v>40431</v>
      </c>
      <c r="C14" s="89">
        <v>0</v>
      </c>
      <c r="D14" s="98"/>
      <c r="E14" s="106">
        <v>40431</v>
      </c>
      <c r="F14" s="87">
        <v>48819.5</v>
      </c>
      <c r="G14" s="55"/>
      <c r="H14" s="107">
        <v>40431</v>
      </c>
      <c r="I14" s="101">
        <v>744</v>
      </c>
      <c r="J14" s="109" t="s">
        <v>23</v>
      </c>
      <c r="K14" s="87"/>
    </row>
    <row r="15" spans="1:11">
      <c r="B15" s="104">
        <v>40432</v>
      </c>
      <c r="C15" s="89">
        <v>0</v>
      </c>
      <c r="D15" s="98"/>
      <c r="E15" s="106">
        <v>40432</v>
      </c>
      <c r="F15" s="87">
        <v>49008</v>
      </c>
      <c r="G15" s="99"/>
      <c r="H15" s="107">
        <v>40432</v>
      </c>
      <c r="I15" s="101">
        <v>361.12</v>
      </c>
      <c r="J15" s="109" t="s">
        <v>37</v>
      </c>
      <c r="K15" s="87"/>
    </row>
    <row r="16" spans="1:11">
      <c r="B16" s="104">
        <v>40433</v>
      </c>
      <c r="C16" s="89">
        <v>0</v>
      </c>
      <c r="D16" s="98"/>
      <c r="E16" s="106">
        <v>40433</v>
      </c>
      <c r="F16" s="87">
        <v>31506.5</v>
      </c>
      <c r="G16" s="99"/>
      <c r="H16" s="107">
        <v>40433</v>
      </c>
      <c r="I16" s="101">
        <v>0</v>
      </c>
      <c r="J16" s="109" t="s">
        <v>39</v>
      </c>
      <c r="K16" s="87"/>
    </row>
    <row r="17" spans="1:11">
      <c r="B17" s="104">
        <v>40434</v>
      </c>
      <c r="C17" s="89">
        <v>1785</v>
      </c>
      <c r="D17" s="98" t="s">
        <v>61</v>
      </c>
      <c r="E17" s="106">
        <v>40434</v>
      </c>
      <c r="F17" s="87">
        <v>119309.2</v>
      </c>
      <c r="G17" s="99"/>
      <c r="H17" s="107">
        <v>40434</v>
      </c>
      <c r="I17" s="101">
        <v>400</v>
      </c>
      <c r="J17" s="21" t="s">
        <v>40</v>
      </c>
      <c r="K17" s="14"/>
    </row>
    <row r="18" spans="1:11">
      <c r="A18" s="86"/>
      <c r="B18" s="104">
        <v>40435</v>
      </c>
      <c r="C18" s="89">
        <v>1128</v>
      </c>
      <c r="D18" s="135"/>
      <c r="E18" s="106">
        <v>40435</v>
      </c>
      <c r="F18" s="87">
        <v>65772</v>
      </c>
      <c r="G18" s="99"/>
      <c r="H18" s="107">
        <v>40435</v>
      </c>
      <c r="I18" s="101">
        <v>443</v>
      </c>
      <c r="J18" s="109" t="s">
        <v>47</v>
      </c>
      <c r="K18" s="14"/>
    </row>
    <row r="19" spans="1:11">
      <c r="A19" s="86"/>
      <c r="B19" s="104">
        <v>40436</v>
      </c>
      <c r="C19" s="89">
        <v>1425</v>
      </c>
      <c r="D19" s="98" t="s">
        <v>66</v>
      </c>
      <c r="E19" s="106">
        <v>40436</v>
      </c>
      <c r="F19" s="87">
        <v>58841</v>
      </c>
      <c r="G19" s="99"/>
      <c r="H19" s="107">
        <v>40436</v>
      </c>
      <c r="I19" s="101">
        <v>110</v>
      </c>
      <c r="J19" s="21" t="s">
        <v>48</v>
      </c>
      <c r="K19" s="14"/>
    </row>
    <row r="20" spans="1:11">
      <c r="A20" s="86"/>
      <c r="B20" s="104">
        <v>40437</v>
      </c>
      <c r="C20" s="89">
        <v>3584.5</v>
      </c>
      <c r="D20" s="135"/>
      <c r="E20" s="106">
        <v>40437</v>
      </c>
      <c r="F20" s="87">
        <v>11059.5</v>
      </c>
      <c r="G20" s="99"/>
      <c r="H20" s="107">
        <v>40437</v>
      </c>
      <c r="I20" s="101">
        <v>0</v>
      </c>
      <c r="J20" s="21"/>
      <c r="K20" s="14"/>
    </row>
    <row r="21" spans="1:11">
      <c r="A21" s="86"/>
      <c r="B21" s="104">
        <v>40438</v>
      </c>
      <c r="C21" s="89">
        <v>0</v>
      </c>
      <c r="D21" s="98"/>
      <c r="E21" s="106">
        <v>40438</v>
      </c>
      <c r="F21" s="87">
        <v>44558.5</v>
      </c>
      <c r="G21" s="99"/>
      <c r="H21" s="107">
        <v>40438</v>
      </c>
      <c r="I21" s="101">
        <v>0</v>
      </c>
      <c r="J21" s="21" t="s">
        <v>62</v>
      </c>
      <c r="K21" s="14"/>
    </row>
    <row r="22" spans="1:11">
      <c r="A22" s="102"/>
      <c r="B22" s="104">
        <v>40439</v>
      </c>
      <c r="C22" s="89">
        <v>371.96</v>
      </c>
      <c r="D22" s="98" t="s">
        <v>65</v>
      </c>
      <c r="E22" s="106">
        <v>40439</v>
      </c>
      <c r="F22" s="87">
        <v>31017.5</v>
      </c>
      <c r="G22" s="99"/>
      <c r="H22" s="107">
        <v>40439</v>
      </c>
      <c r="I22" s="101">
        <v>0</v>
      </c>
      <c r="J22" s="109" t="s">
        <v>58</v>
      </c>
      <c r="K22" s="136"/>
    </row>
    <row r="23" spans="1:11">
      <c r="A23" s="102"/>
      <c r="B23" s="104">
        <v>40440</v>
      </c>
      <c r="C23" s="89">
        <v>1107.31</v>
      </c>
      <c r="D23" s="98"/>
      <c r="E23" s="106">
        <v>40440</v>
      </c>
      <c r="F23" s="87">
        <v>25487</v>
      </c>
      <c r="G23" s="99"/>
      <c r="H23" s="107">
        <v>40440</v>
      </c>
      <c r="I23" s="101">
        <v>0</v>
      </c>
      <c r="J23" s="109" t="s">
        <v>58</v>
      </c>
      <c r="K23" s="136"/>
    </row>
    <row r="24" spans="1:11">
      <c r="A24" s="102"/>
      <c r="B24" s="104">
        <v>40441</v>
      </c>
      <c r="C24" s="89">
        <v>0</v>
      </c>
      <c r="D24" s="135"/>
      <c r="E24" s="106">
        <v>40441</v>
      </c>
      <c r="F24" s="87">
        <v>95015</v>
      </c>
      <c r="G24" s="99"/>
      <c r="H24" s="107">
        <v>40441</v>
      </c>
      <c r="I24" s="101">
        <v>0</v>
      </c>
      <c r="K24" s="136"/>
    </row>
    <row r="25" spans="1:11">
      <c r="A25" s="102"/>
      <c r="B25" s="104">
        <v>40442</v>
      </c>
      <c r="C25" s="89">
        <v>587</v>
      </c>
      <c r="D25" s="114" t="s">
        <v>68</v>
      </c>
      <c r="E25" s="106">
        <v>40442</v>
      </c>
      <c r="F25" s="87">
        <v>23502</v>
      </c>
      <c r="G25" s="99"/>
      <c r="H25" s="107">
        <v>40442</v>
      </c>
      <c r="I25" s="101">
        <v>15</v>
      </c>
      <c r="J25" s="21"/>
      <c r="K25" s="137"/>
    </row>
    <row r="26" spans="1:11">
      <c r="A26" s="102"/>
      <c r="B26" s="104">
        <v>40443</v>
      </c>
      <c r="C26" s="89">
        <v>140.4</v>
      </c>
      <c r="D26" s="98" t="s">
        <v>65</v>
      </c>
      <c r="E26" s="106">
        <v>40443</v>
      </c>
      <c r="F26" s="87">
        <v>16364.5</v>
      </c>
      <c r="G26" s="99"/>
      <c r="H26" s="107">
        <v>40443</v>
      </c>
      <c r="I26" s="101">
        <v>78</v>
      </c>
      <c r="J26" s="21" t="s">
        <v>57</v>
      </c>
      <c r="K26" s="14"/>
    </row>
    <row r="27" spans="1:11">
      <c r="A27" s="102"/>
      <c r="B27" s="104">
        <v>40444</v>
      </c>
      <c r="C27" s="89">
        <v>287.60000000000002</v>
      </c>
      <c r="D27" s="98"/>
      <c r="E27" s="106">
        <v>40444</v>
      </c>
      <c r="F27" s="87">
        <v>15137</v>
      </c>
      <c r="G27" s="99"/>
      <c r="H27" s="107">
        <v>40444</v>
      </c>
      <c r="I27" s="101">
        <v>0</v>
      </c>
      <c r="J27" s="21" t="s">
        <v>57</v>
      </c>
      <c r="K27" s="14"/>
    </row>
    <row r="28" spans="1:11">
      <c r="A28" s="102"/>
      <c r="B28" s="104">
        <v>40445</v>
      </c>
      <c r="C28" s="89">
        <v>0</v>
      </c>
      <c r="D28" s="98"/>
      <c r="E28" s="106">
        <v>40445</v>
      </c>
      <c r="F28" s="87">
        <v>34827</v>
      </c>
      <c r="G28" s="99"/>
      <c r="H28" s="107">
        <v>40445</v>
      </c>
      <c r="I28" s="101">
        <v>0</v>
      </c>
      <c r="J28" s="21" t="s">
        <v>57</v>
      </c>
      <c r="K28" s="14"/>
    </row>
    <row r="29" spans="1:11">
      <c r="B29" s="104">
        <v>40446</v>
      </c>
      <c r="C29" s="89">
        <v>0</v>
      </c>
      <c r="D29" s="98"/>
      <c r="E29" s="106">
        <v>40446</v>
      </c>
      <c r="F29" s="87">
        <v>55266.5</v>
      </c>
      <c r="G29" s="99"/>
      <c r="H29" s="107">
        <v>40446</v>
      </c>
      <c r="I29" s="101">
        <v>0</v>
      </c>
      <c r="J29" s="21"/>
      <c r="K29" s="14"/>
    </row>
    <row r="30" spans="1:11">
      <c r="B30" s="104">
        <v>40447</v>
      </c>
      <c r="C30" s="89">
        <v>0</v>
      </c>
      <c r="D30" s="98"/>
      <c r="E30" s="106">
        <v>40447</v>
      </c>
      <c r="F30" s="87">
        <v>36163.5</v>
      </c>
      <c r="G30" s="99"/>
      <c r="H30" s="107">
        <v>40447</v>
      </c>
      <c r="I30" s="101">
        <v>129.5</v>
      </c>
      <c r="J30" s="21"/>
      <c r="K30" s="14"/>
    </row>
    <row r="31" spans="1:11">
      <c r="B31" s="104">
        <v>40448</v>
      </c>
      <c r="C31" s="89">
        <v>0</v>
      </c>
      <c r="D31" s="98"/>
      <c r="E31" s="106">
        <v>40448</v>
      </c>
      <c r="F31" s="87">
        <v>63496.5</v>
      </c>
      <c r="G31" s="99"/>
      <c r="H31" s="107">
        <v>40448</v>
      </c>
      <c r="I31" s="101">
        <v>585</v>
      </c>
      <c r="J31" s="21"/>
      <c r="K31" s="14"/>
    </row>
    <row r="32" spans="1:11">
      <c r="B32" s="104">
        <v>40449</v>
      </c>
      <c r="C32" s="89">
        <v>0</v>
      </c>
      <c r="D32" s="98"/>
      <c r="E32" s="106">
        <v>40449</v>
      </c>
      <c r="F32" s="87">
        <v>35113</v>
      </c>
      <c r="G32" s="99"/>
      <c r="H32" s="107">
        <v>40449</v>
      </c>
      <c r="I32" s="101">
        <v>205</v>
      </c>
      <c r="J32" s="21"/>
      <c r="K32" s="14"/>
    </row>
    <row r="33" spans="1:11">
      <c r="B33" s="104">
        <v>40450</v>
      </c>
      <c r="C33" s="89">
        <v>0</v>
      </c>
      <c r="D33" s="98"/>
      <c r="E33" s="106">
        <v>40450</v>
      </c>
      <c r="F33" s="87">
        <v>35010.699999999997</v>
      </c>
      <c r="G33" s="99"/>
      <c r="H33" s="107">
        <v>40450</v>
      </c>
      <c r="I33" s="101">
        <v>0</v>
      </c>
      <c r="J33" s="21"/>
      <c r="K33" s="14"/>
    </row>
    <row r="34" spans="1:11">
      <c r="B34" s="104">
        <v>40451</v>
      </c>
      <c r="C34" s="117">
        <v>0</v>
      </c>
      <c r="D34" s="98"/>
      <c r="E34" s="106">
        <v>40451</v>
      </c>
      <c r="F34" s="95">
        <v>114274.9</v>
      </c>
      <c r="G34" s="99"/>
      <c r="H34" s="107">
        <v>40451</v>
      </c>
      <c r="I34" s="101">
        <v>0</v>
      </c>
      <c r="J34" s="21"/>
      <c r="K34" s="14"/>
    </row>
    <row r="35" spans="1:11">
      <c r="B35" s="104"/>
      <c r="C35" s="9"/>
      <c r="D35" s="2"/>
      <c r="E35" s="106"/>
      <c r="F35" s="95"/>
      <c r="H35" s="107"/>
      <c r="I35" s="20"/>
      <c r="J35" s="21"/>
      <c r="K35" s="14"/>
    </row>
    <row r="36" spans="1:11" ht="15.75" thickBot="1">
      <c r="B36" s="8"/>
      <c r="C36" s="9" t="s">
        <v>34</v>
      </c>
      <c r="D36" s="2"/>
      <c r="E36" s="13"/>
      <c r="F36" s="94"/>
      <c r="H36" s="19"/>
      <c r="I36" s="20"/>
      <c r="J36" s="21"/>
      <c r="K36" s="14"/>
    </row>
    <row r="37" spans="1:11" ht="15.75" thickBot="1">
      <c r="A37" s="33" t="s">
        <v>3</v>
      </c>
      <c r="B37" s="26"/>
      <c r="C37" s="9">
        <v>1038150.92</v>
      </c>
      <c r="D37" s="2"/>
      <c r="E37" s="13"/>
      <c r="F37" s="94">
        <v>0</v>
      </c>
      <c r="H37" s="31"/>
      <c r="I37" s="20">
        <v>0</v>
      </c>
      <c r="J37" s="21"/>
      <c r="K37" s="14"/>
    </row>
    <row r="38" spans="1:11" ht="15.75" thickBot="1">
      <c r="A38" t="s">
        <v>49</v>
      </c>
      <c r="B38" s="10"/>
      <c r="C38" s="11">
        <v>188040.95</v>
      </c>
      <c r="D38" s="2"/>
      <c r="E38" s="64"/>
      <c r="F38" s="96">
        <v>0</v>
      </c>
      <c r="H38" s="32"/>
      <c r="I38" s="22">
        <v>0</v>
      </c>
      <c r="J38" s="39"/>
      <c r="K38" s="17"/>
    </row>
    <row r="39" spans="1:11" ht="15.75" thickTop="1">
      <c r="B39" s="6" t="s">
        <v>1</v>
      </c>
      <c r="C39" s="7">
        <f>SUM(C4:C38)</f>
        <v>1392104.07</v>
      </c>
      <c r="E39" s="115" t="s">
        <v>1</v>
      </c>
      <c r="F39" s="80">
        <f>SUM(F5:F38)</f>
        <v>1324176.4999999998</v>
      </c>
      <c r="H39" s="116" t="s">
        <v>1</v>
      </c>
      <c r="I39" s="4">
        <f>SUM(I5:I38)</f>
        <v>4275.2199999999993</v>
      </c>
      <c r="J39" s="71" t="s">
        <v>1</v>
      </c>
      <c r="K39" s="72">
        <f t="shared" ref="K39" si="0">SUM(K5:K38)</f>
        <v>62247</v>
      </c>
    </row>
    <row r="40" spans="1:11">
      <c r="F40" s="69"/>
      <c r="I40" s="2"/>
      <c r="J40" s="25"/>
      <c r="K40" s="69"/>
    </row>
    <row r="41" spans="1:11" ht="15.75" customHeight="1">
      <c r="A41" s="5"/>
      <c r="B41" s="5"/>
      <c r="C41" s="48"/>
      <c r="D41" s="25"/>
      <c r="E41" s="25"/>
      <c r="F41" s="69"/>
      <c r="H41" s="159" t="s">
        <v>14</v>
      </c>
      <c r="I41" s="160"/>
      <c r="J41" s="157">
        <f>I39+K39</f>
        <v>66522.22</v>
      </c>
      <c r="K41" s="179"/>
    </row>
    <row r="42" spans="1:11" ht="15.75" customHeight="1">
      <c r="B42" t="s">
        <v>34</v>
      </c>
      <c r="D42" s="163" t="s">
        <v>15</v>
      </c>
      <c r="E42" s="163"/>
      <c r="F42" s="81">
        <f>F39-J41</f>
        <v>1257654.2799999998</v>
      </c>
      <c r="G42" s="63"/>
      <c r="H42" s="63"/>
      <c r="I42" s="75"/>
      <c r="J42" s="67"/>
      <c r="K42" s="76"/>
    </row>
    <row r="43" spans="1:11" ht="15.75" thickBot="1">
      <c r="D43" s="45"/>
      <c r="E43" s="45" t="s">
        <v>0</v>
      </c>
      <c r="F43" s="82">
        <f>-C39</f>
        <v>-1392104.07</v>
      </c>
      <c r="G43" s="63"/>
      <c r="H43" s="63"/>
      <c r="I43" s="63"/>
      <c r="J43" s="67"/>
      <c r="K43" s="76"/>
    </row>
    <row r="44" spans="1:11" ht="15.75" thickTop="1">
      <c r="F44" s="81">
        <f>SUM(F42:F43)</f>
        <v>-134449.79000000027</v>
      </c>
      <c r="G44" s="63"/>
      <c r="H44" s="140"/>
      <c r="I44" s="63"/>
      <c r="J44" s="67"/>
      <c r="K44" s="76"/>
    </row>
    <row r="45" spans="1:11" ht="15.75" thickBot="1">
      <c r="D45" s="175" t="s">
        <v>17</v>
      </c>
      <c r="E45" s="175"/>
      <c r="F45" s="82">
        <v>136166.26999999999</v>
      </c>
      <c r="G45" s="63"/>
      <c r="H45" s="140"/>
      <c r="I45" s="63"/>
      <c r="J45" s="67"/>
      <c r="K45" s="76"/>
    </row>
    <row r="46" spans="1:11" ht="16.5" thickBot="1">
      <c r="A46" s="73"/>
      <c r="B46" s="73"/>
      <c r="C46" s="74"/>
      <c r="D46" s="176" t="s">
        <v>35</v>
      </c>
      <c r="E46" s="177"/>
      <c r="F46" s="90">
        <f>F45+F44</f>
        <v>1716.4799999997194</v>
      </c>
      <c r="G46" s="79"/>
      <c r="H46" s="77"/>
      <c r="I46" s="77"/>
      <c r="J46" s="77"/>
      <c r="K46" s="78"/>
    </row>
    <row r="52" spans="2:5">
      <c r="C52" s="25"/>
      <c r="D52" s="25"/>
      <c r="E52" s="25"/>
    </row>
    <row r="53" spans="2:5">
      <c r="C53" s="25"/>
      <c r="D53" s="25"/>
      <c r="E53" s="25"/>
    </row>
    <row r="54" spans="2:5">
      <c r="B54" s="102"/>
      <c r="C54" s="84"/>
      <c r="D54" s="55"/>
      <c r="E54" s="25"/>
    </row>
    <row r="55" spans="2:5">
      <c r="B55" s="102"/>
      <c r="C55" s="84"/>
      <c r="D55" s="55"/>
      <c r="E55" s="25"/>
    </row>
    <row r="56" spans="2:5">
      <c r="B56" s="102"/>
      <c r="C56" s="84"/>
      <c r="D56" s="55"/>
      <c r="E56" s="25"/>
    </row>
    <row r="57" spans="2:5">
      <c r="B57" s="102"/>
      <c r="C57" s="84"/>
      <c r="D57" s="55"/>
      <c r="E57" s="25"/>
    </row>
    <row r="58" spans="2:5">
      <c r="B58" s="102"/>
      <c r="C58" s="84"/>
      <c r="D58" s="55"/>
      <c r="E58" s="25"/>
    </row>
    <row r="59" spans="2:5">
      <c r="B59" s="102"/>
      <c r="C59" s="84"/>
      <c r="D59" s="55"/>
      <c r="E59" s="25"/>
    </row>
    <row r="60" spans="2:5">
      <c r="B60" s="102"/>
      <c r="C60" s="84"/>
      <c r="D60" s="55"/>
      <c r="E60" s="25"/>
    </row>
    <row r="61" spans="2:5">
      <c r="B61" s="118"/>
      <c r="C61" s="84"/>
      <c r="D61" s="119"/>
      <c r="E61" s="25"/>
    </row>
  </sheetData>
  <mergeCells count="8">
    <mergeCell ref="D42:E42"/>
    <mergeCell ref="D45:E45"/>
    <mergeCell ref="D46:E46"/>
    <mergeCell ref="C1:J1"/>
    <mergeCell ref="E4:F4"/>
    <mergeCell ref="I4:K4"/>
    <mergeCell ref="H41:I41"/>
    <mergeCell ref="J41:K41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3"/>
  </cols>
  <sheetData>
    <row r="1" spans="1:11" ht="23.25">
      <c r="C1" s="178" t="s">
        <v>51</v>
      </c>
      <c r="D1" s="178"/>
      <c r="E1" s="178"/>
      <c r="F1" s="178"/>
      <c r="G1" s="178"/>
      <c r="H1" s="178"/>
      <c r="I1" s="178"/>
      <c r="J1" s="178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90299.53</v>
      </c>
      <c r="D4" s="2"/>
      <c r="E4" s="182" t="s">
        <v>50</v>
      </c>
      <c r="F4" s="183"/>
      <c r="I4" s="153" t="s">
        <v>5</v>
      </c>
      <c r="J4" s="154"/>
      <c r="K4" s="155"/>
    </row>
    <row r="5" spans="1:11" ht="15.75" thickTop="1">
      <c r="B5" s="104"/>
      <c r="C5" s="89"/>
      <c r="D5" s="98"/>
      <c r="E5" s="106"/>
      <c r="F5" s="87"/>
      <c r="G5" s="99"/>
      <c r="H5" s="107"/>
      <c r="I5" s="101"/>
      <c r="J5" s="37"/>
      <c r="K5" s="38"/>
    </row>
    <row r="6" spans="1:11">
      <c r="B6" s="104"/>
      <c r="C6" s="89"/>
      <c r="D6" s="98"/>
      <c r="E6" s="106"/>
      <c r="F6" s="87"/>
      <c r="G6" s="99"/>
      <c r="H6" s="107"/>
      <c r="I6" s="101"/>
      <c r="J6" s="21" t="s">
        <v>46</v>
      </c>
      <c r="K6" s="14"/>
    </row>
    <row r="7" spans="1:11">
      <c r="B7" s="104"/>
      <c r="C7" s="89"/>
      <c r="D7" s="98"/>
      <c r="E7" s="106"/>
      <c r="F7" s="87"/>
      <c r="G7" s="99"/>
      <c r="H7" s="107"/>
      <c r="I7" s="101"/>
      <c r="J7" s="21" t="s">
        <v>4</v>
      </c>
      <c r="K7" s="14"/>
    </row>
    <row r="8" spans="1:11">
      <c r="B8" s="104"/>
      <c r="C8" s="89"/>
      <c r="D8" s="98"/>
      <c r="E8" s="106"/>
      <c r="F8" s="87"/>
      <c r="G8" s="99"/>
      <c r="H8" s="107"/>
      <c r="I8" s="101"/>
      <c r="J8" s="21" t="s">
        <v>7</v>
      </c>
      <c r="K8" s="14">
        <v>30000</v>
      </c>
    </row>
    <row r="9" spans="1:11">
      <c r="B9" s="104"/>
      <c r="C9" s="89"/>
      <c r="D9" s="98"/>
      <c r="E9" s="106"/>
      <c r="F9" s="87"/>
      <c r="G9" s="99"/>
      <c r="H9" s="107"/>
      <c r="I9" s="101"/>
      <c r="J9" s="21" t="s">
        <v>10</v>
      </c>
      <c r="K9" s="87">
        <v>0</v>
      </c>
    </row>
    <row r="10" spans="1:11">
      <c r="B10" s="104"/>
      <c r="C10" s="89"/>
      <c r="D10" s="98"/>
      <c r="E10" s="106"/>
      <c r="F10" s="87"/>
      <c r="G10" s="99"/>
      <c r="H10" s="107"/>
      <c r="I10" s="101"/>
      <c r="J10" s="21" t="s">
        <v>11</v>
      </c>
      <c r="K10" s="87"/>
    </row>
    <row r="11" spans="1:11">
      <c r="B11" s="104"/>
      <c r="C11" s="89"/>
      <c r="D11" s="98"/>
      <c r="E11" s="106"/>
      <c r="F11" s="87"/>
      <c r="G11" s="99"/>
      <c r="H11" s="107"/>
      <c r="I11" s="101"/>
      <c r="J11" s="21" t="s">
        <v>12</v>
      </c>
      <c r="K11" s="87"/>
    </row>
    <row r="12" spans="1:11">
      <c r="B12" s="104"/>
      <c r="C12" s="89"/>
      <c r="D12" s="98"/>
      <c r="E12" s="106"/>
      <c r="F12" s="87"/>
      <c r="G12" s="99"/>
      <c r="H12" s="107"/>
      <c r="I12" s="101"/>
      <c r="J12" s="21" t="s">
        <v>18</v>
      </c>
      <c r="K12" s="87"/>
    </row>
    <row r="13" spans="1:11">
      <c r="B13" s="104"/>
      <c r="C13" s="89"/>
      <c r="D13" s="98"/>
      <c r="E13" s="106"/>
      <c r="F13" s="87"/>
      <c r="G13" s="99"/>
      <c r="H13" s="107"/>
      <c r="I13" s="101"/>
      <c r="J13" s="21" t="s">
        <v>13</v>
      </c>
      <c r="K13" s="87"/>
    </row>
    <row r="14" spans="1:11">
      <c r="B14" s="104"/>
      <c r="C14" s="89"/>
      <c r="D14" s="98"/>
      <c r="E14" s="106"/>
      <c r="F14" s="87"/>
      <c r="G14" s="99"/>
      <c r="H14" s="107"/>
      <c r="I14" s="101"/>
      <c r="J14" s="21" t="s">
        <v>38</v>
      </c>
      <c r="K14" s="14"/>
    </row>
    <row r="15" spans="1:11">
      <c r="B15" s="104"/>
      <c r="C15" s="89"/>
      <c r="D15" s="98"/>
      <c r="E15" s="106"/>
      <c r="F15" s="87"/>
      <c r="G15" s="99"/>
      <c r="H15" s="107"/>
      <c r="I15" s="101"/>
      <c r="J15" s="21" t="s">
        <v>41</v>
      </c>
      <c r="K15" s="14"/>
    </row>
    <row r="16" spans="1:11">
      <c r="B16" s="104"/>
      <c r="C16" s="89"/>
      <c r="D16" s="98"/>
      <c r="E16" s="106"/>
      <c r="F16" s="87"/>
      <c r="G16" s="110"/>
      <c r="H16" s="107"/>
      <c r="I16" s="101"/>
      <c r="J16" s="21" t="s">
        <v>43</v>
      </c>
      <c r="K16" s="14"/>
    </row>
    <row r="17" spans="2:11">
      <c r="B17" s="104"/>
      <c r="C17" s="111"/>
      <c r="D17" s="87"/>
      <c r="E17" s="106"/>
      <c r="F17" s="112"/>
      <c r="G17" s="110"/>
      <c r="H17" s="107"/>
      <c r="I17" s="101"/>
      <c r="J17" s="21"/>
      <c r="K17" s="14"/>
    </row>
    <row r="18" spans="2:11">
      <c r="B18" s="104"/>
      <c r="C18" s="89"/>
      <c r="D18" s="87"/>
      <c r="E18" s="106"/>
      <c r="F18" s="112"/>
      <c r="G18" s="113"/>
      <c r="H18" s="107"/>
      <c r="I18" s="101"/>
      <c r="J18" s="21"/>
      <c r="K18" s="14"/>
    </row>
    <row r="19" spans="2:11">
      <c r="B19" s="104"/>
      <c r="C19" s="89"/>
      <c r="D19" s="87"/>
      <c r="E19" s="106"/>
      <c r="F19" s="112"/>
      <c r="G19" s="99"/>
      <c r="H19" s="107"/>
      <c r="I19" s="101"/>
      <c r="J19" s="21"/>
      <c r="K19" s="14"/>
    </row>
    <row r="20" spans="2:11">
      <c r="B20" s="104"/>
      <c r="C20" s="89"/>
      <c r="D20" s="87"/>
      <c r="E20" s="106"/>
      <c r="F20" s="112"/>
      <c r="G20" s="99"/>
      <c r="H20" s="107"/>
      <c r="I20" s="101"/>
      <c r="J20" s="21"/>
      <c r="K20" s="14"/>
    </row>
    <row r="21" spans="2:11">
      <c r="B21" s="104"/>
      <c r="C21" s="89"/>
      <c r="D21" s="87"/>
      <c r="E21" s="106"/>
      <c r="F21" s="112"/>
      <c r="G21" s="99"/>
      <c r="H21" s="107"/>
      <c r="I21" s="101"/>
      <c r="J21" s="21"/>
      <c r="K21" s="14"/>
    </row>
    <row r="22" spans="2:11">
      <c r="B22" s="104"/>
      <c r="C22" s="89"/>
      <c r="D22" s="87"/>
      <c r="E22" s="106"/>
      <c r="F22" s="112"/>
      <c r="G22" s="99"/>
      <c r="H22" s="107"/>
      <c r="I22" s="101"/>
      <c r="J22" s="21"/>
      <c r="K22" s="14"/>
    </row>
    <row r="23" spans="2:11">
      <c r="B23" s="104"/>
      <c r="C23" s="89"/>
      <c r="D23" s="87"/>
      <c r="E23" s="106"/>
      <c r="F23" s="93"/>
      <c r="G23" s="91"/>
      <c r="H23" s="107"/>
      <c r="I23" s="101"/>
      <c r="J23" s="21"/>
      <c r="K23" s="14"/>
    </row>
    <row r="24" spans="2:11">
      <c r="B24" s="104"/>
      <c r="C24" s="89"/>
      <c r="D24" s="98"/>
      <c r="E24" s="106"/>
      <c r="F24" s="93"/>
      <c r="G24" s="92"/>
      <c r="H24" s="107"/>
      <c r="I24" s="101"/>
      <c r="J24" s="21"/>
      <c r="K24" s="14"/>
    </row>
    <row r="25" spans="2:11">
      <c r="B25" s="104"/>
      <c r="C25" s="89"/>
      <c r="D25" s="98"/>
      <c r="E25" s="106"/>
      <c r="F25" s="93"/>
      <c r="G25" s="91"/>
      <c r="H25" s="107"/>
      <c r="I25" s="101"/>
      <c r="J25" s="21"/>
      <c r="K25" s="14"/>
    </row>
    <row r="26" spans="2:11">
      <c r="B26" s="104"/>
      <c r="C26" s="89"/>
      <c r="D26" s="98"/>
      <c r="E26" s="106"/>
      <c r="F26" s="93"/>
      <c r="G26" s="91"/>
      <c r="H26" s="107"/>
      <c r="I26" s="101"/>
      <c r="J26" s="21"/>
      <c r="K26" s="14"/>
    </row>
    <row r="27" spans="2:11">
      <c r="B27" s="104"/>
      <c r="C27" s="89"/>
      <c r="D27" s="98"/>
      <c r="E27" s="106"/>
      <c r="F27" s="93"/>
      <c r="G27" s="91"/>
      <c r="H27" s="107"/>
      <c r="I27" s="101"/>
      <c r="J27" s="21"/>
      <c r="K27" s="14"/>
    </row>
    <row r="28" spans="2:11">
      <c r="B28" s="104"/>
      <c r="C28" s="89"/>
      <c r="D28" s="98"/>
      <c r="E28" s="106"/>
      <c r="F28" s="93"/>
      <c r="G28" s="91"/>
      <c r="H28" s="107"/>
      <c r="I28" s="101"/>
      <c r="J28" s="21"/>
      <c r="K28" s="14"/>
    </row>
    <row r="29" spans="2:11">
      <c r="B29" s="104"/>
      <c r="C29" s="89"/>
      <c r="D29" s="98"/>
      <c r="E29" s="106"/>
      <c r="F29" s="93"/>
      <c r="G29" s="91"/>
      <c r="H29" s="107"/>
      <c r="I29" s="101"/>
      <c r="J29" s="21"/>
      <c r="K29" s="14"/>
    </row>
    <row r="30" spans="2:11">
      <c r="B30" s="104"/>
      <c r="C30" s="89"/>
      <c r="D30" s="98"/>
      <c r="E30" s="106"/>
      <c r="F30" s="97"/>
      <c r="G30" s="91"/>
      <c r="H30" s="107"/>
      <c r="I30" s="101"/>
      <c r="J30" s="21"/>
      <c r="K30" s="14"/>
    </row>
    <row r="31" spans="2:11">
      <c r="B31" s="104"/>
      <c r="C31" s="89"/>
      <c r="D31" s="98"/>
      <c r="E31" s="106"/>
      <c r="F31" s="93"/>
      <c r="G31" s="91"/>
      <c r="H31" s="107"/>
      <c r="I31" s="101"/>
      <c r="J31" s="21"/>
      <c r="K31" s="14"/>
    </row>
    <row r="32" spans="2:11">
      <c r="B32" s="104"/>
      <c r="C32" s="89"/>
      <c r="D32" s="98"/>
      <c r="E32" s="106"/>
      <c r="F32" s="93"/>
      <c r="G32" s="91"/>
      <c r="H32" s="107"/>
      <c r="I32" s="101"/>
      <c r="J32" s="21"/>
      <c r="K32" s="14"/>
    </row>
    <row r="33" spans="1:11">
      <c r="B33" s="104"/>
      <c r="C33" s="89"/>
      <c r="D33" s="114"/>
      <c r="E33" s="106"/>
      <c r="F33" s="95"/>
      <c r="G33" s="99"/>
      <c r="H33" s="107"/>
      <c r="I33" s="101"/>
      <c r="J33" s="21"/>
      <c r="K33" s="14"/>
    </row>
    <row r="34" spans="1:11">
      <c r="B34" s="104"/>
      <c r="C34" s="89"/>
      <c r="D34" s="98"/>
      <c r="E34" s="106"/>
      <c r="F34" s="95"/>
      <c r="G34" s="99"/>
      <c r="H34" s="107"/>
      <c r="I34" s="101"/>
      <c r="J34" s="21"/>
      <c r="K34" s="14"/>
    </row>
    <row r="35" spans="1:11" ht="15.75" thickBot="1">
      <c r="B35" s="104"/>
      <c r="C35" s="9"/>
      <c r="D35" s="2"/>
      <c r="E35" s="106"/>
      <c r="F35" s="95"/>
      <c r="H35" s="107"/>
      <c r="I35" s="20"/>
      <c r="J35" s="21"/>
      <c r="K35" s="14"/>
    </row>
    <row r="36" spans="1:11" ht="15.75" thickBot="1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 t="s">
        <v>53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1175381.1200000001</v>
      </c>
      <c r="E38" s="65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159" t="s">
        <v>14</v>
      </c>
      <c r="I40" s="160"/>
      <c r="J40" s="157">
        <f>I38+K38</f>
        <v>30000</v>
      </c>
      <c r="K40" s="158"/>
    </row>
    <row r="41" spans="1:11" ht="15.75">
      <c r="D41" s="163" t="s">
        <v>15</v>
      </c>
      <c r="E41" s="163"/>
      <c r="F41" s="46">
        <f>F38-J40</f>
        <v>-30000</v>
      </c>
      <c r="I41" s="40"/>
    </row>
    <row r="42" spans="1:11" ht="15.75" thickBot="1">
      <c r="D42" s="45"/>
      <c r="E42" s="45" t="s">
        <v>0</v>
      </c>
      <c r="F42" s="47">
        <f>-C38</f>
        <v>-1175381.1200000001</v>
      </c>
    </row>
    <row r="43" spans="1:11" ht="15.75" thickTop="1">
      <c r="E43" s="5" t="s">
        <v>26</v>
      </c>
      <c r="F43" s="4">
        <f>SUM(F41:F42)</f>
        <v>-1205381.1200000001</v>
      </c>
    </row>
    <row r="44" spans="1:11" ht="15.75" thickBot="1">
      <c r="D44" s="164" t="s">
        <v>17</v>
      </c>
      <c r="E44" s="164"/>
      <c r="F44" s="56">
        <v>116474.03</v>
      </c>
    </row>
    <row r="45" spans="1:11" ht="17.25" thickTop="1" thickBot="1">
      <c r="D45" s="180" t="s">
        <v>35</v>
      </c>
      <c r="E45" s="181"/>
      <c r="F45" s="57">
        <f>F43+F44</f>
        <v>-1088907.0900000001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1"/>
  <sheetViews>
    <sheetView tabSelected="1" topLeftCell="F1" workbookViewId="0">
      <pane ySplit="4" topLeftCell="A29" activePane="bottomLeft" state="frozen"/>
      <selection pane="bottomLeft" activeCell="F40" sqref="F40"/>
    </sheetView>
  </sheetViews>
  <sheetFormatPr baseColWidth="10" defaultRowHeight="1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3"/>
    <col min="14" max="14" width="15.28515625" style="63" customWidth="1"/>
    <col min="15" max="16" width="11.42578125" style="63"/>
  </cols>
  <sheetData>
    <row r="1" spans="1:12" ht="23.25">
      <c r="C1" s="178" t="s">
        <v>69</v>
      </c>
      <c r="D1" s="178"/>
      <c r="E1" s="178"/>
      <c r="F1" s="178"/>
      <c r="G1" s="178"/>
      <c r="H1" s="178"/>
      <c r="I1" s="178"/>
      <c r="J1" s="178"/>
      <c r="K1" s="133"/>
      <c r="L1" s="63"/>
    </row>
    <row r="2" spans="1:12" ht="5.25" customHeight="1" thickBot="1">
      <c r="E2" s="121"/>
      <c r="F2" s="121"/>
      <c r="K2" s="133"/>
      <c r="L2" s="63"/>
    </row>
    <row r="3" spans="1:12" ht="15.75" thickBot="1">
      <c r="C3" s="29" t="s">
        <v>0</v>
      </c>
      <c r="D3" s="3"/>
      <c r="K3" s="134"/>
      <c r="L3" s="63"/>
    </row>
    <row r="4" spans="1:12" ht="20.25" thickTop="1" thickBot="1">
      <c r="A4" s="27" t="s">
        <v>2</v>
      </c>
      <c r="B4" s="28"/>
      <c r="C4" s="30">
        <v>1204006.29</v>
      </c>
      <c r="D4" s="2"/>
      <c r="E4" s="182" t="s">
        <v>50</v>
      </c>
      <c r="F4" s="183"/>
      <c r="I4" s="153" t="s">
        <v>5</v>
      </c>
      <c r="J4" s="154"/>
      <c r="K4" s="155"/>
      <c r="L4" s="63"/>
    </row>
    <row r="5" spans="1:12" ht="15.75" thickTop="1">
      <c r="B5" s="104"/>
      <c r="C5" s="89"/>
      <c r="D5" s="98"/>
      <c r="E5" s="106">
        <v>40422</v>
      </c>
      <c r="F5" s="87">
        <v>86915.19</v>
      </c>
      <c r="G5" s="99"/>
      <c r="H5" s="107">
        <v>40422</v>
      </c>
      <c r="I5" s="101">
        <v>760</v>
      </c>
      <c r="J5" s="37"/>
      <c r="K5" s="38"/>
      <c r="L5" s="63"/>
    </row>
    <row r="6" spans="1:12">
      <c r="B6" s="104"/>
      <c r="C6" s="89"/>
      <c r="D6" s="98"/>
      <c r="E6" s="106">
        <v>40423</v>
      </c>
      <c r="F6" s="87">
        <v>55857</v>
      </c>
      <c r="G6" s="99"/>
      <c r="H6" s="107">
        <v>40423</v>
      </c>
      <c r="I6" s="101">
        <v>2570</v>
      </c>
      <c r="J6" s="21" t="s">
        <v>46</v>
      </c>
      <c r="K6" s="14">
        <v>2037</v>
      </c>
      <c r="L6" s="63"/>
    </row>
    <row r="7" spans="1:12">
      <c r="B7" s="104"/>
      <c r="C7" s="89"/>
      <c r="D7" s="98"/>
      <c r="E7" s="106">
        <v>40424</v>
      </c>
      <c r="F7" s="87">
        <v>118536</v>
      </c>
      <c r="G7" s="99"/>
      <c r="H7" s="107">
        <v>40424</v>
      </c>
      <c r="I7" s="101">
        <v>845</v>
      </c>
      <c r="J7" s="21" t="s">
        <v>4</v>
      </c>
      <c r="K7" s="14">
        <v>23542</v>
      </c>
      <c r="L7" s="63"/>
    </row>
    <row r="8" spans="1:12">
      <c r="B8" s="104"/>
      <c r="C8" s="89"/>
      <c r="D8" s="98"/>
      <c r="E8" s="106">
        <v>40425</v>
      </c>
      <c r="F8" s="87">
        <v>180330.4</v>
      </c>
      <c r="G8" s="99"/>
      <c r="H8" s="107">
        <v>40425</v>
      </c>
      <c r="I8" s="101">
        <v>2000</v>
      </c>
      <c r="J8" s="21" t="s">
        <v>7</v>
      </c>
      <c r="K8" s="14">
        <v>50000</v>
      </c>
      <c r="L8" s="63"/>
    </row>
    <row r="9" spans="1:12">
      <c r="B9" s="104"/>
      <c r="C9" s="89"/>
      <c r="D9" s="98"/>
      <c r="E9" s="106">
        <v>40426</v>
      </c>
      <c r="F9" s="190">
        <v>0</v>
      </c>
      <c r="G9" s="99"/>
      <c r="H9" s="107">
        <v>40426</v>
      </c>
      <c r="I9" s="191">
        <v>0</v>
      </c>
      <c r="J9" s="21" t="s">
        <v>10</v>
      </c>
      <c r="K9" s="87">
        <v>8858</v>
      </c>
      <c r="L9" s="63" t="s">
        <v>56</v>
      </c>
    </row>
    <row r="10" spans="1:12">
      <c r="B10" s="104"/>
      <c r="C10" s="89"/>
      <c r="D10" s="98"/>
      <c r="E10" s="106">
        <v>40427</v>
      </c>
      <c r="F10" s="87">
        <v>88357.5</v>
      </c>
      <c r="G10" s="99"/>
      <c r="H10" s="107">
        <v>40427</v>
      </c>
      <c r="I10" s="101">
        <v>1890</v>
      </c>
      <c r="J10" s="21" t="s">
        <v>11</v>
      </c>
      <c r="K10" s="87">
        <v>13150</v>
      </c>
      <c r="L10" s="63" t="s">
        <v>56</v>
      </c>
    </row>
    <row r="11" spans="1:12">
      <c r="B11" s="104"/>
      <c r="C11" s="89"/>
      <c r="D11" s="98"/>
      <c r="E11" s="106">
        <v>40428</v>
      </c>
      <c r="F11" s="87">
        <v>59973.5</v>
      </c>
      <c r="G11" s="99"/>
      <c r="H11" s="107">
        <v>40428</v>
      </c>
      <c r="I11" s="101">
        <v>3542</v>
      </c>
      <c r="J11" s="21" t="s">
        <v>12</v>
      </c>
      <c r="K11" s="87">
        <v>14624</v>
      </c>
      <c r="L11" s="63" t="s">
        <v>56</v>
      </c>
    </row>
    <row r="12" spans="1:12">
      <c r="B12" s="104"/>
      <c r="C12" s="89"/>
      <c r="D12" s="98"/>
      <c r="E12" s="106">
        <v>40429</v>
      </c>
      <c r="F12" s="87">
        <v>172605</v>
      </c>
      <c r="G12" s="99"/>
      <c r="H12" s="107">
        <v>40429</v>
      </c>
      <c r="I12" s="101">
        <v>745</v>
      </c>
      <c r="J12" s="21" t="s">
        <v>18</v>
      </c>
      <c r="K12" s="87">
        <v>11418</v>
      </c>
      <c r="L12" s="63" t="s">
        <v>56</v>
      </c>
    </row>
    <row r="13" spans="1:12">
      <c r="B13" s="104"/>
      <c r="C13" s="89"/>
      <c r="D13" s="98"/>
      <c r="E13" s="106">
        <v>40430</v>
      </c>
      <c r="F13" s="87">
        <v>76994</v>
      </c>
      <c r="G13" s="99"/>
      <c r="H13" s="107">
        <v>40430</v>
      </c>
      <c r="I13" s="101">
        <v>1170</v>
      </c>
      <c r="J13" s="21" t="s">
        <v>13</v>
      </c>
      <c r="K13" s="87">
        <v>8454</v>
      </c>
      <c r="L13" s="63" t="s">
        <v>56</v>
      </c>
    </row>
    <row r="14" spans="1:12">
      <c r="B14" s="104"/>
      <c r="C14" s="89"/>
      <c r="D14" s="98"/>
      <c r="E14" s="106">
        <v>40431</v>
      </c>
      <c r="F14" s="87">
        <v>165445</v>
      </c>
      <c r="G14" s="99"/>
      <c r="H14" s="107">
        <v>40431</v>
      </c>
      <c r="I14" s="101">
        <v>815</v>
      </c>
      <c r="J14" s="21" t="s">
        <v>10</v>
      </c>
      <c r="K14" s="14">
        <v>10549.77</v>
      </c>
      <c r="L14" s="63"/>
    </row>
    <row r="15" spans="1:12">
      <c r="B15" s="104"/>
      <c r="C15" s="89"/>
      <c r="D15" s="98"/>
      <c r="E15" s="106">
        <v>40432</v>
      </c>
      <c r="F15" s="87">
        <v>326802.65000000002</v>
      </c>
      <c r="G15" s="99"/>
      <c r="H15" s="107">
        <v>40432</v>
      </c>
      <c r="I15" s="101">
        <v>16259</v>
      </c>
      <c r="J15" s="21" t="s">
        <v>11</v>
      </c>
      <c r="K15" s="14">
        <v>15093.49</v>
      </c>
      <c r="L15" s="63"/>
    </row>
    <row r="16" spans="1:12">
      <c r="B16" s="104"/>
      <c r="C16" s="89"/>
      <c r="D16" s="114"/>
      <c r="E16" s="106">
        <v>40433</v>
      </c>
      <c r="F16" s="190">
        <v>0</v>
      </c>
      <c r="G16" s="110"/>
      <c r="H16" s="107">
        <v>40433</v>
      </c>
      <c r="I16" s="191">
        <v>0</v>
      </c>
      <c r="J16" s="21" t="s">
        <v>12</v>
      </c>
      <c r="K16" s="14">
        <v>15061.92</v>
      </c>
      <c r="L16" s="63"/>
    </row>
    <row r="17" spans="2:12">
      <c r="B17" s="104"/>
      <c r="C17" s="111">
        <v>2355</v>
      </c>
      <c r="D17" s="189" t="s">
        <v>70</v>
      </c>
      <c r="E17" s="106">
        <v>40434</v>
      </c>
      <c r="F17" s="112">
        <v>316487.18</v>
      </c>
      <c r="G17" s="110"/>
      <c r="H17" s="107">
        <v>40434</v>
      </c>
      <c r="I17" s="101">
        <v>2932</v>
      </c>
      <c r="J17" s="21" t="s">
        <v>18</v>
      </c>
      <c r="K17" s="14">
        <v>12890.79</v>
      </c>
      <c r="L17" s="63"/>
    </row>
    <row r="18" spans="2:12">
      <c r="B18" s="104"/>
      <c r="C18" s="89"/>
      <c r="D18" s="87"/>
      <c r="E18" s="106">
        <v>40435</v>
      </c>
      <c r="F18" s="112">
        <v>118673</v>
      </c>
      <c r="G18" s="113"/>
      <c r="H18" s="107">
        <v>40435</v>
      </c>
      <c r="I18" s="101">
        <v>650</v>
      </c>
      <c r="J18" s="21" t="s">
        <v>13</v>
      </c>
      <c r="K18" s="14">
        <v>0</v>
      </c>
      <c r="L18" s="63"/>
    </row>
    <row r="19" spans="2:12">
      <c r="B19" s="104"/>
      <c r="C19" s="89"/>
      <c r="D19" s="87"/>
      <c r="E19" s="106">
        <v>40436</v>
      </c>
      <c r="F19" s="112">
        <v>239482.15</v>
      </c>
      <c r="G19" s="99"/>
      <c r="H19" s="107">
        <v>40436</v>
      </c>
      <c r="I19" s="101">
        <v>1091</v>
      </c>
      <c r="J19" s="21"/>
      <c r="K19" s="14"/>
      <c r="L19" s="63"/>
    </row>
    <row r="20" spans="2:12">
      <c r="B20" s="104"/>
      <c r="C20" s="89"/>
      <c r="D20" s="87"/>
      <c r="E20" s="106">
        <v>40437</v>
      </c>
      <c r="F20" s="112">
        <v>61885</v>
      </c>
      <c r="G20" s="99"/>
      <c r="H20" s="107">
        <v>40437</v>
      </c>
      <c r="I20" s="101">
        <v>1800</v>
      </c>
      <c r="J20" s="21"/>
      <c r="K20" s="14"/>
      <c r="L20" s="63"/>
    </row>
    <row r="21" spans="2:12">
      <c r="B21" s="104"/>
      <c r="C21" s="89"/>
      <c r="D21" s="87"/>
      <c r="E21" s="106">
        <v>40438</v>
      </c>
      <c r="F21" s="112">
        <v>169819.75</v>
      </c>
      <c r="G21" s="99"/>
      <c r="H21" s="107">
        <v>40438</v>
      </c>
      <c r="I21" s="101">
        <v>236</v>
      </c>
      <c r="J21" s="21"/>
      <c r="K21" s="14"/>
      <c r="L21" s="63"/>
    </row>
    <row r="22" spans="2:12">
      <c r="B22" s="104"/>
      <c r="C22" s="89"/>
      <c r="D22" s="87"/>
      <c r="E22" s="106">
        <v>40439</v>
      </c>
      <c r="F22" s="112">
        <v>541227.93999999994</v>
      </c>
      <c r="G22" s="99"/>
      <c r="H22" s="107">
        <v>40439</v>
      </c>
      <c r="I22" s="101">
        <v>1985</v>
      </c>
      <c r="J22" s="21"/>
      <c r="K22" s="14"/>
      <c r="L22" s="63"/>
    </row>
    <row r="23" spans="2:12">
      <c r="B23" s="104"/>
      <c r="C23" s="89"/>
      <c r="D23" s="87"/>
      <c r="E23" s="106">
        <v>40440</v>
      </c>
      <c r="F23" s="192">
        <v>0</v>
      </c>
      <c r="G23" s="91"/>
      <c r="H23" s="107">
        <v>40440</v>
      </c>
      <c r="I23" s="191">
        <v>0</v>
      </c>
      <c r="J23" s="21"/>
      <c r="K23" s="14"/>
      <c r="L23" s="63"/>
    </row>
    <row r="24" spans="2:12">
      <c r="B24" s="104"/>
      <c r="C24" s="89"/>
      <c r="D24" s="98"/>
      <c r="E24" s="106">
        <v>40441</v>
      </c>
      <c r="F24" s="93">
        <v>125254.3</v>
      </c>
      <c r="G24" s="92"/>
      <c r="H24" s="107">
        <v>40441</v>
      </c>
      <c r="I24" s="101">
        <v>1714</v>
      </c>
      <c r="J24" s="21"/>
      <c r="K24" s="14"/>
      <c r="L24" s="63"/>
    </row>
    <row r="25" spans="2:12">
      <c r="B25" s="104"/>
      <c r="C25" s="89"/>
      <c r="D25" s="98"/>
      <c r="E25" s="106">
        <v>40442</v>
      </c>
      <c r="F25" s="93">
        <v>71042.5</v>
      </c>
      <c r="G25" s="91"/>
      <c r="H25" s="107">
        <v>40442</v>
      </c>
      <c r="I25" s="101">
        <v>1155</v>
      </c>
      <c r="J25" s="21"/>
      <c r="K25" s="14"/>
      <c r="L25" s="63"/>
    </row>
    <row r="26" spans="2:12">
      <c r="B26" s="104"/>
      <c r="C26" s="89"/>
      <c r="D26" s="98"/>
      <c r="E26" s="106">
        <v>40443</v>
      </c>
      <c r="F26" s="93">
        <v>321271.67999999999</v>
      </c>
      <c r="G26" s="91"/>
      <c r="H26" s="107">
        <v>40443</v>
      </c>
      <c r="I26" s="101">
        <v>10000</v>
      </c>
      <c r="J26" s="21"/>
      <c r="K26" s="14"/>
      <c r="L26" s="63"/>
    </row>
    <row r="27" spans="2:12">
      <c r="B27" s="104"/>
      <c r="C27" s="89"/>
      <c r="D27" s="98"/>
      <c r="E27" s="106">
        <v>40444</v>
      </c>
      <c r="F27" s="93">
        <v>157849.5</v>
      </c>
      <c r="G27" s="91"/>
      <c r="H27" s="107">
        <v>40444</v>
      </c>
      <c r="I27" s="101">
        <v>5354</v>
      </c>
      <c r="J27" s="21"/>
      <c r="K27" s="14"/>
      <c r="L27" s="63"/>
    </row>
    <row r="28" spans="2:12">
      <c r="B28" s="104"/>
      <c r="C28" s="89">
        <v>7949</v>
      </c>
      <c r="D28" s="98" t="s">
        <v>71</v>
      </c>
      <c r="E28" s="106">
        <v>40445</v>
      </c>
      <c r="F28" s="93">
        <v>179221.92</v>
      </c>
      <c r="G28" s="91"/>
      <c r="H28" s="107">
        <v>40445</v>
      </c>
      <c r="I28" s="101">
        <v>1084</v>
      </c>
      <c r="J28" s="21"/>
      <c r="K28" s="14"/>
      <c r="L28" s="63"/>
    </row>
    <row r="29" spans="2:12">
      <c r="B29" s="104"/>
      <c r="C29" s="89"/>
      <c r="D29" s="98"/>
      <c r="E29" s="106">
        <v>40446</v>
      </c>
      <c r="F29" s="93">
        <v>588719.77</v>
      </c>
      <c r="G29" s="91"/>
      <c r="H29" s="107">
        <v>40446</v>
      </c>
      <c r="I29" s="101">
        <v>2795</v>
      </c>
      <c r="J29" s="21"/>
      <c r="K29" s="14"/>
      <c r="L29" s="63"/>
    </row>
    <row r="30" spans="2:12">
      <c r="B30" s="104"/>
      <c r="C30" s="89"/>
      <c r="D30" s="98"/>
      <c r="E30" s="106">
        <v>40447</v>
      </c>
      <c r="F30" s="193">
        <v>0</v>
      </c>
      <c r="G30" s="91"/>
      <c r="H30" s="107">
        <v>40447</v>
      </c>
      <c r="I30" s="191">
        <v>0</v>
      </c>
      <c r="J30" s="21"/>
      <c r="K30" s="14"/>
      <c r="L30" s="63"/>
    </row>
    <row r="31" spans="2:12">
      <c r="B31" s="104"/>
      <c r="C31" s="89"/>
      <c r="D31" s="98"/>
      <c r="E31" s="106">
        <v>40448</v>
      </c>
      <c r="F31" s="93">
        <v>122479</v>
      </c>
      <c r="G31" s="91"/>
      <c r="H31" s="107">
        <v>40448</v>
      </c>
      <c r="I31" s="101">
        <v>2895</v>
      </c>
      <c r="J31" s="21"/>
      <c r="K31" s="14"/>
      <c r="L31" s="63"/>
    </row>
    <row r="32" spans="2:12">
      <c r="B32" s="104"/>
      <c r="C32" s="89"/>
      <c r="D32" s="98"/>
      <c r="E32" s="106">
        <v>40449</v>
      </c>
      <c r="F32" s="93">
        <v>144607.5</v>
      </c>
      <c r="G32" s="91"/>
      <c r="H32" s="107">
        <v>40449</v>
      </c>
      <c r="I32" s="101">
        <v>151.5</v>
      </c>
      <c r="J32" s="21"/>
      <c r="K32" s="14"/>
      <c r="L32" s="63"/>
    </row>
    <row r="33" spans="1:14" ht="15.75">
      <c r="B33" s="104"/>
      <c r="C33" s="89"/>
      <c r="D33" s="114"/>
      <c r="E33" s="106">
        <v>40450</v>
      </c>
      <c r="F33" s="95">
        <v>400852.85</v>
      </c>
      <c r="G33" s="99"/>
      <c r="H33" s="107">
        <v>40450</v>
      </c>
      <c r="I33" s="101">
        <v>51383</v>
      </c>
      <c r="J33" s="21"/>
      <c r="K33" s="56"/>
      <c r="L33" s="187" t="s">
        <v>15</v>
      </c>
      <c r="M33" s="187"/>
      <c r="N33" s="127">
        <f>F38-J40</f>
        <v>4781831.6099999994</v>
      </c>
    </row>
    <row r="34" spans="1:14">
      <c r="B34" s="104"/>
      <c r="C34" s="89"/>
      <c r="D34" s="98"/>
      <c r="E34" s="106">
        <v>40451</v>
      </c>
      <c r="F34" s="95">
        <v>200800.3</v>
      </c>
      <c r="G34" s="99"/>
      <c r="H34" s="107">
        <v>40451</v>
      </c>
      <c r="I34" s="101">
        <v>8158.5</v>
      </c>
      <c r="J34" s="21"/>
      <c r="K34" s="56"/>
      <c r="L34" s="128" t="s">
        <v>54</v>
      </c>
      <c r="M34" s="128"/>
      <c r="N34" s="127">
        <v>3576697.37</v>
      </c>
    </row>
    <row r="35" spans="1:14" ht="15.75" thickBot="1">
      <c r="B35" s="104"/>
      <c r="C35" s="9"/>
      <c r="D35" s="2"/>
      <c r="E35" s="106"/>
      <c r="F35" s="95"/>
      <c r="H35" s="107"/>
      <c r="I35" s="20"/>
      <c r="J35" s="21"/>
      <c r="K35" s="56"/>
      <c r="L35" s="128"/>
      <c r="M35" s="128" t="s">
        <v>0</v>
      </c>
      <c r="N35" s="129">
        <f>-C38</f>
        <v>-9216571.9800000004</v>
      </c>
    </row>
    <row r="36" spans="1:14" ht="15.75" thickBot="1">
      <c r="A36" s="33" t="s">
        <v>3</v>
      </c>
      <c r="B36" s="26"/>
      <c r="C36" s="9">
        <v>3894869.11</v>
      </c>
      <c r="D36" s="2"/>
      <c r="E36" s="15"/>
      <c r="F36" s="14">
        <v>0</v>
      </c>
      <c r="H36" s="31"/>
      <c r="I36" s="20">
        <v>0</v>
      </c>
      <c r="J36" s="21"/>
      <c r="K36" s="56"/>
      <c r="L36" s="128"/>
      <c r="M36" s="130" t="s">
        <v>26</v>
      </c>
      <c r="N36" s="131">
        <f>SUM(N33:N35)</f>
        <v>-858043.00000000093</v>
      </c>
    </row>
    <row r="37" spans="1:14" ht="15.75" thickBot="1">
      <c r="A37" s="49" t="s">
        <v>55</v>
      </c>
      <c r="B37" s="52"/>
      <c r="C37" s="11">
        <v>4107392.58</v>
      </c>
      <c r="D37" s="2"/>
      <c r="E37" s="16"/>
      <c r="F37" s="17">
        <v>0</v>
      </c>
      <c r="H37" s="32"/>
      <c r="I37" s="22">
        <v>0</v>
      </c>
      <c r="J37" s="39"/>
      <c r="K37" s="47"/>
      <c r="L37" s="188" t="s">
        <v>25</v>
      </c>
      <c r="M37" s="188"/>
      <c r="N37" s="132">
        <v>782646.46</v>
      </c>
    </row>
    <row r="38" spans="1:14">
      <c r="B38" s="6" t="s">
        <v>1</v>
      </c>
      <c r="C38" s="7">
        <f>SUM(C4:C37)</f>
        <v>9216571.9800000004</v>
      </c>
      <c r="E38" s="120" t="s">
        <v>1</v>
      </c>
      <c r="F38" s="24">
        <f>SUM(F5:F37)</f>
        <v>5091490.5799999991</v>
      </c>
      <c r="H38" s="121" t="s">
        <v>1</v>
      </c>
      <c r="I38" s="4">
        <f>SUM(I5:I37)</f>
        <v>123980</v>
      </c>
      <c r="J38" s="42" t="s">
        <v>1</v>
      </c>
      <c r="K38" s="4">
        <f>SUM(K6:K37)</f>
        <v>185678.97</v>
      </c>
      <c r="L38" s="184" t="s">
        <v>17</v>
      </c>
      <c r="M38" s="184"/>
      <c r="N38" s="129">
        <v>963114.5</v>
      </c>
    </row>
    <row r="39" spans="1:14" ht="16.5" thickBot="1">
      <c r="I39" s="2"/>
      <c r="L39" s="185" t="s">
        <v>35</v>
      </c>
      <c r="M39" s="186"/>
      <c r="N39" s="126">
        <f>N38+N37+N36</f>
        <v>887717.95999999903</v>
      </c>
    </row>
    <row r="40" spans="1:14" ht="16.5" thickTop="1">
      <c r="A40" s="5"/>
      <c r="C40" s="55"/>
      <c r="H40" s="159" t="s">
        <v>14</v>
      </c>
      <c r="I40" s="160"/>
      <c r="J40" s="157">
        <f>I38+K38</f>
        <v>309658.96999999997</v>
      </c>
      <c r="K40" s="158"/>
    </row>
    <row r="41" spans="1:14" ht="15.7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1" sqref="D2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2010-10-08T18:33:32Z</cp:lastPrinted>
  <dcterms:created xsi:type="dcterms:W3CDTF">2009-02-04T18:28:43Z</dcterms:created>
  <dcterms:modified xsi:type="dcterms:W3CDTF">2010-10-12T18:31:05Z</dcterms:modified>
</cp:coreProperties>
</file>