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040" windowHeight="7755" activeTab="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5725"/>
</workbook>
</file>

<file path=xl/calcChain.xml><?xml version="1.0" encoding="utf-8"?>
<calcChain xmlns="http://schemas.openxmlformats.org/spreadsheetml/2006/main">
  <c r="F46" i="4"/>
  <c r="C37" i="2"/>
  <c r="F37"/>
  <c r="F38" i="3" l="1"/>
  <c r="F39" i="4" l="1"/>
  <c r="C39"/>
  <c r="C38" i="6" l="1"/>
  <c r="N35" s="1"/>
  <c r="K38" l="1"/>
  <c r="I38"/>
  <c r="J40" s="1"/>
  <c r="F38"/>
  <c r="N33" l="1"/>
  <c r="N36" s="1"/>
  <c r="N39" s="1"/>
  <c r="K39" i="4" l="1"/>
  <c r="I39"/>
  <c r="J41" s="1"/>
  <c r="F42"/>
  <c r="F43"/>
  <c r="F44" l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F41" i="2"/>
  <c r="I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<sst xmlns="http://schemas.openxmlformats.org/spreadsheetml/2006/main" count="224" uniqueCount="79">
  <si>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</si>
  <si>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</si>
  <si>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</si>
  <si>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</si>
  <si>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</si>
  <si>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</si>
  <si>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</si>
  <si>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</si>
  <si>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</si>
  <si>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</si>
  <si>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</si>
  <si>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</si>
  <si>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</si>
  <si>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</si>
  <si>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</si>
  <si>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</si>
  <si>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</si>
  <si>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</si>
  <si>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</si>
  <si>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</si>
  <si>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</si>
  <si>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</si>
  <si>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</si>
  <si>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</si>
  <si>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</si>
  <si>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</si>
  <si>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</si>
  <si>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</si>
  <si>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</si>
  <si>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</si>
  <si>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</si>
  <si>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</si>
  <si>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</si>
  <si>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</si>
  <si>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</si>
  <si>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</si>
  <si>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</si>
  <si>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</si>
  <si>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</si>
  <si>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</si>
  <si>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VENTAS    2010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</si>
  <si>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</si>
  <si>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</si>
  <si>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</si>
  <si>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</si>
  <si>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</si>
  <si>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</si>
  <si>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</si>
  <si>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sancocho</t>
  </si>
  <si>
    <t>vacaciones</t>
  </si>
  <si>
    <t>COMPRA A OBRADOR</t>
  </si>
  <si>
    <t>PERDIDA</t>
  </si>
  <si>
    <t xml:space="preserve">BALANCE       DE   MARZO        2011      HERRADURA </t>
  </si>
  <si>
    <t>cuero</t>
  </si>
  <si>
    <t>tripas</t>
  </si>
  <si>
    <t>pozole</t>
  </si>
  <si>
    <t>longaniza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</si>
  <si>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</si>
  <si>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</si>
  <si>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</si>
  <si>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</si>
  <si>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</si>
  <si>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</si>
  <si>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</si>
  <si>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</si>
  <si>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 xml:space="preserve">BALANCE     DE     ABRIL          2011      11     S U R </t>
  </si>
  <si>
    <t>varios</t>
  </si>
  <si>
    <t>condimentos</t>
  </si>
  <si>
    <t>canal</t>
  </si>
  <si>
    <t xml:space="preserve">BALANCE    DE   ABRIL    2011    C O M E R C I O </t>
  </si>
  <si>
    <t>manteca</t>
  </si>
  <si>
    <t>tripa</t>
  </si>
  <si>
    <t>DESCANSO</t>
  </si>
  <si>
    <t>grasa</t>
  </si>
  <si>
    <t xml:space="preserve">BALANCE    DE  A B R I L      2010       C E N T R A L </t>
  </si>
  <si>
    <t>BALANCE   MENSUAL DE   ABRIL.  2011   OBRADOR</t>
  </si>
  <si>
    <t>chuleta</t>
  </si>
  <si>
    <t>pulpa</t>
  </si>
  <si>
    <t>tocino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</si>
</sst>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22" fillId="0" borderId="0" xfId="0" applyFont="1" applyFill="1" applyAlignment="1">
      <alignment horizontal="center"/>
    </xf>
    <xf numFmtId="164" fontId="23" fillId="0" borderId="0" xfId="0" applyNumberFormat="1" applyFont="1" applyFill="1"/>
    <xf numFmtId="0" fontId="24" fillId="0" borderId="1" xfId="0" applyFont="1" applyBorder="1"/>
    <xf numFmtId="0" fontId="0" fillId="0" borderId="36" xfId="0" applyFill="1" applyBorder="1"/>
    <xf numFmtId="0" fontId="21" fillId="0" borderId="0" xfId="0" applyFont="1" applyFill="1"/>
    <xf numFmtId="164" fontId="0" fillId="0" borderId="36" xfId="0" applyNumberFormat="1" applyFill="1" applyBorder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1" fillId="4" borderId="16" xfId="0" applyNumberFormat="1" applyFont="1" applyFill="1" applyBorder="1"/>
    <xf numFmtId="164" fontId="1" fillId="4" borderId="11" xfId="0" applyNumberFormat="1" applyFont="1" applyFill="1" applyBorder="1"/>
    <xf numFmtId="164" fontId="0" fillId="0" borderId="0" xfId="0" applyNumberFormat="1" applyFont="1" applyFill="1"/>
    <xf numFmtId="164" fontId="25" fillId="0" borderId="0" xfId="0" applyNumberFormat="1" applyFont="1"/>
    <xf numFmtId="164" fontId="7" fillId="0" borderId="24" xfId="0" applyNumberFormat="1" applyFont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4" fontId="23" fillId="0" borderId="11" xfId="0" applyNumberFormat="1" applyFont="1" applyFill="1" applyBorder="1" applyAlignment="1">
      <alignment wrapText="1"/>
    </xf>
    <xf numFmtId="165" fontId="0" fillId="4" borderId="11" xfId="0" applyNumberFormat="1" applyFill="1" applyBorder="1"/>
    <xf numFmtId="165" fontId="0" fillId="4" borderId="0" xfId="0" applyNumberFormat="1" applyFill="1" applyAlignment="1">
      <alignment horizontal="right"/>
    </xf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B10" sqref="B10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>
      <c r="C1" s="156" t="s">
        <v>74</v>
      </c>
      <c r="D1" s="156"/>
      <c r="E1" s="156"/>
      <c r="F1" s="156"/>
      <c r="G1" s="156"/>
      <c r="H1" s="156"/>
      <c r="I1" s="156"/>
      <c r="J1" s="156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66" t="s">
        <v>57</v>
      </c>
      <c r="F3" s="167"/>
      <c r="I3" s="168" t="s">
        <v>5</v>
      </c>
      <c r="J3" s="169"/>
      <c r="K3" s="170"/>
    </row>
    <row r="4" spans="1:11" ht="16.5" thickTop="1" thickBot="1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>
      <c r="B15" s="8"/>
      <c r="C15" s="9"/>
      <c r="D15" s="2"/>
      <c r="E15" s="13"/>
      <c r="F15" s="14"/>
      <c r="H15" s="19"/>
      <c r="I15" s="20"/>
      <c r="J15" s="21" t="s">
        <v>58</v>
      </c>
      <c r="K15" s="14"/>
    </row>
    <row r="16" spans="1:11">
      <c r="B16" s="8"/>
      <c r="C16" s="9"/>
      <c r="D16" s="2"/>
      <c r="E16" s="13"/>
      <c r="F16" s="14"/>
      <c r="H16" s="19"/>
      <c r="I16" s="20"/>
      <c r="J16" s="21" t="s">
        <v>59</v>
      </c>
      <c r="K16" s="14"/>
    </row>
    <row r="17" spans="2:11">
      <c r="B17" s="8"/>
      <c r="C17" s="9"/>
      <c r="D17" s="2"/>
      <c r="E17" s="13"/>
      <c r="F17" s="14"/>
      <c r="H17" s="19"/>
      <c r="I17" s="20"/>
      <c r="J17" s="21" t="s">
        <v>60</v>
      </c>
      <c r="K17" s="14"/>
    </row>
    <row r="18" spans="2:11">
      <c r="B18" s="8"/>
      <c r="C18" s="9"/>
      <c r="D18" s="2"/>
      <c r="E18" s="13"/>
      <c r="F18" s="14"/>
      <c r="H18" s="19"/>
      <c r="I18" s="20"/>
      <c r="J18" s="21" t="s">
        <v>61</v>
      </c>
      <c r="K18" s="14"/>
    </row>
    <row r="19" spans="2:11">
      <c r="B19" s="8"/>
      <c r="C19" s="9"/>
      <c r="D19" s="2"/>
      <c r="E19" s="13"/>
      <c r="F19" s="14"/>
      <c r="H19" s="19"/>
      <c r="I19" s="20"/>
      <c r="J19" s="21" t="s">
        <v>62</v>
      </c>
      <c r="K19" s="14"/>
    </row>
    <row r="20" spans="2:11">
      <c r="B20" s="8"/>
      <c r="C20" s="9"/>
      <c r="D20" s="2"/>
      <c r="E20" s="13"/>
      <c r="F20" s="14"/>
      <c r="H20" s="19"/>
      <c r="I20" s="20"/>
      <c r="J20" s="21" t="s">
        <v>63</v>
      </c>
      <c r="K20" s="14"/>
    </row>
    <row r="21" spans="2:11">
      <c r="B21" s="8"/>
      <c r="C21" s="9"/>
      <c r="D21" s="2"/>
      <c r="E21" s="13"/>
      <c r="F21" s="14"/>
      <c r="H21" s="19"/>
      <c r="I21" s="20"/>
      <c r="J21" s="21" t="s">
        <v>49</v>
      </c>
      <c r="K21" s="14"/>
    </row>
    <row r="22" spans="2:11">
      <c r="B22" s="8"/>
      <c r="C22" s="9"/>
      <c r="D22" s="2"/>
      <c r="E22" s="13"/>
      <c r="F22" s="14"/>
      <c r="H22" s="19"/>
      <c r="I22" s="20"/>
      <c r="J22" s="21" t="s">
        <v>64</v>
      </c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33" t="s">
        <v>3</v>
      </c>
      <c r="B38" s="26"/>
      <c r="C38" s="9"/>
      <c r="I38" s="2"/>
      <c r="K38" s="2"/>
    </row>
    <row r="39" spans="1:11" ht="15.75" thickBot="1">
      <c r="A39" s="50" t="s">
        <v>41</v>
      </c>
      <c r="B39" s="10"/>
      <c r="C39" s="11"/>
      <c r="H39" s="157" t="s">
        <v>16</v>
      </c>
      <c r="I39" s="158"/>
      <c r="J39" s="159">
        <f>K37+I37</f>
        <v>28750</v>
      </c>
      <c r="K39" s="160"/>
    </row>
    <row r="40" spans="1:11">
      <c r="A40" s="5"/>
      <c r="B40" s="6" t="s">
        <v>1</v>
      </c>
      <c r="C40" s="7">
        <f>SUM(C4:C39)</f>
        <v>266513.43</v>
      </c>
    </row>
    <row r="41" spans="1:11">
      <c r="D41" s="165" t="s">
        <v>15</v>
      </c>
      <c r="E41" s="165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-266513.43</v>
      </c>
    </row>
    <row r="43" spans="1:11" ht="15.75" thickTop="1">
      <c r="E43" s="1" t="s">
        <v>25</v>
      </c>
      <c r="F43" s="4">
        <f>SUM(F41:F42)</f>
        <v>-295263.43</v>
      </c>
      <c r="H43" s="58" t="s">
        <v>29</v>
      </c>
      <c r="I43" s="162" t="s">
        <v>30</v>
      </c>
    </row>
    <row r="44" spans="1:11" ht="15.75" customHeight="1" thickBot="1">
      <c r="D44" s="164" t="s">
        <v>24</v>
      </c>
      <c r="E44" s="164"/>
      <c r="F44" s="51">
        <v>77593.399999999994</v>
      </c>
      <c r="I44" s="163"/>
      <c r="J44" s="47">
        <v>266513.43</v>
      </c>
    </row>
    <row r="45" spans="1:11" ht="16.5" thickTop="1" thickBot="1">
      <c r="B45" t="s">
        <v>31</v>
      </c>
      <c r="E45" s="6" t="s">
        <v>27</v>
      </c>
      <c r="F45" s="44">
        <f>F44+F43</f>
        <v>-217670.03</v>
      </c>
      <c r="I45" s="144" t="s">
        <v>32</v>
      </c>
      <c r="J45" s="63">
        <f>F45+J44</f>
        <v>48843.399999999994</v>
      </c>
    </row>
    <row r="46" spans="1:11" ht="15.75" thickTop="1">
      <c r="D46" s="161"/>
      <c r="E46" s="161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28" activePane="bottomLeft" state="frozen"/>
      <selection pane="bottomLeft" activeCell="B45" sqref="A45:B45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8.28515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71" t="s">
        <v>69</v>
      </c>
      <c r="D1" s="171"/>
      <c r="E1" s="171"/>
      <c r="F1" s="171"/>
      <c r="G1" s="171"/>
      <c r="H1" s="171"/>
      <c r="I1" s="171"/>
      <c r="J1" s="171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342456.99</v>
      </c>
      <c r="D3" s="3"/>
      <c r="E3" s="166" t="s">
        <v>38</v>
      </c>
      <c r="F3" s="167"/>
      <c r="I3" s="168" t="s">
        <v>5</v>
      </c>
      <c r="J3" s="169"/>
      <c r="K3" s="170"/>
    </row>
    <row r="4" spans="1:11" ht="15.75" thickTop="1">
      <c r="B4" s="101">
        <v>40634</v>
      </c>
      <c r="C4" s="86"/>
      <c r="D4" s="95"/>
      <c r="E4" s="104">
        <v>40634</v>
      </c>
      <c r="F4" s="84">
        <v>51207.5</v>
      </c>
      <c r="G4" s="96"/>
      <c r="H4" s="97">
        <v>40634</v>
      </c>
      <c r="I4" s="98">
        <v>0</v>
      </c>
      <c r="J4" s="37"/>
      <c r="K4" s="38"/>
    </row>
    <row r="5" spans="1:11">
      <c r="B5" s="101">
        <v>40635</v>
      </c>
      <c r="C5" s="86">
        <v>2109</v>
      </c>
      <c r="D5" s="110" t="s">
        <v>70</v>
      </c>
      <c r="E5" s="104">
        <v>40635</v>
      </c>
      <c r="F5" s="84">
        <v>50626</v>
      </c>
      <c r="G5" s="55"/>
      <c r="H5" s="103">
        <v>40635</v>
      </c>
      <c r="I5" s="98">
        <v>0</v>
      </c>
      <c r="J5" s="21" t="s">
        <v>6</v>
      </c>
      <c r="K5" s="14">
        <v>1137</v>
      </c>
    </row>
    <row r="6" spans="1:11">
      <c r="B6" s="101">
        <v>40636</v>
      </c>
      <c r="C6" s="86">
        <v>1750</v>
      </c>
      <c r="D6" s="95" t="s">
        <v>71</v>
      </c>
      <c r="E6" s="104">
        <v>40636</v>
      </c>
      <c r="F6" s="84">
        <v>36793</v>
      </c>
      <c r="G6" s="96"/>
      <c r="H6" s="103">
        <v>40636</v>
      </c>
      <c r="I6" s="98">
        <v>0</v>
      </c>
      <c r="J6" s="21" t="s">
        <v>4</v>
      </c>
      <c r="K6" s="14">
        <v>26047</v>
      </c>
    </row>
    <row r="7" spans="1:11">
      <c r="B7" s="101">
        <v>40637</v>
      </c>
      <c r="C7" s="86"/>
      <c r="D7" s="95"/>
      <c r="E7" s="104">
        <v>40637</v>
      </c>
      <c r="F7" s="84">
        <v>42087</v>
      </c>
      <c r="G7" s="96"/>
      <c r="H7" s="103">
        <v>40637</v>
      </c>
      <c r="I7" s="98">
        <v>0</v>
      </c>
      <c r="J7" s="21" t="s">
        <v>7</v>
      </c>
      <c r="K7" s="14">
        <v>28750</v>
      </c>
    </row>
    <row r="8" spans="1:11">
      <c r="B8" s="101">
        <v>40638</v>
      </c>
      <c r="C8" s="86"/>
      <c r="D8" s="95"/>
      <c r="E8" s="104">
        <v>40638</v>
      </c>
      <c r="F8" s="84">
        <v>32452</v>
      </c>
      <c r="G8" s="96"/>
      <c r="H8" s="103">
        <v>40638</v>
      </c>
      <c r="I8" s="98">
        <v>15</v>
      </c>
      <c r="J8" s="21" t="s">
        <v>10</v>
      </c>
      <c r="K8" s="14">
        <v>3854</v>
      </c>
    </row>
    <row r="9" spans="1:11">
      <c r="B9" s="101">
        <v>40639</v>
      </c>
      <c r="C9" s="86">
        <v>4479</v>
      </c>
      <c r="D9" s="131" t="s">
        <v>48</v>
      </c>
      <c r="E9" s="104">
        <v>40639</v>
      </c>
      <c r="F9" s="84">
        <v>33948.5</v>
      </c>
      <c r="G9" s="96"/>
      <c r="H9" s="103">
        <v>40639</v>
      </c>
      <c r="I9" s="98">
        <v>46</v>
      </c>
      <c r="J9" s="21" t="s">
        <v>72</v>
      </c>
      <c r="K9" s="14">
        <v>358</v>
      </c>
    </row>
    <row r="10" spans="1:11">
      <c r="A10" s="59"/>
      <c r="B10" s="101">
        <v>40640</v>
      </c>
      <c r="C10" s="86"/>
      <c r="D10" s="95"/>
      <c r="E10" s="104">
        <v>40640</v>
      </c>
      <c r="F10" s="84">
        <v>35691</v>
      </c>
      <c r="G10" s="96"/>
      <c r="H10" s="103">
        <v>40640</v>
      </c>
      <c r="I10" s="98">
        <v>77</v>
      </c>
      <c r="J10" s="21" t="s">
        <v>20</v>
      </c>
      <c r="K10" s="14">
        <v>3854</v>
      </c>
    </row>
    <row r="11" spans="1:11">
      <c r="B11" s="101">
        <v>40641</v>
      </c>
      <c r="C11" s="86"/>
      <c r="D11" s="95"/>
      <c r="E11" s="104">
        <v>40641</v>
      </c>
      <c r="F11" s="84">
        <v>38317.5</v>
      </c>
      <c r="G11" s="96"/>
      <c r="H11" s="103">
        <v>40641</v>
      </c>
      <c r="I11" s="98">
        <v>19</v>
      </c>
      <c r="J11" s="21" t="s">
        <v>72</v>
      </c>
      <c r="K11" s="14">
        <v>358</v>
      </c>
    </row>
    <row r="12" spans="1:11">
      <c r="A12" s="36"/>
      <c r="B12" s="101">
        <v>40642</v>
      </c>
      <c r="C12" s="86"/>
      <c r="D12" s="95"/>
      <c r="E12" s="104">
        <v>40642</v>
      </c>
      <c r="F12" s="84">
        <v>81085</v>
      </c>
      <c r="G12" s="96"/>
      <c r="H12" s="103">
        <v>40642</v>
      </c>
      <c r="I12" s="98">
        <v>70</v>
      </c>
      <c r="J12" s="21" t="s">
        <v>21</v>
      </c>
      <c r="K12" s="14">
        <v>3858</v>
      </c>
    </row>
    <row r="13" spans="1:11">
      <c r="A13" s="36"/>
      <c r="B13" s="101">
        <v>40643</v>
      </c>
      <c r="C13" s="86"/>
      <c r="D13" s="95"/>
      <c r="E13" s="104">
        <v>40643</v>
      </c>
      <c r="F13" s="84">
        <v>29884.5</v>
      </c>
      <c r="G13" s="96"/>
      <c r="H13" s="103">
        <v>40643</v>
      </c>
      <c r="I13" s="98">
        <v>0</v>
      </c>
      <c r="J13" s="21" t="s">
        <v>72</v>
      </c>
      <c r="K13" s="14">
        <v>358</v>
      </c>
    </row>
    <row r="14" spans="1:11">
      <c r="B14" s="101">
        <v>40644</v>
      </c>
      <c r="C14" s="86">
        <v>2700</v>
      </c>
      <c r="D14" s="95" t="s">
        <v>53</v>
      </c>
      <c r="E14" s="104">
        <v>40644</v>
      </c>
      <c r="F14" s="84">
        <v>38355</v>
      </c>
      <c r="G14" s="96"/>
      <c r="H14" s="103">
        <v>40644</v>
      </c>
      <c r="I14" s="98">
        <v>0</v>
      </c>
      <c r="J14" s="21" t="s">
        <v>18</v>
      </c>
      <c r="K14" s="14">
        <v>3858</v>
      </c>
    </row>
    <row r="15" spans="1:11">
      <c r="A15" s="36"/>
      <c r="B15" s="101">
        <v>40645</v>
      </c>
      <c r="C15" s="86"/>
      <c r="D15" s="95"/>
      <c r="E15" s="104">
        <v>40645</v>
      </c>
      <c r="F15" s="84">
        <v>33079.5</v>
      </c>
      <c r="G15" s="96"/>
      <c r="H15" s="103">
        <v>40645</v>
      </c>
      <c r="I15" s="98">
        <v>15</v>
      </c>
      <c r="J15" s="21" t="s">
        <v>72</v>
      </c>
      <c r="K15" s="14">
        <v>358</v>
      </c>
    </row>
    <row r="16" spans="1:11">
      <c r="A16" s="36"/>
      <c r="B16" s="101">
        <v>40646</v>
      </c>
      <c r="C16" s="86">
        <v>4467</v>
      </c>
      <c r="D16" s="131" t="s">
        <v>48</v>
      </c>
      <c r="E16" s="104">
        <v>40646</v>
      </c>
      <c r="F16" s="84">
        <v>25256.5</v>
      </c>
      <c r="G16" s="96"/>
      <c r="H16" s="103">
        <v>40646</v>
      </c>
      <c r="I16" s="98">
        <v>1428.65</v>
      </c>
      <c r="J16" s="21" t="s">
        <v>13</v>
      </c>
      <c r="K16" s="14">
        <v>4172.3599999999997</v>
      </c>
    </row>
    <row r="17" spans="1:11">
      <c r="A17" s="36"/>
      <c r="B17" s="101">
        <v>40647</v>
      </c>
      <c r="C17" s="86"/>
      <c r="D17" s="95"/>
      <c r="E17" s="104">
        <v>40647</v>
      </c>
      <c r="F17" s="84">
        <v>288691.75</v>
      </c>
      <c r="G17" s="96"/>
      <c r="H17" s="103">
        <v>40647</v>
      </c>
      <c r="I17" s="98">
        <v>24</v>
      </c>
      <c r="J17" s="21"/>
      <c r="K17" s="14"/>
    </row>
    <row r="18" spans="1:11">
      <c r="B18" s="101">
        <v>40648</v>
      </c>
      <c r="C18" s="86"/>
      <c r="D18" s="95"/>
      <c r="E18" s="104">
        <v>40648</v>
      </c>
      <c r="F18" s="84">
        <v>46587</v>
      </c>
      <c r="G18" s="96"/>
      <c r="H18" s="103">
        <v>40648</v>
      </c>
      <c r="I18" s="98">
        <v>1914</v>
      </c>
      <c r="J18" s="21"/>
      <c r="K18" s="14"/>
    </row>
    <row r="19" spans="1:11">
      <c r="A19" s="36"/>
      <c r="B19" s="101">
        <v>40649</v>
      </c>
      <c r="C19" s="86"/>
      <c r="D19" s="131"/>
      <c r="E19" s="104">
        <v>40649</v>
      </c>
      <c r="F19" s="84">
        <v>51252</v>
      </c>
      <c r="G19" s="96"/>
      <c r="H19" s="103">
        <v>40649</v>
      </c>
      <c r="I19" s="98">
        <v>0</v>
      </c>
      <c r="J19" s="21"/>
      <c r="K19" s="14"/>
    </row>
    <row r="20" spans="1:11">
      <c r="B20" s="101">
        <v>40650</v>
      </c>
      <c r="C20" s="86"/>
      <c r="D20" s="95"/>
      <c r="E20" s="104">
        <v>40650</v>
      </c>
      <c r="F20" s="84">
        <v>37408.5</v>
      </c>
      <c r="G20" s="96"/>
      <c r="H20" s="103">
        <v>40650</v>
      </c>
      <c r="I20" s="98">
        <v>0</v>
      </c>
      <c r="J20" s="21"/>
      <c r="K20" s="14"/>
    </row>
    <row r="21" spans="1:11">
      <c r="B21" s="101">
        <v>40651</v>
      </c>
      <c r="C21" s="86">
        <v>2485</v>
      </c>
      <c r="D21" s="95" t="s">
        <v>71</v>
      </c>
      <c r="E21" s="104">
        <v>40651</v>
      </c>
      <c r="F21" s="84">
        <v>53511.5</v>
      </c>
      <c r="G21" s="96"/>
      <c r="H21" s="103">
        <v>40651</v>
      </c>
      <c r="I21" s="98">
        <v>0</v>
      </c>
      <c r="J21" s="21"/>
      <c r="K21" s="14"/>
    </row>
    <row r="22" spans="1:11">
      <c r="B22" s="101">
        <v>40652</v>
      </c>
      <c r="C22" s="86"/>
      <c r="D22" s="95"/>
      <c r="E22" s="104">
        <v>40652</v>
      </c>
      <c r="F22" s="84">
        <v>37198</v>
      </c>
      <c r="G22" s="96"/>
      <c r="H22" s="103">
        <v>40652</v>
      </c>
      <c r="I22" s="98">
        <v>15</v>
      </c>
      <c r="J22" s="21"/>
      <c r="K22" s="14"/>
    </row>
    <row r="23" spans="1:11">
      <c r="A23" s="36"/>
      <c r="B23" s="101">
        <v>40653</v>
      </c>
      <c r="C23" s="86"/>
      <c r="D23" s="95"/>
      <c r="E23" s="104">
        <v>40653</v>
      </c>
      <c r="F23" s="84">
        <v>48124.5</v>
      </c>
      <c r="G23" s="96"/>
      <c r="H23" s="103">
        <v>40653</v>
      </c>
      <c r="I23" s="98">
        <v>46</v>
      </c>
      <c r="J23" s="21"/>
      <c r="K23" s="14"/>
    </row>
    <row r="24" spans="1:11">
      <c r="A24" s="36"/>
      <c r="B24" s="101">
        <v>40654</v>
      </c>
      <c r="C24" s="86"/>
      <c r="D24" s="131"/>
      <c r="E24" s="104">
        <v>40654</v>
      </c>
      <c r="F24" s="84">
        <v>85678.5</v>
      </c>
      <c r="G24" s="96"/>
      <c r="H24" s="103">
        <v>40654</v>
      </c>
      <c r="I24" s="98">
        <v>0</v>
      </c>
      <c r="J24" s="21"/>
      <c r="K24" s="14"/>
    </row>
    <row r="25" spans="1:11">
      <c r="B25" s="101">
        <v>40655</v>
      </c>
      <c r="C25" s="86"/>
      <c r="D25" s="95"/>
      <c r="E25" s="104">
        <v>40655</v>
      </c>
      <c r="F25" s="147">
        <v>0</v>
      </c>
      <c r="G25" s="96"/>
      <c r="H25" s="103">
        <v>40655</v>
      </c>
      <c r="I25" s="146">
        <v>0</v>
      </c>
      <c r="J25" s="21"/>
      <c r="K25" s="14"/>
    </row>
    <row r="26" spans="1:11">
      <c r="B26" s="101">
        <v>40656</v>
      </c>
      <c r="C26" s="86"/>
      <c r="D26" s="139"/>
      <c r="E26" s="104">
        <v>40656</v>
      </c>
      <c r="F26" s="84">
        <v>72644</v>
      </c>
      <c r="G26" s="96"/>
      <c r="H26" s="103">
        <v>40656</v>
      </c>
      <c r="I26" s="98">
        <v>0</v>
      </c>
      <c r="J26" s="21"/>
      <c r="K26" s="14"/>
    </row>
    <row r="27" spans="1:11">
      <c r="B27" s="101">
        <v>40657</v>
      </c>
      <c r="C27" s="86"/>
      <c r="D27" s="95"/>
      <c r="E27" s="104">
        <v>40657</v>
      </c>
      <c r="F27" s="84">
        <v>65280.5</v>
      </c>
      <c r="G27" s="96"/>
      <c r="H27" s="103">
        <v>40657</v>
      </c>
      <c r="I27" s="98">
        <v>0</v>
      </c>
      <c r="J27" s="21"/>
      <c r="K27" s="14"/>
    </row>
    <row r="28" spans="1:11">
      <c r="B28" s="101">
        <v>40658</v>
      </c>
      <c r="C28" s="86"/>
      <c r="D28" s="95"/>
      <c r="E28" s="104">
        <v>40658</v>
      </c>
      <c r="F28" s="84">
        <v>101075.5</v>
      </c>
      <c r="G28" s="96"/>
      <c r="H28" s="103">
        <v>40658</v>
      </c>
      <c r="I28" s="98">
        <v>580</v>
      </c>
      <c r="J28" s="21"/>
      <c r="K28" s="14"/>
    </row>
    <row r="29" spans="1:11">
      <c r="B29" s="101">
        <v>40659</v>
      </c>
      <c r="C29" s="86"/>
      <c r="D29" s="131"/>
      <c r="E29" s="104">
        <v>40659</v>
      </c>
      <c r="F29" s="84">
        <v>63279.5</v>
      </c>
      <c r="G29" s="96"/>
      <c r="H29" s="103">
        <v>40659</v>
      </c>
      <c r="I29" s="98">
        <v>15</v>
      </c>
      <c r="J29" s="21"/>
      <c r="K29" s="14"/>
    </row>
    <row r="30" spans="1:11">
      <c r="B30" s="101">
        <v>40660</v>
      </c>
      <c r="C30" s="86">
        <v>2805</v>
      </c>
      <c r="D30" s="131" t="s">
        <v>70</v>
      </c>
      <c r="E30" s="104">
        <v>40660</v>
      </c>
      <c r="F30" s="84">
        <v>85042.5</v>
      </c>
      <c r="G30" s="96"/>
      <c r="H30" s="103">
        <v>40660</v>
      </c>
      <c r="I30" s="98">
        <v>863.75</v>
      </c>
      <c r="J30" s="21"/>
      <c r="K30" s="14"/>
    </row>
    <row r="31" spans="1:11">
      <c r="B31" s="101">
        <v>40661</v>
      </c>
      <c r="C31" s="86"/>
      <c r="D31" s="95"/>
      <c r="E31" s="104">
        <v>40661</v>
      </c>
      <c r="F31" s="84">
        <v>48418</v>
      </c>
      <c r="G31" s="96"/>
      <c r="H31" s="103">
        <v>40661</v>
      </c>
      <c r="I31" s="98">
        <v>0</v>
      </c>
      <c r="J31" s="21"/>
      <c r="K31" s="14"/>
    </row>
    <row r="32" spans="1:11">
      <c r="B32" s="101">
        <v>40662</v>
      </c>
      <c r="C32" s="86">
        <v>578</v>
      </c>
      <c r="D32" s="95" t="s">
        <v>73</v>
      </c>
      <c r="E32" s="104">
        <v>40662</v>
      </c>
      <c r="F32" s="84">
        <v>74316</v>
      </c>
      <c r="G32" s="96"/>
      <c r="H32" s="103">
        <v>40662</v>
      </c>
      <c r="I32" s="98">
        <v>0</v>
      </c>
      <c r="J32" s="21"/>
      <c r="K32" s="14"/>
    </row>
    <row r="33" spans="1:11">
      <c r="B33" s="101">
        <v>40663</v>
      </c>
      <c r="C33" s="86">
        <v>1875</v>
      </c>
      <c r="D33" s="131" t="s">
        <v>48</v>
      </c>
      <c r="E33" s="104">
        <v>40663</v>
      </c>
      <c r="F33" s="84">
        <v>89076</v>
      </c>
      <c r="G33" s="96"/>
      <c r="H33" s="103">
        <v>40663</v>
      </c>
      <c r="I33" s="98">
        <v>0</v>
      </c>
      <c r="J33" s="21"/>
      <c r="K33" s="14"/>
    </row>
    <row r="34" spans="1:11" ht="15.75" thickBot="1">
      <c r="A34" s="36"/>
      <c r="B34" s="101"/>
      <c r="C34" s="86"/>
      <c r="D34" s="95"/>
      <c r="E34" s="104"/>
      <c r="F34" s="84"/>
      <c r="G34" s="96"/>
      <c r="H34" s="103"/>
      <c r="I34" s="98"/>
      <c r="J34" s="21"/>
      <c r="K34" s="14"/>
    </row>
    <row r="35" spans="1:11" ht="15.75" thickBot="1">
      <c r="A35" s="140" t="s">
        <v>3</v>
      </c>
      <c r="B35" s="26"/>
      <c r="C35" s="9">
        <v>1103664.29</v>
      </c>
      <c r="D35" s="2"/>
      <c r="E35" s="15"/>
      <c r="F35" s="14">
        <v>0</v>
      </c>
      <c r="H35" s="31"/>
      <c r="I35" s="20"/>
      <c r="J35" s="21"/>
      <c r="K35" s="14"/>
    </row>
    <row r="36" spans="1:11" ht="15.75" thickBot="1">
      <c r="A36" s="49" t="s">
        <v>50</v>
      </c>
      <c r="B36" s="10"/>
      <c r="C36" s="11">
        <v>614220.81999999995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2083590.1</v>
      </c>
      <c r="D37" s="2"/>
      <c r="E37" s="23" t="s">
        <v>1</v>
      </c>
      <c r="F37" s="24">
        <f>SUM(F4:F36)</f>
        <v>1776366.75</v>
      </c>
      <c r="H37" s="5" t="s">
        <v>1</v>
      </c>
      <c r="I37" s="4">
        <f>SUM(I4:I36)</f>
        <v>5128.3999999999996</v>
      </c>
      <c r="J37" s="4"/>
      <c r="K37" s="4">
        <f t="shared" ref="K37" si="0">SUM(K4:K36)</f>
        <v>76962.36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74" t="s">
        <v>14</v>
      </c>
      <c r="I39" s="175"/>
      <c r="J39" s="172">
        <f>I37+K37</f>
        <v>82090.759999999995</v>
      </c>
      <c r="K39" s="173"/>
    </row>
    <row r="40" spans="1:11" ht="15" customHeight="1">
      <c r="D40" s="176" t="s">
        <v>15</v>
      </c>
      <c r="E40" s="176"/>
      <c r="F40" s="46">
        <f>F37-J39</f>
        <v>1694275.99</v>
      </c>
      <c r="I40" s="40"/>
    </row>
    <row r="41" spans="1:11" ht="15.75" thickBot="1">
      <c r="D41" s="45"/>
      <c r="E41" s="45" t="s">
        <v>0</v>
      </c>
      <c r="F41" s="47">
        <f>-C37</f>
        <v>-2083590.1</v>
      </c>
    </row>
    <row r="42" spans="1:11" ht="15.75" thickTop="1">
      <c r="E42" t="s">
        <v>25</v>
      </c>
      <c r="F42" s="4">
        <f>SUM(F40:F41)</f>
        <v>-389314.1100000001</v>
      </c>
    </row>
    <row r="43" spans="1:11" ht="15.75" thickBot="1">
      <c r="D43" s="164"/>
      <c r="E43" s="164"/>
      <c r="F43" s="51">
        <v>0</v>
      </c>
    </row>
    <row r="44" spans="1:11">
      <c r="E44" s="6" t="s">
        <v>26</v>
      </c>
      <c r="F44" s="7">
        <f>F43+F42</f>
        <v>-389314.1100000001</v>
      </c>
    </row>
    <row r="45" spans="1:11" ht="15.75" thickBot="1">
      <c r="D45" s="54" t="s">
        <v>17</v>
      </c>
      <c r="F45" s="56">
        <v>345929.35</v>
      </c>
    </row>
    <row r="46" spans="1:11" ht="18.75" customHeight="1" thickTop="1" thickBot="1">
      <c r="D46" s="168" t="s">
        <v>51</v>
      </c>
      <c r="E46" s="169"/>
      <c r="F46" s="150">
        <f>F45+F44</f>
        <v>-43384.760000000126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workbookViewId="0">
      <pane xSplit="1" ySplit="4" topLeftCell="C32" activePane="bottomRight" state="frozen"/>
      <selection pane="topRight" activeCell="B1" sqref="B1"/>
      <selection pane="bottomLeft" activeCell="A5" sqref="A5"/>
      <selection pane="bottomRight" activeCell="I49" sqref="I49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>
      <c r="C1" s="171" t="s">
        <v>52</v>
      </c>
      <c r="D1" s="171"/>
      <c r="E1" s="171"/>
      <c r="F1" s="171"/>
      <c r="G1" s="171"/>
      <c r="H1" s="171"/>
      <c r="I1" s="171"/>
      <c r="J1" s="171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81057.11</v>
      </c>
      <c r="D4" s="2"/>
      <c r="E4" s="178" t="s">
        <v>38</v>
      </c>
      <c r="F4" s="179"/>
      <c r="I4" s="168" t="s">
        <v>5</v>
      </c>
      <c r="J4" s="169"/>
      <c r="K4" s="170"/>
    </row>
    <row r="5" spans="1:13" ht="15.75" thickTop="1">
      <c r="A5" s="80"/>
      <c r="B5" s="101">
        <v>40634</v>
      </c>
      <c r="C5" s="86"/>
      <c r="D5" s="95"/>
      <c r="E5" s="102">
        <v>40634</v>
      </c>
      <c r="F5" s="143">
        <v>35873.5</v>
      </c>
      <c r="G5" s="96"/>
      <c r="H5" s="118">
        <v>40634</v>
      </c>
      <c r="I5" s="98">
        <v>0</v>
      </c>
      <c r="J5" s="37"/>
      <c r="K5" s="38"/>
    </row>
    <row r="6" spans="1:13">
      <c r="A6" s="80"/>
      <c r="B6" s="101">
        <v>40635</v>
      </c>
      <c r="C6" s="86"/>
      <c r="D6" s="110"/>
      <c r="E6" s="102">
        <v>40635</v>
      </c>
      <c r="F6" s="84">
        <v>46636</v>
      </c>
      <c r="G6" s="96"/>
      <c r="H6" s="119">
        <v>40635</v>
      </c>
      <c r="I6" s="98">
        <v>1047</v>
      </c>
      <c r="J6" s="21" t="s">
        <v>6</v>
      </c>
      <c r="K6" s="14">
        <v>836</v>
      </c>
    </row>
    <row r="7" spans="1:13">
      <c r="A7" s="80"/>
      <c r="B7" s="101">
        <v>40636</v>
      </c>
      <c r="C7" s="86"/>
      <c r="D7" s="95"/>
      <c r="E7" s="102">
        <v>40636</v>
      </c>
      <c r="F7" s="84">
        <v>36343.5</v>
      </c>
      <c r="G7" s="96"/>
      <c r="H7" s="119">
        <v>40636</v>
      </c>
      <c r="I7" s="98">
        <v>0</v>
      </c>
      <c r="J7" s="21" t="s">
        <v>4</v>
      </c>
      <c r="K7" s="14">
        <v>0</v>
      </c>
    </row>
    <row r="8" spans="1:13">
      <c r="A8" s="80"/>
      <c r="B8" s="101">
        <v>40637</v>
      </c>
      <c r="C8" s="86"/>
      <c r="D8" s="110"/>
      <c r="E8" s="102">
        <v>40637</v>
      </c>
      <c r="F8" s="84">
        <v>30190.5</v>
      </c>
      <c r="G8" s="96"/>
      <c r="H8" s="119">
        <v>40637</v>
      </c>
      <c r="I8" s="98">
        <v>25</v>
      </c>
      <c r="J8" s="21" t="s">
        <v>7</v>
      </c>
      <c r="K8" s="14">
        <v>28750</v>
      </c>
    </row>
    <row r="9" spans="1:13">
      <c r="A9" s="80"/>
      <c r="B9" s="101">
        <v>40638</v>
      </c>
      <c r="C9" s="86"/>
      <c r="D9" s="95"/>
      <c r="E9" s="102">
        <v>40638</v>
      </c>
      <c r="F9" s="84">
        <v>16545.5</v>
      </c>
      <c r="G9" s="96"/>
      <c r="H9" s="119">
        <v>40638</v>
      </c>
      <c r="I9" s="98">
        <v>0</v>
      </c>
      <c r="J9" s="21" t="s">
        <v>10</v>
      </c>
      <c r="K9" s="14">
        <v>5843.5</v>
      </c>
    </row>
    <row r="10" spans="1:13">
      <c r="A10" s="80"/>
      <c r="B10" s="101">
        <v>40639</v>
      </c>
      <c r="C10" s="86">
        <v>1365.5</v>
      </c>
      <c r="D10" s="95"/>
      <c r="E10" s="102">
        <v>40639</v>
      </c>
      <c r="F10" s="84">
        <v>20813.5</v>
      </c>
      <c r="G10" s="96"/>
      <c r="H10" s="119">
        <v>40639</v>
      </c>
      <c r="I10" s="98">
        <v>32</v>
      </c>
      <c r="J10" s="21" t="s">
        <v>11</v>
      </c>
      <c r="K10" s="14">
        <v>6085.5</v>
      </c>
    </row>
    <row r="11" spans="1:13">
      <c r="A11" s="80"/>
      <c r="B11" s="101">
        <v>40640</v>
      </c>
      <c r="C11" s="86">
        <v>595</v>
      </c>
      <c r="D11" s="110" t="s">
        <v>56</v>
      </c>
      <c r="E11" s="102">
        <v>40640</v>
      </c>
      <c r="F11" s="84">
        <v>27557.5</v>
      </c>
      <c r="G11" s="96"/>
      <c r="H11" s="119">
        <v>40640</v>
      </c>
      <c r="I11" s="98">
        <v>0</v>
      </c>
      <c r="J11" s="21" t="s">
        <v>12</v>
      </c>
      <c r="K11" s="14">
        <v>6085.5</v>
      </c>
    </row>
    <row r="12" spans="1:13">
      <c r="A12" s="80"/>
      <c r="B12" s="101">
        <v>40641</v>
      </c>
      <c r="C12" s="86"/>
      <c r="D12" s="110"/>
      <c r="E12" s="102">
        <v>40641</v>
      </c>
      <c r="F12" s="84">
        <v>36934.5</v>
      </c>
      <c r="G12" s="96"/>
      <c r="H12" s="119">
        <v>40641</v>
      </c>
      <c r="I12" s="98">
        <v>842</v>
      </c>
      <c r="J12" s="21" t="s">
        <v>18</v>
      </c>
      <c r="K12" s="14">
        <v>6085.5</v>
      </c>
    </row>
    <row r="13" spans="1:13">
      <c r="A13" s="80"/>
      <c r="B13" s="101">
        <v>40642</v>
      </c>
      <c r="C13" s="86"/>
      <c r="D13" s="95"/>
      <c r="E13" s="102">
        <v>40642</v>
      </c>
      <c r="F13" s="84">
        <v>37161</v>
      </c>
      <c r="G13" s="96"/>
      <c r="H13" s="119">
        <v>40642</v>
      </c>
      <c r="I13" s="98">
        <v>0</v>
      </c>
      <c r="J13" s="21" t="s">
        <v>13</v>
      </c>
      <c r="K13" s="14">
        <v>0</v>
      </c>
    </row>
    <row r="14" spans="1:13">
      <c r="A14" s="80"/>
      <c r="B14" s="101">
        <v>40643</v>
      </c>
      <c r="C14" s="86"/>
      <c r="D14" s="95"/>
      <c r="E14" s="102">
        <v>40643</v>
      </c>
      <c r="F14" s="84">
        <v>35107.5</v>
      </c>
      <c r="G14" s="96"/>
      <c r="H14" s="119">
        <v>40643</v>
      </c>
      <c r="I14" s="98">
        <v>0</v>
      </c>
      <c r="J14" s="137"/>
      <c r="K14" s="14">
        <v>0</v>
      </c>
    </row>
    <row r="15" spans="1:13">
      <c r="A15" s="80"/>
      <c r="B15" s="101">
        <v>40644</v>
      </c>
      <c r="C15" s="86">
        <v>1518</v>
      </c>
      <c r="D15" s="95"/>
      <c r="E15" s="102">
        <v>40644</v>
      </c>
      <c r="F15" s="84">
        <v>30841.5</v>
      </c>
      <c r="G15" s="96"/>
      <c r="H15" s="119">
        <v>40644</v>
      </c>
      <c r="I15" s="98">
        <v>60</v>
      </c>
      <c r="J15" s="21"/>
      <c r="K15" s="14"/>
    </row>
    <row r="16" spans="1:13">
      <c r="A16" s="80"/>
      <c r="B16" s="101">
        <v>40645</v>
      </c>
      <c r="C16" s="86"/>
      <c r="D16" s="95"/>
      <c r="E16" s="102">
        <v>40645</v>
      </c>
      <c r="F16" s="84">
        <v>17881</v>
      </c>
      <c r="G16" s="96"/>
      <c r="H16" s="119">
        <v>40645</v>
      </c>
      <c r="I16" s="98">
        <v>0</v>
      </c>
      <c r="J16" s="21"/>
      <c r="K16" s="82"/>
      <c r="L16" s="81"/>
      <c r="M16" s="55"/>
    </row>
    <row r="17" spans="1:13">
      <c r="A17" s="80"/>
      <c r="B17" s="101">
        <v>40646</v>
      </c>
      <c r="C17" s="86"/>
      <c r="D17" s="95"/>
      <c r="E17" s="102">
        <v>40646</v>
      </c>
      <c r="F17" s="84">
        <v>20408</v>
      </c>
      <c r="G17" s="96"/>
      <c r="H17" s="119">
        <v>40646</v>
      </c>
      <c r="I17" s="98">
        <v>45</v>
      </c>
      <c r="J17" s="21"/>
      <c r="K17" s="82"/>
      <c r="L17" s="81"/>
      <c r="M17" s="55"/>
    </row>
    <row r="18" spans="1:13">
      <c r="A18" s="80"/>
      <c r="B18" s="101">
        <v>40647</v>
      </c>
      <c r="C18" s="86"/>
      <c r="D18" s="95"/>
      <c r="E18" s="102">
        <v>40647</v>
      </c>
      <c r="F18" s="84">
        <v>30063.5</v>
      </c>
      <c r="G18" s="96"/>
      <c r="H18" s="119">
        <v>40647</v>
      </c>
      <c r="I18" s="98">
        <v>0</v>
      </c>
      <c r="J18" s="21"/>
      <c r="K18" s="85"/>
      <c r="L18" s="81"/>
      <c r="M18" s="55"/>
    </row>
    <row r="19" spans="1:13">
      <c r="A19" s="80"/>
      <c r="B19" s="101">
        <v>40648</v>
      </c>
      <c r="C19" s="86">
        <v>1050</v>
      </c>
      <c r="D19" s="110" t="s">
        <v>56</v>
      </c>
      <c r="E19" s="102">
        <v>40648</v>
      </c>
      <c r="F19" s="84">
        <v>34259.5</v>
      </c>
      <c r="G19" s="96"/>
      <c r="H19" s="119">
        <v>40648</v>
      </c>
      <c r="I19" s="98">
        <v>0</v>
      </c>
      <c r="J19" s="21"/>
      <c r="K19" s="85"/>
      <c r="L19" s="81"/>
      <c r="M19" s="55"/>
    </row>
    <row r="20" spans="1:13">
      <c r="A20" s="80"/>
      <c r="B20" s="101">
        <v>40649</v>
      </c>
      <c r="C20" s="86"/>
      <c r="D20" s="95"/>
      <c r="E20" s="102">
        <v>40649</v>
      </c>
      <c r="F20" s="84">
        <v>43956</v>
      </c>
      <c r="G20" s="96"/>
      <c r="H20" s="119">
        <v>40649</v>
      </c>
      <c r="I20" s="98">
        <v>0</v>
      </c>
      <c r="J20" s="100"/>
      <c r="K20" s="14"/>
    </row>
    <row r="21" spans="1:13">
      <c r="A21" s="80"/>
      <c r="B21" s="101">
        <v>40650</v>
      </c>
      <c r="C21" s="86"/>
      <c r="D21" s="95"/>
      <c r="E21" s="102">
        <v>40650</v>
      </c>
      <c r="F21" s="84">
        <v>30542</v>
      </c>
      <c r="G21" s="96"/>
      <c r="H21" s="119">
        <v>40650</v>
      </c>
      <c r="I21" s="98">
        <v>0</v>
      </c>
      <c r="J21" s="100"/>
      <c r="K21" s="14"/>
    </row>
    <row r="22" spans="1:13">
      <c r="A22" s="80"/>
      <c r="B22" s="101">
        <v>40651</v>
      </c>
      <c r="C22" s="86">
        <v>220.8</v>
      </c>
      <c r="D22" s="95"/>
      <c r="E22" s="102">
        <v>40651</v>
      </c>
      <c r="F22" s="84">
        <v>30561.5</v>
      </c>
      <c r="G22" s="96"/>
      <c r="H22" s="119">
        <v>40651</v>
      </c>
      <c r="I22" s="98">
        <v>0</v>
      </c>
      <c r="J22" s="21"/>
      <c r="K22" s="14"/>
    </row>
    <row r="23" spans="1:13">
      <c r="A23" s="80"/>
      <c r="B23" s="101">
        <v>40652</v>
      </c>
      <c r="C23" s="86">
        <v>1509</v>
      </c>
      <c r="D23" s="95"/>
      <c r="E23" s="102">
        <v>40652</v>
      </c>
      <c r="F23" s="84">
        <v>21086.5</v>
      </c>
      <c r="G23" s="96"/>
      <c r="H23" s="119">
        <v>40652</v>
      </c>
      <c r="I23" s="98">
        <v>0</v>
      </c>
      <c r="J23" s="21"/>
      <c r="K23" s="14"/>
    </row>
    <row r="24" spans="1:13">
      <c r="A24" s="80"/>
      <c r="B24" s="101">
        <v>40653</v>
      </c>
      <c r="C24" s="86"/>
      <c r="D24" s="95"/>
      <c r="E24" s="102">
        <v>40653</v>
      </c>
      <c r="F24" s="84">
        <v>30069</v>
      </c>
      <c r="G24" s="96"/>
      <c r="H24" s="119">
        <v>40653</v>
      </c>
      <c r="I24" s="98">
        <v>0</v>
      </c>
      <c r="J24" s="21"/>
      <c r="K24" s="14"/>
    </row>
    <row r="25" spans="1:13">
      <c r="A25" s="80"/>
      <c r="B25" s="101">
        <v>40654</v>
      </c>
      <c r="C25" s="86"/>
      <c r="D25" s="95"/>
      <c r="E25" s="102">
        <v>40654</v>
      </c>
      <c r="F25" s="84">
        <v>28222.5</v>
      </c>
      <c r="G25" s="96"/>
      <c r="H25" s="119">
        <v>40654</v>
      </c>
      <c r="I25" s="98">
        <v>1000</v>
      </c>
      <c r="J25" s="21"/>
      <c r="K25" s="14"/>
    </row>
    <row r="26" spans="1:13">
      <c r="A26" s="80"/>
      <c r="B26" s="101">
        <v>40655</v>
      </c>
      <c r="C26" s="86"/>
      <c r="D26" s="95"/>
      <c r="E26" s="102">
        <v>40655</v>
      </c>
      <c r="F26" s="147">
        <v>0</v>
      </c>
      <c r="G26" s="96"/>
      <c r="H26" s="119">
        <v>40655</v>
      </c>
      <c r="I26" s="146">
        <v>0</v>
      </c>
      <c r="J26" s="21"/>
      <c r="K26" s="14"/>
    </row>
    <row r="27" spans="1:13">
      <c r="A27" s="80"/>
      <c r="B27" s="101">
        <v>40656</v>
      </c>
      <c r="C27" s="86"/>
      <c r="D27" s="95"/>
      <c r="E27" s="102">
        <v>40656</v>
      </c>
      <c r="F27" s="84">
        <v>50755.5</v>
      </c>
      <c r="G27" s="96"/>
      <c r="H27" s="119">
        <v>40656</v>
      </c>
      <c r="I27" s="98">
        <v>0</v>
      </c>
      <c r="J27" s="21"/>
      <c r="K27" s="14"/>
    </row>
    <row r="28" spans="1:13">
      <c r="A28" s="80"/>
      <c r="B28" s="101">
        <v>40657</v>
      </c>
      <c r="C28" s="86"/>
      <c r="D28" s="95"/>
      <c r="E28" s="102">
        <v>40657</v>
      </c>
      <c r="F28" s="84">
        <v>41697.5</v>
      </c>
      <c r="G28" s="96"/>
      <c r="H28" s="119">
        <v>40657</v>
      </c>
      <c r="I28" s="98">
        <v>32</v>
      </c>
      <c r="J28" s="21"/>
      <c r="K28" s="14"/>
    </row>
    <row r="29" spans="1:13">
      <c r="A29" s="80"/>
      <c r="B29" s="101">
        <v>40658</v>
      </c>
      <c r="C29" s="86"/>
      <c r="D29" s="95"/>
      <c r="E29" s="102">
        <v>40658</v>
      </c>
      <c r="F29" s="84">
        <v>26858</v>
      </c>
      <c r="G29" s="96"/>
      <c r="H29" s="119">
        <v>40658</v>
      </c>
      <c r="I29" s="98">
        <v>60</v>
      </c>
      <c r="J29" s="21"/>
      <c r="K29" s="14"/>
    </row>
    <row r="30" spans="1:13">
      <c r="A30" s="80"/>
      <c r="B30" s="101">
        <v>40659</v>
      </c>
      <c r="C30" s="86"/>
      <c r="D30" s="95"/>
      <c r="E30" s="102">
        <v>40659</v>
      </c>
      <c r="F30" s="84">
        <v>18351.5</v>
      </c>
      <c r="G30" s="96"/>
      <c r="H30" s="119">
        <v>40659</v>
      </c>
      <c r="I30" s="98">
        <v>32</v>
      </c>
      <c r="J30" s="21"/>
      <c r="K30" s="14"/>
    </row>
    <row r="31" spans="1:13">
      <c r="A31" s="80"/>
      <c r="B31" s="101">
        <v>40660</v>
      </c>
      <c r="C31" s="86"/>
      <c r="D31" s="95"/>
      <c r="E31" s="102">
        <v>40660</v>
      </c>
      <c r="F31" s="84">
        <v>18947</v>
      </c>
      <c r="G31" s="96"/>
      <c r="H31" s="119">
        <v>40660</v>
      </c>
      <c r="I31" s="98">
        <v>40</v>
      </c>
      <c r="J31" s="21"/>
      <c r="K31" s="14"/>
    </row>
    <row r="32" spans="1:13">
      <c r="A32" s="80"/>
      <c r="B32" s="101">
        <v>40661</v>
      </c>
      <c r="C32" s="86"/>
      <c r="D32" s="95"/>
      <c r="E32" s="102">
        <v>40661</v>
      </c>
      <c r="F32" s="84">
        <v>21321</v>
      </c>
      <c r="G32" s="96"/>
      <c r="H32" s="119">
        <v>40661</v>
      </c>
      <c r="I32" s="98">
        <v>0</v>
      </c>
      <c r="J32" s="21"/>
      <c r="K32" s="14"/>
    </row>
    <row r="33" spans="1:11">
      <c r="A33" s="80"/>
      <c r="B33" s="101">
        <v>40662</v>
      </c>
      <c r="C33" s="86">
        <v>352.35</v>
      </c>
      <c r="D33" s="95"/>
      <c r="E33" s="102">
        <v>40662</v>
      </c>
      <c r="F33" s="84">
        <v>59545.5</v>
      </c>
      <c r="G33" s="96"/>
      <c r="H33" s="119">
        <v>40662</v>
      </c>
      <c r="I33" s="98">
        <v>0</v>
      </c>
      <c r="J33" s="21"/>
      <c r="K33" s="14"/>
    </row>
    <row r="34" spans="1:11">
      <c r="A34" s="80"/>
      <c r="B34" s="101">
        <v>40663</v>
      </c>
      <c r="C34" s="86"/>
      <c r="D34" s="110"/>
      <c r="E34" s="102">
        <v>40663</v>
      </c>
      <c r="F34" s="84">
        <v>47222.5</v>
      </c>
      <c r="G34" s="96"/>
      <c r="H34" s="119">
        <v>40663</v>
      </c>
      <c r="I34" s="98">
        <v>1244.25</v>
      </c>
      <c r="J34" s="21"/>
      <c r="K34" s="14"/>
    </row>
    <row r="35" spans="1:11" ht="15.75" thickBot="1">
      <c r="A35" s="80"/>
      <c r="B35" s="101"/>
      <c r="C35" s="86"/>
      <c r="D35" s="95"/>
      <c r="E35" s="102"/>
      <c r="F35" s="84"/>
      <c r="G35" s="96"/>
      <c r="H35" s="119"/>
      <c r="I35" s="98">
        <v>0</v>
      </c>
      <c r="J35" s="21"/>
      <c r="K35" s="14"/>
    </row>
    <row r="36" spans="1:11" ht="15.75" thickBot="1">
      <c r="A36" s="33" t="s">
        <v>3</v>
      </c>
      <c r="B36" s="26"/>
      <c r="C36" s="9">
        <v>803896.96</v>
      </c>
      <c r="D36" s="2"/>
      <c r="E36" s="15"/>
      <c r="F36" s="14">
        <v>0</v>
      </c>
      <c r="H36" s="120"/>
      <c r="I36" s="20"/>
      <c r="J36" s="21"/>
      <c r="K36" s="14"/>
    </row>
    <row r="37" spans="1:11" ht="15.75" thickBot="1">
      <c r="A37" s="49" t="s">
        <v>37</v>
      </c>
      <c r="B37" s="52"/>
      <c r="C37" s="11">
        <v>44232</v>
      </c>
      <c r="D37" s="2"/>
      <c r="E37" s="16"/>
      <c r="F37" s="17">
        <v>0</v>
      </c>
      <c r="H37" s="121"/>
      <c r="I37" s="22"/>
      <c r="J37" s="39"/>
      <c r="K37" s="17"/>
    </row>
    <row r="38" spans="1:11">
      <c r="B38" s="6" t="s">
        <v>1</v>
      </c>
      <c r="C38" s="7">
        <f>SUM(C4:C37)</f>
        <v>935796.72</v>
      </c>
      <c r="E38" s="23" t="s">
        <v>1</v>
      </c>
      <c r="F38" s="24">
        <f>SUM(F6:F37)</f>
        <v>889879</v>
      </c>
      <c r="H38" s="1" t="s">
        <v>1</v>
      </c>
      <c r="I38" s="4">
        <f>SUM(I5:I37)</f>
        <v>4459.25</v>
      </c>
      <c r="J38" s="42" t="s">
        <v>1</v>
      </c>
      <c r="K38" s="4">
        <f t="shared" ref="K38" si="0">SUM(K5:K37)</f>
        <v>53686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74" t="s">
        <v>14</v>
      </c>
      <c r="I40" s="175"/>
      <c r="J40" s="172">
        <f>I38+K38</f>
        <v>58145.25</v>
      </c>
      <c r="K40" s="173"/>
    </row>
    <row r="41" spans="1:11" ht="15.75">
      <c r="D41" s="176" t="s">
        <v>15</v>
      </c>
      <c r="E41" s="176"/>
      <c r="F41" s="46">
        <f>F38-J40</f>
        <v>831733.75</v>
      </c>
      <c r="I41" s="40"/>
    </row>
    <row r="42" spans="1:11" ht="15.75" thickBot="1">
      <c r="D42" s="45"/>
      <c r="E42" s="45" t="s">
        <v>0</v>
      </c>
      <c r="F42" s="47">
        <f>-C38</f>
        <v>-935796.72</v>
      </c>
    </row>
    <row r="43" spans="1:11" ht="15.75" thickTop="1">
      <c r="C43" t="s">
        <v>31</v>
      </c>
      <c r="E43" s="5" t="s">
        <v>25</v>
      </c>
      <c r="F43" s="4">
        <f>SUM(F41:F42)</f>
        <v>-104062.96999999997</v>
      </c>
      <c r="I43" s="180"/>
      <c r="J43" s="180"/>
      <c r="K43" s="2"/>
    </row>
    <row r="44" spans="1:11" ht="16.5" thickBot="1">
      <c r="D44" s="164" t="s">
        <v>24</v>
      </c>
      <c r="E44" s="164"/>
      <c r="F44" s="51">
        <v>0</v>
      </c>
      <c r="I44" s="181" t="s">
        <v>17</v>
      </c>
      <c r="J44" s="181"/>
      <c r="K44" s="149">
        <v>100899.87</v>
      </c>
    </row>
    <row r="45" spans="1:11" ht="15.75" thickTop="1">
      <c r="E45" s="6" t="s">
        <v>28</v>
      </c>
      <c r="F45" s="7">
        <f>F44+F43</f>
        <v>-104062.96999999997</v>
      </c>
      <c r="I45" s="182" t="s">
        <v>51</v>
      </c>
      <c r="J45" s="183"/>
      <c r="K45" s="186">
        <f>F45+K44</f>
        <v>-3163.0999999999767</v>
      </c>
    </row>
    <row r="46" spans="1:11" ht="15.75" thickBot="1">
      <c r="D46" s="177"/>
      <c r="E46" s="177"/>
      <c r="F46" s="56"/>
      <c r="I46" s="184"/>
      <c r="J46" s="185"/>
      <c r="K46" s="187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workbookViewId="0">
      <pane ySplit="4" topLeftCell="A34" activePane="bottomLeft" state="frozen"/>
      <selection pane="bottomLeft" activeCell="E48" sqref="E48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91" t="s">
        <v>65</v>
      </c>
      <c r="D1" s="191"/>
      <c r="E1" s="191"/>
      <c r="F1" s="191"/>
      <c r="G1" s="191"/>
      <c r="H1" s="191"/>
      <c r="I1" s="191"/>
      <c r="J1" s="191"/>
      <c r="K1" s="65" t="s">
        <v>46</v>
      </c>
    </row>
    <row r="2" spans="1:11" ht="15.75" thickBot="1">
      <c r="E2" s="112"/>
      <c r="F2" s="112"/>
      <c r="K2" s="66"/>
    </row>
    <row r="3" spans="1:11" ht="15.75" thickBot="1">
      <c r="C3" s="29" t="s">
        <v>0</v>
      </c>
      <c r="D3" s="3"/>
      <c r="K3" s="67"/>
    </row>
    <row r="4" spans="1:11" ht="20.25" thickTop="1" thickBot="1">
      <c r="A4" s="27" t="s">
        <v>2</v>
      </c>
      <c r="B4" s="28"/>
      <c r="C4" s="30">
        <v>154679.22</v>
      </c>
      <c r="D4" s="2"/>
      <c r="E4" s="166" t="s">
        <v>40</v>
      </c>
      <c r="F4" s="167"/>
      <c r="I4" s="168" t="s">
        <v>5</v>
      </c>
      <c r="J4" s="169"/>
      <c r="K4" s="170"/>
    </row>
    <row r="5" spans="1:11" ht="15.75" thickTop="1">
      <c r="B5" s="101">
        <v>40634</v>
      </c>
      <c r="C5" s="86"/>
      <c r="D5" s="95"/>
      <c r="E5" s="102">
        <v>40634</v>
      </c>
      <c r="F5" s="84">
        <v>27177</v>
      </c>
      <c r="G5" s="96"/>
      <c r="H5" s="103">
        <v>40634</v>
      </c>
      <c r="I5" s="98">
        <v>2000</v>
      </c>
      <c r="J5" s="37"/>
      <c r="K5" s="38"/>
    </row>
    <row r="6" spans="1:11">
      <c r="B6" s="101">
        <v>40635</v>
      </c>
      <c r="C6" s="86"/>
      <c r="D6" s="131"/>
      <c r="E6" s="102">
        <v>40635</v>
      </c>
      <c r="F6" s="84">
        <v>29815</v>
      </c>
      <c r="G6" s="138"/>
      <c r="H6" s="103">
        <v>40635</v>
      </c>
      <c r="I6" s="98">
        <v>365</v>
      </c>
      <c r="J6" s="21"/>
      <c r="K6" s="14"/>
    </row>
    <row r="7" spans="1:11">
      <c r="B7" s="101">
        <v>40636</v>
      </c>
      <c r="C7" s="86"/>
      <c r="D7" s="95"/>
      <c r="E7" s="102">
        <v>40636</v>
      </c>
      <c r="F7" s="84">
        <v>21926</v>
      </c>
      <c r="G7" s="96"/>
      <c r="H7" s="103">
        <v>40636</v>
      </c>
      <c r="I7" s="98">
        <v>0</v>
      </c>
      <c r="J7" s="133" t="s">
        <v>4</v>
      </c>
      <c r="K7" s="14">
        <v>0</v>
      </c>
    </row>
    <row r="8" spans="1:11">
      <c r="B8" s="101">
        <v>40637</v>
      </c>
      <c r="C8" s="86">
        <v>3745</v>
      </c>
      <c r="D8" s="95" t="s">
        <v>54</v>
      </c>
      <c r="E8" s="102">
        <v>40637</v>
      </c>
      <c r="F8" s="84">
        <v>78183.5</v>
      </c>
      <c r="G8" s="96"/>
      <c r="H8" s="103">
        <v>40637</v>
      </c>
      <c r="I8" s="98">
        <v>0</v>
      </c>
      <c r="J8" s="134" t="s">
        <v>7</v>
      </c>
      <c r="K8" s="84">
        <v>30000</v>
      </c>
    </row>
    <row r="9" spans="1:11">
      <c r="B9" s="101">
        <v>40638</v>
      </c>
      <c r="C9" s="86">
        <v>907</v>
      </c>
      <c r="D9" s="95"/>
      <c r="E9" s="102">
        <v>40638</v>
      </c>
      <c r="F9" s="84">
        <v>17168</v>
      </c>
      <c r="G9" s="96"/>
      <c r="H9" s="103">
        <v>40638</v>
      </c>
      <c r="I9" s="98">
        <v>580</v>
      </c>
      <c r="J9" s="134" t="s">
        <v>36</v>
      </c>
      <c r="K9" s="84">
        <v>0</v>
      </c>
    </row>
    <row r="10" spans="1:11">
      <c r="B10" s="101">
        <v>40639</v>
      </c>
      <c r="C10" s="86">
        <v>475</v>
      </c>
      <c r="D10" s="95" t="s">
        <v>55</v>
      </c>
      <c r="E10" s="102">
        <v>40639</v>
      </c>
      <c r="F10" s="84">
        <v>21654</v>
      </c>
      <c r="G10" s="96"/>
      <c r="H10" s="103">
        <v>40639</v>
      </c>
      <c r="I10" s="98">
        <v>1712</v>
      </c>
      <c r="J10" s="105" t="s">
        <v>19</v>
      </c>
      <c r="K10" s="84">
        <v>6600</v>
      </c>
    </row>
    <row r="11" spans="1:11">
      <c r="B11" s="101">
        <v>40640</v>
      </c>
      <c r="C11" s="86"/>
      <c r="D11" s="95"/>
      <c r="E11" s="102">
        <v>40640</v>
      </c>
      <c r="F11" s="84">
        <v>21435</v>
      </c>
      <c r="G11" s="96"/>
      <c r="H11" s="103">
        <v>40640</v>
      </c>
      <c r="I11" s="98">
        <v>1095</v>
      </c>
      <c r="J11" s="105" t="s">
        <v>20</v>
      </c>
      <c r="K11" s="84">
        <v>6103</v>
      </c>
    </row>
    <row r="12" spans="1:11">
      <c r="B12" s="101">
        <v>40641</v>
      </c>
      <c r="C12" s="86">
        <v>900</v>
      </c>
      <c r="D12" s="95"/>
      <c r="E12" s="102">
        <v>40641</v>
      </c>
      <c r="F12" s="84">
        <v>40540.5</v>
      </c>
      <c r="G12" s="96"/>
      <c r="H12" s="103">
        <v>40641</v>
      </c>
      <c r="I12" s="98">
        <v>0</v>
      </c>
      <c r="J12" s="105" t="s">
        <v>21</v>
      </c>
      <c r="K12" s="84">
        <v>6500</v>
      </c>
    </row>
    <row r="13" spans="1:11">
      <c r="B13" s="101">
        <v>40642</v>
      </c>
      <c r="C13" s="86"/>
      <c r="D13" s="95"/>
      <c r="E13" s="102">
        <v>40642</v>
      </c>
      <c r="F13" s="84">
        <v>54395</v>
      </c>
      <c r="G13" s="96"/>
      <c r="H13" s="103">
        <v>40642</v>
      </c>
      <c r="I13" s="98">
        <v>72</v>
      </c>
      <c r="J13" s="105" t="s">
        <v>22</v>
      </c>
      <c r="K13" s="84">
        <v>6500</v>
      </c>
    </row>
    <row r="14" spans="1:11">
      <c r="B14" s="101">
        <v>40643</v>
      </c>
      <c r="C14" s="86"/>
      <c r="D14" s="139"/>
      <c r="E14" s="102">
        <v>40643</v>
      </c>
      <c r="F14" s="84">
        <v>45249</v>
      </c>
      <c r="G14" s="55"/>
      <c r="H14" s="103">
        <v>40643</v>
      </c>
      <c r="I14" s="98">
        <v>0</v>
      </c>
      <c r="J14" s="105" t="s">
        <v>23</v>
      </c>
      <c r="K14" s="84"/>
    </row>
    <row r="15" spans="1:11">
      <c r="B15" s="101">
        <v>40644</v>
      </c>
      <c r="C15" s="86"/>
      <c r="D15" s="131"/>
      <c r="E15" s="102">
        <v>40644</v>
      </c>
      <c r="F15" s="84">
        <v>85661</v>
      </c>
      <c r="G15" s="96"/>
      <c r="H15" s="103">
        <v>40644</v>
      </c>
      <c r="I15" s="98">
        <v>992.5</v>
      </c>
      <c r="J15" s="105"/>
      <c r="K15" s="84"/>
    </row>
    <row r="16" spans="1:11">
      <c r="B16" s="101">
        <v>40645</v>
      </c>
      <c r="C16" s="86"/>
      <c r="D16" s="95"/>
      <c r="E16" s="102">
        <v>40645</v>
      </c>
      <c r="F16" s="84">
        <v>15755</v>
      </c>
      <c r="G16" s="96"/>
      <c r="H16" s="103">
        <v>40645</v>
      </c>
      <c r="I16" s="98">
        <v>1140</v>
      </c>
      <c r="J16" s="105"/>
      <c r="K16" s="84"/>
    </row>
    <row r="17" spans="1:11">
      <c r="B17" s="101">
        <v>40646</v>
      </c>
      <c r="C17" s="86"/>
      <c r="D17" s="95"/>
      <c r="E17" s="102">
        <v>40646</v>
      </c>
      <c r="F17" s="84">
        <v>43625.5</v>
      </c>
      <c r="G17" s="96"/>
      <c r="H17" s="103">
        <v>40646</v>
      </c>
      <c r="I17" s="98">
        <v>301.60000000000002</v>
      </c>
      <c r="J17" s="137"/>
      <c r="K17" s="14"/>
    </row>
    <row r="18" spans="1:11">
      <c r="A18" s="83"/>
      <c r="B18" s="101">
        <v>40647</v>
      </c>
      <c r="C18" s="86"/>
      <c r="D18" s="131"/>
      <c r="E18" s="102">
        <v>40647</v>
      </c>
      <c r="F18" s="84">
        <v>22043.5</v>
      </c>
      <c r="G18" s="96"/>
      <c r="H18" s="103">
        <v>40647</v>
      </c>
      <c r="I18" s="98">
        <v>0</v>
      </c>
      <c r="J18" s="105"/>
      <c r="K18" s="14"/>
    </row>
    <row r="19" spans="1:11">
      <c r="A19" s="83"/>
      <c r="B19" s="101">
        <v>40648</v>
      </c>
      <c r="C19" s="86"/>
      <c r="D19" s="95"/>
      <c r="E19" s="102">
        <v>40648</v>
      </c>
      <c r="F19" s="84">
        <v>41457.5</v>
      </c>
      <c r="G19" s="96"/>
      <c r="H19" s="103">
        <v>40648</v>
      </c>
      <c r="I19" s="98">
        <v>0</v>
      </c>
      <c r="J19" s="21"/>
      <c r="K19" s="14"/>
    </row>
    <row r="20" spans="1:11">
      <c r="A20" s="83"/>
      <c r="B20" s="101">
        <v>40649</v>
      </c>
      <c r="C20" s="86">
        <v>712.5</v>
      </c>
      <c r="D20" s="131" t="s">
        <v>55</v>
      </c>
      <c r="E20" s="102">
        <v>40649</v>
      </c>
      <c r="F20" s="84">
        <v>55828</v>
      </c>
      <c r="G20" s="96"/>
      <c r="H20" s="103">
        <v>40649</v>
      </c>
      <c r="I20" s="98">
        <v>36.85</v>
      </c>
      <c r="J20" s="21"/>
      <c r="K20" s="14"/>
    </row>
    <row r="21" spans="1:11">
      <c r="A21" s="83"/>
      <c r="B21" s="101">
        <v>40650</v>
      </c>
      <c r="C21" s="86">
        <v>638.5</v>
      </c>
      <c r="D21" s="95"/>
      <c r="E21" s="102">
        <v>40650</v>
      </c>
      <c r="F21" s="84">
        <v>41763.5</v>
      </c>
      <c r="G21" s="96"/>
      <c r="H21" s="103">
        <v>40650</v>
      </c>
      <c r="I21" s="98">
        <v>0</v>
      </c>
      <c r="J21" s="21" t="s">
        <v>47</v>
      </c>
      <c r="K21" s="14"/>
    </row>
    <row r="22" spans="1:11">
      <c r="A22" s="99"/>
      <c r="B22" s="101">
        <v>40651</v>
      </c>
      <c r="C22" s="86">
        <v>2088</v>
      </c>
      <c r="D22" s="95" t="s">
        <v>66</v>
      </c>
      <c r="E22" s="102">
        <v>40651</v>
      </c>
      <c r="F22" s="84">
        <v>33149</v>
      </c>
      <c r="G22" s="96"/>
      <c r="H22" s="103">
        <v>40651</v>
      </c>
      <c r="I22" s="98">
        <v>701.65</v>
      </c>
      <c r="J22" s="105" t="s">
        <v>45</v>
      </c>
      <c r="K22" s="132"/>
    </row>
    <row r="23" spans="1:11">
      <c r="A23" s="99"/>
      <c r="B23" s="101">
        <v>40652</v>
      </c>
      <c r="C23" s="86"/>
      <c r="D23" s="95"/>
      <c r="E23" s="102">
        <v>40652</v>
      </c>
      <c r="F23" s="84">
        <v>75484.5</v>
      </c>
      <c r="G23" s="96"/>
      <c r="H23" s="103">
        <v>40652</v>
      </c>
      <c r="I23" s="98">
        <v>0</v>
      </c>
      <c r="J23" s="105"/>
      <c r="K23" s="132"/>
    </row>
    <row r="24" spans="1:11">
      <c r="A24" s="99"/>
      <c r="B24" s="101">
        <v>40653</v>
      </c>
      <c r="C24" s="86"/>
      <c r="D24" s="131"/>
      <c r="E24" s="102">
        <v>40653</v>
      </c>
      <c r="F24" s="84">
        <v>29472.5</v>
      </c>
      <c r="G24" s="96"/>
      <c r="H24" s="103">
        <v>40653</v>
      </c>
      <c r="I24" s="98">
        <v>0</v>
      </c>
      <c r="K24" s="132"/>
    </row>
    <row r="25" spans="1:11">
      <c r="A25" s="99"/>
      <c r="B25" s="101">
        <v>40654</v>
      </c>
      <c r="C25" s="86"/>
      <c r="D25" s="131"/>
      <c r="E25" s="102">
        <v>40654</v>
      </c>
      <c r="F25" s="84">
        <v>19818</v>
      </c>
      <c r="G25" s="96"/>
      <c r="H25" s="103">
        <v>40654</v>
      </c>
      <c r="I25" s="98">
        <v>0</v>
      </c>
      <c r="J25" s="21"/>
      <c r="K25" s="132"/>
    </row>
    <row r="26" spans="1:11">
      <c r="A26" s="99"/>
      <c r="B26" s="101">
        <v>40655</v>
      </c>
      <c r="C26" s="86"/>
      <c r="D26" s="95"/>
      <c r="E26" s="102">
        <v>40655</v>
      </c>
      <c r="F26" s="147">
        <v>0</v>
      </c>
      <c r="G26" s="96"/>
      <c r="H26" s="103">
        <v>40655</v>
      </c>
      <c r="I26" s="146">
        <v>0</v>
      </c>
      <c r="J26" s="21"/>
      <c r="K26" s="14"/>
    </row>
    <row r="27" spans="1:11">
      <c r="A27" s="99"/>
      <c r="B27" s="101">
        <v>40656</v>
      </c>
      <c r="C27" s="86"/>
      <c r="D27" s="95"/>
      <c r="E27" s="102">
        <v>40656</v>
      </c>
      <c r="F27" s="84">
        <v>60058</v>
      </c>
      <c r="G27" s="96"/>
      <c r="H27" s="103">
        <v>40656</v>
      </c>
      <c r="I27" s="98">
        <v>15</v>
      </c>
      <c r="J27" s="21"/>
      <c r="K27" s="14"/>
    </row>
    <row r="28" spans="1:11">
      <c r="A28" s="99"/>
      <c r="B28" s="101">
        <v>40657</v>
      </c>
      <c r="C28" s="86"/>
      <c r="D28" s="95"/>
      <c r="E28" s="102">
        <v>40657</v>
      </c>
      <c r="F28" s="84">
        <v>39430.5</v>
      </c>
      <c r="G28" s="96"/>
      <c r="H28" s="103">
        <v>40657</v>
      </c>
      <c r="I28" s="98">
        <v>572</v>
      </c>
      <c r="J28" s="21"/>
      <c r="K28" s="14"/>
    </row>
    <row r="29" spans="1:11">
      <c r="B29" s="101">
        <v>40658</v>
      </c>
      <c r="C29" s="86">
        <v>147.85</v>
      </c>
      <c r="D29" s="131" t="s">
        <v>67</v>
      </c>
      <c r="E29" s="102">
        <v>40658</v>
      </c>
      <c r="F29" s="84">
        <v>64866.5</v>
      </c>
      <c r="G29" s="96"/>
      <c r="H29" s="103">
        <v>40658</v>
      </c>
      <c r="I29" s="98">
        <v>0</v>
      </c>
      <c r="J29" s="21"/>
      <c r="K29" s="14"/>
    </row>
    <row r="30" spans="1:11">
      <c r="B30" s="101">
        <v>40659</v>
      </c>
      <c r="C30" s="86"/>
      <c r="D30" s="95"/>
      <c r="E30" s="102">
        <v>40659</v>
      </c>
      <c r="F30" s="84">
        <v>38219.5</v>
      </c>
      <c r="G30" s="96"/>
      <c r="H30" s="103">
        <v>40659</v>
      </c>
      <c r="I30" s="98">
        <v>0</v>
      </c>
      <c r="J30" s="21"/>
      <c r="K30" s="14"/>
    </row>
    <row r="31" spans="1:11">
      <c r="B31" s="101">
        <v>40660</v>
      </c>
      <c r="C31" s="86"/>
      <c r="D31" s="95"/>
      <c r="E31" s="102">
        <v>40660</v>
      </c>
      <c r="F31" s="84">
        <v>87966.5</v>
      </c>
      <c r="G31" s="96"/>
      <c r="H31" s="103">
        <v>40660</v>
      </c>
      <c r="I31" s="98">
        <v>0</v>
      </c>
      <c r="J31" s="21"/>
      <c r="K31" s="14"/>
    </row>
    <row r="32" spans="1:11">
      <c r="B32" s="101">
        <v>40661</v>
      </c>
      <c r="C32" s="86"/>
      <c r="D32" s="95"/>
      <c r="E32" s="102">
        <v>40661</v>
      </c>
      <c r="F32" s="84">
        <v>27709.5</v>
      </c>
      <c r="G32" s="96"/>
      <c r="H32" s="103">
        <v>40661</v>
      </c>
      <c r="I32" s="98">
        <v>189.8</v>
      </c>
      <c r="J32" s="21"/>
      <c r="K32" s="14"/>
    </row>
    <row r="33" spans="1:11">
      <c r="B33" s="101">
        <v>40662</v>
      </c>
      <c r="C33" s="86">
        <v>11985</v>
      </c>
      <c r="D33" s="148" t="s">
        <v>68</v>
      </c>
      <c r="E33" s="102">
        <v>40662</v>
      </c>
      <c r="F33" s="84">
        <v>53229</v>
      </c>
      <c r="G33" s="96"/>
      <c r="H33" s="103">
        <v>40662</v>
      </c>
      <c r="I33" s="98">
        <v>0</v>
      </c>
      <c r="J33" s="21"/>
      <c r="K33" s="14"/>
    </row>
    <row r="34" spans="1:11">
      <c r="B34" s="101">
        <v>40663</v>
      </c>
      <c r="C34" s="113">
        <v>475</v>
      </c>
      <c r="D34" s="95" t="s">
        <v>55</v>
      </c>
      <c r="E34" s="102">
        <v>40663</v>
      </c>
      <c r="F34" s="92">
        <v>287235.5</v>
      </c>
      <c r="G34" s="96"/>
      <c r="H34" s="103">
        <v>40663</v>
      </c>
      <c r="I34" s="98">
        <v>15</v>
      </c>
      <c r="J34" s="21"/>
      <c r="K34" s="14"/>
    </row>
    <row r="35" spans="1:11">
      <c r="B35" s="101"/>
      <c r="C35" s="86"/>
      <c r="D35" s="95"/>
      <c r="E35" s="102"/>
      <c r="F35" s="92"/>
      <c r="G35" s="96"/>
      <c r="H35" s="103"/>
      <c r="I35" s="98"/>
      <c r="J35" s="21"/>
      <c r="K35" s="14"/>
    </row>
    <row r="36" spans="1:11" ht="15.75" thickBot="1">
      <c r="B36" s="8"/>
      <c r="C36" s="9">
        <v>0</v>
      </c>
      <c r="D36" s="2"/>
      <c r="E36" s="13"/>
      <c r="F36" s="91">
        <v>0</v>
      </c>
      <c r="H36" s="19"/>
      <c r="I36" s="20"/>
      <c r="J36" s="21"/>
      <c r="K36" s="14"/>
    </row>
    <row r="37" spans="1:11" ht="15.75" thickBot="1">
      <c r="A37" s="33" t="s">
        <v>3</v>
      </c>
      <c r="B37" s="26"/>
      <c r="C37" s="9">
        <v>1168904.06</v>
      </c>
      <c r="D37" s="2"/>
      <c r="E37" s="13"/>
      <c r="F37" s="91">
        <v>0</v>
      </c>
      <c r="H37" s="31"/>
      <c r="I37" s="20">
        <v>0</v>
      </c>
      <c r="J37" s="21"/>
      <c r="K37" s="14"/>
    </row>
    <row r="38" spans="1:11" ht="15.75" thickBot="1">
      <c r="A38" t="s">
        <v>37</v>
      </c>
      <c r="B38" s="10"/>
      <c r="C38" s="11">
        <v>213144.54</v>
      </c>
      <c r="D38" s="2"/>
      <c r="E38" s="61"/>
      <c r="F38" s="93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1558801.6700000002</v>
      </c>
      <c r="E39" s="111" t="s">
        <v>1</v>
      </c>
      <c r="F39" s="77">
        <f>SUM(F5:F38)</f>
        <v>1480316</v>
      </c>
      <c r="H39" s="112" t="s">
        <v>1</v>
      </c>
      <c r="I39" s="4">
        <f>SUM(I5:I38)</f>
        <v>9788.4</v>
      </c>
      <c r="J39" s="68" t="s">
        <v>1</v>
      </c>
      <c r="K39" s="69">
        <f t="shared" ref="K39" si="0">SUM(K5:K38)</f>
        <v>55703</v>
      </c>
    </row>
    <row r="40" spans="1:11">
      <c r="F40" s="66"/>
      <c r="I40" s="2"/>
      <c r="J40" s="25"/>
      <c r="K40" s="66"/>
    </row>
    <row r="41" spans="1:11" ht="15.75" customHeight="1">
      <c r="A41" s="5"/>
      <c r="B41" s="5"/>
      <c r="C41" s="48"/>
      <c r="D41" s="25"/>
      <c r="E41" s="25"/>
      <c r="F41" s="66"/>
      <c r="H41" s="174" t="s">
        <v>14</v>
      </c>
      <c r="I41" s="175"/>
      <c r="J41" s="172">
        <f>I39+K39</f>
        <v>65491.4</v>
      </c>
      <c r="K41" s="192"/>
    </row>
    <row r="42" spans="1:11" ht="15.75" customHeight="1">
      <c r="B42" t="s">
        <v>31</v>
      </c>
      <c r="D42" s="176" t="s">
        <v>15</v>
      </c>
      <c r="E42" s="176"/>
      <c r="F42" s="78">
        <f>F39-J41</f>
        <v>1414824.6</v>
      </c>
      <c r="G42" s="60"/>
      <c r="H42" s="60"/>
      <c r="I42" s="72"/>
      <c r="J42" s="64"/>
      <c r="K42" s="73"/>
    </row>
    <row r="43" spans="1:11" ht="15.75" thickBot="1">
      <c r="D43" s="45"/>
      <c r="E43" s="45" t="s">
        <v>0</v>
      </c>
      <c r="F43" s="79">
        <f>-C39</f>
        <v>-1558801.6700000002</v>
      </c>
      <c r="G43" s="60"/>
      <c r="H43" s="96"/>
      <c r="I43" s="96"/>
      <c r="J43" s="109"/>
      <c r="K43" s="141"/>
    </row>
    <row r="44" spans="1:11" ht="15.75" thickTop="1">
      <c r="F44" s="78">
        <f>SUM(F42:F43)</f>
        <v>-143977.07000000007</v>
      </c>
      <c r="G44" s="60"/>
      <c r="H44" s="142"/>
      <c r="I44" s="96"/>
      <c r="J44" s="109"/>
      <c r="K44" s="141"/>
    </row>
    <row r="45" spans="1:11" ht="15.75" thickBot="1">
      <c r="D45" s="188" t="s">
        <v>17</v>
      </c>
      <c r="E45" s="188"/>
      <c r="F45" s="79">
        <v>155181.26999999999</v>
      </c>
      <c r="G45" s="60"/>
      <c r="H45" s="135"/>
      <c r="I45" s="60"/>
      <c r="J45" s="64"/>
      <c r="K45" s="73"/>
    </row>
    <row r="46" spans="1:11" ht="16.5" thickBot="1">
      <c r="A46" s="70"/>
      <c r="B46" s="70"/>
      <c r="C46" s="71"/>
      <c r="D46" s="189" t="s">
        <v>32</v>
      </c>
      <c r="E46" s="190"/>
      <c r="F46" s="87">
        <f>F45+F44</f>
        <v>11204.199999999924</v>
      </c>
      <c r="G46" s="76"/>
      <c r="H46" s="74"/>
      <c r="I46" s="74"/>
      <c r="J46" s="74"/>
      <c r="K46" s="75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99"/>
      <c r="C54" s="81"/>
      <c r="D54" s="55"/>
      <c r="E54" s="25"/>
    </row>
    <row r="55" spans="2:5">
      <c r="B55" s="99"/>
      <c r="C55" s="81"/>
      <c r="D55" s="55"/>
      <c r="E55" s="25"/>
    </row>
    <row r="56" spans="2:5">
      <c r="B56" s="99"/>
      <c r="C56" s="81"/>
      <c r="D56" s="55"/>
      <c r="E56" s="25"/>
    </row>
    <row r="57" spans="2:5">
      <c r="B57" s="99"/>
      <c r="C57" s="81"/>
      <c r="D57" s="55"/>
      <c r="E57" s="25"/>
    </row>
    <row r="58" spans="2:5">
      <c r="B58" s="99"/>
      <c r="C58" s="81"/>
      <c r="D58" s="55"/>
      <c r="E58" s="25"/>
    </row>
    <row r="59" spans="2:5">
      <c r="B59" s="99"/>
      <c r="C59" s="81"/>
      <c r="D59" s="55"/>
      <c r="E59" s="25"/>
    </row>
    <row r="60" spans="2:5">
      <c r="B60" s="99"/>
      <c r="C60" s="81"/>
      <c r="D60" s="55"/>
      <c r="E60" s="25"/>
    </row>
    <row r="61" spans="2:5">
      <c r="B61" s="114"/>
      <c r="C61" s="81"/>
      <c r="D61" s="115"/>
      <c r="E61" s="25"/>
    </row>
  </sheetData>
  <mergeCells count="8">
    <mergeCell ref="D42:E42"/>
    <mergeCell ref="D45:E45"/>
    <mergeCell ref="D46:E46"/>
    <mergeCell ref="C1:J1"/>
    <mergeCell ref="E4:F4"/>
    <mergeCell ref="I4:K4"/>
    <mergeCell ref="H41:I41"/>
    <mergeCell ref="J41:K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>
      <c r="C1" s="191" t="s">
        <v>39</v>
      </c>
      <c r="D1" s="191"/>
      <c r="E1" s="191"/>
      <c r="F1" s="191"/>
      <c r="G1" s="191"/>
      <c r="H1" s="191"/>
      <c r="I1" s="191"/>
      <c r="J1" s="191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95" t="s">
        <v>38</v>
      </c>
      <c r="F4" s="196"/>
      <c r="I4" s="168" t="s">
        <v>5</v>
      </c>
      <c r="J4" s="169"/>
      <c r="K4" s="170"/>
    </row>
    <row r="5" spans="1:11" ht="15.75" thickTop="1">
      <c r="B5" s="101"/>
      <c r="C5" s="86"/>
      <c r="D5" s="95"/>
      <c r="E5" s="102"/>
      <c r="F5" s="84"/>
      <c r="G5" s="96"/>
      <c r="H5" s="103"/>
      <c r="I5" s="98"/>
      <c r="J5" s="37"/>
      <c r="K5" s="38"/>
    </row>
    <row r="6" spans="1:11">
      <c r="B6" s="101"/>
      <c r="C6" s="86"/>
      <c r="D6" s="95"/>
      <c r="E6" s="102"/>
      <c r="F6" s="84"/>
      <c r="G6" s="96"/>
      <c r="H6" s="103"/>
      <c r="I6" s="98"/>
      <c r="J6" s="21" t="s">
        <v>36</v>
      </c>
      <c r="K6" s="14"/>
    </row>
    <row r="7" spans="1:11">
      <c r="B7" s="101"/>
      <c r="C7" s="86"/>
      <c r="D7" s="95"/>
      <c r="E7" s="102"/>
      <c r="F7" s="84"/>
      <c r="G7" s="96"/>
      <c r="H7" s="103"/>
      <c r="I7" s="98"/>
      <c r="J7" s="21" t="s">
        <v>4</v>
      </c>
      <c r="K7" s="14"/>
    </row>
    <row r="8" spans="1:11">
      <c r="B8" s="101"/>
      <c r="C8" s="86"/>
      <c r="D8" s="95"/>
      <c r="E8" s="102"/>
      <c r="F8" s="84"/>
      <c r="G8" s="96"/>
      <c r="H8" s="103"/>
      <c r="I8" s="98"/>
      <c r="J8" s="21" t="s">
        <v>7</v>
      </c>
      <c r="K8" s="14">
        <v>30000</v>
      </c>
    </row>
    <row r="9" spans="1:11">
      <c r="B9" s="101"/>
      <c r="C9" s="86"/>
      <c r="D9" s="95"/>
      <c r="E9" s="102"/>
      <c r="F9" s="84"/>
      <c r="G9" s="96"/>
      <c r="H9" s="103"/>
      <c r="I9" s="98"/>
      <c r="J9" s="21" t="s">
        <v>10</v>
      </c>
      <c r="K9" s="84">
        <v>0</v>
      </c>
    </row>
    <row r="10" spans="1:11">
      <c r="B10" s="101"/>
      <c r="C10" s="86"/>
      <c r="D10" s="95"/>
      <c r="E10" s="102"/>
      <c r="F10" s="84"/>
      <c r="G10" s="96"/>
      <c r="H10" s="103"/>
      <c r="I10" s="98"/>
      <c r="J10" s="21" t="s">
        <v>11</v>
      </c>
      <c r="K10" s="84"/>
    </row>
    <row r="11" spans="1:11">
      <c r="B11" s="101"/>
      <c r="C11" s="86"/>
      <c r="D11" s="95"/>
      <c r="E11" s="102"/>
      <c r="F11" s="84"/>
      <c r="G11" s="96"/>
      <c r="H11" s="103"/>
      <c r="I11" s="98"/>
      <c r="J11" s="21" t="s">
        <v>12</v>
      </c>
      <c r="K11" s="84"/>
    </row>
    <row r="12" spans="1:11">
      <c r="B12" s="101"/>
      <c r="C12" s="86"/>
      <c r="D12" s="95"/>
      <c r="E12" s="102"/>
      <c r="F12" s="84"/>
      <c r="G12" s="96"/>
      <c r="H12" s="103"/>
      <c r="I12" s="98"/>
      <c r="J12" s="21" t="s">
        <v>18</v>
      </c>
      <c r="K12" s="84"/>
    </row>
    <row r="13" spans="1:11">
      <c r="B13" s="101"/>
      <c r="C13" s="86"/>
      <c r="D13" s="95"/>
      <c r="E13" s="102"/>
      <c r="F13" s="84"/>
      <c r="G13" s="96"/>
      <c r="H13" s="103"/>
      <c r="I13" s="98"/>
      <c r="J13" s="21" t="s">
        <v>13</v>
      </c>
      <c r="K13" s="84"/>
    </row>
    <row r="14" spans="1:11">
      <c r="B14" s="101"/>
      <c r="C14" s="86"/>
      <c r="D14" s="95"/>
      <c r="E14" s="102"/>
      <c r="F14" s="84"/>
      <c r="G14" s="96"/>
      <c r="H14" s="103"/>
      <c r="I14" s="98"/>
      <c r="J14" s="21" t="s">
        <v>33</v>
      </c>
      <c r="K14" s="14"/>
    </row>
    <row r="15" spans="1:11">
      <c r="B15" s="101"/>
      <c r="C15" s="86"/>
      <c r="D15" s="95"/>
      <c r="E15" s="102"/>
      <c r="F15" s="84"/>
      <c r="G15" s="96"/>
      <c r="H15" s="103"/>
      <c r="I15" s="98"/>
      <c r="J15" s="21" t="s">
        <v>34</v>
      </c>
      <c r="K15" s="14"/>
    </row>
    <row r="16" spans="1:11">
      <c r="B16" s="101"/>
      <c r="C16" s="86"/>
      <c r="D16" s="95"/>
      <c r="E16" s="102"/>
      <c r="F16" s="84"/>
      <c r="G16" s="106"/>
      <c r="H16" s="103"/>
      <c r="I16" s="98"/>
      <c r="J16" s="21" t="s">
        <v>35</v>
      </c>
      <c r="K16" s="14"/>
    </row>
    <row r="17" spans="2:11">
      <c r="B17" s="101"/>
      <c r="C17" s="107"/>
      <c r="D17" s="84"/>
      <c r="E17" s="102"/>
      <c r="F17" s="108"/>
      <c r="G17" s="106"/>
      <c r="H17" s="103"/>
      <c r="I17" s="98"/>
      <c r="J17" s="21"/>
      <c r="K17" s="14"/>
    </row>
    <row r="18" spans="2:11">
      <c r="B18" s="101"/>
      <c r="C18" s="86"/>
      <c r="D18" s="84"/>
      <c r="E18" s="102"/>
      <c r="F18" s="108"/>
      <c r="G18" s="109"/>
      <c r="H18" s="103"/>
      <c r="I18" s="98"/>
      <c r="J18" s="21"/>
      <c r="K18" s="14"/>
    </row>
    <row r="19" spans="2:11">
      <c r="B19" s="101"/>
      <c r="C19" s="86"/>
      <c r="D19" s="84"/>
      <c r="E19" s="102"/>
      <c r="F19" s="108"/>
      <c r="G19" s="96"/>
      <c r="H19" s="103"/>
      <c r="I19" s="98"/>
      <c r="J19" s="21"/>
      <c r="K19" s="14"/>
    </row>
    <row r="20" spans="2:11">
      <c r="B20" s="101"/>
      <c r="C20" s="86"/>
      <c r="D20" s="84"/>
      <c r="E20" s="102"/>
      <c r="F20" s="108"/>
      <c r="G20" s="96"/>
      <c r="H20" s="103"/>
      <c r="I20" s="98"/>
      <c r="J20" s="21"/>
      <c r="K20" s="14"/>
    </row>
    <row r="21" spans="2:11">
      <c r="B21" s="101"/>
      <c r="C21" s="86"/>
      <c r="D21" s="84"/>
      <c r="E21" s="102"/>
      <c r="F21" s="108"/>
      <c r="G21" s="96"/>
      <c r="H21" s="103"/>
      <c r="I21" s="98"/>
      <c r="J21" s="21"/>
      <c r="K21" s="14"/>
    </row>
    <row r="22" spans="2:11">
      <c r="B22" s="101"/>
      <c r="C22" s="86"/>
      <c r="D22" s="84"/>
      <c r="E22" s="102"/>
      <c r="F22" s="108"/>
      <c r="G22" s="96"/>
      <c r="H22" s="103"/>
      <c r="I22" s="98"/>
      <c r="J22" s="21"/>
      <c r="K22" s="14"/>
    </row>
    <row r="23" spans="2:11">
      <c r="B23" s="101"/>
      <c r="C23" s="86"/>
      <c r="D23" s="84"/>
      <c r="E23" s="102"/>
      <c r="F23" s="90"/>
      <c r="G23" s="88"/>
      <c r="H23" s="103"/>
      <c r="I23" s="98"/>
      <c r="J23" s="21"/>
      <c r="K23" s="14"/>
    </row>
    <row r="24" spans="2:11">
      <c r="B24" s="101"/>
      <c r="C24" s="86"/>
      <c r="D24" s="95"/>
      <c r="E24" s="102"/>
      <c r="F24" s="90"/>
      <c r="G24" s="89"/>
      <c r="H24" s="103"/>
      <c r="I24" s="98"/>
      <c r="J24" s="21"/>
      <c r="K24" s="14"/>
    </row>
    <row r="25" spans="2:11">
      <c r="B25" s="101"/>
      <c r="C25" s="86"/>
      <c r="D25" s="95"/>
      <c r="E25" s="102"/>
      <c r="F25" s="90"/>
      <c r="G25" s="88"/>
      <c r="H25" s="103"/>
      <c r="I25" s="98"/>
      <c r="J25" s="21"/>
      <c r="K25" s="14"/>
    </row>
    <row r="26" spans="2:11">
      <c r="B26" s="101"/>
      <c r="C26" s="86"/>
      <c r="D26" s="95"/>
      <c r="E26" s="102"/>
      <c r="F26" s="90"/>
      <c r="G26" s="88"/>
      <c r="H26" s="103"/>
      <c r="I26" s="98"/>
      <c r="J26" s="21"/>
      <c r="K26" s="14"/>
    </row>
    <row r="27" spans="2:11">
      <c r="B27" s="101"/>
      <c r="C27" s="86"/>
      <c r="D27" s="95"/>
      <c r="E27" s="102"/>
      <c r="F27" s="90"/>
      <c r="G27" s="88"/>
      <c r="H27" s="103"/>
      <c r="I27" s="98"/>
      <c r="J27" s="21"/>
      <c r="K27" s="14"/>
    </row>
    <row r="28" spans="2:11">
      <c r="B28" s="101"/>
      <c r="C28" s="86"/>
      <c r="D28" s="95"/>
      <c r="E28" s="102"/>
      <c r="F28" s="90"/>
      <c r="G28" s="88"/>
      <c r="H28" s="103"/>
      <c r="I28" s="98"/>
      <c r="J28" s="21"/>
      <c r="K28" s="14"/>
    </row>
    <row r="29" spans="2:11">
      <c r="B29" s="101"/>
      <c r="C29" s="86"/>
      <c r="D29" s="95"/>
      <c r="E29" s="102"/>
      <c r="F29" s="90"/>
      <c r="G29" s="88"/>
      <c r="H29" s="103"/>
      <c r="I29" s="98"/>
      <c r="J29" s="21"/>
      <c r="K29" s="14"/>
    </row>
    <row r="30" spans="2:11">
      <c r="B30" s="101"/>
      <c r="C30" s="86"/>
      <c r="D30" s="95"/>
      <c r="E30" s="102"/>
      <c r="F30" s="94"/>
      <c r="G30" s="88"/>
      <c r="H30" s="103"/>
      <c r="I30" s="98"/>
      <c r="J30" s="21"/>
      <c r="K30" s="14"/>
    </row>
    <row r="31" spans="2:11">
      <c r="B31" s="101"/>
      <c r="C31" s="86"/>
      <c r="D31" s="95"/>
      <c r="E31" s="102"/>
      <c r="F31" s="90"/>
      <c r="G31" s="88"/>
      <c r="H31" s="103"/>
      <c r="I31" s="98"/>
      <c r="J31" s="21"/>
      <c r="K31" s="14"/>
    </row>
    <row r="32" spans="2:11">
      <c r="B32" s="101"/>
      <c r="C32" s="86"/>
      <c r="D32" s="95"/>
      <c r="E32" s="102"/>
      <c r="F32" s="90"/>
      <c r="G32" s="88"/>
      <c r="H32" s="103"/>
      <c r="I32" s="98"/>
      <c r="J32" s="21"/>
      <c r="K32" s="14"/>
    </row>
    <row r="33" spans="1:11">
      <c r="B33" s="101"/>
      <c r="C33" s="86"/>
      <c r="D33" s="110"/>
      <c r="E33" s="102"/>
      <c r="F33" s="92"/>
      <c r="G33" s="96"/>
      <c r="H33" s="103"/>
      <c r="I33" s="98"/>
      <c r="J33" s="21"/>
      <c r="K33" s="14"/>
    </row>
    <row r="34" spans="1:11">
      <c r="B34" s="101"/>
      <c r="C34" s="86"/>
      <c r="D34" s="95"/>
      <c r="E34" s="102"/>
      <c r="F34" s="92"/>
      <c r="G34" s="96"/>
      <c r="H34" s="103"/>
      <c r="I34" s="98"/>
      <c r="J34" s="21"/>
      <c r="K34" s="14"/>
    </row>
    <row r="35" spans="1:11" ht="15.75" thickBot="1">
      <c r="B35" s="101"/>
      <c r="C35" s="9"/>
      <c r="D35" s="2"/>
      <c r="E35" s="102"/>
      <c r="F35" s="92"/>
      <c r="H35" s="103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41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74" t="s">
        <v>14</v>
      </c>
      <c r="I40" s="175"/>
      <c r="J40" s="172">
        <f>I38+K38</f>
        <v>30000</v>
      </c>
      <c r="K40" s="173"/>
    </row>
    <row r="41" spans="1:11" ht="15.75">
      <c r="D41" s="176" t="s">
        <v>15</v>
      </c>
      <c r="E41" s="176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25</v>
      </c>
      <c r="F43" s="4">
        <f>SUM(F41:F42)</f>
        <v>-1205381.1200000001</v>
      </c>
    </row>
    <row r="44" spans="1:11" ht="15.75" thickBot="1">
      <c r="D44" s="177" t="s">
        <v>17</v>
      </c>
      <c r="E44" s="177"/>
      <c r="F44" s="56">
        <v>116474.03</v>
      </c>
    </row>
    <row r="45" spans="1:11" ht="17.25" thickTop="1" thickBot="1">
      <c r="D45" s="193" t="s">
        <v>32</v>
      </c>
      <c r="E45" s="194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abSelected="1" topLeftCell="E1" workbookViewId="0">
      <pane ySplit="4" topLeftCell="A29" activePane="bottomLeft" state="frozen"/>
      <selection pane="bottomLeft" activeCell="O43" sqref="O43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>
      <c r="C1" s="191" t="s">
        <v>75</v>
      </c>
      <c r="D1" s="191"/>
      <c r="E1" s="191"/>
      <c r="F1" s="191"/>
      <c r="G1" s="191"/>
      <c r="H1" s="191"/>
      <c r="I1" s="191"/>
      <c r="J1" s="191"/>
      <c r="K1" s="129"/>
      <c r="L1" s="60"/>
    </row>
    <row r="2" spans="1:12" ht="5.25" customHeight="1" thickBot="1">
      <c r="E2" s="117"/>
      <c r="F2" s="117"/>
      <c r="K2" s="129"/>
      <c r="L2" s="60"/>
    </row>
    <row r="3" spans="1:12" ht="15.75" thickBot="1">
      <c r="C3" s="29" t="s">
        <v>0</v>
      </c>
      <c r="D3" s="3"/>
      <c r="K3" s="130"/>
      <c r="L3" s="60"/>
    </row>
    <row r="4" spans="1:12" ht="20.25" thickTop="1" thickBot="1">
      <c r="A4" s="27" t="s">
        <v>2</v>
      </c>
      <c r="B4" s="28"/>
      <c r="C4" s="30">
        <v>1189030.76</v>
      </c>
      <c r="D4" s="2"/>
      <c r="E4" s="195" t="s">
        <v>38</v>
      </c>
      <c r="F4" s="196"/>
      <c r="I4" s="168" t="s">
        <v>5</v>
      </c>
      <c r="J4" s="169"/>
      <c r="K4" s="170"/>
      <c r="L4" s="60"/>
    </row>
    <row r="5" spans="1:12" ht="15.75" thickTop="1">
      <c r="B5" s="101">
        <v>40634</v>
      </c>
      <c r="C5" s="86"/>
      <c r="D5" s="95"/>
      <c r="E5" s="102">
        <v>40634</v>
      </c>
      <c r="F5" s="84">
        <v>137372</v>
      </c>
      <c r="G5" s="96"/>
      <c r="H5" s="103">
        <v>40634</v>
      </c>
      <c r="I5" s="98">
        <v>4468.1000000000004</v>
      </c>
      <c r="J5" s="37" t="s">
        <v>8</v>
      </c>
      <c r="K5" s="38">
        <v>4490</v>
      </c>
      <c r="L5" s="60"/>
    </row>
    <row r="6" spans="1:12">
      <c r="B6" s="101">
        <v>40635</v>
      </c>
      <c r="C6" s="86">
        <v>11916</v>
      </c>
      <c r="D6" s="95" t="s">
        <v>76</v>
      </c>
      <c r="E6" s="102">
        <v>40635</v>
      </c>
      <c r="F6" s="84">
        <v>200662.5</v>
      </c>
      <c r="G6" s="96"/>
      <c r="H6" s="103">
        <v>40635</v>
      </c>
      <c r="I6" s="98">
        <v>2288</v>
      </c>
      <c r="J6" s="21" t="s">
        <v>36</v>
      </c>
      <c r="K6" s="14">
        <v>3534</v>
      </c>
      <c r="L6" s="60"/>
    </row>
    <row r="7" spans="1:12">
      <c r="B7" s="101">
        <v>40636</v>
      </c>
      <c r="C7" s="86"/>
      <c r="D7" s="95"/>
      <c r="E7" s="102">
        <v>40636</v>
      </c>
      <c r="F7" s="151">
        <v>0</v>
      </c>
      <c r="G7" s="96"/>
      <c r="H7" s="103">
        <v>40636</v>
      </c>
      <c r="I7" s="152">
        <v>0</v>
      </c>
      <c r="J7" s="21" t="s">
        <v>4</v>
      </c>
      <c r="K7" s="14">
        <v>26177</v>
      </c>
      <c r="L7" s="60"/>
    </row>
    <row r="8" spans="1:12">
      <c r="B8" s="101">
        <v>40637</v>
      </c>
      <c r="C8" s="86">
        <v>13910</v>
      </c>
      <c r="D8" s="95" t="s">
        <v>77</v>
      </c>
      <c r="E8" s="102">
        <v>40637</v>
      </c>
      <c r="F8" s="84">
        <v>320074</v>
      </c>
      <c r="G8" s="96"/>
      <c r="H8" s="103">
        <v>40637</v>
      </c>
      <c r="I8" s="98">
        <v>15840</v>
      </c>
      <c r="J8" s="21" t="s">
        <v>9</v>
      </c>
      <c r="K8" s="14">
        <v>5351.45</v>
      </c>
      <c r="L8" s="60"/>
    </row>
    <row r="9" spans="1:12">
      <c r="B9" s="101">
        <v>40638</v>
      </c>
      <c r="C9" s="86">
        <v>13120</v>
      </c>
      <c r="D9" s="131" t="s">
        <v>77</v>
      </c>
      <c r="E9" s="102">
        <v>40638</v>
      </c>
      <c r="F9" s="84">
        <v>241281.5</v>
      </c>
      <c r="G9" s="96"/>
      <c r="H9" s="103">
        <v>40638</v>
      </c>
      <c r="I9" s="98">
        <v>48446.5</v>
      </c>
      <c r="J9" s="21" t="s">
        <v>7</v>
      </c>
      <c r="K9" s="14">
        <v>50000</v>
      </c>
      <c r="L9" s="60"/>
    </row>
    <row r="10" spans="1:12">
      <c r="B10" s="101">
        <v>40639</v>
      </c>
      <c r="C10" s="86"/>
      <c r="D10" s="110"/>
      <c r="E10" s="102">
        <v>40639</v>
      </c>
      <c r="F10" s="84">
        <v>233759.5</v>
      </c>
      <c r="G10" s="96"/>
      <c r="H10" s="103">
        <v>40639</v>
      </c>
      <c r="I10" s="98">
        <v>14218</v>
      </c>
      <c r="J10" s="21" t="s">
        <v>10</v>
      </c>
      <c r="K10" s="84">
        <v>880</v>
      </c>
      <c r="L10" s="60" t="s">
        <v>44</v>
      </c>
    </row>
    <row r="11" spans="1:12">
      <c r="B11" s="101">
        <v>40640</v>
      </c>
      <c r="C11" s="86"/>
      <c r="D11" s="95"/>
      <c r="E11" s="102">
        <v>40640</v>
      </c>
      <c r="F11" s="84">
        <v>101993</v>
      </c>
      <c r="G11" s="96"/>
      <c r="H11" s="103">
        <v>40640</v>
      </c>
      <c r="I11" s="98">
        <v>2720</v>
      </c>
      <c r="J11" s="21" t="s">
        <v>11</v>
      </c>
      <c r="K11" s="84">
        <v>5880</v>
      </c>
      <c r="L11" s="60" t="s">
        <v>44</v>
      </c>
    </row>
    <row r="12" spans="1:12">
      <c r="B12" s="101">
        <v>40641</v>
      </c>
      <c r="C12" s="86">
        <v>23598</v>
      </c>
      <c r="D12" s="95" t="s">
        <v>76</v>
      </c>
      <c r="E12" s="102">
        <v>40641</v>
      </c>
      <c r="F12" s="84">
        <v>193047</v>
      </c>
      <c r="G12" s="96"/>
      <c r="H12" s="103">
        <v>40641</v>
      </c>
      <c r="I12" s="98">
        <v>7483</v>
      </c>
      <c r="J12" s="21" t="s">
        <v>12</v>
      </c>
      <c r="K12" s="84">
        <v>5446</v>
      </c>
      <c r="L12" s="60" t="s">
        <v>44</v>
      </c>
    </row>
    <row r="13" spans="1:12">
      <c r="B13" s="101">
        <v>40642</v>
      </c>
      <c r="C13" s="86"/>
      <c r="D13" s="110"/>
      <c r="E13" s="102">
        <v>40642</v>
      </c>
      <c r="F13" s="84">
        <v>260598.88</v>
      </c>
      <c r="G13" s="96"/>
      <c r="H13" s="103">
        <v>40642</v>
      </c>
      <c r="I13" s="98">
        <v>3636.2</v>
      </c>
      <c r="J13" s="21" t="s">
        <v>18</v>
      </c>
      <c r="K13" s="84">
        <v>5028</v>
      </c>
      <c r="L13" s="60" t="s">
        <v>44</v>
      </c>
    </row>
    <row r="14" spans="1:12">
      <c r="B14" s="101">
        <v>40643</v>
      </c>
      <c r="C14" s="86"/>
      <c r="D14" s="95"/>
      <c r="E14" s="102">
        <v>40643</v>
      </c>
      <c r="F14" s="151">
        <v>0</v>
      </c>
      <c r="G14" s="96"/>
      <c r="H14" s="103">
        <v>40643</v>
      </c>
      <c r="I14" s="152">
        <v>0</v>
      </c>
      <c r="J14" s="21" t="s">
        <v>13</v>
      </c>
      <c r="K14" s="84">
        <v>5762</v>
      </c>
      <c r="L14" s="60" t="s">
        <v>44</v>
      </c>
    </row>
    <row r="15" spans="1:12">
      <c r="B15" s="101">
        <v>40644</v>
      </c>
      <c r="C15" s="86"/>
      <c r="D15" s="95"/>
      <c r="E15" s="102">
        <v>40644</v>
      </c>
      <c r="F15" s="84">
        <v>272781.46999999997</v>
      </c>
      <c r="G15" s="96"/>
      <c r="H15" s="103">
        <v>40644</v>
      </c>
      <c r="I15" s="98">
        <v>6507</v>
      </c>
      <c r="J15" s="21" t="s">
        <v>10</v>
      </c>
      <c r="K15" s="14">
        <v>25979.08</v>
      </c>
      <c r="L15" s="60"/>
    </row>
    <row r="16" spans="1:12">
      <c r="B16" s="101">
        <v>40645</v>
      </c>
      <c r="C16" s="86"/>
      <c r="D16" s="110"/>
      <c r="E16" s="102">
        <v>40645</v>
      </c>
      <c r="F16" s="84">
        <v>233762</v>
      </c>
      <c r="G16" s="106"/>
      <c r="H16" s="103">
        <v>40645</v>
      </c>
      <c r="I16" s="98">
        <v>197</v>
      </c>
      <c r="J16" s="21" t="s">
        <v>11</v>
      </c>
      <c r="K16" s="14">
        <v>26815.39</v>
      </c>
      <c r="L16" s="60"/>
    </row>
    <row r="17" spans="2:12">
      <c r="B17" s="101">
        <v>40646</v>
      </c>
      <c r="C17" s="107"/>
      <c r="D17" s="145"/>
      <c r="E17" s="102">
        <v>40646</v>
      </c>
      <c r="F17" s="108">
        <v>285737.3</v>
      </c>
      <c r="G17" s="106"/>
      <c r="H17" s="103">
        <v>40646</v>
      </c>
      <c r="I17" s="98">
        <v>5210.8</v>
      </c>
      <c r="J17" s="21" t="s">
        <v>12</v>
      </c>
      <c r="K17" s="14">
        <v>27758.09</v>
      </c>
      <c r="L17" s="60"/>
    </row>
    <row r="18" spans="2:12">
      <c r="B18" s="101">
        <v>40647</v>
      </c>
      <c r="C18" s="86">
        <v>8674</v>
      </c>
      <c r="D18" s="153" t="s">
        <v>48</v>
      </c>
      <c r="E18" s="102">
        <v>40647</v>
      </c>
      <c r="F18" s="108">
        <v>207293.54</v>
      </c>
      <c r="G18" s="109"/>
      <c r="H18" s="103">
        <v>40647</v>
      </c>
      <c r="I18" s="98">
        <v>6301.92</v>
      </c>
      <c r="J18" s="21" t="s">
        <v>18</v>
      </c>
      <c r="K18" s="14">
        <v>30977.21</v>
      </c>
      <c r="L18" s="60"/>
    </row>
    <row r="19" spans="2:12">
      <c r="B19" s="101">
        <v>40648</v>
      </c>
      <c r="C19" s="86"/>
      <c r="D19" s="84"/>
      <c r="E19" s="102">
        <v>40648</v>
      </c>
      <c r="F19" s="108">
        <v>267414.45</v>
      </c>
      <c r="G19" s="96"/>
      <c r="H19" s="103">
        <v>40648</v>
      </c>
      <c r="I19" s="98">
        <v>3730</v>
      </c>
      <c r="J19" s="21" t="s">
        <v>13</v>
      </c>
      <c r="K19" s="14">
        <v>31718.76</v>
      </c>
      <c r="L19" s="60"/>
    </row>
    <row r="20" spans="2:12">
      <c r="B20" s="101">
        <v>40649</v>
      </c>
      <c r="C20" s="86">
        <v>18492.18</v>
      </c>
      <c r="D20" s="84" t="s">
        <v>76</v>
      </c>
      <c r="E20" s="102">
        <v>40649</v>
      </c>
      <c r="F20" s="108">
        <v>499984.41</v>
      </c>
      <c r="G20" s="96"/>
      <c r="H20" s="103">
        <v>40649</v>
      </c>
      <c r="I20" s="98">
        <v>2420</v>
      </c>
      <c r="J20" s="21"/>
      <c r="K20" s="14"/>
      <c r="L20" s="60"/>
    </row>
    <row r="21" spans="2:12">
      <c r="B21" s="101">
        <v>40650</v>
      </c>
      <c r="C21" s="86"/>
      <c r="D21" s="136"/>
      <c r="E21" s="102">
        <v>40650</v>
      </c>
      <c r="F21" s="154">
        <v>0</v>
      </c>
      <c r="G21" s="96"/>
      <c r="H21" s="103">
        <v>40650</v>
      </c>
      <c r="I21" s="152">
        <v>0</v>
      </c>
      <c r="J21" s="21" t="s">
        <v>49</v>
      </c>
      <c r="K21" s="14">
        <v>3428.57</v>
      </c>
      <c r="L21" s="60"/>
    </row>
    <row r="22" spans="2:12">
      <c r="B22" s="101">
        <v>40651</v>
      </c>
      <c r="C22" s="86"/>
      <c r="D22" s="84"/>
      <c r="E22" s="102">
        <v>40651</v>
      </c>
      <c r="F22" s="108">
        <v>446192</v>
      </c>
      <c r="G22" s="96"/>
      <c r="H22" s="103">
        <v>40651</v>
      </c>
      <c r="I22" s="98">
        <v>5255.87</v>
      </c>
      <c r="J22" s="21" t="s">
        <v>49</v>
      </c>
      <c r="K22" s="14">
        <v>107.14</v>
      </c>
      <c r="L22" s="60"/>
    </row>
    <row r="23" spans="2:12">
      <c r="B23" s="101">
        <v>40652</v>
      </c>
      <c r="C23" s="86">
        <v>840</v>
      </c>
      <c r="D23" s="84" t="s">
        <v>78</v>
      </c>
      <c r="E23" s="102">
        <v>40652</v>
      </c>
      <c r="F23" s="90">
        <v>195821.64</v>
      </c>
      <c r="G23" s="88"/>
      <c r="H23" s="103">
        <v>40652</v>
      </c>
      <c r="I23" s="98">
        <v>9784.77</v>
      </c>
      <c r="J23" s="21"/>
      <c r="K23" s="14"/>
      <c r="L23" s="60"/>
    </row>
    <row r="24" spans="2:12">
      <c r="B24" s="101">
        <v>40653</v>
      </c>
      <c r="C24" s="86">
        <v>6607</v>
      </c>
      <c r="D24" s="110" t="s">
        <v>48</v>
      </c>
      <c r="E24" s="102">
        <v>40653</v>
      </c>
      <c r="F24" s="90">
        <v>785148.42</v>
      </c>
      <c r="G24" s="89"/>
      <c r="H24" s="103">
        <v>40653</v>
      </c>
      <c r="I24" s="98">
        <v>5925.95</v>
      </c>
      <c r="J24" s="21"/>
      <c r="K24" s="14"/>
      <c r="L24" s="60"/>
    </row>
    <row r="25" spans="2:12">
      <c r="B25" s="101">
        <v>40654</v>
      </c>
      <c r="C25" s="86"/>
      <c r="D25" s="110"/>
      <c r="E25" s="102">
        <v>40654</v>
      </c>
      <c r="F25" s="90">
        <v>370323.5</v>
      </c>
      <c r="G25" s="88"/>
      <c r="H25" s="103">
        <v>40654</v>
      </c>
      <c r="I25" s="98">
        <v>335.4</v>
      </c>
      <c r="J25" s="21"/>
      <c r="K25" s="14"/>
      <c r="L25" s="60"/>
    </row>
    <row r="26" spans="2:12">
      <c r="B26" s="101">
        <v>40655</v>
      </c>
      <c r="C26" s="86"/>
      <c r="D26" s="95"/>
      <c r="E26" s="102">
        <v>40655</v>
      </c>
      <c r="F26" s="155">
        <v>0</v>
      </c>
      <c r="G26" s="88"/>
      <c r="H26" s="103">
        <v>40655</v>
      </c>
      <c r="I26" s="152">
        <v>0</v>
      </c>
      <c r="J26" s="21"/>
      <c r="K26" s="14"/>
      <c r="L26" s="60"/>
    </row>
    <row r="27" spans="2:12">
      <c r="B27" s="101">
        <v>40656</v>
      </c>
      <c r="C27" s="86">
        <v>18354.099999999999</v>
      </c>
      <c r="D27" s="95" t="s">
        <v>76</v>
      </c>
      <c r="E27" s="102">
        <v>40656</v>
      </c>
      <c r="F27" s="90">
        <v>506014</v>
      </c>
      <c r="G27" s="88"/>
      <c r="H27" s="103">
        <v>40656</v>
      </c>
      <c r="I27" s="98">
        <v>12210.9</v>
      </c>
      <c r="J27" s="21"/>
      <c r="K27" s="14"/>
      <c r="L27" s="60"/>
    </row>
    <row r="28" spans="2:12">
      <c r="B28" s="101">
        <v>40657</v>
      </c>
      <c r="C28" s="86"/>
      <c r="D28" s="95"/>
      <c r="E28" s="102">
        <v>40657</v>
      </c>
      <c r="F28" s="155">
        <v>0</v>
      </c>
      <c r="G28" s="88"/>
      <c r="H28" s="103">
        <v>40657</v>
      </c>
      <c r="I28" s="152">
        <v>0</v>
      </c>
      <c r="J28" s="21"/>
      <c r="K28" s="14"/>
      <c r="L28" s="60"/>
    </row>
    <row r="29" spans="2:12">
      <c r="B29" s="101">
        <v>40658</v>
      </c>
      <c r="C29" s="86">
        <v>12713.4</v>
      </c>
      <c r="D29" s="95" t="s">
        <v>77</v>
      </c>
      <c r="E29" s="102">
        <v>40658</v>
      </c>
      <c r="F29" s="90">
        <v>554513</v>
      </c>
      <c r="G29" s="88"/>
      <c r="H29" s="103">
        <v>40658</v>
      </c>
      <c r="I29" s="98">
        <v>11798.01</v>
      </c>
      <c r="J29" s="21"/>
      <c r="K29" s="14"/>
      <c r="L29" s="60"/>
    </row>
    <row r="30" spans="2:12">
      <c r="B30" s="101">
        <v>40659</v>
      </c>
      <c r="C30" s="86"/>
      <c r="D30" s="110"/>
      <c r="E30" s="102">
        <v>40659</v>
      </c>
      <c r="F30" s="94">
        <v>185181.04</v>
      </c>
      <c r="G30" s="88"/>
      <c r="H30" s="103">
        <v>40659</v>
      </c>
      <c r="I30" s="98">
        <v>2490</v>
      </c>
      <c r="J30" s="21"/>
      <c r="K30" s="14"/>
      <c r="L30" s="60"/>
    </row>
    <row r="31" spans="2:12">
      <c r="B31" s="101">
        <v>40660</v>
      </c>
      <c r="C31" s="86">
        <v>5762</v>
      </c>
      <c r="D31" s="110" t="s">
        <v>48</v>
      </c>
      <c r="E31" s="102">
        <v>40660</v>
      </c>
      <c r="F31" s="90">
        <v>662792.52</v>
      </c>
      <c r="G31" s="88"/>
      <c r="H31" s="103">
        <v>40660</v>
      </c>
      <c r="I31" s="98">
        <v>7964</v>
      </c>
      <c r="J31" s="21"/>
      <c r="K31" s="14"/>
      <c r="L31" s="60"/>
    </row>
    <row r="32" spans="2:12">
      <c r="B32" s="101">
        <v>40661</v>
      </c>
      <c r="C32" s="86"/>
      <c r="D32" s="95"/>
      <c r="E32" s="102">
        <v>40661</v>
      </c>
      <c r="F32" s="90">
        <v>594099.71</v>
      </c>
      <c r="G32" s="88"/>
      <c r="H32" s="103">
        <v>40661</v>
      </c>
      <c r="I32" s="98">
        <v>3341.6</v>
      </c>
      <c r="J32" s="21"/>
      <c r="K32" s="14"/>
      <c r="L32" s="60"/>
    </row>
    <row r="33" spans="1:14" ht="15.75">
      <c r="B33" s="101">
        <v>40662</v>
      </c>
      <c r="C33" s="86">
        <v>3630</v>
      </c>
      <c r="D33" s="110" t="s">
        <v>54</v>
      </c>
      <c r="E33" s="102">
        <v>40662</v>
      </c>
      <c r="F33" s="92">
        <v>271298</v>
      </c>
      <c r="G33" s="96"/>
      <c r="H33" s="103">
        <v>40662</v>
      </c>
      <c r="I33" s="98">
        <v>1485</v>
      </c>
      <c r="J33" s="21"/>
      <c r="K33" s="56"/>
      <c r="L33" s="200" t="s">
        <v>15</v>
      </c>
      <c r="M33" s="200"/>
      <c r="N33" s="123">
        <f>F38-J40</f>
        <v>8008564.0899999989</v>
      </c>
    </row>
    <row r="34" spans="1:14">
      <c r="B34" s="101">
        <v>40663</v>
      </c>
      <c r="C34" s="86">
        <v>3475</v>
      </c>
      <c r="D34" s="110" t="s">
        <v>77</v>
      </c>
      <c r="E34" s="102">
        <v>40663</v>
      </c>
      <c r="F34" s="92">
        <v>431769.82</v>
      </c>
      <c r="G34" s="96"/>
      <c r="H34" s="103">
        <v>40663</v>
      </c>
      <c r="I34" s="98">
        <v>11450.4</v>
      </c>
      <c r="J34" s="21"/>
      <c r="K34" s="56"/>
      <c r="L34" s="124" t="s">
        <v>42</v>
      </c>
      <c r="M34" s="124"/>
      <c r="N34" s="123">
        <v>3776300.85</v>
      </c>
    </row>
    <row r="35" spans="1:14" ht="15.75" thickBot="1">
      <c r="B35" s="101"/>
      <c r="C35" s="86"/>
      <c r="D35" s="110"/>
      <c r="E35" s="102"/>
      <c r="F35" s="92"/>
      <c r="G35" s="96"/>
      <c r="H35" s="103"/>
      <c r="I35" s="98"/>
      <c r="J35" s="21"/>
      <c r="K35" s="56"/>
      <c r="L35" s="124"/>
      <c r="M35" s="124" t="s">
        <v>0</v>
      </c>
      <c r="N35" s="125">
        <f>-C38</f>
        <v>-14494603.709999999</v>
      </c>
    </row>
    <row r="36" spans="1:14" ht="15.75" thickBot="1">
      <c r="A36" s="33" t="s">
        <v>3</v>
      </c>
      <c r="B36" s="26"/>
      <c r="C36" s="9">
        <v>8238748.1799999997</v>
      </c>
      <c r="D36" s="2"/>
      <c r="E36" s="15"/>
      <c r="F36" s="14">
        <v>0</v>
      </c>
      <c r="H36" s="31"/>
      <c r="I36" s="20">
        <v>0</v>
      </c>
      <c r="J36" s="21"/>
      <c r="K36" s="56"/>
      <c r="L36" s="124"/>
      <c r="M36" s="126" t="s">
        <v>25</v>
      </c>
      <c r="N36" s="127">
        <f>SUM(N33:N35)</f>
        <v>-2709738.7699999996</v>
      </c>
    </row>
    <row r="37" spans="1:14" ht="15.75" thickBot="1">
      <c r="A37" s="49" t="s">
        <v>43</v>
      </c>
      <c r="B37" s="52"/>
      <c r="C37" s="11">
        <v>4925733.09</v>
      </c>
      <c r="D37" s="2"/>
      <c r="E37" s="16"/>
      <c r="F37" s="17">
        <v>0</v>
      </c>
      <c r="H37" s="32"/>
      <c r="I37" s="22">
        <v>0</v>
      </c>
      <c r="J37" s="39"/>
      <c r="K37" s="47"/>
      <c r="L37" s="201" t="s">
        <v>24</v>
      </c>
      <c r="M37" s="201"/>
      <c r="N37" s="128">
        <v>2462435.36</v>
      </c>
    </row>
    <row r="38" spans="1:14">
      <c r="B38" s="6" t="s">
        <v>1</v>
      </c>
      <c r="C38" s="7">
        <f>SUM(C4:C37)</f>
        <v>14494603.709999999</v>
      </c>
      <c r="E38" s="116" t="s">
        <v>1</v>
      </c>
      <c r="F38" s="24">
        <f>SUM(F5:F37)</f>
        <v>8458915.1999999993</v>
      </c>
      <c r="H38" s="117" t="s">
        <v>1</v>
      </c>
      <c r="I38" s="4">
        <f>SUM(I5:I37)</f>
        <v>195508.42</v>
      </c>
      <c r="J38" s="42" t="s">
        <v>1</v>
      </c>
      <c r="K38" s="4">
        <f>SUM(K6:K37)</f>
        <v>254842.69</v>
      </c>
      <c r="L38" s="197" t="s">
        <v>17</v>
      </c>
      <c r="M38" s="197"/>
      <c r="N38" s="125">
        <v>966352.61</v>
      </c>
    </row>
    <row r="39" spans="1:14" ht="16.5" thickBot="1">
      <c r="I39" s="2"/>
      <c r="L39" s="198" t="s">
        <v>32</v>
      </c>
      <c r="M39" s="199"/>
      <c r="N39" s="122">
        <f>N38+N37+N36</f>
        <v>719049.20000000019</v>
      </c>
    </row>
    <row r="40" spans="1:14" ht="16.5" thickTop="1">
      <c r="A40" s="5"/>
      <c r="C40" s="55"/>
      <c r="H40" s="174" t="s">
        <v>14</v>
      </c>
      <c r="I40" s="175"/>
      <c r="J40" s="172">
        <f>I38+K38</f>
        <v>450351.11</v>
      </c>
      <c r="K40" s="173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2011-05-10T20:10:57Z</cp:lastPrinted>
  <dcterms:created xsi:type="dcterms:W3CDTF">2009-02-04T18:28:43Z</dcterms:created>
  <dcterms:modified xsi:type="dcterms:W3CDTF">2011-05-23T18:11:09Z</dcterms:modified>
</cp:coreProperties>
</file>