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 2 0 1 1\CENTRAL DICIEMBRE 2011\"/>
    </mc:Choice>
  </mc:AlternateContent>
  <bookViews>
    <workbookView xWindow="120" yWindow="120" windowWidth="14040" windowHeight="7755" activeTab="3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52511"/>
</workbook>
</file>

<file path=xl/calcChain.xml><?xml version="1.0" encoding="utf-8"?>
<calcChain xmlns="http://schemas.openxmlformats.org/spreadsheetml/2006/main">
  <c r="K39" i="4" l="1"/>
  <c r="I39" i="4"/>
  <c r="C37" i="2" l="1"/>
  <c r="F37" i="2" l="1"/>
  <c r="F38" i="3" l="1"/>
  <c r="F39" i="4" l="1"/>
  <c r="C39" i="4"/>
  <c r="C38" i="6" l="1"/>
  <c r="N35" i="6" s="1"/>
  <c r="K38" i="6" l="1"/>
  <c r="I38" i="6"/>
  <c r="J40" i="6" s="1"/>
  <c r="F38" i="6"/>
  <c r="N33" i="6" l="1"/>
  <c r="N36" i="6" s="1"/>
  <c r="N39" i="6" s="1"/>
  <c r="J41" i="4" l="1"/>
  <c r="F42" i="4"/>
  <c r="F43" i="4"/>
  <c r="F44" i="4" l="1"/>
  <c r="F46" i="4" s="1"/>
  <c r="K38" i="5" l="1"/>
  <c r="F38" i="5"/>
  <c r="C38" i="5"/>
  <c r="F42" i="5" l="1"/>
  <c r="F37" i="1" l="1"/>
  <c r="C40" i="1"/>
  <c r="I38" i="5" l="1"/>
  <c r="J40" i="5" s="1"/>
  <c r="F41" i="5" s="1"/>
  <c r="F43" i="5" l="1"/>
  <c r="F45" i="5" s="1"/>
  <c r="F42" i="1" l="1"/>
  <c r="I37" i="1" l="1"/>
  <c r="K37" i="1"/>
  <c r="K38" i="3"/>
  <c r="K37" i="2" l="1"/>
  <c r="C38" i="3"/>
  <c r="F42" i="3" s="1"/>
  <c r="I38" i="3"/>
  <c r="J40" i="3" s="1"/>
  <c r="F41" i="3" s="1"/>
  <c r="F43" i="3" s="1"/>
  <c r="F45" i="3" s="1"/>
  <c r="K45" i="3" s="1"/>
  <c r="F41" i="2"/>
  <c r="I37" i="2"/>
  <c r="J39" i="2" l="1"/>
  <c r="F40" i="2"/>
  <c r="F42" i="2" s="1"/>
  <c r="F44" i="2" s="1"/>
  <c r="F46" i="2" s="1"/>
  <c r="J39" i="1"/>
  <c r="F41" i="1" s="1"/>
  <c r="F43" i="1" s="1"/>
  <c r="F45" i="1" s="1"/>
  <c r="J45" i="1" s="1"/>
</calcChain>
</file>

<file path=xl/sharedStrings.xml><?xml version="1.0" encoding="utf-8"?>
<sst xmlns="http://schemas.openxmlformats.org/spreadsheetml/2006/main" count="216" uniqueCount="79">
  <si>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</si>
  <si>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</si>
  <si>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</si>
  <si>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</si>
  <si>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</si>
  <si>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</si>
  <si>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</si>
  <si>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</si>
  <si>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</si>
  <si>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</si>
  <si>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</si>
  <si>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</si>
  <si>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</si>
  <si>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</si>
  <si>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</si>
  <si>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</si>
  <si>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</si>
  <si>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</si>
  <si>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</si>
  <si>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</si>
  <si>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</si>
  <si>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</si>
  <si>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</si>
  <si>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</si>
  <si>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MAS CREDITOS</t>
  </si>
  <si>
    <t>Sub Total 1</t>
  </si>
  <si>
    <t xml:space="preserve">SUB Total 2 </t>
  </si>
  <si>
    <t>Sub Total 2</t>
  </si>
  <si>
    <t xml:space="preserve">Sub Total 2 </t>
  </si>
  <si>
    <t>+</t>
  </si>
  <si>
    <t xml:space="preserve"> INVENTARIO FINAL</t>
  </si>
  <si>
    <t xml:space="preserve"> </t>
  </si>
  <si>
    <t>GANANCIA</t>
  </si>
  <si>
    <t>NOMINA 6</t>
  </si>
  <si>
    <t>NOMINA 7</t>
  </si>
  <si>
    <t>NOMINA 8</t>
  </si>
  <si>
    <t>TELMEX</t>
  </si>
  <si>
    <t>COMPRAS A OBRADOR</t>
  </si>
  <si>
    <t xml:space="preserve">VENTAS  </t>
  </si>
  <si>
    <t>BALANCE   MENSUAL DE   M A Y O       2010  11 SUR</t>
  </si>
  <si>
    <t>COMPRAS OBRADOR</t>
  </si>
  <si>
    <t>SALIDAS A TIENDAS</t>
  </si>
  <si>
    <t xml:space="preserve"> PROVEEDORES</t>
  </si>
  <si>
    <t>destajo</t>
  </si>
  <si>
    <t>IMPRENTA</t>
  </si>
  <si>
    <t>.01</t>
  </si>
  <si>
    <t>SEGURO</t>
  </si>
  <si>
    <t>vacaciones</t>
  </si>
  <si>
    <t>COMPRA A OBRADOR</t>
  </si>
  <si>
    <t>VENTAS  2011</t>
  </si>
  <si>
    <t>NOMINA casa 1</t>
  </si>
  <si>
    <t>NOMINA casa 2</t>
  </si>
  <si>
    <t>NOMINA casa 3</t>
  </si>
  <si>
    <t>NOMINA casa 4</t>
  </si>
  <si>
    <t>NOMINA casa 5</t>
  </si>
  <si>
    <t>finiquitos</t>
  </si>
  <si>
    <t>aguinaldo rosa</t>
  </si>
  <si>
    <t>DESCANSO</t>
  </si>
  <si>
    <t xml:space="preserve">BALANCE    DE  A B R I L      2010       C E N T R A L </t>
  </si>
  <si>
    <t>CAMARAS Mantenimiento</t>
  </si>
  <si>
    <t>VENTAS    2011</t>
  </si>
  <si>
    <t>BALANCE   MENSUAL DE   JUNIO.  2011   OBRADOR</t>
  </si>
  <si>
    <t>tripas</t>
  </si>
  <si>
    <t>salchicha</t>
  </si>
  <si>
    <t>tortillas</t>
  </si>
  <si>
    <t>manteca</t>
  </si>
  <si>
    <t>grasa</t>
  </si>
  <si>
    <t>sancocho</t>
  </si>
  <si>
    <t>prensado</t>
  </si>
  <si>
    <t>pecho</t>
  </si>
  <si>
    <t>varios</t>
  </si>
  <si>
    <t xml:space="preserve">BALANCE     DE     DICIEMBRE         2011      11     S U R </t>
  </si>
  <si>
    <t xml:space="preserve">BALANCE    DE   DICIEMBRE    2011    C O M E R C I O </t>
  </si>
  <si>
    <t xml:space="preserve">BALANCE       DE   DICIEMBRE      2011      HERRADURA </t>
  </si>
  <si>
    <t>pozole</t>
  </si>
  <si>
    <t>chiles</t>
  </si>
  <si>
    <t>contra</t>
  </si>
  <si>
    <t>espaldilla</t>
  </si>
  <si>
    <t>AGUINALDOS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</si>
</sst>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$-80A]#,##0.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6" xfId="0" applyNumberFormat="1" applyBorder="1"/>
    <xf numFmtId="0" fontId="0" fillId="0" borderId="46" xfId="0" applyBorder="1"/>
    <xf numFmtId="164" fontId="0" fillId="0" borderId="46" xfId="0" applyNumberFormat="1" applyBorder="1"/>
    <xf numFmtId="0" fontId="1" fillId="0" borderId="46" xfId="0" applyFont="1" applyBorder="1"/>
    <xf numFmtId="164" fontId="1" fillId="0" borderId="46" xfId="0" applyNumberFormat="1" applyFont="1" applyBorder="1"/>
    <xf numFmtId="165" fontId="0" fillId="2" borderId="46" xfId="0" applyNumberFormat="1" applyFill="1" applyBorder="1"/>
    <xf numFmtId="0" fontId="0" fillId="2" borderId="48" xfId="0" applyFill="1" applyBorder="1"/>
    <xf numFmtId="0" fontId="0" fillId="2" borderId="47" xfId="0" applyFill="1" applyBorder="1"/>
    <xf numFmtId="164" fontId="5" fillId="0" borderId="0" xfId="0" applyNumberFormat="1" applyFont="1" applyFill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21" fillId="2" borderId="0" xfId="0" applyFont="1" applyFill="1"/>
    <xf numFmtId="164" fontId="9" fillId="0" borderId="11" xfId="0" applyNumberFormat="1" applyFont="1" applyFill="1" applyBorder="1"/>
    <xf numFmtId="0" fontId="11" fillId="0" borderId="15" xfId="0" applyFont="1" applyBorder="1"/>
    <xf numFmtId="0" fontId="22" fillId="0" borderId="0" xfId="0" applyFont="1" applyFill="1" applyAlignment="1">
      <alignment horizontal="center"/>
    </xf>
    <xf numFmtId="0" fontId="24" fillId="0" borderId="1" xfId="0" applyFont="1" applyBorder="1"/>
    <xf numFmtId="0" fontId="0" fillId="0" borderId="36" xfId="0" applyFill="1" applyBorder="1"/>
    <xf numFmtId="0" fontId="21" fillId="0" borderId="0" xfId="0" applyFont="1" applyFill="1"/>
    <xf numFmtId="0" fontId="1" fillId="0" borderId="22" xfId="0" applyFont="1" applyBorder="1" applyAlignment="1">
      <alignment horizontal="center" wrapText="1"/>
    </xf>
    <xf numFmtId="164" fontId="9" fillId="0" borderId="11" xfId="0" applyNumberFormat="1" applyFont="1" applyFill="1" applyBorder="1" applyAlignment="1">
      <alignment wrapText="1"/>
    </xf>
    <xf numFmtId="164" fontId="25" fillId="0" borderId="0" xfId="0" applyNumberFormat="1" applyFont="1"/>
    <xf numFmtId="164" fontId="7" fillId="0" borderId="24" xfId="0" applyNumberFormat="1" applyFont="1" applyBorder="1"/>
    <xf numFmtId="164" fontId="23" fillId="0" borderId="11" xfId="0" applyNumberFormat="1" applyFont="1" applyFill="1" applyBorder="1" applyAlignment="1">
      <alignment wrapText="1"/>
    </xf>
    <xf numFmtId="164" fontId="1" fillId="0" borderId="11" xfId="0" applyNumberFormat="1" applyFont="1" applyFill="1" applyBorder="1"/>
    <xf numFmtId="164" fontId="1" fillId="0" borderId="16" xfId="0" applyNumberFormat="1" applyFont="1" applyFill="1" applyBorder="1"/>
    <xf numFmtId="164" fontId="1" fillId="0" borderId="7" xfId="0" applyNumberFormat="1" applyFont="1" applyBorder="1"/>
    <xf numFmtId="0" fontId="27" fillId="0" borderId="32" xfId="0" applyFont="1" applyBorder="1"/>
    <xf numFmtId="164" fontId="0" fillId="0" borderId="11" xfId="0" applyNumberFormat="1" applyFont="1" applyFill="1" applyBorder="1"/>
    <xf numFmtId="0" fontId="0" fillId="0" borderId="0" xfId="0" applyFont="1" applyFill="1"/>
    <xf numFmtId="164" fontId="0" fillId="0" borderId="16" xfId="0" applyNumberFormat="1" applyFont="1" applyFill="1" applyBorder="1"/>
    <xf numFmtId="165" fontId="0" fillId="0" borderId="11" xfId="0" applyNumberFormat="1" applyFont="1" applyFill="1" applyBorder="1" applyAlignment="1">
      <alignment horizontal="right"/>
    </xf>
    <xf numFmtId="0" fontId="17" fillId="0" borderId="36" xfId="0" applyFont="1" applyFill="1" applyBorder="1" applyAlignment="1">
      <alignment horizontal="center"/>
    </xf>
    <xf numFmtId="164" fontId="11" fillId="0" borderId="0" xfId="0" applyNumberFormat="1" applyFont="1" applyFill="1"/>
    <xf numFmtId="164" fontId="1" fillId="0" borderId="35" xfId="0" applyNumberFormat="1" applyFont="1" applyBorder="1"/>
    <xf numFmtId="0" fontId="0" fillId="0" borderId="38" xfId="0" applyBorder="1"/>
    <xf numFmtId="0" fontId="11" fillId="0" borderId="0" xfId="0" applyFont="1" applyBorder="1"/>
    <xf numFmtId="16" fontId="0" fillId="0" borderId="0" xfId="0" applyNumberFormat="1" applyBorder="1"/>
    <xf numFmtId="164" fontId="0" fillId="0" borderId="49" xfId="0" applyNumberFormat="1" applyFill="1" applyBorder="1"/>
    <xf numFmtId="164" fontId="0" fillId="0" borderId="50" xfId="0" applyNumberFormat="1" applyFill="1" applyBorder="1"/>
    <xf numFmtId="15" fontId="0" fillId="4" borderId="0" xfId="0" applyNumberFormat="1" applyFill="1" applyBorder="1"/>
    <xf numFmtId="164" fontId="0" fillId="4" borderId="11" xfId="0" applyNumberFormat="1" applyFill="1" applyBorder="1"/>
    <xf numFmtId="164" fontId="0" fillId="4" borderId="16" xfId="0" applyNumberFormat="1" applyFill="1" applyBorder="1"/>
    <xf numFmtId="164" fontId="1" fillId="4" borderId="11" xfId="0" applyNumberFormat="1" applyFont="1" applyFill="1" applyBorder="1"/>
    <xf numFmtId="164" fontId="1" fillId="4" borderId="16" xfId="0" applyNumberFormat="1" applyFont="1" applyFill="1" applyBorder="1"/>
    <xf numFmtId="0" fontId="5" fillId="0" borderId="15" xfId="0" applyFont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Fill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5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9" fillId="3" borderId="8" xfId="0" applyFont="1" applyFill="1" applyBorder="1" applyAlignment="1">
      <alignment horizontal="center" vertical="center"/>
    </xf>
    <xf numFmtId="0" fontId="19" fillId="3" borderId="38" xfId="0" applyFont="1" applyFill="1" applyBorder="1" applyAlignment="1">
      <alignment horizontal="center" vertical="center"/>
    </xf>
    <xf numFmtId="0" fontId="19" fillId="3" borderId="12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32" xfId="0" applyFont="1" applyFill="1" applyBorder="1" applyAlignment="1">
      <alignment horizontal="center"/>
    </xf>
    <xf numFmtId="0" fontId="18" fillId="0" borderId="0" xfId="0" applyFont="1" applyFill="1" applyAlignment="1"/>
    <xf numFmtId="164" fontId="6" fillId="0" borderId="30" xfId="0" applyNumberFormat="1" applyFont="1" applyBorder="1" applyAlignment="1">
      <alignment horizontal="center"/>
    </xf>
    <xf numFmtId="0" fontId="26" fillId="0" borderId="15" xfId="0" applyFont="1" applyFill="1" applyBorder="1" applyAlignment="1">
      <alignment horizontal="center" wrapText="1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8" fillId="0" borderId="0" xfId="0" applyFont="1" applyAlignment="1"/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6" xfId="0" applyNumberFormat="1" applyFont="1" applyBorder="1" applyAlignment="1">
      <alignment horizontal="center" vertical="center" wrapText="1"/>
    </xf>
    <xf numFmtId="0" fontId="20" fillId="2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46"/>
  <sheetViews>
    <sheetView workbookViewId="0">
      <pane ySplit="4" topLeftCell="A23" activePane="bottomLeft" state="frozen"/>
      <selection pane="bottomLeft" activeCell="C37" sqref="C37"/>
    </sheetView>
  </sheetViews>
  <sheetFormatPr baseColWidth="10" defaultRowHeight="15" x14ac:dyDescent="0.2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8.28515625" customWidth="1"/>
    <col min="11" max="11" width="14.85546875" customWidth="1"/>
  </cols>
  <sheetData>
    <row r="1" spans="1:11" ht="23.25" x14ac:dyDescent="0.35">
      <c r="C1" s="167" t="s">
        <v>58</v>
      </c>
      <c r="D1" s="167"/>
      <c r="E1" s="167"/>
      <c r="F1" s="167"/>
      <c r="G1" s="167"/>
      <c r="H1" s="167"/>
      <c r="I1" s="167"/>
      <c r="J1" s="167"/>
    </row>
    <row r="2" spans="1:11" ht="15.75" thickBot="1" x14ac:dyDescent="0.3">
      <c r="E2" s="1"/>
      <c r="F2" s="1"/>
    </row>
    <row r="3" spans="1:11" ht="20.25" thickTop="1" thickBot="1" x14ac:dyDescent="0.35">
      <c r="C3" s="29" t="s">
        <v>0</v>
      </c>
      <c r="D3" s="3"/>
      <c r="E3" s="177" t="s">
        <v>49</v>
      </c>
      <c r="F3" s="178"/>
      <c r="I3" s="179" t="s">
        <v>5</v>
      </c>
      <c r="J3" s="180"/>
      <c r="K3" s="181"/>
    </row>
    <row r="4" spans="1:11" ht="16.5" thickTop="1" thickBot="1" x14ac:dyDescent="0.3">
      <c r="A4" s="27" t="s">
        <v>2</v>
      </c>
      <c r="B4" s="28"/>
      <c r="C4" s="30">
        <v>266513.43</v>
      </c>
      <c r="D4" s="2"/>
      <c r="E4" s="12"/>
      <c r="F4" s="14"/>
      <c r="H4" s="18"/>
      <c r="I4" s="20"/>
      <c r="J4" s="37"/>
      <c r="K4" s="38"/>
    </row>
    <row r="5" spans="1:11" x14ac:dyDescent="0.25">
      <c r="B5" s="8"/>
      <c r="C5" s="9"/>
      <c r="D5" s="2"/>
      <c r="E5" s="13"/>
      <c r="F5" s="14"/>
      <c r="H5" s="19"/>
      <c r="I5" s="20"/>
      <c r="J5" s="21" t="s">
        <v>6</v>
      </c>
      <c r="K5" s="14"/>
    </row>
    <row r="6" spans="1:11" x14ac:dyDescent="0.25">
      <c r="B6" s="8"/>
      <c r="C6" s="9"/>
      <c r="D6" s="2"/>
      <c r="E6" s="13"/>
      <c r="F6" s="14"/>
      <c r="H6" s="19"/>
      <c r="I6" s="20"/>
      <c r="J6" s="21" t="s">
        <v>4</v>
      </c>
      <c r="K6" s="14"/>
    </row>
    <row r="7" spans="1:11" x14ac:dyDescent="0.25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 x14ac:dyDescent="0.25">
      <c r="B8" s="8"/>
      <c r="C8" s="9"/>
      <c r="D8" s="2"/>
      <c r="E8" s="13"/>
      <c r="F8" s="14"/>
      <c r="H8" s="19"/>
      <c r="I8" s="20"/>
      <c r="J8" s="21" t="s">
        <v>8</v>
      </c>
      <c r="K8" s="14"/>
    </row>
    <row r="9" spans="1:11" x14ac:dyDescent="0.25">
      <c r="B9" s="8"/>
      <c r="C9" s="9"/>
      <c r="D9" s="2"/>
      <c r="E9" s="13"/>
      <c r="F9" s="14"/>
      <c r="H9" s="19"/>
      <c r="I9" s="20"/>
      <c r="J9" s="21" t="s">
        <v>9</v>
      </c>
      <c r="K9" s="14"/>
    </row>
    <row r="10" spans="1:11" x14ac:dyDescent="0.25">
      <c r="B10" s="8"/>
      <c r="C10" s="9"/>
      <c r="D10" s="2"/>
      <c r="E10" s="13"/>
      <c r="F10" s="14"/>
      <c r="H10" s="19"/>
      <c r="I10" s="20"/>
      <c r="J10" s="21" t="s">
        <v>19</v>
      </c>
      <c r="K10" s="53"/>
    </row>
    <row r="11" spans="1:11" x14ac:dyDescent="0.25">
      <c r="B11" s="8"/>
      <c r="C11" s="9"/>
      <c r="D11" s="2"/>
      <c r="E11" s="13"/>
      <c r="F11" s="14"/>
      <c r="H11" s="19"/>
      <c r="I11" s="20"/>
      <c r="J11" s="21" t="s">
        <v>20</v>
      </c>
      <c r="K11" s="53"/>
    </row>
    <row r="12" spans="1:11" x14ac:dyDescent="0.25">
      <c r="B12" s="8"/>
      <c r="C12" s="9"/>
      <c r="D12" s="2"/>
      <c r="E12" s="13"/>
      <c r="F12" s="14"/>
      <c r="H12" s="19"/>
      <c r="I12" s="20"/>
      <c r="J12" s="21" t="s">
        <v>21</v>
      </c>
      <c r="K12" s="53"/>
    </row>
    <row r="13" spans="1:11" x14ac:dyDescent="0.25">
      <c r="B13" s="8"/>
      <c r="C13" s="9"/>
      <c r="D13" s="2"/>
      <c r="E13" s="13"/>
      <c r="F13" s="14"/>
      <c r="H13" s="19"/>
      <c r="I13" s="20"/>
      <c r="J13" s="21" t="s">
        <v>22</v>
      </c>
      <c r="K13" s="53"/>
    </row>
    <row r="14" spans="1:11" x14ac:dyDescent="0.25">
      <c r="B14" s="8"/>
      <c r="C14" s="9"/>
      <c r="D14" s="2"/>
      <c r="E14" s="13"/>
      <c r="F14" s="14"/>
      <c r="H14" s="19"/>
      <c r="I14" s="20"/>
      <c r="J14" s="21" t="s">
        <v>23</v>
      </c>
      <c r="K14" s="53"/>
    </row>
    <row r="15" spans="1:11" x14ac:dyDescent="0.25">
      <c r="B15" s="8"/>
      <c r="C15" s="9"/>
      <c r="D15" s="2"/>
      <c r="E15" s="13"/>
      <c r="F15" s="14"/>
      <c r="H15" s="19"/>
      <c r="I15" s="20"/>
      <c r="J15" s="21" t="s">
        <v>50</v>
      </c>
      <c r="K15" s="14"/>
    </row>
    <row r="16" spans="1:11" x14ac:dyDescent="0.25">
      <c r="B16" s="8"/>
      <c r="C16" s="9"/>
      <c r="D16" s="2"/>
      <c r="E16" s="13"/>
      <c r="F16" s="14"/>
      <c r="H16" s="19"/>
      <c r="I16" s="20"/>
      <c r="J16" s="21" t="s">
        <v>51</v>
      </c>
      <c r="K16" s="14"/>
    </row>
    <row r="17" spans="2:11" x14ac:dyDescent="0.25">
      <c r="B17" s="8"/>
      <c r="C17" s="9"/>
      <c r="D17" s="2"/>
      <c r="E17" s="13"/>
      <c r="F17" s="14"/>
      <c r="H17" s="19"/>
      <c r="I17" s="20"/>
      <c r="J17" s="21" t="s">
        <v>52</v>
      </c>
      <c r="K17" s="14"/>
    </row>
    <row r="18" spans="2:11" x14ac:dyDescent="0.25">
      <c r="B18" s="8"/>
      <c r="C18" s="9"/>
      <c r="D18" s="2"/>
      <c r="E18" s="13"/>
      <c r="F18" s="14"/>
      <c r="H18" s="19"/>
      <c r="I18" s="20"/>
      <c r="J18" s="21" t="s">
        <v>53</v>
      </c>
      <c r="K18" s="14"/>
    </row>
    <row r="19" spans="2:11" x14ac:dyDescent="0.25">
      <c r="B19" s="8"/>
      <c r="C19" s="9"/>
      <c r="D19" s="2"/>
      <c r="E19" s="13"/>
      <c r="F19" s="14"/>
      <c r="H19" s="19"/>
      <c r="I19" s="20"/>
      <c r="J19" s="21" t="s">
        <v>54</v>
      </c>
      <c r="K19" s="14"/>
    </row>
    <row r="20" spans="2:11" x14ac:dyDescent="0.25">
      <c r="B20" s="8"/>
      <c r="C20" s="9"/>
      <c r="D20" s="2"/>
      <c r="E20" s="13"/>
      <c r="F20" s="14"/>
      <c r="H20" s="19"/>
      <c r="I20" s="20"/>
      <c r="J20" s="21" t="s">
        <v>55</v>
      </c>
      <c r="K20" s="14"/>
    </row>
    <row r="21" spans="2:11" x14ac:dyDescent="0.25">
      <c r="B21" s="8"/>
      <c r="C21" s="9"/>
      <c r="D21" s="2"/>
      <c r="E21" s="13"/>
      <c r="F21" s="14"/>
      <c r="H21" s="19"/>
      <c r="I21" s="20"/>
      <c r="J21" s="21" t="s">
        <v>47</v>
      </c>
      <c r="K21" s="14"/>
    </row>
    <row r="22" spans="2:11" x14ac:dyDescent="0.25">
      <c r="B22" s="8"/>
      <c r="C22" s="9"/>
      <c r="D22" s="2"/>
      <c r="E22" s="13"/>
      <c r="F22" s="14"/>
      <c r="H22" s="19"/>
      <c r="I22" s="20"/>
      <c r="J22" s="21" t="s">
        <v>56</v>
      </c>
      <c r="K22" s="14"/>
    </row>
    <row r="23" spans="2:11" x14ac:dyDescent="0.25">
      <c r="B23" s="8"/>
      <c r="C23" s="9"/>
      <c r="D23" s="2"/>
      <c r="E23" s="13"/>
      <c r="F23" s="14"/>
      <c r="H23" s="19"/>
      <c r="I23" s="20"/>
      <c r="J23" s="21"/>
      <c r="K23" s="14"/>
    </row>
    <row r="24" spans="2:11" x14ac:dyDescent="0.25">
      <c r="B24" s="8"/>
      <c r="C24" s="9"/>
      <c r="D24" s="2"/>
      <c r="E24" s="13"/>
      <c r="F24" s="14"/>
      <c r="H24" s="19"/>
      <c r="I24" s="20"/>
      <c r="J24" s="21"/>
      <c r="K24" s="14"/>
    </row>
    <row r="25" spans="2:11" x14ac:dyDescent="0.25">
      <c r="B25" s="8"/>
      <c r="C25" s="9"/>
      <c r="D25" s="2"/>
      <c r="E25" s="13"/>
      <c r="F25" s="14"/>
      <c r="H25" s="19"/>
      <c r="I25" s="20"/>
      <c r="J25" s="21"/>
      <c r="K25" s="14"/>
    </row>
    <row r="26" spans="2:11" x14ac:dyDescent="0.25">
      <c r="B26" s="8"/>
      <c r="C26" s="9"/>
      <c r="D26" s="2"/>
      <c r="E26" s="13"/>
      <c r="F26" s="14"/>
      <c r="H26" s="19"/>
      <c r="I26" s="20"/>
      <c r="J26" s="21"/>
      <c r="K26" s="14"/>
    </row>
    <row r="27" spans="2:11" x14ac:dyDescent="0.25">
      <c r="B27" s="8"/>
      <c r="C27" s="9"/>
      <c r="D27" s="2"/>
      <c r="E27" s="13"/>
      <c r="F27" s="14"/>
      <c r="H27" s="19"/>
      <c r="I27" s="20"/>
      <c r="J27" s="21"/>
      <c r="K27" s="14"/>
    </row>
    <row r="28" spans="2:11" x14ac:dyDescent="0.25">
      <c r="B28" s="8"/>
      <c r="C28" s="9"/>
      <c r="D28" s="2"/>
      <c r="E28" s="13"/>
      <c r="F28" s="14"/>
      <c r="H28" s="19"/>
      <c r="I28" s="20"/>
      <c r="J28" s="21"/>
      <c r="K28" s="14"/>
    </row>
    <row r="29" spans="2:11" x14ac:dyDescent="0.25">
      <c r="B29" s="8"/>
      <c r="C29" s="9"/>
      <c r="D29" s="2"/>
      <c r="E29" s="13"/>
      <c r="F29" s="14"/>
      <c r="H29" s="19"/>
      <c r="I29" s="20"/>
      <c r="J29" s="21"/>
      <c r="K29" s="14"/>
    </row>
    <row r="30" spans="2:11" x14ac:dyDescent="0.25">
      <c r="B30" s="8"/>
      <c r="C30" s="9"/>
      <c r="D30" s="2"/>
      <c r="E30" s="13"/>
      <c r="F30" s="14"/>
      <c r="H30" s="19"/>
      <c r="I30" s="20"/>
      <c r="J30" s="21"/>
      <c r="K30" s="14"/>
    </row>
    <row r="31" spans="2:11" x14ac:dyDescent="0.25">
      <c r="B31" s="8"/>
      <c r="C31" s="9"/>
      <c r="D31" s="2"/>
      <c r="E31" s="13"/>
      <c r="F31" s="14"/>
      <c r="H31" s="19"/>
      <c r="I31" s="20"/>
      <c r="J31" s="21"/>
      <c r="K31" s="14"/>
    </row>
    <row r="32" spans="2:11" x14ac:dyDescent="0.25">
      <c r="B32" s="8"/>
      <c r="C32" s="9"/>
      <c r="D32" s="2"/>
      <c r="E32" s="13"/>
      <c r="F32" s="14"/>
      <c r="H32" s="19"/>
      <c r="I32" s="20"/>
      <c r="J32" s="21"/>
      <c r="K32" s="14"/>
    </row>
    <row r="33" spans="1:11" x14ac:dyDescent="0.25">
      <c r="B33" s="8"/>
      <c r="C33" s="9"/>
      <c r="D33" s="2"/>
      <c r="E33" s="13"/>
      <c r="F33" s="14"/>
      <c r="H33" s="19"/>
      <c r="I33" s="20"/>
      <c r="J33" s="21"/>
      <c r="K33" s="14"/>
    </row>
    <row r="34" spans="1:11" x14ac:dyDescent="0.25">
      <c r="B34" s="8"/>
      <c r="C34" s="9"/>
      <c r="D34" s="2"/>
      <c r="E34" s="13"/>
      <c r="F34" s="14"/>
      <c r="H34" s="19"/>
      <c r="I34" s="20"/>
      <c r="J34" s="21"/>
      <c r="K34" s="14"/>
    </row>
    <row r="35" spans="1:11" x14ac:dyDescent="0.25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 x14ac:dyDescent="0.3"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6.5" thickTop="1" thickBot="1" x14ac:dyDescent="0.3"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 x14ac:dyDescent="0.3">
      <c r="A38" s="33"/>
      <c r="B38" s="26"/>
      <c r="C38" s="9"/>
      <c r="I38" s="2"/>
      <c r="K38" s="2"/>
    </row>
    <row r="39" spans="1:11" ht="15.75" thickBot="1" x14ac:dyDescent="0.3">
      <c r="A39" s="50" t="s">
        <v>40</v>
      </c>
      <c r="B39" s="10"/>
      <c r="C39" s="11">
        <v>3529875.92</v>
      </c>
      <c r="H39" s="168" t="s">
        <v>16</v>
      </c>
      <c r="I39" s="169"/>
      <c r="J39" s="170">
        <f>K37+I37</f>
        <v>28750</v>
      </c>
      <c r="K39" s="171"/>
    </row>
    <row r="40" spans="1:11" x14ac:dyDescent="0.25">
      <c r="A40" s="5"/>
      <c r="B40" s="6" t="s">
        <v>1</v>
      </c>
      <c r="C40" s="7">
        <f>SUM(C4:C39)</f>
        <v>3796389.35</v>
      </c>
    </row>
    <row r="41" spans="1:11" x14ac:dyDescent="0.25">
      <c r="D41" s="176" t="s">
        <v>15</v>
      </c>
      <c r="E41" s="176"/>
      <c r="F41" s="44">
        <f>F37-J39</f>
        <v>-28750</v>
      </c>
      <c r="G41" s="25"/>
    </row>
    <row r="42" spans="1:11" ht="15.75" thickBot="1" x14ac:dyDescent="0.3">
      <c r="D42" s="45"/>
      <c r="E42" s="45" t="s">
        <v>0</v>
      </c>
      <c r="F42" s="41">
        <f>-C40</f>
        <v>-3796389.35</v>
      </c>
    </row>
    <row r="43" spans="1:11" ht="15.75" thickTop="1" x14ac:dyDescent="0.25">
      <c r="E43" s="1" t="s">
        <v>25</v>
      </c>
      <c r="F43" s="4">
        <f>SUM(F41:F42)</f>
        <v>-3825139.35</v>
      </c>
      <c r="H43" s="58" t="s">
        <v>29</v>
      </c>
      <c r="I43" s="173" t="s">
        <v>30</v>
      </c>
    </row>
    <row r="44" spans="1:11" ht="15.75" customHeight="1" thickBot="1" x14ac:dyDescent="0.3">
      <c r="D44" s="175" t="s">
        <v>24</v>
      </c>
      <c r="E44" s="175"/>
      <c r="F44" s="51">
        <v>0</v>
      </c>
      <c r="I44" s="174"/>
      <c r="J44" s="47">
        <v>266513.43</v>
      </c>
    </row>
    <row r="45" spans="1:11" ht="16.5" thickTop="1" thickBot="1" x14ac:dyDescent="0.3">
      <c r="B45" t="s">
        <v>31</v>
      </c>
      <c r="E45" s="6" t="s">
        <v>27</v>
      </c>
      <c r="F45" s="44">
        <f>F44+F43</f>
        <v>-3825139.35</v>
      </c>
      <c r="I45" s="140" t="s">
        <v>32</v>
      </c>
      <c r="J45" s="63">
        <f>F45+J44</f>
        <v>-3558625.92</v>
      </c>
    </row>
    <row r="46" spans="1:11" ht="15.75" thickTop="1" x14ac:dyDescent="0.25">
      <c r="D46" s="172"/>
      <c r="E46" s="172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B44" sqref="B44"/>
    </sheetView>
  </sheetViews>
  <sheetFormatPr baseColWidth="10" defaultRowHeight="15" x14ac:dyDescent="0.25"/>
  <cols>
    <col min="1" max="1" width="15.28515625" customWidth="1"/>
    <col min="2" max="2" width="10.7109375" customWidth="1"/>
    <col min="3" max="3" width="16.28515625" customWidth="1"/>
    <col min="4" max="4" width="8.28515625" customWidth="1"/>
    <col min="6" max="6" width="17.85546875" bestFit="1" customWidth="1"/>
    <col min="7" max="7" width="4.85546875" customWidth="1"/>
    <col min="9" max="9" width="14.140625" customWidth="1"/>
    <col min="11" max="11" width="13.5703125" customWidth="1"/>
  </cols>
  <sheetData>
    <row r="1" spans="1:11" ht="24" thickBot="1" x14ac:dyDescent="0.4">
      <c r="C1" s="182" t="s">
        <v>72</v>
      </c>
      <c r="D1" s="182"/>
      <c r="E1" s="182"/>
      <c r="F1" s="182"/>
      <c r="G1" s="182"/>
      <c r="H1" s="182"/>
      <c r="I1" s="182"/>
      <c r="J1" s="182"/>
    </row>
    <row r="2" spans="1:11" ht="15.75" thickBot="1" x14ac:dyDescent="0.3">
      <c r="C2" s="34" t="s">
        <v>0</v>
      </c>
      <c r="E2" s="1"/>
      <c r="F2" s="1"/>
    </row>
    <row r="3" spans="1:11" ht="20.25" thickTop="1" thickBot="1" x14ac:dyDescent="0.35">
      <c r="A3" s="27" t="s">
        <v>2</v>
      </c>
      <c r="B3" s="28"/>
      <c r="C3" s="35">
        <v>446499.66</v>
      </c>
      <c r="D3" s="3"/>
      <c r="E3" s="177" t="s">
        <v>38</v>
      </c>
      <c r="F3" s="178"/>
      <c r="I3" s="179" t="s">
        <v>5</v>
      </c>
      <c r="J3" s="180"/>
      <c r="K3" s="181"/>
    </row>
    <row r="4" spans="1:11" ht="15.75" thickTop="1" x14ac:dyDescent="0.25">
      <c r="B4" s="100">
        <v>40878</v>
      </c>
      <c r="C4" s="85"/>
      <c r="D4" s="94"/>
      <c r="E4" s="103">
        <v>40878</v>
      </c>
      <c r="F4" s="83">
        <v>60005.5</v>
      </c>
      <c r="G4" s="95"/>
      <c r="H4" s="96">
        <v>40878</v>
      </c>
      <c r="I4" s="97">
        <v>0</v>
      </c>
      <c r="J4" s="37"/>
      <c r="K4" s="38"/>
    </row>
    <row r="5" spans="1:11" x14ac:dyDescent="0.25">
      <c r="B5" s="100">
        <v>40879</v>
      </c>
      <c r="C5" s="85"/>
      <c r="D5" s="109"/>
      <c r="E5" s="103">
        <v>40879</v>
      </c>
      <c r="F5" s="83">
        <v>66156.5</v>
      </c>
      <c r="G5" s="55"/>
      <c r="H5" s="102">
        <v>40879</v>
      </c>
      <c r="I5" s="97">
        <v>0</v>
      </c>
      <c r="J5" s="21" t="s">
        <v>6</v>
      </c>
      <c r="K5" s="14">
        <v>1154</v>
      </c>
    </row>
    <row r="6" spans="1:11" x14ac:dyDescent="0.25">
      <c r="B6" s="100">
        <v>40880</v>
      </c>
      <c r="C6" s="85"/>
      <c r="D6" s="129"/>
      <c r="E6" s="103">
        <v>40880</v>
      </c>
      <c r="F6" s="83">
        <v>77300.5</v>
      </c>
      <c r="G6" s="95"/>
      <c r="H6" s="102">
        <v>40880</v>
      </c>
      <c r="I6" s="97">
        <v>4163.8</v>
      </c>
      <c r="J6" s="21" t="s">
        <v>4</v>
      </c>
      <c r="K6" s="14">
        <v>34197</v>
      </c>
    </row>
    <row r="7" spans="1:11" x14ac:dyDescent="0.25">
      <c r="B7" s="100">
        <v>40881</v>
      </c>
      <c r="C7" s="85"/>
      <c r="D7" s="94"/>
      <c r="E7" s="103">
        <v>40881</v>
      </c>
      <c r="F7" s="83">
        <v>46187</v>
      </c>
      <c r="G7" s="95"/>
      <c r="H7" s="102">
        <v>40881</v>
      </c>
      <c r="I7" s="97">
        <v>0</v>
      </c>
      <c r="J7" s="21" t="s">
        <v>7</v>
      </c>
      <c r="K7" s="14">
        <v>28750</v>
      </c>
    </row>
    <row r="8" spans="1:11" x14ac:dyDescent="0.25">
      <c r="B8" s="100">
        <v>40882</v>
      </c>
      <c r="C8" s="85"/>
      <c r="D8" s="94"/>
      <c r="E8" s="103">
        <v>40882</v>
      </c>
      <c r="F8" s="83">
        <v>48152.5</v>
      </c>
      <c r="G8" s="95"/>
      <c r="H8" s="102">
        <v>40882</v>
      </c>
      <c r="I8" s="97">
        <v>60</v>
      </c>
      <c r="J8" s="21" t="s">
        <v>10</v>
      </c>
      <c r="K8" s="83">
        <v>2991.15</v>
      </c>
    </row>
    <row r="9" spans="1:11" x14ac:dyDescent="0.25">
      <c r="B9" s="100">
        <v>40883</v>
      </c>
      <c r="C9" s="85"/>
      <c r="D9" s="129"/>
      <c r="E9" s="103">
        <v>40883</v>
      </c>
      <c r="F9" s="83">
        <v>71117</v>
      </c>
      <c r="G9" s="95"/>
      <c r="H9" s="102">
        <v>40883</v>
      </c>
      <c r="I9" s="97">
        <v>54</v>
      </c>
      <c r="J9" s="21" t="s">
        <v>57</v>
      </c>
      <c r="K9" s="83">
        <v>358</v>
      </c>
    </row>
    <row r="10" spans="1:11" x14ac:dyDescent="0.25">
      <c r="A10" s="59"/>
      <c r="B10" s="100">
        <v>40884</v>
      </c>
      <c r="C10" s="85">
        <v>4861</v>
      </c>
      <c r="D10" s="129" t="s">
        <v>68</v>
      </c>
      <c r="E10" s="103">
        <v>40884</v>
      </c>
      <c r="F10" s="83">
        <v>40540</v>
      </c>
      <c r="G10" s="95"/>
      <c r="H10" s="102">
        <v>40884</v>
      </c>
      <c r="I10" s="97">
        <v>35</v>
      </c>
      <c r="J10" s="21" t="s">
        <v>20</v>
      </c>
      <c r="K10" s="83">
        <v>3287.58</v>
      </c>
    </row>
    <row r="11" spans="1:11" x14ac:dyDescent="0.25">
      <c r="B11" s="100">
        <v>40885</v>
      </c>
      <c r="C11" s="85"/>
      <c r="D11" s="129"/>
      <c r="E11" s="103">
        <v>40885</v>
      </c>
      <c r="F11" s="83">
        <v>76324.5</v>
      </c>
      <c r="G11" s="95"/>
      <c r="H11" s="102">
        <v>40885</v>
      </c>
      <c r="I11" s="97">
        <v>0</v>
      </c>
      <c r="J11" s="21" t="s">
        <v>57</v>
      </c>
      <c r="K11" s="83">
        <v>350</v>
      </c>
    </row>
    <row r="12" spans="1:11" x14ac:dyDescent="0.25">
      <c r="A12" s="36"/>
      <c r="B12" s="100">
        <v>40886</v>
      </c>
      <c r="C12" s="85">
        <v>344</v>
      </c>
      <c r="D12" s="129" t="s">
        <v>76</v>
      </c>
      <c r="E12" s="103">
        <v>40886</v>
      </c>
      <c r="F12" s="83">
        <v>89422.5</v>
      </c>
      <c r="G12" s="95"/>
      <c r="H12" s="102">
        <v>40886</v>
      </c>
      <c r="I12" s="97">
        <v>250</v>
      </c>
      <c r="J12" s="21" t="s">
        <v>21</v>
      </c>
      <c r="K12" s="83">
        <v>4714.72</v>
      </c>
    </row>
    <row r="13" spans="1:11" x14ac:dyDescent="0.25">
      <c r="A13" s="36"/>
      <c r="B13" s="100">
        <v>40887</v>
      </c>
      <c r="C13" s="85">
        <v>3161</v>
      </c>
      <c r="D13" s="129" t="s">
        <v>67</v>
      </c>
      <c r="E13" s="103">
        <v>40887</v>
      </c>
      <c r="F13" s="83">
        <v>136728.5</v>
      </c>
      <c r="G13" s="95"/>
      <c r="H13" s="102">
        <v>40887</v>
      </c>
      <c r="I13" s="97">
        <v>36</v>
      </c>
      <c r="J13" s="21" t="s">
        <v>57</v>
      </c>
      <c r="K13" s="83">
        <v>0</v>
      </c>
    </row>
    <row r="14" spans="1:11" x14ac:dyDescent="0.25">
      <c r="B14" s="100">
        <v>40888</v>
      </c>
      <c r="C14" s="85"/>
      <c r="D14" s="109"/>
      <c r="E14" s="103">
        <v>40888</v>
      </c>
      <c r="F14" s="83">
        <v>122975.5</v>
      </c>
      <c r="G14" s="95"/>
      <c r="H14" s="102">
        <v>40888</v>
      </c>
      <c r="I14" s="97">
        <v>0</v>
      </c>
      <c r="J14" s="21" t="s">
        <v>18</v>
      </c>
      <c r="K14" s="83">
        <v>4930.76</v>
      </c>
    </row>
    <row r="15" spans="1:11" x14ac:dyDescent="0.25">
      <c r="A15" s="36"/>
      <c r="B15" s="100">
        <v>40889</v>
      </c>
      <c r="C15" s="85">
        <v>215</v>
      </c>
      <c r="D15" s="109" t="s">
        <v>77</v>
      </c>
      <c r="E15" s="103">
        <v>40889</v>
      </c>
      <c r="F15" s="83">
        <v>92217</v>
      </c>
      <c r="G15" s="95"/>
      <c r="H15" s="102">
        <v>40889</v>
      </c>
      <c r="I15" s="97">
        <v>12</v>
      </c>
      <c r="J15" s="21" t="s">
        <v>57</v>
      </c>
      <c r="K15" s="83">
        <v>0</v>
      </c>
    </row>
    <row r="16" spans="1:11" x14ac:dyDescent="0.25">
      <c r="A16" s="36"/>
      <c r="B16" s="100">
        <v>40890</v>
      </c>
      <c r="C16" s="85"/>
      <c r="D16" s="129"/>
      <c r="E16" s="103">
        <v>40890</v>
      </c>
      <c r="F16" s="83">
        <v>124211.5</v>
      </c>
      <c r="G16" s="95"/>
      <c r="H16" s="102">
        <v>40890</v>
      </c>
      <c r="I16" s="97">
        <v>12</v>
      </c>
      <c r="J16" s="21" t="s">
        <v>13</v>
      </c>
      <c r="K16" s="83">
        <v>4930.76</v>
      </c>
    </row>
    <row r="17" spans="1:11" x14ac:dyDescent="0.25">
      <c r="A17" s="36"/>
      <c r="B17" s="100">
        <v>40891</v>
      </c>
      <c r="C17" s="85">
        <v>3950</v>
      </c>
      <c r="D17" s="129" t="s">
        <v>65</v>
      </c>
      <c r="E17" s="103">
        <v>40891</v>
      </c>
      <c r="F17" s="83">
        <v>122341.5</v>
      </c>
      <c r="G17" s="95"/>
      <c r="H17" s="102">
        <v>40891</v>
      </c>
      <c r="I17" s="97">
        <v>12</v>
      </c>
      <c r="J17" s="21" t="s">
        <v>57</v>
      </c>
      <c r="K17" s="83">
        <v>0</v>
      </c>
    </row>
    <row r="18" spans="1:11" x14ac:dyDescent="0.25">
      <c r="B18" s="100">
        <v>40892</v>
      </c>
      <c r="C18" s="85"/>
      <c r="D18" s="94"/>
      <c r="E18" s="103">
        <v>40892</v>
      </c>
      <c r="F18" s="83">
        <v>161891</v>
      </c>
      <c r="G18" s="95"/>
      <c r="H18" s="102">
        <v>40892</v>
      </c>
      <c r="I18" s="97">
        <v>12</v>
      </c>
      <c r="J18" s="166" t="s">
        <v>78</v>
      </c>
      <c r="K18" s="14">
        <v>9429</v>
      </c>
    </row>
    <row r="19" spans="1:11" x14ac:dyDescent="0.25">
      <c r="A19" s="36"/>
      <c r="B19" s="100">
        <v>40893</v>
      </c>
      <c r="C19" s="85"/>
      <c r="D19" s="129"/>
      <c r="E19" s="103">
        <v>40893</v>
      </c>
      <c r="F19" s="83">
        <v>189871</v>
      </c>
      <c r="G19" s="95"/>
      <c r="H19" s="102">
        <v>40893</v>
      </c>
      <c r="I19" s="97">
        <v>500</v>
      </c>
      <c r="J19" s="21"/>
      <c r="K19" s="14"/>
    </row>
    <row r="20" spans="1:11" x14ac:dyDescent="0.25">
      <c r="B20" s="100">
        <v>40894</v>
      </c>
      <c r="C20" s="85">
        <v>3142</v>
      </c>
      <c r="D20" s="94" t="s">
        <v>68</v>
      </c>
      <c r="E20" s="103">
        <v>40894</v>
      </c>
      <c r="F20" s="83">
        <v>224745.5</v>
      </c>
      <c r="G20" s="95"/>
      <c r="H20" s="102">
        <v>40894</v>
      </c>
      <c r="I20" s="97">
        <v>0</v>
      </c>
      <c r="J20" s="21"/>
      <c r="K20" s="14"/>
    </row>
    <row r="21" spans="1:11" x14ac:dyDescent="0.25">
      <c r="B21" s="100">
        <v>40895</v>
      </c>
      <c r="C21" s="85">
        <v>774</v>
      </c>
      <c r="D21" s="94" t="s">
        <v>66</v>
      </c>
      <c r="E21" s="103">
        <v>40895</v>
      </c>
      <c r="F21" s="83">
        <v>140316</v>
      </c>
      <c r="G21" s="95"/>
      <c r="H21" s="102">
        <v>40895</v>
      </c>
      <c r="I21" s="97">
        <v>500</v>
      </c>
      <c r="J21" s="21"/>
      <c r="K21" s="14"/>
    </row>
    <row r="22" spans="1:11" x14ac:dyDescent="0.25">
      <c r="B22" s="100">
        <v>40896</v>
      </c>
      <c r="C22" s="85"/>
      <c r="D22" s="94"/>
      <c r="E22" s="103">
        <v>40896</v>
      </c>
      <c r="F22" s="83">
        <v>129276.5</v>
      </c>
      <c r="G22" s="55"/>
      <c r="H22" s="102">
        <v>40896</v>
      </c>
      <c r="I22" s="97">
        <v>12</v>
      </c>
      <c r="J22" s="21"/>
      <c r="K22" s="14"/>
    </row>
    <row r="23" spans="1:11" x14ac:dyDescent="0.25">
      <c r="A23" s="36"/>
      <c r="B23" s="100">
        <v>40897</v>
      </c>
      <c r="C23" s="85">
        <v>694</v>
      </c>
      <c r="D23" s="154" t="s">
        <v>66</v>
      </c>
      <c r="E23" s="103">
        <v>40897</v>
      </c>
      <c r="F23" s="83">
        <v>146664.5</v>
      </c>
      <c r="G23" s="95"/>
      <c r="H23" s="102">
        <v>40897</v>
      </c>
      <c r="I23" s="97">
        <v>12</v>
      </c>
      <c r="J23" s="21"/>
      <c r="K23" s="14"/>
    </row>
    <row r="24" spans="1:11" x14ac:dyDescent="0.25">
      <c r="A24" s="36"/>
      <c r="B24" s="100">
        <v>40898</v>
      </c>
      <c r="C24" s="85">
        <v>2200</v>
      </c>
      <c r="D24" s="109" t="s">
        <v>65</v>
      </c>
      <c r="E24" s="103">
        <v>40898</v>
      </c>
      <c r="F24" s="83">
        <v>193182</v>
      </c>
      <c r="G24" s="95"/>
      <c r="H24" s="102">
        <v>40898</v>
      </c>
      <c r="I24" s="97">
        <v>123</v>
      </c>
      <c r="J24" s="21"/>
      <c r="K24" s="14"/>
    </row>
    <row r="25" spans="1:11" x14ac:dyDescent="0.25">
      <c r="B25" s="100">
        <v>40899</v>
      </c>
      <c r="C25" s="85"/>
      <c r="D25" s="154"/>
      <c r="E25" s="103">
        <v>40899</v>
      </c>
      <c r="F25" s="145">
        <v>388696</v>
      </c>
      <c r="G25" s="95"/>
      <c r="H25" s="102">
        <v>40899</v>
      </c>
      <c r="I25" s="146">
        <v>1124</v>
      </c>
      <c r="J25" s="21"/>
      <c r="K25" s="14"/>
    </row>
    <row r="26" spans="1:11" x14ac:dyDescent="0.25">
      <c r="B26" s="100">
        <v>40900</v>
      </c>
      <c r="C26" s="85"/>
      <c r="D26" s="129"/>
      <c r="E26" s="103">
        <v>40900</v>
      </c>
      <c r="F26" s="83">
        <v>228588.5</v>
      </c>
      <c r="G26" s="95"/>
      <c r="H26" s="102">
        <v>40900</v>
      </c>
      <c r="I26" s="97">
        <v>250</v>
      </c>
      <c r="J26" s="21"/>
      <c r="K26" s="14"/>
    </row>
    <row r="27" spans="1:11" x14ac:dyDescent="0.25">
      <c r="B27" s="100">
        <v>40901</v>
      </c>
      <c r="C27" s="85">
        <v>1516</v>
      </c>
      <c r="D27" s="129" t="s">
        <v>68</v>
      </c>
      <c r="E27" s="103">
        <v>40901</v>
      </c>
      <c r="F27" s="83">
        <v>239195</v>
      </c>
      <c r="G27" s="95"/>
      <c r="H27" s="102">
        <v>40901</v>
      </c>
      <c r="I27" s="97">
        <v>250</v>
      </c>
      <c r="J27" s="21"/>
      <c r="K27" s="14"/>
    </row>
    <row r="28" spans="1:11" x14ac:dyDescent="0.25">
      <c r="B28" s="100">
        <v>40902</v>
      </c>
      <c r="C28" s="85"/>
      <c r="D28" s="154"/>
      <c r="E28" s="161">
        <v>40902</v>
      </c>
      <c r="F28" s="162">
        <v>0</v>
      </c>
      <c r="G28" s="95"/>
      <c r="H28" s="102">
        <v>40902</v>
      </c>
      <c r="I28" s="163">
        <v>0</v>
      </c>
      <c r="J28" s="21"/>
      <c r="K28" s="14"/>
    </row>
    <row r="29" spans="1:11" x14ac:dyDescent="0.25">
      <c r="B29" s="100">
        <v>40903</v>
      </c>
      <c r="C29" s="85"/>
      <c r="D29" s="129"/>
      <c r="E29" s="103">
        <v>40903</v>
      </c>
      <c r="F29" s="83">
        <v>42943.5</v>
      </c>
      <c r="G29" s="95"/>
      <c r="H29" s="102">
        <v>40903</v>
      </c>
      <c r="I29" s="97">
        <v>274</v>
      </c>
      <c r="J29" s="21"/>
      <c r="K29" s="14"/>
    </row>
    <row r="30" spans="1:11" x14ac:dyDescent="0.25">
      <c r="B30" s="100">
        <v>40904</v>
      </c>
      <c r="C30" s="85"/>
      <c r="D30" s="129"/>
      <c r="E30" s="103">
        <v>40904</v>
      </c>
      <c r="F30" s="83">
        <v>59357</v>
      </c>
      <c r="G30" s="95"/>
      <c r="H30" s="102">
        <v>40904</v>
      </c>
      <c r="I30" s="97">
        <v>580</v>
      </c>
      <c r="J30" s="21"/>
      <c r="K30" s="14"/>
    </row>
    <row r="31" spans="1:11" x14ac:dyDescent="0.25">
      <c r="B31" s="100">
        <v>40905</v>
      </c>
      <c r="C31" s="85">
        <v>2083</v>
      </c>
      <c r="D31" s="129" t="s">
        <v>68</v>
      </c>
      <c r="E31" s="103">
        <v>40905</v>
      </c>
      <c r="F31" s="83">
        <v>94709</v>
      </c>
      <c r="G31" s="95"/>
      <c r="H31" s="102">
        <v>40905</v>
      </c>
      <c r="I31" s="97">
        <v>0</v>
      </c>
      <c r="J31" s="21"/>
      <c r="K31" s="14"/>
    </row>
    <row r="32" spans="1:11" x14ac:dyDescent="0.25">
      <c r="B32" s="100">
        <v>40906</v>
      </c>
      <c r="C32" s="85"/>
      <c r="D32" s="129"/>
      <c r="E32" s="103">
        <v>40906</v>
      </c>
      <c r="F32" s="83">
        <v>171630</v>
      </c>
      <c r="G32" s="95"/>
      <c r="H32" s="102">
        <v>40906</v>
      </c>
      <c r="I32" s="97">
        <v>23</v>
      </c>
      <c r="J32" s="21"/>
      <c r="K32" s="14"/>
    </row>
    <row r="33" spans="1:11" x14ac:dyDescent="0.25">
      <c r="B33" s="100">
        <v>40907</v>
      </c>
      <c r="C33" s="85">
        <v>1051</v>
      </c>
      <c r="D33" s="154" t="s">
        <v>69</v>
      </c>
      <c r="E33" s="103">
        <v>40907</v>
      </c>
      <c r="F33" s="83">
        <v>184509.5</v>
      </c>
      <c r="G33" s="95"/>
      <c r="H33" s="102">
        <v>40907</v>
      </c>
      <c r="I33" s="97">
        <v>250</v>
      </c>
      <c r="J33" s="21"/>
      <c r="K33" s="14"/>
    </row>
    <row r="34" spans="1:11" ht="15.75" thickBot="1" x14ac:dyDescent="0.3">
      <c r="A34" s="36"/>
      <c r="B34" s="100">
        <v>40908</v>
      </c>
      <c r="C34" s="85">
        <v>836</v>
      </c>
      <c r="D34" s="94" t="s">
        <v>69</v>
      </c>
      <c r="E34" s="103">
        <v>40908</v>
      </c>
      <c r="F34" s="83">
        <v>132427.5</v>
      </c>
      <c r="G34" s="95"/>
      <c r="H34" s="102">
        <v>40908</v>
      </c>
      <c r="I34" s="97">
        <v>48</v>
      </c>
      <c r="J34" s="21"/>
      <c r="K34" s="14"/>
    </row>
    <row r="35" spans="1:11" ht="15.75" thickBot="1" x14ac:dyDescent="0.3">
      <c r="A35" s="137"/>
      <c r="B35" s="26"/>
      <c r="C35" s="9"/>
      <c r="D35" s="2"/>
      <c r="E35" s="15"/>
      <c r="F35" s="14">
        <v>0</v>
      </c>
      <c r="H35" s="31"/>
      <c r="I35" s="20"/>
      <c r="J35" s="21"/>
      <c r="K35" s="14"/>
    </row>
    <row r="36" spans="1:11" ht="15.75" thickBot="1" x14ac:dyDescent="0.3">
      <c r="A36" s="49" t="s">
        <v>48</v>
      </c>
      <c r="B36" s="10"/>
      <c r="C36" s="147">
        <v>3720873</v>
      </c>
      <c r="D36" s="2"/>
      <c r="E36" s="16"/>
      <c r="F36" s="17">
        <v>0</v>
      </c>
      <c r="H36" s="32"/>
      <c r="I36" s="22">
        <v>0</v>
      </c>
      <c r="J36" s="39"/>
      <c r="K36" s="17"/>
    </row>
    <row r="37" spans="1:11" x14ac:dyDescent="0.25">
      <c r="B37" s="6" t="s">
        <v>1</v>
      </c>
      <c r="C37" s="7">
        <f>SUM(C3:C36)</f>
        <v>4192199.66</v>
      </c>
      <c r="D37" s="2"/>
      <c r="E37" s="23" t="s">
        <v>1</v>
      </c>
      <c r="F37" s="24">
        <f>SUM(F4:F36)</f>
        <v>3901682.5</v>
      </c>
      <c r="H37" s="5" t="s">
        <v>1</v>
      </c>
      <c r="I37" s="4">
        <f>SUM(I4:I36)</f>
        <v>8592.7999999999993</v>
      </c>
      <c r="J37" s="4"/>
      <c r="K37" s="4">
        <f t="shared" ref="K37" si="0">SUM(K4:K36)</f>
        <v>95092.969999999987</v>
      </c>
    </row>
    <row r="38" spans="1:11" x14ac:dyDescent="0.25">
      <c r="I38" s="2"/>
      <c r="K38" s="2"/>
    </row>
    <row r="39" spans="1:11" ht="15.75" customHeight="1" x14ac:dyDescent="0.25">
      <c r="A39" s="5"/>
      <c r="D39" s="25"/>
      <c r="E39" s="25"/>
      <c r="F39" s="25"/>
      <c r="H39" s="185" t="s">
        <v>14</v>
      </c>
      <c r="I39" s="186"/>
      <c r="J39" s="183">
        <f>I37+K37</f>
        <v>103685.76999999999</v>
      </c>
      <c r="K39" s="184"/>
    </row>
    <row r="40" spans="1:11" ht="15" customHeight="1" x14ac:dyDescent="0.25">
      <c r="D40" s="189" t="s">
        <v>15</v>
      </c>
      <c r="E40" s="189"/>
      <c r="F40" s="46">
        <f>F37-J39</f>
        <v>3797996.73</v>
      </c>
      <c r="I40" s="40"/>
    </row>
    <row r="41" spans="1:11" ht="15.75" thickBot="1" x14ac:dyDescent="0.3">
      <c r="D41" s="45"/>
      <c r="E41" s="45" t="s">
        <v>0</v>
      </c>
      <c r="F41" s="47">
        <f>-C37</f>
        <v>-4192199.66</v>
      </c>
    </row>
    <row r="42" spans="1:11" ht="15.75" thickTop="1" x14ac:dyDescent="0.25">
      <c r="E42" t="s">
        <v>25</v>
      </c>
      <c r="F42" s="4">
        <f>SUM(F40:F41)</f>
        <v>-394202.93000000017</v>
      </c>
    </row>
    <row r="43" spans="1:11" ht="15.75" thickBot="1" x14ac:dyDescent="0.3">
      <c r="D43" s="175"/>
      <c r="E43" s="175"/>
      <c r="F43" s="51">
        <v>0</v>
      </c>
    </row>
    <row r="44" spans="1:11" x14ac:dyDescent="0.25">
      <c r="E44" s="6" t="s">
        <v>26</v>
      </c>
      <c r="F44" s="7">
        <f>F43+F42</f>
        <v>-394202.93000000017</v>
      </c>
    </row>
    <row r="45" spans="1:11" ht="15.75" thickBot="1" x14ac:dyDescent="0.3">
      <c r="D45" s="54" t="s">
        <v>17</v>
      </c>
      <c r="F45" s="56">
        <v>464765.34</v>
      </c>
    </row>
    <row r="46" spans="1:11" ht="18.75" customHeight="1" thickTop="1" thickBot="1" x14ac:dyDescent="0.35">
      <c r="D46" s="187" t="s">
        <v>32</v>
      </c>
      <c r="E46" s="188"/>
      <c r="F46" s="143">
        <f>F45+F44</f>
        <v>70562.409999999858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I47" sqref="I47"/>
    </sheetView>
  </sheetViews>
  <sheetFormatPr baseColWidth="10" defaultRowHeight="15" x14ac:dyDescent="0.2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.85546875" bestFit="1" customWidth="1"/>
  </cols>
  <sheetData>
    <row r="1" spans="1:13" ht="23.25" x14ac:dyDescent="0.35">
      <c r="C1" s="191" t="s">
        <v>73</v>
      </c>
      <c r="D1" s="191"/>
      <c r="E1" s="191"/>
      <c r="F1" s="191"/>
      <c r="G1" s="191"/>
      <c r="H1" s="191"/>
      <c r="I1" s="191"/>
      <c r="J1" s="191"/>
    </row>
    <row r="2" spans="1:13" ht="15.75" thickBot="1" x14ac:dyDescent="0.3">
      <c r="E2" s="1"/>
      <c r="F2" s="1"/>
    </row>
    <row r="3" spans="1:13" ht="15.75" thickBot="1" x14ac:dyDescent="0.3">
      <c r="C3" s="29" t="s">
        <v>0</v>
      </c>
      <c r="D3" s="3"/>
    </row>
    <row r="4" spans="1:13" ht="20.25" thickTop="1" thickBot="1" x14ac:dyDescent="0.35">
      <c r="A4" s="27" t="s">
        <v>2</v>
      </c>
      <c r="B4" s="28"/>
      <c r="C4" s="30">
        <v>146191.75</v>
      </c>
      <c r="D4" s="2"/>
      <c r="E4" s="192" t="s">
        <v>38</v>
      </c>
      <c r="F4" s="193"/>
      <c r="I4" s="179" t="s">
        <v>5</v>
      </c>
      <c r="J4" s="180"/>
      <c r="K4" s="181"/>
    </row>
    <row r="5" spans="1:13" ht="15.75" thickTop="1" x14ac:dyDescent="0.25">
      <c r="A5" s="79"/>
      <c r="B5" s="100">
        <v>40878</v>
      </c>
      <c r="C5" s="85"/>
      <c r="D5" s="94"/>
      <c r="E5" s="101">
        <v>40878</v>
      </c>
      <c r="F5" s="83">
        <v>33267</v>
      </c>
      <c r="G5" s="95"/>
      <c r="H5" s="96">
        <v>40878</v>
      </c>
      <c r="I5" s="159">
        <v>0</v>
      </c>
      <c r="J5" s="156"/>
      <c r="K5" s="38"/>
    </row>
    <row r="6" spans="1:13" x14ac:dyDescent="0.25">
      <c r="A6" s="79"/>
      <c r="B6" s="100">
        <v>40879</v>
      </c>
      <c r="C6" s="85"/>
      <c r="D6" s="109"/>
      <c r="E6" s="101">
        <v>40879</v>
      </c>
      <c r="F6" s="83">
        <v>60023</v>
      </c>
      <c r="G6" s="55"/>
      <c r="H6" s="102">
        <v>40879</v>
      </c>
      <c r="I6" s="160">
        <v>0</v>
      </c>
      <c r="J6" s="25" t="s">
        <v>6</v>
      </c>
      <c r="K6" s="14">
        <v>760</v>
      </c>
    </row>
    <row r="7" spans="1:13" x14ac:dyDescent="0.25">
      <c r="A7" s="79"/>
      <c r="B7" s="100">
        <v>40880</v>
      </c>
      <c r="C7" s="85"/>
      <c r="D7" s="129"/>
      <c r="E7" s="101">
        <v>40880</v>
      </c>
      <c r="F7" s="83">
        <v>65139.5</v>
      </c>
      <c r="G7" s="95"/>
      <c r="H7" s="102">
        <v>40880</v>
      </c>
      <c r="I7" s="160">
        <v>3577</v>
      </c>
      <c r="J7" s="25" t="s">
        <v>4</v>
      </c>
      <c r="K7" s="14">
        <v>0</v>
      </c>
    </row>
    <row r="8" spans="1:13" x14ac:dyDescent="0.25">
      <c r="A8" s="79"/>
      <c r="B8" s="100">
        <v>40881</v>
      </c>
      <c r="C8" s="85"/>
      <c r="D8" s="94"/>
      <c r="E8" s="101">
        <v>40881</v>
      </c>
      <c r="F8" s="83">
        <v>46184.5</v>
      </c>
      <c r="G8" s="95"/>
      <c r="H8" s="102">
        <v>40881</v>
      </c>
      <c r="I8" s="160">
        <v>0</v>
      </c>
      <c r="J8" s="25" t="s">
        <v>7</v>
      </c>
      <c r="K8" s="14">
        <v>28750</v>
      </c>
    </row>
    <row r="9" spans="1:13" x14ac:dyDescent="0.25">
      <c r="A9" s="79"/>
      <c r="B9" s="100">
        <v>40882</v>
      </c>
      <c r="C9" s="85"/>
      <c r="D9" s="94"/>
      <c r="E9" s="101">
        <v>40882</v>
      </c>
      <c r="F9" s="83">
        <v>23847.5</v>
      </c>
      <c r="G9" s="95"/>
      <c r="H9" s="102">
        <v>40882</v>
      </c>
      <c r="I9" s="160">
        <v>0</v>
      </c>
      <c r="J9" s="25" t="s">
        <v>10</v>
      </c>
      <c r="K9" s="14">
        <v>8260.5</v>
      </c>
    </row>
    <row r="10" spans="1:13" x14ac:dyDescent="0.25">
      <c r="A10" s="79"/>
      <c r="B10" s="100">
        <v>40883</v>
      </c>
      <c r="C10" s="85"/>
      <c r="D10" s="129"/>
      <c r="E10" s="101">
        <v>40883</v>
      </c>
      <c r="F10" s="83">
        <v>25407.5</v>
      </c>
      <c r="G10" s="95"/>
      <c r="H10" s="102">
        <v>40883</v>
      </c>
      <c r="I10" s="160">
        <v>461.95</v>
      </c>
      <c r="J10" s="25" t="s">
        <v>11</v>
      </c>
      <c r="K10" s="14">
        <v>8557</v>
      </c>
    </row>
    <row r="11" spans="1:13" x14ac:dyDescent="0.25">
      <c r="A11" s="79"/>
      <c r="B11" s="100">
        <v>40884</v>
      </c>
      <c r="C11" s="85"/>
      <c r="D11" s="129"/>
      <c r="E11" s="101">
        <v>40884</v>
      </c>
      <c r="F11" s="83">
        <v>26419.5</v>
      </c>
      <c r="G11" s="95"/>
      <c r="H11" s="102">
        <v>40884</v>
      </c>
      <c r="I11" s="160">
        <v>0</v>
      </c>
      <c r="J11" s="25" t="s">
        <v>12</v>
      </c>
      <c r="K11" s="14">
        <v>8083</v>
      </c>
    </row>
    <row r="12" spans="1:13" x14ac:dyDescent="0.25">
      <c r="A12" s="79"/>
      <c r="B12" s="100">
        <v>40885</v>
      </c>
      <c r="C12" s="85">
        <v>3242</v>
      </c>
      <c r="D12" s="129" t="s">
        <v>62</v>
      </c>
      <c r="E12" s="101">
        <v>40885</v>
      </c>
      <c r="F12" s="83">
        <v>36841</v>
      </c>
      <c r="G12" s="95"/>
      <c r="H12" s="102">
        <v>40885</v>
      </c>
      <c r="I12" s="160">
        <v>0</v>
      </c>
      <c r="J12" s="25" t="s">
        <v>18</v>
      </c>
      <c r="K12" s="14">
        <v>9327</v>
      </c>
    </row>
    <row r="13" spans="1:13" x14ac:dyDescent="0.25">
      <c r="A13" s="79"/>
      <c r="B13" s="100">
        <v>40886</v>
      </c>
      <c r="C13" s="85"/>
      <c r="D13" s="129"/>
      <c r="E13" s="101">
        <v>40886</v>
      </c>
      <c r="F13" s="83">
        <v>52797</v>
      </c>
      <c r="G13" s="95"/>
      <c r="H13" s="102">
        <v>40886</v>
      </c>
      <c r="I13" s="160">
        <v>0</v>
      </c>
      <c r="J13" s="25" t="s">
        <v>13</v>
      </c>
      <c r="K13" s="14">
        <v>8691.5</v>
      </c>
    </row>
    <row r="14" spans="1:13" x14ac:dyDescent="0.25">
      <c r="A14" s="79"/>
      <c r="B14" s="100">
        <v>40887</v>
      </c>
      <c r="C14" s="85">
        <v>1665</v>
      </c>
      <c r="D14" s="129"/>
      <c r="E14" s="101">
        <v>40887</v>
      </c>
      <c r="F14" s="83">
        <v>78179</v>
      </c>
      <c r="G14" s="95"/>
      <c r="H14" s="102">
        <v>40887</v>
      </c>
      <c r="I14" s="160">
        <v>0</v>
      </c>
      <c r="J14" s="157" t="s">
        <v>78</v>
      </c>
      <c r="K14" s="14">
        <v>16520</v>
      </c>
    </row>
    <row r="15" spans="1:13" x14ac:dyDescent="0.25">
      <c r="A15" s="79"/>
      <c r="B15" s="100">
        <v>40888</v>
      </c>
      <c r="C15" s="85"/>
      <c r="D15" s="109"/>
      <c r="E15" s="101">
        <v>40888</v>
      </c>
      <c r="F15" s="83">
        <v>32436</v>
      </c>
      <c r="G15" s="95"/>
      <c r="H15" s="102">
        <v>40888</v>
      </c>
      <c r="I15" s="160">
        <v>0</v>
      </c>
      <c r="J15" s="25"/>
      <c r="K15" s="14"/>
    </row>
    <row r="16" spans="1:13" x14ac:dyDescent="0.25">
      <c r="A16" s="79"/>
      <c r="B16" s="100">
        <v>40889</v>
      </c>
      <c r="C16" s="85"/>
      <c r="D16" s="129"/>
      <c r="E16" s="101">
        <v>40889</v>
      </c>
      <c r="F16" s="83">
        <v>47395</v>
      </c>
      <c r="G16" s="95"/>
      <c r="H16" s="102">
        <v>40889</v>
      </c>
      <c r="I16" s="160">
        <v>0</v>
      </c>
      <c r="J16" s="25"/>
      <c r="K16" s="81"/>
      <c r="L16" s="80"/>
      <c r="M16" s="55"/>
    </row>
    <row r="17" spans="1:13" x14ac:dyDescent="0.25">
      <c r="A17" s="79"/>
      <c r="B17" s="100">
        <v>40890</v>
      </c>
      <c r="C17" s="85">
        <v>1027</v>
      </c>
      <c r="D17" s="94"/>
      <c r="E17" s="101">
        <v>40890</v>
      </c>
      <c r="F17" s="83">
        <v>26987</v>
      </c>
      <c r="G17" s="95"/>
      <c r="H17" s="102">
        <v>40890</v>
      </c>
      <c r="I17" s="160">
        <v>0</v>
      </c>
      <c r="J17" s="25"/>
      <c r="K17" s="81"/>
      <c r="L17" s="80"/>
      <c r="M17" s="55"/>
    </row>
    <row r="18" spans="1:13" x14ac:dyDescent="0.25">
      <c r="A18" s="79"/>
      <c r="B18" s="100">
        <v>40891</v>
      </c>
      <c r="C18" s="85"/>
      <c r="D18" s="94"/>
      <c r="E18" s="101">
        <v>40891</v>
      </c>
      <c r="F18" s="83">
        <v>46640</v>
      </c>
      <c r="G18" s="95"/>
      <c r="H18" s="102">
        <v>40891</v>
      </c>
      <c r="I18" s="160">
        <v>522</v>
      </c>
      <c r="J18" s="25"/>
      <c r="K18" s="84"/>
      <c r="L18" s="80"/>
      <c r="M18" s="55"/>
    </row>
    <row r="19" spans="1:13" x14ac:dyDescent="0.25">
      <c r="A19" s="79"/>
      <c r="B19" s="100">
        <v>40892</v>
      </c>
      <c r="C19" s="85"/>
      <c r="D19" s="109"/>
      <c r="E19" s="101">
        <v>40892</v>
      </c>
      <c r="F19" s="83">
        <v>65037.5</v>
      </c>
      <c r="G19" s="95"/>
      <c r="H19" s="102">
        <v>40892</v>
      </c>
      <c r="I19" s="160">
        <v>1392</v>
      </c>
      <c r="J19" s="25"/>
      <c r="K19" s="84"/>
      <c r="L19" s="80"/>
      <c r="M19" s="55"/>
    </row>
    <row r="20" spans="1:13" x14ac:dyDescent="0.25">
      <c r="A20" s="79"/>
      <c r="B20" s="100">
        <v>40893</v>
      </c>
      <c r="C20" s="85">
        <v>2545</v>
      </c>
      <c r="D20" s="94"/>
      <c r="E20" s="101">
        <v>40893</v>
      </c>
      <c r="F20" s="83">
        <v>61368</v>
      </c>
      <c r="G20" s="95"/>
      <c r="H20" s="117">
        <v>40893</v>
      </c>
      <c r="I20" s="160">
        <v>0</v>
      </c>
      <c r="J20" s="158"/>
      <c r="K20" s="14"/>
    </row>
    <row r="21" spans="1:13" x14ac:dyDescent="0.25">
      <c r="A21" s="79"/>
      <c r="B21" s="100">
        <v>40894</v>
      </c>
      <c r="C21" s="85"/>
      <c r="D21" s="94"/>
      <c r="E21" s="101">
        <v>40894</v>
      </c>
      <c r="F21" s="83">
        <v>88856</v>
      </c>
      <c r="G21" s="95"/>
      <c r="H21" s="117">
        <v>40894</v>
      </c>
      <c r="I21" s="97">
        <v>0</v>
      </c>
      <c r="J21" s="99"/>
      <c r="K21" s="14"/>
    </row>
    <row r="22" spans="1:13" x14ac:dyDescent="0.25">
      <c r="A22" s="79"/>
      <c r="B22" s="100">
        <v>40895</v>
      </c>
      <c r="C22" s="85"/>
      <c r="D22" s="94"/>
      <c r="E22" s="101">
        <v>40895</v>
      </c>
      <c r="F22" s="83">
        <v>57964</v>
      </c>
      <c r="G22" s="95"/>
      <c r="H22" s="117">
        <v>40895</v>
      </c>
      <c r="I22" s="97">
        <v>0</v>
      </c>
      <c r="J22" s="21"/>
      <c r="K22" s="14"/>
    </row>
    <row r="23" spans="1:13" x14ac:dyDescent="0.25">
      <c r="A23" s="79"/>
      <c r="B23" s="100">
        <v>40896</v>
      </c>
      <c r="C23" s="85"/>
      <c r="D23" s="94"/>
      <c r="E23" s="101">
        <v>40896</v>
      </c>
      <c r="F23" s="83">
        <v>31297</v>
      </c>
      <c r="G23" s="95"/>
      <c r="H23" s="117">
        <v>40896</v>
      </c>
      <c r="I23" s="97">
        <v>616.32000000000005</v>
      </c>
      <c r="J23" s="21"/>
      <c r="K23" s="14"/>
    </row>
    <row r="24" spans="1:13" x14ac:dyDescent="0.25">
      <c r="A24" s="79"/>
      <c r="B24" s="100">
        <v>40897</v>
      </c>
      <c r="C24" s="85">
        <v>4008</v>
      </c>
      <c r="D24" s="94"/>
      <c r="E24" s="101">
        <v>40897</v>
      </c>
      <c r="F24" s="83">
        <v>42999</v>
      </c>
      <c r="G24" s="95"/>
      <c r="H24" s="117">
        <v>40897</v>
      </c>
      <c r="I24" s="97">
        <v>0</v>
      </c>
      <c r="J24" s="21"/>
      <c r="K24" s="14"/>
    </row>
    <row r="25" spans="1:13" x14ac:dyDescent="0.25">
      <c r="A25" s="79"/>
      <c r="B25" s="100">
        <v>40898</v>
      </c>
      <c r="C25" s="85"/>
      <c r="D25" s="94"/>
      <c r="E25" s="101">
        <v>40898</v>
      </c>
      <c r="F25" s="83">
        <v>65328</v>
      </c>
      <c r="G25" s="95"/>
      <c r="H25" s="117">
        <v>40898</v>
      </c>
      <c r="I25" s="97">
        <v>0</v>
      </c>
      <c r="J25" s="21"/>
      <c r="K25" s="14"/>
    </row>
    <row r="26" spans="1:13" x14ac:dyDescent="0.25">
      <c r="A26" s="79"/>
      <c r="B26" s="100">
        <v>40899</v>
      </c>
      <c r="C26" s="85"/>
      <c r="D26" s="94"/>
      <c r="E26" s="101">
        <v>40899</v>
      </c>
      <c r="F26" s="145">
        <v>60010</v>
      </c>
      <c r="G26" s="95"/>
      <c r="H26" s="117">
        <v>40899</v>
      </c>
      <c r="I26" s="146">
        <v>0</v>
      </c>
      <c r="J26" s="21"/>
      <c r="K26" s="14"/>
    </row>
    <row r="27" spans="1:13" x14ac:dyDescent="0.25">
      <c r="A27" s="79"/>
      <c r="B27" s="100">
        <v>40900</v>
      </c>
      <c r="C27" s="85"/>
      <c r="D27" s="94"/>
      <c r="E27" s="101">
        <v>40900</v>
      </c>
      <c r="F27" s="83">
        <v>83199</v>
      </c>
      <c r="G27" s="95"/>
      <c r="H27" s="117">
        <v>40900</v>
      </c>
      <c r="I27" s="97">
        <v>14</v>
      </c>
      <c r="J27" s="21"/>
      <c r="K27" s="14"/>
    </row>
    <row r="28" spans="1:13" x14ac:dyDescent="0.25">
      <c r="A28" s="79"/>
      <c r="B28" s="100">
        <v>40901</v>
      </c>
      <c r="C28" s="85"/>
      <c r="D28" s="94"/>
      <c r="E28" s="101">
        <v>40901</v>
      </c>
      <c r="F28" s="83">
        <v>91790</v>
      </c>
      <c r="G28" s="95"/>
      <c r="H28" s="117">
        <v>40901</v>
      </c>
      <c r="I28" s="97">
        <v>120</v>
      </c>
      <c r="J28" s="21"/>
      <c r="K28" s="14"/>
    </row>
    <row r="29" spans="1:13" x14ac:dyDescent="0.25">
      <c r="A29" s="79"/>
      <c r="B29" s="100">
        <v>40902</v>
      </c>
      <c r="C29" s="85"/>
      <c r="D29" s="94"/>
      <c r="E29" s="101">
        <v>40902</v>
      </c>
      <c r="F29" s="164">
        <v>0</v>
      </c>
      <c r="G29" s="95"/>
      <c r="H29" s="117">
        <v>40902</v>
      </c>
      <c r="I29" s="165">
        <v>0</v>
      </c>
      <c r="J29" s="21"/>
      <c r="K29" s="14"/>
    </row>
    <row r="30" spans="1:13" x14ac:dyDescent="0.25">
      <c r="A30" s="79"/>
      <c r="B30" s="100">
        <v>40903</v>
      </c>
      <c r="C30" s="85"/>
      <c r="D30" s="94"/>
      <c r="E30" s="101">
        <v>40903</v>
      </c>
      <c r="F30" s="83">
        <v>39037.5</v>
      </c>
      <c r="G30" s="95"/>
      <c r="H30" s="117">
        <v>40903</v>
      </c>
      <c r="I30" s="97">
        <v>0</v>
      </c>
      <c r="J30" s="21"/>
      <c r="K30" s="14"/>
    </row>
    <row r="31" spans="1:13" x14ac:dyDescent="0.25">
      <c r="A31" s="79"/>
      <c r="B31" s="100">
        <v>40904</v>
      </c>
      <c r="C31" s="85"/>
      <c r="D31" s="94"/>
      <c r="E31" s="101">
        <v>40904</v>
      </c>
      <c r="F31" s="83">
        <v>32975.5</v>
      </c>
      <c r="G31" s="95"/>
      <c r="H31" s="117">
        <v>40904</v>
      </c>
      <c r="I31" s="97">
        <v>22</v>
      </c>
      <c r="J31" s="21"/>
      <c r="K31" s="14"/>
    </row>
    <row r="32" spans="1:13" x14ac:dyDescent="0.25">
      <c r="A32" s="79"/>
      <c r="B32" s="100">
        <v>40905</v>
      </c>
      <c r="C32" s="85"/>
      <c r="D32" s="94"/>
      <c r="E32" s="101">
        <v>40905</v>
      </c>
      <c r="F32" s="83">
        <v>45167</v>
      </c>
      <c r="G32" s="95"/>
      <c r="H32" s="117">
        <v>40905</v>
      </c>
      <c r="I32" s="97">
        <v>0</v>
      </c>
      <c r="J32" s="21"/>
      <c r="K32" s="14"/>
    </row>
    <row r="33" spans="1:11" x14ac:dyDescent="0.25">
      <c r="A33" s="79"/>
      <c r="B33" s="100">
        <v>40906</v>
      </c>
      <c r="C33" s="85">
        <v>1728</v>
      </c>
      <c r="D33" s="94"/>
      <c r="E33" s="101">
        <v>40906</v>
      </c>
      <c r="F33" s="83">
        <v>46447.5</v>
      </c>
      <c r="G33" s="95"/>
      <c r="H33" s="117">
        <v>40906</v>
      </c>
      <c r="I33" s="97">
        <v>0</v>
      </c>
      <c r="J33" s="21"/>
      <c r="K33" s="14"/>
    </row>
    <row r="34" spans="1:11" x14ac:dyDescent="0.25">
      <c r="A34" s="79"/>
      <c r="B34" s="100">
        <v>40907</v>
      </c>
      <c r="C34" s="85"/>
      <c r="D34" s="109"/>
      <c r="E34" s="101">
        <v>40907</v>
      </c>
      <c r="F34" s="83">
        <v>73114</v>
      </c>
      <c r="G34" s="95"/>
      <c r="H34" s="117">
        <v>40907</v>
      </c>
      <c r="I34" s="97">
        <v>0</v>
      </c>
      <c r="J34" s="21"/>
      <c r="K34" s="14"/>
    </row>
    <row r="35" spans="1:11" ht="15.75" thickBot="1" x14ac:dyDescent="0.3">
      <c r="A35" s="79"/>
      <c r="B35" s="100">
        <v>40908</v>
      </c>
      <c r="C35" s="85"/>
      <c r="D35" s="94"/>
      <c r="E35" s="101">
        <v>40908</v>
      </c>
      <c r="F35" s="83">
        <v>77643.5</v>
      </c>
      <c r="G35" s="95"/>
      <c r="H35" s="117">
        <v>40908</v>
      </c>
      <c r="I35" s="97">
        <v>50</v>
      </c>
      <c r="J35" s="21"/>
      <c r="K35" s="14"/>
    </row>
    <row r="36" spans="1:11" ht="15.75" thickBot="1" x14ac:dyDescent="0.3">
      <c r="A36" s="33"/>
      <c r="B36" s="26"/>
      <c r="C36" s="9"/>
      <c r="D36" s="2"/>
      <c r="E36" s="15"/>
      <c r="F36" s="14">
        <v>0</v>
      </c>
      <c r="H36" s="118"/>
      <c r="I36" s="20"/>
      <c r="J36" s="21"/>
      <c r="K36" s="14"/>
    </row>
    <row r="37" spans="1:11" ht="15.75" thickBot="1" x14ac:dyDescent="0.3">
      <c r="A37" s="49" t="s">
        <v>37</v>
      </c>
      <c r="B37" s="52"/>
      <c r="C37" s="147">
        <v>1312395.94</v>
      </c>
      <c r="D37" s="2"/>
      <c r="E37" s="16"/>
      <c r="F37" s="17">
        <v>0</v>
      </c>
      <c r="H37" s="119"/>
      <c r="I37" s="22"/>
      <c r="J37" s="39"/>
      <c r="K37" s="17"/>
    </row>
    <row r="38" spans="1:11" x14ac:dyDescent="0.25">
      <c r="B38" s="6" t="s">
        <v>1</v>
      </c>
      <c r="C38" s="7">
        <f>SUM(C4:C37)</f>
        <v>1472802.69</v>
      </c>
      <c r="E38" s="23" t="s">
        <v>1</v>
      </c>
      <c r="F38" s="24">
        <f>SUM(F6:F37)</f>
        <v>1530530</v>
      </c>
      <c r="H38" s="1" t="s">
        <v>1</v>
      </c>
      <c r="I38" s="4">
        <f>SUM(I5:I37)</f>
        <v>6775.2699999999995</v>
      </c>
      <c r="J38" s="42" t="s">
        <v>1</v>
      </c>
      <c r="K38" s="4">
        <f t="shared" ref="K38" si="0">SUM(K5:K37)</f>
        <v>88949</v>
      </c>
    </row>
    <row r="39" spans="1:11" x14ac:dyDescent="0.25">
      <c r="I39" s="2"/>
    </row>
    <row r="40" spans="1:11" ht="15.75" x14ac:dyDescent="0.25">
      <c r="A40" s="5"/>
      <c r="C40" s="55">
        <v>0</v>
      </c>
      <c r="D40" s="25"/>
      <c r="E40" s="25"/>
      <c r="F40" s="25"/>
      <c r="H40" s="185" t="s">
        <v>14</v>
      </c>
      <c r="I40" s="186"/>
      <c r="J40" s="183">
        <f>I38+K38</f>
        <v>95724.27</v>
      </c>
      <c r="K40" s="184"/>
    </row>
    <row r="41" spans="1:11" ht="15.75" x14ac:dyDescent="0.25">
      <c r="D41" s="189" t="s">
        <v>15</v>
      </c>
      <c r="E41" s="189"/>
      <c r="F41" s="46">
        <f>F38-J40</f>
        <v>1434805.73</v>
      </c>
      <c r="I41" s="40"/>
    </row>
    <row r="42" spans="1:11" ht="15.75" thickBot="1" x14ac:dyDescent="0.3">
      <c r="D42" s="45"/>
      <c r="E42" s="45" t="s">
        <v>0</v>
      </c>
      <c r="F42" s="47">
        <f>-C38</f>
        <v>-1472802.69</v>
      </c>
    </row>
    <row r="43" spans="1:11" ht="15.75" thickTop="1" x14ac:dyDescent="0.25">
      <c r="C43" t="s">
        <v>31</v>
      </c>
      <c r="E43" s="5" t="s">
        <v>25</v>
      </c>
      <c r="F43" s="4">
        <f>SUM(F41:F42)</f>
        <v>-37996.959999999963</v>
      </c>
      <c r="I43" s="194"/>
      <c r="J43" s="194"/>
      <c r="K43" s="2"/>
    </row>
    <row r="44" spans="1:11" ht="16.5" thickBot="1" x14ac:dyDescent="0.3">
      <c r="D44" s="175" t="s">
        <v>17</v>
      </c>
      <c r="E44" s="175"/>
      <c r="F44" s="51">
        <v>117999.03</v>
      </c>
      <c r="I44" s="195"/>
      <c r="J44" s="195"/>
      <c r="K44" s="142"/>
    </row>
    <row r="45" spans="1:11" ht="15.75" thickTop="1" x14ac:dyDescent="0.25">
      <c r="E45" s="6" t="s">
        <v>28</v>
      </c>
      <c r="F45" s="7">
        <f>F44+F43</f>
        <v>80002.070000000036</v>
      </c>
      <c r="I45" s="196" t="s">
        <v>32</v>
      </c>
      <c r="J45" s="197"/>
      <c r="K45" s="200">
        <f>F45+K44</f>
        <v>80002.070000000036</v>
      </c>
    </row>
    <row r="46" spans="1:11" ht="15.75" thickBot="1" x14ac:dyDescent="0.3">
      <c r="D46" s="190"/>
      <c r="E46" s="190"/>
      <c r="F46" s="56"/>
      <c r="I46" s="198"/>
      <c r="J46" s="199"/>
      <c r="K46" s="201"/>
    </row>
    <row r="47" spans="1:11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1"/>
  <sheetViews>
    <sheetView tabSelected="1" workbookViewId="0">
      <pane ySplit="4" topLeftCell="A11" activePane="bottomLeft" state="frozen"/>
      <selection pane="bottomLeft" activeCell="A22" sqref="A22"/>
    </sheetView>
  </sheetViews>
  <sheetFormatPr baseColWidth="10" defaultRowHeight="15" x14ac:dyDescent="0.25"/>
  <cols>
    <col min="3" max="3" width="15.28515625" customWidth="1"/>
    <col min="6" max="6" width="15" customWidth="1"/>
    <col min="10" max="10" width="15.28515625" customWidth="1"/>
  </cols>
  <sheetData>
    <row r="1" spans="1:11" ht="31.5" x14ac:dyDescent="0.5">
      <c r="C1" s="205" t="s">
        <v>71</v>
      </c>
      <c r="D1" s="205"/>
      <c r="E1" s="205"/>
      <c r="F1" s="205"/>
      <c r="G1" s="205"/>
      <c r="H1" s="205"/>
      <c r="I1" s="205"/>
      <c r="J1" s="205"/>
      <c r="K1" s="153" t="s">
        <v>45</v>
      </c>
    </row>
    <row r="2" spans="1:11" ht="15.75" thickBot="1" x14ac:dyDescent="0.3">
      <c r="E2" s="111"/>
      <c r="F2" s="111"/>
      <c r="K2" s="65"/>
    </row>
    <row r="3" spans="1:11" ht="15.75" thickBot="1" x14ac:dyDescent="0.3">
      <c r="C3" s="29" t="s">
        <v>0</v>
      </c>
      <c r="D3" s="3"/>
      <c r="K3" s="66"/>
    </row>
    <row r="4" spans="1:11" ht="20.25" thickTop="1" thickBot="1" x14ac:dyDescent="0.35">
      <c r="A4" s="27" t="s">
        <v>2</v>
      </c>
      <c r="B4" s="28"/>
      <c r="C4" s="30">
        <v>213634.17</v>
      </c>
      <c r="D4" s="2"/>
      <c r="E4" s="177" t="s">
        <v>60</v>
      </c>
      <c r="F4" s="178"/>
      <c r="I4" s="179" t="s">
        <v>5</v>
      </c>
      <c r="J4" s="180"/>
      <c r="K4" s="181"/>
    </row>
    <row r="5" spans="1:11" ht="15.75" thickTop="1" x14ac:dyDescent="0.25">
      <c r="B5" s="100">
        <v>40878</v>
      </c>
      <c r="C5" s="85">
        <v>7420</v>
      </c>
      <c r="D5" s="94"/>
      <c r="E5" s="101">
        <v>40878</v>
      </c>
      <c r="F5" s="83">
        <v>19738.5</v>
      </c>
      <c r="G5" s="95"/>
      <c r="H5" s="102">
        <v>40878</v>
      </c>
      <c r="I5" s="97">
        <v>671</v>
      </c>
      <c r="J5" s="37"/>
      <c r="K5" s="38"/>
    </row>
    <row r="6" spans="1:11" x14ac:dyDescent="0.25">
      <c r="B6" s="100">
        <v>40879</v>
      </c>
      <c r="C6" s="85"/>
      <c r="D6" s="129"/>
      <c r="E6" s="101">
        <v>40879</v>
      </c>
      <c r="F6" s="83">
        <v>38311.5</v>
      </c>
      <c r="G6" s="136"/>
      <c r="H6" s="102">
        <v>40879</v>
      </c>
      <c r="I6" s="97">
        <v>0</v>
      </c>
      <c r="J6" s="21"/>
      <c r="K6" s="14"/>
    </row>
    <row r="7" spans="1:11" x14ac:dyDescent="0.25">
      <c r="B7" s="100">
        <v>40880</v>
      </c>
      <c r="C7" s="85">
        <v>928</v>
      </c>
      <c r="D7" s="129" t="s">
        <v>74</v>
      </c>
      <c r="E7" s="101">
        <v>40880</v>
      </c>
      <c r="F7" s="83">
        <v>40876.5</v>
      </c>
      <c r="G7" s="95"/>
      <c r="H7" s="102">
        <v>40880</v>
      </c>
      <c r="I7" s="97">
        <v>483.5</v>
      </c>
      <c r="J7" s="131" t="s">
        <v>4</v>
      </c>
      <c r="K7" s="14">
        <v>9354</v>
      </c>
    </row>
    <row r="8" spans="1:11" x14ac:dyDescent="0.25">
      <c r="B8" s="100">
        <v>40881</v>
      </c>
      <c r="C8" s="85"/>
      <c r="D8" s="94"/>
      <c r="E8" s="101">
        <v>40881</v>
      </c>
      <c r="F8" s="83">
        <v>41274.5</v>
      </c>
      <c r="G8" s="95"/>
      <c r="H8" s="102">
        <v>40881</v>
      </c>
      <c r="I8" s="97">
        <v>0</v>
      </c>
      <c r="J8" s="132" t="s">
        <v>7</v>
      </c>
      <c r="K8" s="83">
        <v>30000</v>
      </c>
    </row>
    <row r="9" spans="1:11" x14ac:dyDescent="0.25">
      <c r="B9" s="100">
        <v>40882</v>
      </c>
      <c r="C9" s="85"/>
      <c r="D9" s="94"/>
      <c r="E9" s="101">
        <v>40882</v>
      </c>
      <c r="F9" s="83">
        <v>23197</v>
      </c>
      <c r="G9" s="95"/>
      <c r="H9" s="102">
        <v>40882</v>
      </c>
      <c r="I9" s="97">
        <v>3142.03</v>
      </c>
      <c r="J9" s="132" t="s">
        <v>36</v>
      </c>
      <c r="K9" s="83">
        <v>1794</v>
      </c>
    </row>
    <row r="10" spans="1:11" x14ac:dyDescent="0.25">
      <c r="B10" s="100">
        <v>40883</v>
      </c>
      <c r="C10" s="85"/>
      <c r="D10" s="94"/>
      <c r="E10" s="101">
        <v>40883</v>
      </c>
      <c r="F10" s="83">
        <v>49260</v>
      </c>
      <c r="G10" s="95"/>
      <c r="H10" s="102">
        <v>40883</v>
      </c>
      <c r="I10" s="97">
        <v>431.25</v>
      </c>
      <c r="J10" s="104" t="s">
        <v>19</v>
      </c>
      <c r="K10" s="83">
        <v>6600</v>
      </c>
    </row>
    <row r="11" spans="1:11" x14ac:dyDescent="0.25">
      <c r="B11" s="100">
        <v>40884</v>
      </c>
      <c r="C11" s="85"/>
      <c r="D11" s="94"/>
      <c r="E11" s="101">
        <v>40884</v>
      </c>
      <c r="F11" s="83">
        <v>14104</v>
      </c>
      <c r="G11" s="95"/>
      <c r="H11" s="102">
        <v>40884</v>
      </c>
      <c r="I11" s="97">
        <v>53.8</v>
      </c>
      <c r="J11" s="104" t="s">
        <v>20</v>
      </c>
      <c r="K11" s="83">
        <v>6992</v>
      </c>
    </row>
    <row r="12" spans="1:11" x14ac:dyDescent="0.25">
      <c r="B12" s="100">
        <v>40885</v>
      </c>
      <c r="C12" s="85">
        <v>173</v>
      </c>
      <c r="D12" s="94" t="s">
        <v>63</v>
      </c>
      <c r="E12" s="101">
        <v>40885</v>
      </c>
      <c r="F12" s="83">
        <v>22027.75</v>
      </c>
      <c r="G12" s="95"/>
      <c r="H12" s="102">
        <v>40885</v>
      </c>
      <c r="I12" s="97">
        <v>676</v>
      </c>
      <c r="J12" s="104" t="s">
        <v>21</v>
      </c>
      <c r="K12" s="83">
        <v>6600</v>
      </c>
    </row>
    <row r="13" spans="1:11" x14ac:dyDescent="0.25">
      <c r="B13" s="100">
        <v>40886</v>
      </c>
      <c r="C13" s="85">
        <v>3295</v>
      </c>
      <c r="D13" s="94"/>
      <c r="E13" s="101">
        <v>40886</v>
      </c>
      <c r="F13" s="83">
        <v>75314</v>
      </c>
      <c r="G13" s="95"/>
      <c r="H13" s="102">
        <v>40886</v>
      </c>
      <c r="I13" s="97">
        <v>15</v>
      </c>
      <c r="J13" s="104" t="s">
        <v>22</v>
      </c>
      <c r="K13" s="83">
        <v>11576.67</v>
      </c>
    </row>
    <row r="14" spans="1:11" x14ac:dyDescent="0.25">
      <c r="B14" s="100">
        <v>40887</v>
      </c>
      <c r="C14" s="85">
        <v>880</v>
      </c>
      <c r="D14" s="94" t="s">
        <v>74</v>
      </c>
      <c r="E14" s="101">
        <v>40887</v>
      </c>
      <c r="F14" s="83">
        <v>77764</v>
      </c>
      <c r="G14" s="55"/>
      <c r="H14" s="102">
        <v>40887</v>
      </c>
      <c r="I14" s="97">
        <v>520</v>
      </c>
      <c r="J14" s="104" t="s">
        <v>23</v>
      </c>
      <c r="K14" s="83">
        <v>6600</v>
      </c>
    </row>
    <row r="15" spans="1:11" x14ac:dyDescent="0.25">
      <c r="B15" s="100">
        <v>40888</v>
      </c>
      <c r="C15" s="85"/>
      <c r="D15" s="129"/>
      <c r="E15" s="101">
        <v>40888</v>
      </c>
      <c r="F15" s="149">
        <v>40492</v>
      </c>
      <c r="G15" s="150"/>
      <c r="H15" s="102">
        <v>40888</v>
      </c>
      <c r="I15" s="97">
        <v>0</v>
      </c>
      <c r="J15" s="104"/>
      <c r="K15" s="83">
        <v>0</v>
      </c>
    </row>
    <row r="16" spans="1:11" x14ac:dyDescent="0.25">
      <c r="B16" s="100">
        <v>40889</v>
      </c>
      <c r="C16" s="85"/>
      <c r="D16" s="129"/>
      <c r="E16" s="101">
        <v>40889</v>
      </c>
      <c r="F16" s="149">
        <v>54471.5</v>
      </c>
      <c r="G16" s="150"/>
      <c r="H16" s="102">
        <v>40889</v>
      </c>
      <c r="I16" s="151">
        <v>0</v>
      </c>
      <c r="J16" s="104"/>
      <c r="K16" s="83"/>
    </row>
    <row r="17" spans="1:11" x14ac:dyDescent="0.25">
      <c r="B17" s="100">
        <v>40890</v>
      </c>
      <c r="C17" s="85">
        <v>287</v>
      </c>
      <c r="D17" s="94" t="s">
        <v>63</v>
      </c>
      <c r="E17" s="101">
        <v>40890</v>
      </c>
      <c r="F17" s="149">
        <v>30749</v>
      </c>
      <c r="G17" s="150"/>
      <c r="H17" s="102">
        <v>40890</v>
      </c>
      <c r="I17" s="151">
        <v>395.4</v>
      </c>
      <c r="J17" s="135"/>
      <c r="K17" s="14"/>
    </row>
    <row r="18" spans="1:11" x14ac:dyDescent="0.25">
      <c r="A18" s="82"/>
      <c r="B18" s="100">
        <v>40891</v>
      </c>
      <c r="C18" s="85">
        <v>196</v>
      </c>
      <c r="D18" s="94"/>
      <c r="E18" s="101">
        <v>40891</v>
      </c>
      <c r="F18" s="149">
        <v>82409.5</v>
      </c>
      <c r="G18" s="150"/>
      <c r="H18" s="102">
        <v>40891</v>
      </c>
      <c r="I18" s="151">
        <v>0</v>
      </c>
      <c r="J18" s="104"/>
      <c r="K18" s="14"/>
    </row>
    <row r="19" spans="1:11" x14ac:dyDescent="0.25">
      <c r="A19" s="82"/>
      <c r="B19" s="100">
        <v>40892</v>
      </c>
      <c r="C19" s="85"/>
      <c r="D19" s="129"/>
      <c r="E19" s="101">
        <v>40892</v>
      </c>
      <c r="F19" s="149">
        <v>40192.5</v>
      </c>
      <c r="G19" s="150"/>
      <c r="H19" s="102">
        <v>40892</v>
      </c>
      <c r="I19" s="151">
        <v>0</v>
      </c>
      <c r="J19" s="21"/>
      <c r="K19" s="14"/>
    </row>
    <row r="20" spans="1:11" x14ac:dyDescent="0.25">
      <c r="A20" s="82"/>
      <c r="B20" s="100">
        <v>40893</v>
      </c>
      <c r="C20" s="85"/>
      <c r="D20" s="129"/>
      <c r="E20" s="101">
        <v>40893</v>
      </c>
      <c r="F20" s="149">
        <v>58876.5</v>
      </c>
      <c r="G20" s="150"/>
      <c r="H20" s="102">
        <v>40893</v>
      </c>
      <c r="I20" s="151">
        <v>0</v>
      </c>
      <c r="J20" s="21"/>
      <c r="K20" s="14"/>
    </row>
    <row r="21" spans="1:11" x14ac:dyDescent="0.25">
      <c r="A21" s="82"/>
      <c r="B21" s="100">
        <v>40894</v>
      </c>
      <c r="C21" s="85">
        <v>48</v>
      </c>
      <c r="D21" s="94" t="s">
        <v>64</v>
      </c>
      <c r="E21" s="101">
        <v>40894</v>
      </c>
      <c r="F21" s="149">
        <v>49378</v>
      </c>
      <c r="G21" s="150"/>
      <c r="H21" s="102">
        <v>40894</v>
      </c>
      <c r="I21" s="151">
        <v>0</v>
      </c>
      <c r="J21" s="21" t="s">
        <v>46</v>
      </c>
      <c r="K21" s="14"/>
    </row>
    <row r="22" spans="1:11" x14ac:dyDescent="0.25">
      <c r="A22" s="98"/>
      <c r="B22" s="100">
        <v>40895</v>
      </c>
      <c r="C22" s="85"/>
      <c r="D22" s="94"/>
      <c r="E22" s="101">
        <v>40895</v>
      </c>
      <c r="F22" s="149">
        <v>63985.5</v>
      </c>
      <c r="G22" s="150"/>
      <c r="H22" s="102">
        <v>40895</v>
      </c>
      <c r="I22" s="151">
        <v>350</v>
      </c>
      <c r="J22" s="104" t="s">
        <v>44</v>
      </c>
      <c r="K22" s="130">
        <v>796</v>
      </c>
    </row>
    <row r="23" spans="1:11" x14ac:dyDescent="0.25">
      <c r="A23" s="98"/>
      <c r="B23" s="100">
        <v>40896</v>
      </c>
      <c r="C23" s="85">
        <v>2071</v>
      </c>
      <c r="D23" s="94"/>
      <c r="E23" s="101">
        <v>40896</v>
      </c>
      <c r="F23" s="149">
        <v>40018</v>
      </c>
      <c r="G23" s="150"/>
      <c r="H23" s="102">
        <v>40896</v>
      </c>
      <c r="I23" s="151">
        <v>0</v>
      </c>
      <c r="J23" s="207" t="s">
        <v>59</v>
      </c>
      <c r="K23" s="130">
        <v>0</v>
      </c>
    </row>
    <row r="24" spans="1:11" x14ac:dyDescent="0.25">
      <c r="A24" s="98"/>
      <c r="B24" s="100">
        <v>40897</v>
      </c>
      <c r="C24" s="85">
        <v>292</v>
      </c>
      <c r="D24" s="129" t="s">
        <v>75</v>
      </c>
      <c r="E24" s="101">
        <v>40897</v>
      </c>
      <c r="F24" s="149">
        <v>49403</v>
      </c>
      <c r="G24" s="150"/>
      <c r="H24" s="102">
        <v>40897</v>
      </c>
      <c r="I24" s="151">
        <v>2559.2399999999998</v>
      </c>
      <c r="J24" s="207"/>
      <c r="K24" s="130"/>
    </row>
    <row r="25" spans="1:11" x14ac:dyDescent="0.25">
      <c r="A25" s="98"/>
      <c r="B25" s="100">
        <v>40898</v>
      </c>
      <c r="C25" s="85">
        <v>440</v>
      </c>
      <c r="D25" s="129" t="s">
        <v>74</v>
      </c>
      <c r="E25" s="101">
        <v>40898</v>
      </c>
      <c r="F25" s="149">
        <v>40918.5</v>
      </c>
      <c r="G25" s="150"/>
      <c r="H25" s="102">
        <v>40898</v>
      </c>
      <c r="I25" s="151">
        <v>0</v>
      </c>
      <c r="J25" s="21"/>
      <c r="K25" s="130"/>
    </row>
    <row r="26" spans="1:11" x14ac:dyDescent="0.25">
      <c r="A26" s="98"/>
      <c r="B26" s="100">
        <v>40899</v>
      </c>
      <c r="C26" s="85">
        <v>1971</v>
      </c>
      <c r="D26" s="94" t="s">
        <v>67</v>
      </c>
      <c r="E26" s="101">
        <v>40899</v>
      </c>
      <c r="F26" s="149">
        <v>78444.5</v>
      </c>
      <c r="G26" s="150"/>
      <c r="H26" s="102">
        <v>40899</v>
      </c>
      <c r="I26" s="151">
        <v>0</v>
      </c>
      <c r="J26" s="21"/>
      <c r="K26" s="14"/>
    </row>
    <row r="27" spans="1:11" x14ac:dyDescent="0.25">
      <c r="A27" s="98"/>
      <c r="B27" s="100">
        <v>40900</v>
      </c>
      <c r="C27" s="85"/>
      <c r="D27" s="94"/>
      <c r="E27" s="101">
        <v>40900</v>
      </c>
      <c r="F27" s="149">
        <v>97876.5</v>
      </c>
      <c r="G27" s="150"/>
      <c r="H27" s="102">
        <v>40900</v>
      </c>
      <c r="I27" s="151">
        <v>0</v>
      </c>
      <c r="J27" s="21"/>
      <c r="K27" s="14"/>
    </row>
    <row r="28" spans="1:11" x14ac:dyDescent="0.25">
      <c r="A28" s="98"/>
      <c r="B28" s="100">
        <v>40901</v>
      </c>
      <c r="C28" s="85">
        <v>1100</v>
      </c>
      <c r="D28" s="94" t="s">
        <v>74</v>
      </c>
      <c r="E28" s="101">
        <v>40901</v>
      </c>
      <c r="F28" s="149">
        <v>147222.5</v>
      </c>
      <c r="G28" s="150"/>
      <c r="H28" s="102">
        <v>40901</v>
      </c>
      <c r="I28" s="151">
        <v>453.8</v>
      </c>
      <c r="J28" s="21"/>
      <c r="K28" s="14"/>
    </row>
    <row r="29" spans="1:11" x14ac:dyDescent="0.25">
      <c r="B29" s="100">
        <v>40902</v>
      </c>
      <c r="C29" s="85"/>
      <c r="D29" s="129"/>
      <c r="E29" s="101">
        <v>40902</v>
      </c>
      <c r="F29" s="149">
        <v>0</v>
      </c>
      <c r="G29" s="150"/>
      <c r="H29" s="102">
        <v>40902</v>
      </c>
      <c r="I29" s="151">
        <v>0</v>
      </c>
      <c r="J29" s="21"/>
      <c r="K29" s="14"/>
    </row>
    <row r="30" spans="1:11" x14ac:dyDescent="0.25">
      <c r="B30" s="100">
        <v>40903</v>
      </c>
      <c r="C30" s="85"/>
      <c r="D30" s="94"/>
      <c r="E30" s="101">
        <v>40903</v>
      </c>
      <c r="F30" s="149">
        <v>14529</v>
      </c>
      <c r="G30" s="150"/>
      <c r="H30" s="102">
        <v>40903</v>
      </c>
      <c r="I30" s="151">
        <v>0</v>
      </c>
      <c r="J30" s="21"/>
      <c r="K30" s="14"/>
    </row>
    <row r="31" spans="1:11" x14ac:dyDescent="0.25">
      <c r="B31" s="100">
        <v>40904</v>
      </c>
      <c r="C31" s="85"/>
      <c r="D31" s="94"/>
      <c r="E31" s="101">
        <v>40904</v>
      </c>
      <c r="F31" s="149">
        <v>25938.5</v>
      </c>
      <c r="G31" s="150"/>
      <c r="H31" s="102">
        <v>40904</v>
      </c>
      <c r="I31" s="151">
        <v>21.8</v>
      </c>
      <c r="J31" s="21"/>
      <c r="K31" s="14"/>
    </row>
    <row r="32" spans="1:11" x14ac:dyDescent="0.25">
      <c r="B32" s="100">
        <v>40905</v>
      </c>
      <c r="C32" s="85"/>
      <c r="D32" s="94"/>
      <c r="E32" s="101">
        <v>40905</v>
      </c>
      <c r="F32" s="149">
        <v>189550</v>
      </c>
      <c r="G32" s="150"/>
      <c r="H32" s="102">
        <v>40905</v>
      </c>
      <c r="I32" s="151">
        <v>0</v>
      </c>
      <c r="J32" s="21"/>
      <c r="K32" s="14"/>
    </row>
    <row r="33" spans="1:11" x14ac:dyDescent="0.25">
      <c r="B33" s="100">
        <v>40906</v>
      </c>
      <c r="C33" s="85"/>
      <c r="D33" s="94"/>
      <c r="E33" s="101">
        <v>40906</v>
      </c>
      <c r="F33" s="149">
        <v>53123.5</v>
      </c>
      <c r="G33" s="150"/>
      <c r="H33" s="102">
        <v>40906</v>
      </c>
      <c r="I33" s="151">
        <v>0</v>
      </c>
      <c r="J33" s="21"/>
      <c r="K33" s="14"/>
    </row>
    <row r="34" spans="1:11" x14ac:dyDescent="0.25">
      <c r="B34" s="100">
        <v>40907</v>
      </c>
      <c r="C34" s="112"/>
      <c r="D34" s="94"/>
      <c r="E34" s="101">
        <v>40907</v>
      </c>
      <c r="F34" s="152">
        <v>121541.5</v>
      </c>
      <c r="G34" s="150"/>
      <c r="H34" s="102">
        <v>40907</v>
      </c>
      <c r="I34" s="151">
        <v>70.5</v>
      </c>
      <c r="J34" s="21"/>
      <c r="K34" s="14"/>
    </row>
    <row r="35" spans="1:11" x14ac:dyDescent="0.25">
      <c r="B35" s="100">
        <v>40908</v>
      </c>
      <c r="C35" s="85">
        <v>1434</v>
      </c>
      <c r="D35" s="94" t="s">
        <v>70</v>
      </c>
      <c r="E35" s="101">
        <v>40908</v>
      </c>
      <c r="F35" s="152">
        <v>96119.5</v>
      </c>
      <c r="G35" s="150"/>
      <c r="H35" s="102">
        <v>40908</v>
      </c>
      <c r="I35" s="151">
        <v>0</v>
      </c>
      <c r="J35" s="21"/>
      <c r="K35" s="14"/>
    </row>
    <row r="36" spans="1:11" ht="15.75" thickBot="1" x14ac:dyDescent="0.3">
      <c r="B36" s="8"/>
      <c r="C36" s="9">
        <v>0</v>
      </c>
      <c r="D36" s="2"/>
      <c r="E36" s="13">
        <v>40910</v>
      </c>
      <c r="F36" s="90">
        <v>175000</v>
      </c>
      <c r="H36" s="19">
        <v>40910</v>
      </c>
      <c r="I36" s="20">
        <v>0</v>
      </c>
      <c r="J36" s="21"/>
      <c r="K36" s="14"/>
    </row>
    <row r="37" spans="1:11" ht="15.75" thickBot="1" x14ac:dyDescent="0.3">
      <c r="A37" s="33"/>
      <c r="B37" s="26"/>
      <c r="C37" s="9"/>
      <c r="D37" s="2"/>
      <c r="E37" s="13"/>
      <c r="F37" s="90">
        <v>0</v>
      </c>
      <c r="H37" s="31"/>
      <c r="I37" s="20">
        <v>0</v>
      </c>
      <c r="J37" s="21"/>
      <c r="K37" s="14"/>
    </row>
    <row r="38" spans="1:11" ht="15.75" thickBot="1" x14ac:dyDescent="0.3">
      <c r="A38" s="148" t="s">
        <v>37</v>
      </c>
      <c r="B38" s="10"/>
      <c r="C38" s="147">
        <v>1907503.49</v>
      </c>
      <c r="D38" s="2"/>
      <c r="E38" s="61"/>
      <c r="F38" s="92">
        <v>0</v>
      </c>
      <c r="H38" s="32"/>
      <c r="I38" s="22">
        <v>0</v>
      </c>
      <c r="J38" s="39"/>
      <c r="K38" s="17"/>
    </row>
    <row r="39" spans="1:11" ht="15.75" thickTop="1" x14ac:dyDescent="0.25">
      <c r="B39" s="6" t="s">
        <v>1</v>
      </c>
      <c r="C39" s="7">
        <f>SUM(C4:C38)</f>
        <v>2141672.66</v>
      </c>
      <c r="E39" s="110" t="s">
        <v>1</v>
      </c>
      <c r="F39" s="76">
        <f>SUM(F5:F38)</f>
        <v>1952107.25</v>
      </c>
      <c r="H39" s="111" t="s">
        <v>1</v>
      </c>
      <c r="I39" s="4">
        <f>SUM(I5:I38)</f>
        <v>9843.32</v>
      </c>
      <c r="J39" s="67" t="s">
        <v>1</v>
      </c>
      <c r="K39" s="68">
        <f>SUM(K5:K38)</f>
        <v>80312.67</v>
      </c>
    </row>
    <row r="40" spans="1:11" x14ac:dyDescent="0.25">
      <c r="F40" s="65"/>
      <c r="I40" s="2"/>
      <c r="J40" s="25"/>
      <c r="K40" s="65"/>
    </row>
    <row r="41" spans="1:11" ht="15.75" customHeight="1" x14ac:dyDescent="0.25">
      <c r="A41" s="5"/>
      <c r="B41" s="5"/>
      <c r="C41" s="48"/>
      <c r="D41" s="25"/>
      <c r="E41" s="25"/>
      <c r="F41" s="65"/>
      <c r="H41" s="185" t="s">
        <v>14</v>
      </c>
      <c r="I41" s="186"/>
      <c r="J41" s="183">
        <f>I39+K39</f>
        <v>90155.989999999991</v>
      </c>
      <c r="K41" s="206"/>
    </row>
    <row r="42" spans="1:11" ht="15.75" customHeight="1" x14ac:dyDescent="0.25">
      <c r="B42" t="s">
        <v>31</v>
      </c>
      <c r="D42" s="189" t="s">
        <v>15</v>
      </c>
      <c r="E42" s="189"/>
      <c r="F42" s="77">
        <f>F39-J41</f>
        <v>1861951.26</v>
      </c>
      <c r="G42" s="60"/>
      <c r="H42" s="60"/>
      <c r="I42" s="71"/>
      <c r="J42" s="64"/>
      <c r="K42" s="72"/>
    </row>
    <row r="43" spans="1:11" ht="15.75" thickBot="1" x14ac:dyDescent="0.3">
      <c r="D43" s="45"/>
      <c r="E43" s="45" t="s">
        <v>0</v>
      </c>
      <c r="F43" s="78">
        <f>-C39</f>
        <v>-2141672.66</v>
      </c>
      <c r="G43" s="60"/>
      <c r="H43" s="95"/>
      <c r="I43" s="95"/>
      <c r="J43" s="108"/>
      <c r="K43" s="138"/>
    </row>
    <row r="44" spans="1:11" ht="15.75" thickTop="1" x14ac:dyDescent="0.25">
      <c r="F44" s="77">
        <f>SUM(F42:F43)</f>
        <v>-279721.40000000014</v>
      </c>
      <c r="G44" s="60"/>
      <c r="H44" s="139"/>
      <c r="I44" s="95"/>
      <c r="J44" s="108"/>
      <c r="K44" s="138"/>
    </row>
    <row r="45" spans="1:11" ht="15.75" thickBot="1" x14ac:dyDescent="0.3">
      <c r="D45" s="202" t="s">
        <v>17</v>
      </c>
      <c r="E45" s="202"/>
      <c r="F45" s="155">
        <v>307856.01</v>
      </c>
      <c r="G45" s="60"/>
      <c r="H45" s="133"/>
      <c r="I45" s="60"/>
      <c r="J45" s="64"/>
      <c r="K45" s="72"/>
    </row>
    <row r="46" spans="1:11" ht="19.5" thickBot="1" x14ac:dyDescent="0.35">
      <c r="A46" s="69"/>
      <c r="B46" s="69"/>
      <c r="C46" s="70"/>
      <c r="D46" s="203" t="s">
        <v>32</v>
      </c>
      <c r="E46" s="204"/>
      <c r="F46" s="86">
        <f>F45+F44</f>
        <v>28134.60999999987</v>
      </c>
      <c r="G46" s="75"/>
      <c r="H46" s="73"/>
      <c r="I46" s="73"/>
      <c r="J46" s="73"/>
      <c r="K46" s="74"/>
    </row>
    <row r="52" spans="2:5" x14ac:dyDescent="0.25">
      <c r="C52" s="25"/>
      <c r="D52" s="25"/>
      <c r="E52" s="25"/>
    </row>
    <row r="53" spans="2:5" x14ac:dyDescent="0.25">
      <c r="C53" s="25"/>
      <c r="D53" s="25"/>
      <c r="E53" s="25"/>
    </row>
    <row r="54" spans="2:5" x14ac:dyDescent="0.25">
      <c r="B54" s="98"/>
      <c r="C54" s="80"/>
      <c r="D54" s="55"/>
      <c r="E54" s="25"/>
    </row>
    <row r="55" spans="2:5" x14ac:dyDescent="0.25">
      <c r="B55" s="98"/>
      <c r="C55" s="80"/>
      <c r="D55" s="55"/>
      <c r="E55" s="25"/>
    </row>
    <row r="56" spans="2:5" x14ac:dyDescent="0.25">
      <c r="B56" s="98"/>
      <c r="C56" s="80"/>
      <c r="D56" s="55"/>
      <c r="E56" s="25"/>
    </row>
    <row r="57" spans="2:5" x14ac:dyDescent="0.25">
      <c r="B57" s="98"/>
      <c r="C57" s="80"/>
      <c r="D57" s="55"/>
      <c r="E57" s="25"/>
    </row>
    <row r="58" spans="2:5" x14ac:dyDescent="0.25">
      <c r="B58" s="98"/>
      <c r="C58" s="80"/>
      <c r="D58" s="55"/>
      <c r="E58" s="25"/>
    </row>
    <row r="59" spans="2:5" x14ac:dyDescent="0.25">
      <c r="B59" s="98"/>
      <c r="C59" s="80"/>
      <c r="D59" s="55"/>
      <c r="E59" s="25"/>
    </row>
    <row r="60" spans="2:5" x14ac:dyDescent="0.25">
      <c r="B60" s="98"/>
      <c r="C60" s="80"/>
      <c r="D60" s="55"/>
      <c r="E60" s="25"/>
    </row>
    <row r="61" spans="2:5" x14ac:dyDescent="0.25">
      <c r="B61" s="113"/>
      <c r="C61" s="80"/>
      <c r="D61" s="114"/>
      <c r="E61" s="25"/>
    </row>
  </sheetData>
  <mergeCells count="9">
    <mergeCell ref="D42:E42"/>
    <mergeCell ref="D45:E45"/>
    <mergeCell ref="D46:E46"/>
    <mergeCell ref="C1:J1"/>
    <mergeCell ref="E4:F4"/>
    <mergeCell ref="I4:K4"/>
    <mergeCell ref="H41:I41"/>
    <mergeCell ref="J41:K41"/>
    <mergeCell ref="J23:J24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0"/>
  </cols>
  <sheetData>
    <row r="1" spans="1:11" ht="23.25" x14ac:dyDescent="0.35">
      <c r="C1" s="210" t="s">
        <v>39</v>
      </c>
      <c r="D1" s="210"/>
      <c r="E1" s="210"/>
      <c r="F1" s="210"/>
      <c r="G1" s="210"/>
      <c r="H1" s="210"/>
      <c r="I1" s="210"/>
      <c r="J1" s="210"/>
    </row>
    <row r="2" spans="1:11" ht="15.75" thickBot="1" x14ac:dyDescent="0.3">
      <c r="E2" s="1"/>
      <c r="F2" s="1"/>
    </row>
    <row r="3" spans="1:11" ht="15.75" thickBot="1" x14ac:dyDescent="0.3">
      <c r="C3" s="29" t="s">
        <v>0</v>
      </c>
      <c r="D3" s="3"/>
    </row>
    <row r="4" spans="1:11" ht="20.25" thickTop="1" thickBot="1" x14ac:dyDescent="0.35">
      <c r="A4" s="27" t="s">
        <v>2</v>
      </c>
      <c r="B4" s="28"/>
      <c r="C4" s="30">
        <v>90299.53</v>
      </c>
      <c r="D4" s="2"/>
      <c r="E4" s="211" t="s">
        <v>38</v>
      </c>
      <c r="F4" s="212"/>
      <c r="I4" s="179" t="s">
        <v>5</v>
      </c>
      <c r="J4" s="180"/>
      <c r="K4" s="181"/>
    </row>
    <row r="5" spans="1:11" ht="15.75" thickTop="1" x14ac:dyDescent="0.25">
      <c r="B5" s="100"/>
      <c r="C5" s="85"/>
      <c r="D5" s="94"/>
      <c r="E5" s="101"/>
      <c r="F5" s="83"/>
      <c r="G5" s="95"/>
      <c r="H5" s="102"/>
      <c r="I5" s="97"/>
      <c r="J5" s="37"/>
      <c r="K5" s="38"/>
    </row>
    <row r="6" spans="1:11" x14ac:dyDescent="0.25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/>
    </row>
    <row r="7" spans="1:11" x14ac:dyDescent="0.25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/>
    </row>
    <row r="8" spans="1:11" x14ac:dyDescent="0.25">
      <c r="B8" s="100"/>
      <c r="C8" s="85"/>
      <c r="D8" s="94"/>
      <c r="E8" s="101"/>
      <c r="F8" s="83"/>
      <c r="G8" s="95"/>
      <c r="H8" s="102"/>
      <c r="I8" s="97"/>
      <c r="J8" s="21" t="s">
        <v>7</v>
      </c>
      <c r="K8" s="14">
        <v>30000</v>
      </c>
    </row>
    <row r="9" spans="1:11" x14ac:dyDescent="0.25">
      <c r="B9" s="100"/>
      <c r="C9" s="85"/>
      <c r="D9" s="94"/>
      <c r="E9" s="101"/>
      <c r="F9" s="83"/>
      <c r="G9" s="95"/>
      <c r="H9" s="102"/>
      <c r="I9" s="97"/>
      <c r="J9" s="21" t="s">
        <v>10</v>
      </c>
      <c r="K9" s="83">
        <v>0</v>
      </c>
    </row>
    <row r="10" spans="1:11" x14ac:dyDescent="0.25">
      <c r="B10" s="100"/>
      <c r="C10" s="85"/>
      <c r="D10" s="94"/>
      <c r="E10" s="101"/>
      <c r="F10" s="83"/>
      <c r="G10" s="95"/>
      <c r="H10" s="102"/>
      <c r="I10" s="97"/>
      <c r="J10" s="21" t="s">
        <v>11</v>
      </c>
      <c r="K10" s="83"/>
    </row>
    <row r="11" spans="1:11" x14ac:dyDescent="0.25">
      <c r="B11" s="100"/>
      <c r="C11" s="85"/>
      <c r="D11" s="94"/>
      <c r="E11" s="101"/>
      <c r="F11" s="83"/>
      <c r="G11" s="95"/>
      <c r="H11" s="102"/>
      <c r="I11" s="97"/>
      <c r="J11" s="21" t="s">
        <v>12</v>
      </c>
      <c r="K11" s="83"/>
    </row>
    <row r="12" spans="1:11" x14ac:dyDescent="0.25">
      <c r="B12" s="100"/>
      <c r="C12" s="85"/>
      <c r="D12" s="94"/>
      <c r="E12" s="101"/>
      <c r="F12" s="83"/>
      <c r="G12" s="95"/>
      <c r="H12" s="102"/>
      <c r="I12" s="97"/>
      <c r="J12" s="21" t="s">
        <v>18</v>
      </c>
      <c r="K12" s="83"/>
    </row>
    <row r="13" spans="1:11" x14ac:dyDescent="0.25">
      <c r="B13" s="100"/>
      <c r="C13" s="85"/>
      <c r="D13" s="94"/>
      <c r="E13" s="101"/>
      <c r="F13" s="83"/>
      <c r="G13" s="95"/>
      <c r="H13" s="102"/>
      <c r="I13" s="97"/>
      <c r="J13" s="21" t="s">
        <v>13</v>
      </c>
      <c r="K13" s="83"/>
    </row>
    <row r="14" spans="1:11" x14ac:dyDescent="0.25">
      <c r="B14" s="100"/>
      <c r="C14" s="85"/>
      <c r="D14" s="94"/>
      <c r="E14" s="101"/>
      <c r="F14" s="83"/>
      <c r="G14" s="95"/>
      <c r="H14" s="102"/>
      <c r="I14" s="97"/>
      <c r="J14" s="21" t="s">
        <v>33</v>
      </c>
      <c r="K14" s="14"/>
    </row>
    <row r="15" spans="1:11" x14ac:dyDescent="0.25">
      <c r="B15" s="100"/>
      <c r="C15" s="85"/>
      <c r="D15" s="94"/>
      <c r="E15" s="101"/>
      <c r="F15" s="83"/>
      <c r="G15" s="95"/>
      <c r="H15" s="102"/>
      <c r="I15" s="97"/>
      <c r="J15" s="21" t="s">
        <v>34</v>
      </c>
      <c r="K15" s="14"/>
    </row>
    <row r="16" spans="1:11" x14ac:dyDescent="0.25">
      <c r="B16" s="100"/>
      <c r="C16" s="85"/>
      <c r="D16" s="94"/>
      <c r="E16" s="101"/>
      <c r="F16" s="83"/>
      <c r="G16" s="105"/>
      <c r="H16" s="102"/>
      <c r="I16" s="97"/>
      <c r="J16" s="21" t="s">
        <v>35</v>
      </c>
      <c r="K16" s="14"/>
    </row>
    <row r="17" spans="2:11" x14ac:dyDescent="0.25">
      <c r="B17" s="100"/>
      <c r="C17" s="106"/>
      <c r="D17" s="83"/>
      <c r="E17" s="101"/>
      <c r="F17" s="107"/>
      <c r="G17" s="105"/>
      <c r="H17" s="102"/>
      <c r="I17" s="97"/>
      <c r="J17" s="21"/>
      <c r="K17" s="14"/>
    </row>
    <row r="18" spans="2:11" x14ac:dyDescent="0.25">
      <c r="B18" s="100"/>
      <c r="C18" s="85"/>
      <c r="D18" s="83"/>
      <c r="E18" s="101"/>
      <c r="F18" s="107"/>
      <c r="G18" s="108"/>
      <c r="H18" s="102"/>
      <c r="I18" s="97"/>
      <c r="J18" s="21"/>
      <c r="K18" s="14"/>
    </row>
    <row r="19" spans="2:11" x14ac:dyDescent="0.25">
      <c r="B19" s="100"/>
      <c r="C19" s="85"/>
      <c r="D19" s="83"/>
      <c r="E19" s="101"/>
      <c r="F19" s="107"/>
      <c r="G19" s="95"/>
      <c r="H19" s="102"/>
      <c r="I19" s="97"/>
      <c r="J19" s="21"/>
      <c r="K19" s="14"/>
    </row>
    <row r="20" spans="2:11" x14ac:dyDescent="0.25">
      <c r="B20" s="100"/>
      <c r="C20" s="85"/>
      <c r="D20" s="83"/>
      <c r="E20" s="101"/>
      <c r="F20" s="107"/>
      <c r="G20" s="95"/>
      <c r="H20" s="102"/>
      <c r="I20" s="97"/>
      <c r="J20" s="21"/>
      <c r="K20" s="14"/>
    </row>
    <row r="21" spans="2:11" x14ac:dyDescent="0.25">
      <c r="B21" s="100"/>
      <c r="C21" s="85"/>
      <c r="D21" s="83"/>
      <c r="E21" s="101"/>
      <c r="F21" s="107"/>
      <c r="G21" s="95"/>
      <c r="H21" s="102"/>
      <c r="I21" s="97"/>
      <c r="J21" s="21"/>
      <c r="K21" s="14"/>
    </row>
    <row r="22" spans="2:11" x14ac:dyDescent="0.25">
      <c r="B22" s="100"/>
      <c r="C22" s="85"/>
      <c r="D22" s="83"/>
      <c r="E22" s="101"/>
      <c r="F22" s="107"/>
      <c r="G22" s="95"/>
      <c r="H22" s="102"/>
      <c r="I22" s="97"/>
      <c r="J22" s="21"/>
      <c r="K22" s="14"/>
    </row>
    <row r="23" spans="2:11" x14ac:dyDescent="0.25">
      <c r="B23" s="100"/>
      <c r="C23" s="85"/>
      <c r="D23" s="83"/>
      <c r="E23" s="101"/>
      <c r="F23" s="89"/>
      <c r="G23" s="87"/>
      <c r="H23" s="102"/>
      <c r="I23" s="97"/>
      <c r="J23" s="21"/>
      <c r="K23" s="14"/>
    </row>
    <row r="24" spans="2:11" x14ac:dyDescent="0.25">
      <c r="B24" s="100"/>
      <c r="C24" s="85"/>
      <c r="D24" s="94"/>
      <c r="E24" s="101"/>
      <c r="F24" s="89"/>
      <c r="G24" s="88"/>
      <c r="H24" s="102"/>
      <c r="I24" s="97"/>
      <c r="J24" s="21"/>
      <c r="K24" s="14"/>
    </row>
    <row r="25" spans="2:11" x14ac:dyDescent="0.25">
      <c r="B25" s="100"/>
      <c r="C25" s="85"/>
      <c r="D25" s="94"/>
      <c r="E25" s="101"/>
      <c r="F25" s="89"/>
      <c r="G25" s="87"/>
      <c r="H25" s="102"/>
      <c r="I25" s="97"/>
      <c r="J25" s="21"/>
      <c r="K25" s="14"/>
    </row>
    <row r="26" spans="2:11" x14ac:dyDescent="0.25">
      <c r="B26" s="100"/>
      <c r="C26" s="85"/>
      <c r="D26" s="94"/>
      <c r="E26" s="101"/>
      <c r="F26" s="89"/>
      <c r="G26" s="87"/>
      <c r="H26" s="102"/>
      <c r="I26" s="97"/>
      <c r="J26" s="21"/>
      <c r="K26" s="14"/>
    </row>
    <row r="27" spans="2:11" x14ac:dyDescent="0.25">
      <c r="B27" s="100"/>
      <c r="C27" s="85"/>
      <c r="D27" s="94"/>
      <c r="E27" s="101"/>
      <c r="F27" s="89"/>
      <c r="G27" s="87"/>
      <c r="H27" s="102"/>
      <c r="I27" s="97"/>
      <c r="J27" s="21"/>
      <c r="K27" s="14"/>
    </row>
    <row r="28" spans="2:11" x14ac:dyDescent="0.25">
      <c r="B28" s="100"/>
      <c r="C28" s="85"/>
      <c r="D28" s="94"/>
      <c r="E28" s="101"/>
      <c r="F28" s="89"/>
      <c r="G28" s="87"/>
      <c r="H28" s="102"/>
      <c r="I28" s="97"/>
      <c r="J28" s="21"/>
      <c r="K28" s="14"/>
    </row>
    <row r="29" spans="2:11" x14ac:dyDescent="0.25">
      <c r="B29" s="100"/>
      <c r="C29" s="85"/>
      <c r="D29" s="94"/>
      <c r="E29" s="101"/>
      <c r="F29" s="89"/>
      <c r="G29" s="87"/>
      <c r="H29" s="102"/>
      <c r="I29" s="97"/>
      <c r="J29" s="21"/>
      <c r="K29" s="14"/>
    </row>
    <row r="30" spans="2:11" x14ac:dyDescent="0.25">
      <c r="B30" s="100"/>
      <c r="C30" s="85"/>
      <c r="D30" s="94"/>
      <c r="E30" s="101"/>
      <c r="F30" s="93"/>
      <c r="G30" s="87"/>
      <c r="H30" s="102"/>
      <c r="I30" s="97"/>
      <c r="J30" s="21"/>
      <c r="K30" s="14"/>
    </row>
    <row r="31" spans="2:11" x14ac:dyDescent="0.25">
      <c r="B31" s="100"/>
      <c r="C31" s="85"/>
      <c r="D31" s="94"/>
      <c r="E31" s="101"/>
      <c r="F31" s="89"/>
      <c r="G31" s="87"/>
      <c r="H31" s="102"/>
      <c r="I31" s="97"/>
      <c r="J31" s="21"/>
      <c r="K31" s="14"/>
    </row>
    <row r="32" spans="2:11" x14ac:dyDescent="0.25">
      <c r="B32" s="100"/>
      <c r="C32" s="85"/>
      <c r="D32" s="94"/>
      <c r="E32" s="101"/>
      <c r="F32" s="89"/>
      <c r="G32" s="87"/>
      <c r="H32" s="102"/>
      <c r="I32" s="97"/>
      <c r="J32" s="21"/>
      <c r="K32" s="14"/>
    </row>
    <row r="33" spans="1:11" x14ac:dyDescent="0.25">
      <c r="B33" s="100"/>
      <c r="C33" s="85"/>
      <c r="D33" s="109"/>
      <c r="E33" s="101"/>
      <c r="F33" s="91"/>
      <c r="G33" s="95"/>
      <c r="H33" s="102"/>
      <c r="I33" s="97"/>
      <c r="J33" s="21"/>
      <c r="K33" s="14"/>
    </row>
    <row r="34" spans="1:11" x14ac:dyDescent="0.25">
      <c r="B34" s="100"/>
      <c r="C34" s="85"/>
      <c r="D34" s="94"/>
      <c r="E34" s="101"/>
      <c r="F34" s="91"/>
      <c r="G34" s="95"/>
      <c r="H34" s="102"/>
      <c r="I34" s="97"/>
      <c r="J34" s="21"/>
      <c r="K34" s="14"/>
    </row>
    <row r="35" spans="1:11" ht="15.75" thickBot="1" x14ac:dyDescent="0.3">
      <c r="B35" s="100"/>
      <c r="C35" s="9"/>
      <c r="D35" s="2"/>
      <c r="E35" s="101"/>
      <c r="F35" s="91"/>
      <c r="H35" s="102"/>
      <c r="I35" s="20"/>
      <c r="J35" s="21"/>
      <c r="K35" s="14"/>
    </row>
    <row r="36" spans="1:11" ht="15.75" thickBot="1" x14ac:dyDescent="0.3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 x14ac:dyDescent="0.3">
      <c r="A37" s="49" t="s">
        <v>40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 x14ac:dyDescent="0.25">
      <c r="B38" s="6" t="s">
        <v>1</v>
      </c>
      <c r="C38" s="7">
        <f>SUM(C4:C37)</f>
        <v>1175381.1200000001</v>
      </c>
      <c r="E38" s="62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 x14ac:dyDescent="0.25">
      <c r="I39" s="2"/>
    </row>
    <row r="40" spans="1:11" ht="15.75" x14ac:dyDescent="0.25">
      <c r="A40" s="5"/>
      <c r="C40" s="55"/>
      <c r="D40" s="25"/>
      <c r="E40" s="25"/>
      <c r="F40" s="25"/>
      <c r="H40" s="185" t="s">
        <v>14</v>
      </c>
      <c r="I40" s="186"/>
      <c r="J40" s="183">
        <f>I38+K38</f>
        <v>30000</v>
      </c>
      <c r="K40" s="184"/>
    </row>
    <row r="41" spans="1:11" ht="15.75" x14ac:dyDescent="0.25">
      <c r="D41" s="189" t="s">
        <v>15</v>
      </c>
      <c r="E41" s="189"/>
      <c r="F41" s="46">
        <f>F38-J40</f>
        <v>-30000</v>
      </c>
      <c r="I41" s="40"/>
    </row>
    <row r="42" spans="1:11" ht="15.75" thickBot="1" x14ac:dyDescent="0.3">
      <c r="D42" s="45"/>
      <c r="E42" s="45" t="s">
        <v>0</v>
      </c>
      <c r="F42" s="47">
        <f>-C38</f>
        <v>-1175381.1200000001</v>
      </c>
    </row>
    <row r="43" spans="1:11" ht="15.75" thickTop="1" x14ac:dyDescent="0.25">
      <c r="E43" s="5" t="s">
        <v>25</v>
      </c>
      <c r="F43" s="4">
        <f>SUM(F41:F42)</f>
        <v>-1205381.1200000001</v>
      </c>
    </row>
    <row r="44" spans="1:11" ht="15.75" thickBot="1" x14ac:dyDescent="0.3">
      <c r="D44" s="190" t="s">
        <v>17</v>
      </c>
      <c r="E44" s="190"/>
      <c r="F44" s="56">
        <v>116474.03</v>
      </c>
    </row>
    <row r="45" spans="1:11" ht="17.25" thickTop="1" thickBot="1" x14ac:dyDescent="0.3">
      <c r="D45" s="208" t="s">
        <v>32</v>
      </c>
      <c r="E45" s="209"/>
      <c r="F45" s="57">
        <f>F43+F44</f>
        <v>-1088907.0900000001</v>
      </c>
    </row>
    <row r="46" spans="1:11" ht="15.75" thickTop="1" x14ac:dyDescent="0.25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E1" workbookViewId="0">
      <pane ySplit="4" topLeftCell="A27" activePane="bottomLeft" state="frozen"/>
      <selection pane="bottomLeft" activeCell="N39" sqref="N39"/>
    </sheetView>
  </sheetViews>
  <sheetFormatPr baseColWidth="10" defaultRowHeight="15" x14ac:dyDescent="0.2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0"/>
    <col min="14" max="14" width="15.28515625" style="60" customWidth="1"/>
    <col min="15" max="16" width="11.42578125" style="60"/>
  </cols>
  <sheetData>
    <row r="1" spans="1:12" ht="23.25" x14ac:dyDescent="0.35">
      <c r="C1" s="210" t="s">
        <v>61</v>
      </c>
      <c r="D1" s="210"/>
      <c r="E1" s="210"/>
      <c r="F1" s="210"/>
      <c r="G1" s="210"/>
      <c r="H1" s="210"/>
      <c r="I1" s="210"/>
      <c r="J1" s="210"/>
      <c r="K1" s="127"/>
      <c r="L1" s="60"/>
    </row>
    <row r="2" spans="1:12" ht="5.25" customHeight="1" thickBot="1" x14ac:dyDescent="0.3">
      <c r="E2" s="116"/>
      <c r="F2" s="116"/>
      <c r="K2" s="127"/>
      <c r="L2" s="60"/>
    </row>
    <row r="3" spans="1:12" ht="15.75" thickBot="1" x14ac:dyDescent="0.3">
      <c r="C3" s="29" t="s">
        <v>0</v>
      </c>
      <c r="D3" s="3"/>
      <c r="K3" s="128"/>
      <c r="L3" s="60"/>
    </row>
    <row r="4" spans="1:12" ht="20.25" thickTop="1" thickBot="1" x14ac:dyDescent="0.35">
      <c r="A4" s="27" t="s">
        <v>2</v>
      </c>
      <c r="B4" s="28"/>
      <c r="C4" s="30">
        <v>1189030.76</v>
      </c>
      <c r="D4" s="2"/>
      <c r="E4" s="211" t="s">
        <v>38</v>
      </c>
      <c r="F4" s="212"/>
      <c r="I4" s="179" t="s">
        <v>5</v>
      </c>
      <c r="J4" s="180"/>
      <c r="K4" s="181"/>
      <c r="L4" s="60"/>
    </row>
    <row r="5" spans="1:12" ht="15.75" thickTop="1" x14ac:dyDescent="0.25">
      <c r="B5" s="100"/>
      <c r="C5" s="85"/>
      <c r="D5" s="94"/>
      <c r="E5" s="101"/>
      <c r="F5" s="83"/>
      <c r="G5" s="95"/>
      <c r="H5" s="102"/>
      <c r="I5" s="97"/>
      <c r="J5" s="37" t="s">
        <v>8</v>
      </c>
      <c r="K5" s="38">
        <v>0</v>
      </c>
      <c r="L5" s="60"/>
    </row>
    <row r="6" spans="1:12" x14ac:dyDescent="0.25">
      <c r="B6" s="100"/>
      <c r="C6" s="85"/>
      <c r="D6" s="94"/>
      <c r="E6" s="101"/>
      <c r="F6" s="83"/>
      <c r="G6" s="95"/>
      <c r="H6" s="102"/>
      <c r="I6" s="97"/>
      <c r="J6" s="21" t="s">
        <v>36</v>
      </c>
      <c r="K6" s="14">
        <v>0</v>
      </c>
      <c r="L6" s="60"/>
    </row>
    <row r="7" spans="1:12" x14ac:dyDescent="0.25">
      <c r="B7" s="100"/>
      <c r="C7" s="85"/>
      <c r="D7" s="94"/>
      <c r="E7" s="101"/>
      <c r="F7" s="83"/>
      <c r="G7" s="95"/>
      <c r="H7" s="102"/>
      <c r="I7" s="97"/>
      <c r="J7" s="21" t="s">
        <v>4</v>
      </c>
      <c r="K7" s="14">
        <v>0</v>
      </c>
      <c r="L7" s="60"/>
    </row>
    <row r="8" spans="1:12" x14ac:dyDescent="0.25">
      <c r="B8" s="100"/>
      <c r="C8" s="85"/>
      <c r="D8" s="94"/>
      <c r="E8" s="101"/>
      <c r="F8" s="83"/>
      <c r="G8" s="95"/>
      <c r="H8" s="102"/>
      <c r="I8" s="97"/>
      <c r="J8" s="21" t="s">
        <v>9</v>
      </c>
      <c r="K8" s="14">
        <v>0</v>
      </c>
      <c r="L8" s="60"/>
    </row>
    <row r="9" spans="1:12" x14ac:dyDescent="0.25">
      <c r="B9" s="100"/>
      <c r="C9" s="85"/>
      <c r="D9" s="129"/>
      <c r="E9" s="101"/>
      <c r="F9" s="83"/>
      <c r="G9" s="95"/>
      <c r="H9" s="102"/>
      <c r="I9" s="97"/>
      <c r="J9" s="21" t="s">
        <v>7</v>
      </c>
      <c r="K9" s="14">
        <v>50000</v>
      </c>
      <c r="L9" s="60"/>
    </row>
    <row r="10" spans="1:12" x14ac:dyDescent="0.25">
      <c r="B10" s="100"/>
      <c r="C10" s="85"/>
      <c r="D10" s="109"/>
      <c r="E10" s="101"/>
      <c r="F10" s="83"/>
      <c r="G10" s="95"/>
      <c r="H10" s="102"/>
      <c r="I10" s="97"/>
      <c r="J10" s="21" t="s">
        <v>10</v>
      </c>
      <c r="K10" s="83">
        <v>0</v>
      </c>
      <c r="L10" s="60" t="s">
        <v>43</v>
      </c>
    </row>
    <row r="11" spans="1:12" x14ac:dyDescent="0.25">
      <c r="B11" s="100"/>
      <c r="C11" s="85"/>
      <c r="D11" s="94"/>
      <c r="E11" s="101"/>
      <c r="F11" s="83"/>
      <c r="G11" s="95"/>
      <c r="H11" s="102"/>
      <c r="I11" s="97"/>
      <c r="J11" s="21" t="s">
        <v>11</v>
      </c>
      <c r="K11" s="83">
        <v>0</v>
      </c>
      <c r="L11" s="60" t="s">
        <v>43</v>
      </c>
    </row>
    <row r="12" spans="1:12" x14ac:dyDescent="0.25">
      <c r="B12" s="100"/>
      <c r="C12" s="85"/>
      <c r="D12" s="94"/>
      <c r="E12" s="101"/>
      <c r="F12" s="83"/>
      <c r="G12" s="95"/>
      <c r="H12" s="102"/>
      <c r="I12" s="97"/>
      <c r="J12" s="21" t="s">
        <v>12</v>
      </c>
      <c r="K12" s="83">
        <v>0</v>
      </c>
      <c r="L12" s="60" t="s">
        <v>43</v>
      </c>
    </row>
    <row r="13" spans="1:12" x14ac:dyDescent="0.25">
      <c r="B13" s="100"/>
      <c r="C13" s="85"/>
      <c r="D13" s="109"/>
      <c r="E13" s="101"/>
      <c r="F13" s="83"/>
      <c r="G13" s="95"/>
      <c r="H13" s="102"/>
      <c r="I13" s="97"/>
      <c r="J13" s="21" t="s">
        <v>18</v>
      </c>
      <c r="K13" s="83">
        <v>0</v>
      </c>
      <c r="L13" s="60" t="s">
        <v>43</v>
      </c>
    </row>
    <row r="14" spans="1:12" x14ac:dyDescent="0.25">
      <c r="B14" s="100"/>
      <c r="C14" s="85"/>
      <c r="D14" s="94"/>
      <c r="E14" s="101"/>
      <c r="F14" s="83"/>
      <c r="G14" s="95"/>
      <c r="H14" s="102"/>
      <c r="I14" s="97"/>
      <c r="J14" s="21" t="s">
        <v>13</v>
      </c>
      <c r="K14" s="83">
        <v>0</v>
      </c>
      <c r="L14" s="60" t="s">
        <v>43</v>
      </c>
    </row>
    <row r="15" spans="1:12" x14ac:dyDescent="0.25">
      <c r="B15" s="100"/>
      <c r="C15" s="85"/>
      <c r="D15" s="94"/>
      <c r="E15" s="101"/>
      <c r="F15" s="83"/>
      <c r="G15" s="95"/>
      <c r="H15" s="102"/>
      <c r="I15" s="97"/>
      <c r="J15" s="21" t="s">
        <v>10</v>
      </c>
      <c r="K15" s="14">
        <v>0</v>
      </c>
      <c r="L15" s="60"/>
    </row>
    <row r="16" spans="1:12" x14ac:dyDescent="0.25">
      <c r="B16" s="100"/>
      <c r="C16" s="85"/>
      <c r="D16" s="109"/>
      <c r="E16" s="101"/>
      <c r="F16" s="83"/>
      <c r="G16" s="105"/>
      <c r="H16" s="102"/>
      <c r="I16" s="97"/>
      <c r="J16" s="21" t="s">
        <v>11</v>
      </c>
      <c r="K16" s="14">
        <v>0</v>
      </c>
      <c r="L16" s="60"/>
    </row>
    <row r="17" spans="2:12" x14ac:dyDescent="0.25">
      <c r="B17" s="100"/>
      <c r="C17" s="106"/>
      <c r="D17" s="141"/>
      <c r="E17" s="101"/>
      <c r="F17" s="107"/>
      <c r="G17" s="105"/>
      <c r="H17" s="102"/>
      <c r="I17" s="97"/>
      <c r="J17" s="21" t="s">
        <v>12</v>
      </c>
      <c r="K17" s="14">
        <v>0</v>
      </c>
      <c r="L17" s="60"/>
    </row>
    <row r="18" spans="2:12" x14ac:dyDescent="0.25">
      <c r="B18" s="100"/>
      <c r="C18" s="85"/>
      <c r="D18" s="144"/>
      <c r="E18" s="101"/>
      <c r="F18" s="107"/>
      <c r="G18" s="108"/>
      <c r="H18" s="102"/>
      <c r="I18" s="97"/>
      <c r="J18" s="21" t="s">
        <v>18</v>
      </c>
      <c r="K18" s="14">
        <v>0</v>
      </c>
      <c r="L18" s="60"/>
    </row>
    <row r="19" spans="2:12" x14ac:dyDescent="0.25">
      <c r="B19" s="100"/>
      <c r="C19" s="85"/>
      <c r="D19" s="83"/>
      <c r="E19" s="101"/>
      <c r="F19" s="107"/>
      <c r="G19" s="95"/>
      <c r="H19" s="102"/>
      <c r="I19" s="97"/>
      <c r="J19" s="21" t="s">
        <v>13</v>
      </c>
      <c r="K19" s="14">
        <v>0</v>
      </c>
      <c r="L19" s="60"/>
    </row>
    <row r="20" spans="2:12" x14ac:dyDescent="0.25">
      <c r="B20" s="100"/>
      <c r="C20" s="85"/>
      <c r="D20" s="83"/>
      <c r="E20" s="101"/>
      <c r="F20" s="107"/>
      <c r="G20" s="95"/>
      <c r="H20" s="102"/>
      <c r="I20" s="97"/>
      <c r="J20" s="21"/>
      <c r="K20" s="14"/>
      <c r="L20" s="60"/>
    </row>
    <row r="21" spans="2:12" x14ac:dyDescent="0.25">
      <c r="B21" s="100"/>
      <c r="C21" s="85"/>
      <c r="D21" s="134"/>
      <c r="E21" s="101"/>
      <c r="F21" s="107"/>
      <c r="G21" s="95"/>
      <c r="H21" s="102"/>
      <c r="I21" s="97"/>
      <c r="J21" s="21" t="s">
        <v>47</v>
      </c>
      <c r="K21" s="14">
        <v>0</v>
      </c>
      <c r="L21" s="60"/>
    </row>
    <row r="22" spans="2:12" x14ac:dyDescent="0.25">
      <c r="B22" s="100"/>
      <c r="C22" s="85"/>
      <c r="D22" s="83"/>
      <c r="E22" s="101"/>
      <c r="F22" s="107"/>
      <c r="G22" s="95"/>
      <c r="H22" s="102"/>
      <c r="I22" s="97"/>
      <c r="J22" s="21" t="s">
        <v>47</v>
      </c>
      <c r="K22" s="14">
        <v>0</v>
      </c>
      <c r="L22" s="60"/>
    </row>
    <row r="23" spans="2:12" x14ac:dyDescent="0.25">
      <c r="B23" s="100"/>
      <c r="C23" s="85"/>
      <c r="D23" s="83"/>
      <c r="E23" s="101"/>
      <c r="F23" s="89"/>
      <c r="G23" s="87"/>
      <c r="H23" s="102"/>
      <c r="I23" s="97"/>
      <c r="J23" s="21"/>
      <c r="K23" s="14"/>
      <c r="L23" s="60"/>
    </row>
    <row r="24" spans="2:12" x14ac:dyDescent="0.25">
      <c r="B24" s="100"/>
      <c r="C24" s="85"/>
      <c r="D24" s="109"/>
      <c r="E24" s="101"/>
      <c r="F24" s="89"/>
      <c r="G24" s="88"/>
      <c r="H24" s="102"/>
      <c r="I24" s="97"/>
      <c r="J24" s="21"/>
      <c r="K24" s="14"/>
      <c r="L24" s="60"/>
    </row>
    <row r="25" spans="2:12" x14ac:dyDescent="0.25">
      <c r="B25" s="100"/>
      <c r="C25" s="85"/>
      <c r="D25" s="109"/>
      <c r="E25" s="101"/>
      <c r="F25" s="89"/>
      <c r="G25" s="87"/>
      <c r="H25" s="102"/>
      <c r="I25" s="97"/>
      <c r="J25" s="21"/>
      <c r="K25" s="14"/>
      <c r="L25" s="60"/>
    </row>
    <row r="26" spans="2:12" x14ac:dyDescent="0.25">
      <c r="B26" s="100"/>
      <c r="C26" s="85"/>
      <c r="D26" s="94"/>
      <c r="E26" s="101"/>
      <c r="F26" s="89"/>
      <c r="G26" s="87"/>
      <c r="H26" s="102"/>
      <c r="I26" s="97"/>
      <c r="J26" s="21"/>
      <c r="K26" s="14"/>
      <c r="L26" s="60"/>
    </row>
    <row r="27" spans="2:12" x14ac:dyDescent="0.25">
      <c r="B27" s="100"/>
      <c r="C27" s="85"/>
      <c r="D27" s="94"/>
      <c r="E27" s="101"/>
      <c r="F27" s="89"/>
      <c r="G27" s="87"/>
      <c r="H27" s="102"/>
      <c r="I27" s="97"/>
      <c r="J27" s="21"/>
      <c r="K27" s="14"/>
      <c r="L27" s="60"/>
    </row>
    <row r="28" spans="2:12" x14ac:dyDescent="0.25">
      <c r="B28" s="100"/>
      <c r="C28" s="85"/>
      <c r="D28" s="94"/>
      <c r="E28" s="101"/>
      <c r="F28" s="89"/>
      <c r="G28" s="87"/>
      <c r="H28" s="102"/>
      <c r="I28" s="97"/>
      <c r="J28" s="21"/>
      <c r="K28" s="14"/>
      <c r="L28" s="60"/>
    </row>
    <row r="29" spans="2:12" x14ac:dyDescent="0.25">
      <c r="B29" s="100"/>
      <c r="C29" s="85"/>
      <c r="D29" s="94"/>
      <c r="E29" s="101"/>
      <c r="F29" s="89"/>
      <c r="G29" s="87"/>
      <c r="H29" s="102"/>
      <c r="I29" s="97"/>
      <c r="J29" s="21"/>
      <c r="K29" s="14"/>
      <c r="L29" s="60"/>
    </row>
    <row r="30" spans="2:12" x14ac:dyDescent="0.25">
      <c r="B30" s="100"/>
      <c r="C30" s="85"/>
      <c r="D30" s="109"/>
      <c r="E30" s="101"/>
      <c r="F30" s="93"/>
      <c r="G30" s="87"/>
      <c r="H30" s="102"/>
      <c r="I30" s="97"/>
      <c r="J30" s="21"/>
      <c r="K30" s="14"/>
      <c r="L30" s="60"/>
    </row>
    <row r="31" spans="2:12" x14ac:dyDescent="0.25">
      <c r="B31" s="100"/>
      <c r="C31" s="85"/>
      <c r="D31" s="109"/>
      <c r="E31" s="101"/>
      <c r="F31" s="89"/>
      <c r="G31" s="87"/>
      <c r="H31" s="102"/>
      <c r="I31" s="97"/>
      <c r="J31" s="21"/>
      <c r="K31" s="14"/>
      <c r="L31" s="60"/>
    </row>
    <row r="32" spans="2:12" x14ac:dyDescent="0.25">
      <c r="B32" s="100"/>
      <c r="C32" s="85"/>
      <c r="D32" s="94"/>
      <c r="E32" s="101"/>
      <c r="F32" s="89"/>
      <c r="G32" s="87"/>
      <c r="H32" s="102"/>
      <c r="I32" s="97"/>
      <c r="J32" s="21"/>
      <c r="K32" s="14"/>
      <c r="L32" s="60"/>
    </row>
    <row r="33" spans="1:14" ht="15.75" x14ac:dyDescent="0.25">
      <c r="B33" s="100"/>
      <c r="C33" s="85"/>
      <c r="D33" s="109"/>
      <c r="E33" s="101"/>
      <c r="F33" s="91"/>
      <c r="G33" s="95"/>
      <c r="H33" s="102"/>
      <c r="I33" s="97"/>
      <c r="J33" s="21"/>
      <c r="K33" s="56"/>
      <c r="L33" s="216" t="s">
        <v>15</v>
      </c>
      <c r="M33" s="216"/>
      <c r="N33" s="121">
        <f>F38-J40</f>
        <v>-50000</v>
      </c>
    </row>
    <row r="34" spans="1:14" x14ac:dyDescent="0.25">
      <c r="B34" s="100"/>
      <c r="C34" s="85"/>
      <c r="D34" s="109"/>
      <c r="E34" s="101"/>
      <c r="F34" s="91"/>
      <c r="G34" s="95"/>
      <c r="H34" s="102"/>
      <c r="I34" s="97"/>
      <c r="J34" s="21"/>
      <c r="K34" s="56"/>
      <c r="L34" s="122" t="s">
        <v>41</v>
      </c>
      <c r="M34" s="122"/>
      <c r="N34" s="121">
        <v>3776300.85</v>
      </c>
    </row>
    <row r="35" spans="1:14" ht="15.75" thickBot="1" x14ac:dyDescent="0.3">
      <c r="B35" s="100"/>
      <c r="C35" s="85"/>
      <c r="D35" s="109"/>
      <c r="E35" s="101"/>
      <c r="F35" s="91"/>
      <c r="G35" s="95"/>
      <c r="H35" s="102"/>
      <c r="I35" s="97"/>
      <c r="J35" s="21"/>
      <c r="K35" s="56"/>
      <c r="L35" s="122"/>
      <c r="M35" s="122" t="s">
        <v>0</v>
      </c>
      <c r="N35" s="123">
        <f>-C38</f>
        <v>-1189030.76</v>
      </c>
    </row>
    <row r="36" spans="1:14" ht="15.75" thickBot="1" x14ac:dyDescent="0.3">
      <c r="A36" s="33" t="s">
        <v>3</v>
      </c>
      <c r="B36" s="26"/>
      <c r="C36" s="9"/>
      <c r="D36" s="2"/>
      <c r="E36" s="15"/>
      <c r="F36" s="14">
        <v>0</v>
      </c>
      <c r="H36" s="31"/>
      <c r="I36" s="20">
        <v>0</v>
      </c>
      <c r="J36" s="21"/>
      <c r="K36" s="56"/>
      <c r="L36" s="122"/>
      <c r="M36" s="124" t="s">
        <v>25</v>
      </c>
      <c r="N36" s="125">
        <f>SUM(N33:N35)</f>
        <v>2537270.09</v>
      </c>
    </row>
    <row r="37" spans="1:14" ht="15.75" thickBot="1" x14ac:dyDescent="0.3">
      <c r="A37" s="49" t="s">
        <v>42</v>
      </c>
      <c r="B37" s="52"/>
      <c r="C37" s="11"/>
      <c r="D37" s="2"/>
      <c r="E37" s="16"/>
      <c r="F37" s="17">
        <v>0</v>
      </c>
      <c r="H37" s="32"/>
      <c r="I37" s="22">
        <v>0</v>
      </c>
      <c r="J37" s="39"/>
      <c r="K37" s="47"/>
      <c r="L37" s="217" t="s">
        <v>24</v>
      </c>
      <c r="M37" s="217"/>
      <c r="N37" s="126">
        <v>2462435.36</v>
      </c>
    </row>
    <row r="38" spans="1:14" x14ac:dyDescent="0.25">
      <c r="B38" s="6" t="s">
        <v>1</v>
      </c>
      <c r="C38" s="7">
        <f>SUM(C4:C37)</f>
        <v>1189030.76</v>
      </c>
      <c r="E38" s="115" t="s">
        <v>1</v>
      </c>
      <c r="F38" s="24">
        <f>SUM(F5:F37)</f>
        <v>0</v>
      </c>
      <c r="H38" s="116" t="s">
        <v>1</v>
      </c>
      <c r="I38" s="4">
        <f>SUM(I5:I37)</f>
        <v>0</v>
      </c>
      <c r="J38" s="42" t="s">
        <v>1</v>
      </c>
      <c r="K38" s="4">
        <f>SUM(K6:K37)</f>
        <v>50000</v>
      </c>
      <c r="L38" s="213" t="s">
        <v>17</v>
      </c>
      <c r="M38" s="213"/>
      <c r="N38" s="123">
        <v>1400668.07</v>
      </c>
    </row>
    <row r="39" spans="1:14" ht="16.5" thickBot="1" x14ac:dyDescent="0.3">
      <c r="I39" s="2"/>
      <c r="L39" s="214" t="s">
        <v>32</v>
      </c>
      <c r="M39" s="215"/>
      <c r="N39" s="120">
        <f>N38+N37+N36</f>
        <v>6400373.5199999996</v>
      </c>
    </row>
    <row r="40" spans="1:14" ht="16.5" thickTop="1" x14ac:dyDescent="0.25">
      <c r="A40" s="5"/>
      <c r="C40" s="55"/>
      <c r="H40" s="185" t="s">
        <v>14</v>
      </c>
      <c r="I40" s="186"/>
      <c r="J40" s="183">
        <f>I38+K38</f>
        <v>50000</v>
      </c>
      <c r="K40" s="184"/>
    </row>
    <row r="41" spans="1:14" ht="15.75" x14ac:dyDescent="0.2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2012-01-25T18:25:49Z</cp:lastPrinted>
  <dcterms:created xsi:type="dcterms:W3CDTF">2009-02-04T18:28:43Z</dcterms:created>
  <dcterms:modified xsi:type="dcterms:W3CDTF">2017-07-10T16:48:15Z</dcterms:modified>
</cp:coreProperties>
</file>