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040" windowHeight="7755" activeTab="1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5725"/>
</workbook>
</file>

<file path=xl/calcChain.xml><?xml version="1.0" encoding="utf-8"?>
<calcChain xmlns="http://schemas.openxmlformats.org/spreadsheetml/2006/main">
  <c r="C37" i="2"/>
  <c r="F37"/>
  <c r="F38" i="3" l="1"/>
  <c r="F39" i="4" l="1"/>
  <c r="C39"/>
  <c r="C38" i="6" l="1"/>
  <c r="N35" s="1"/>
  <c r="K38" l="1"/>
  <c r="I38"/>
  <c r="J40" s="1"/>
  <c r="F38"/>
  <c r="N33" l="1"/>
  <c r="N36" s="1"/>
  <c r="N39" s="1"/>
  <c r="K39" i="4" l="1"/>
  <c r="I39"/>
  <c r="J41" s="1"/>
  <c r="F42"/>
  <c r="F43"/>
  <c r="F44" l="1"/>
  <c r="F46" s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F41" i="2"/>
  <c r="I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<sst xmlns="http://schemas.openxmlformats.org/spreadsheetml/2006/main" count="212" uniqueCount="75">
  <si>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</si>
  <si>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</si>
  <si>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</si>
  <si>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</si>
  <si>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</si>
  <si>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</si>
  <si>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</si>
  <si>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</si>
  <si>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</si>
  <si>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</si>
  <si>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</si>
  <si>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</si>
  <si>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</si>
  <si>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</si>
  <si>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</si>
  <si>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</si>
  <si>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</si>
  <si>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</si>
  <si>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</si>
  <si>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</si>
  <si>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</si>
  <si>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</si>
  <si>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</si>
  <si>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</si>
  <si>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</si>
  <si>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</si>
  <si>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</si>
  <si>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</si>
  <si>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</si>
  <si>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</si>
  <si>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</si>
  <si>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</si>
  <si>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</si>
  <si>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</si>
  <si>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</si>
  <si>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</si>
  <si>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</si>
  <si>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</si>
  <si>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</si>
  <si>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</si>
  <si>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</si>
  <si>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</si>
  <si>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</si>
  <si>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</si>
  <si>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</si>
  <si>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</si>
  <si>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</si>
  <si>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</si>
  <si>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</si>
  <si>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tripas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</si>
  <si>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</si>
  <si>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</si>
  <si>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</si>
  <si>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</si>
  <si>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</si>
  <si>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</si>
  <si>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</si>
  <si>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</si>
  <si>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</si>
  <si>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</si>
  <si>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</si>
  <si>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VENTAS    2011</t>
  </si>
  <si>
    <t>manteca</t>
  </si>
  <si>
    <t>grasa</t>
  </si>
  <si>
    <t>BALANCE   MENSUAL DE   JUNIO.  2011   OBRADOR</t>
  </si>
  <si>
    <t xml:space="preserve">BALANCE    DE   JULIO    2011    C O M E R C I O </t>
  </si>
  <si>
    <t>Pecho</t>
  </si>
  <si>
    <t>ch. prensado</t>
  </si>
  <si>
    <t xml:space="preserve">BALANCE     DE     JULIO         2011      11     S U R </t>
  </si>
  <si>
    <t>VARIOS</t>
  </si>
  <si>
    <t>POZOLE</t>
  </si>
  <si>
    <t>TRIPAS</t>
  </si>
  <si>
    <t>SALSAS</t>
  </si>
  <si>
    <t xml:space="preserve">BALANCE       DE   JULIO       2011      HERRADURA </t>
  </si>
  <si>
    <t>PERDIDA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</si>
</sst>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164" fontId="23" fillId="0" borderId="0" xfId="0" applyNumberFormat="1" applyFont="1" applyFill="1"/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164" fontId="0" fillId="0" borderId="36" xfId="0" applyNumberFormat="1" applyFill="1" applyBorder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7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5" fontId="0" fillId="0" borderId="15" xfId="0" applyNumberFormat="1" applyFont="1" applyFill="1" applyBorder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4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3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5" borderId="8" xfId="0" applyFont="1" applyFill="1" applyBorder="1" applyAlignment="1">
      <alignment horizontal="center" vertical="center"/>
    </xf>
    <xf numFmtId="0" fontId="19" fillId="5" borderId="38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32" activePane="bottomLeft" state="frozen"/>
      <selection pane="bottomLeft" activeCell="C37" sqref="C37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>
      <c r="C1" s="157" t="s">
        <v>59</v>
      </c>
      <c r="D1" s="157"/>
      <c r="E1" s="157"/>
      <c r="F1" s="157"/>
      <c r="G1" s="157"/>
      <c r="H1" s="157"/>
      <c r="I1" s="157"/>
      <c r="J1" s="157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67" t="s">
        <v>50</v>
      </c>
      <c r="F3" s="168"/>
      <c r="I3" s="169" t="s">
        <v>5</v>
      </c>
      <c r="J3" s="170"/>
      <c r="K3" s="171"/>
    </row>
    <row r="4" spans="1:11" ht="16.5" thickTop="1" thickBot="1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>
      <c r="B15" s="8"/>
      <c r="C15" s="9"/>
      <c r="D15" s="2"/>
      <c r="E15" s="13"/>
      <c r="F15" s="14"/>
      <c r="H15" s="19"/>
      <c r="I15" s="20"/>
      <c r="J15" s="21" t="s">
        <v>51</v>
      </c>
      <c r="K15" s="14"/>
    </row>
    <row r="16" spans="1:11">
      <c r="B16" s="8"/>
      <c r="C16" s="9"/>
      <c r="D16" s="2"/>
      <c r="E16" s="13"/>
      <c r="F16" s="14"/>
      <c r="H16" s="19"/>
      <c r="I16" s="20"/>
      <c r="J16" s="21" t="s">
        <v>52</v>
      </c>
      <c r="K16" s="14"/>
    </row>
    <row r="17" spans="2:11">
      <c r="B17" s="8"/>
      <c r="C17" s="9"/>
      <c r="D17" s="2"/>
      <c r="E17" s="13"/>
      <c r="F17" s="14"/>
      <c r="H17" s="19"/>
      <c r="I17" s="20"/>
      <c r="J17" s="21" t="s">
        <v>53</v>
      </c>
      <c r="K17" s="14"/>
    </row>
    <row r="18" spans="2:11">
      <c r="B18" s="8"/>
      <c r="C18" s="9"/>
      <c r="D18" s="2"/>
      <c r="E18" s="13"/>
      <c r="F18" s="14"/>
      <c r="H18" s="19"/>
      <c r="I18" s="20"/>
      <c r="J18" s="21" t="s">
        <v>54</v>
      </c>
      <c r="K18" s="14"/>
    </row>
    <row r="19" spans="2:11">
      <c r="B19" s="8"/>
      <c r="C19" s="9"/>
      <c r="D19" s="2"/>
      <c r="E19" s="13"/>
      <c r="F19" s="14"/>
      <c r="H19" s="19"/>
      <c r="I19" s="20"/>
      <c r="J19" s="21" t="s">
        <v>55</v>
      </c>
      <c r="K19" s="14"/>
    </row>
    <row r="20" spans="2:11">
      <c r="B20" s="8"/>
      <c r="C20" s="9"/>
      <c r="D20" s="2"/>
      <c r="E20" s="13"/>
      <c r="F20" s="14"/>
      <c r="H20" s="19"/>
      <c r="I20" s="20"/>
      <c r="J20" s="21" t="s">
        <v>56</v>
      </c>
      <c r="K20" s="14"/>
    </row>
    <row r="21" spans="2:11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>
      <c r="B22" s="8"/>
      <c r="C22" s="9"/>
      <c r="D22" s="2"/>
      <c r="E22" s="13"/>
      <c r="F22" s="14"/>
      <c r="H22" s="19"/>
      <c r="I22" s="20"/>
      <c r="J22" s="21" t="s">
        <v>57</v>
      </c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33"/>
      <c r="B38" s="26"/>
      <c r="C38" s="9"/>
      <c r="I38" s="2"/>
      <c r="K38" s="2"/>
    </row>
    <row r="39" spans="1:11" ht="15.75" thickBot="1">
      <c r="A39" s="50" t="s">
        <v>40</v>
      </c>
      <c r="B39" s="10"/>
      <c r="C39" s="11">
        <v>3529875.92</v>
      </c>
      <c r="H39" s="158" t="s">
        <v>16</v>
      </c>
      <c r="I39" s="159"/>
      <c r="J39" s="160">
        <f>K37+I37</f>
        <v>28750</v>
      </c>
      <c r="K39" s="161"/>
    </row>
    <row r="40" spans="1:11">
      <c r="A40" s="5"/>
      <c r="B40" s="6" t="s">
        <v>1</v>
      </c>
      <c r="C40" s="7">
        <f>SUM(C4:C39)</f>
        <v>3796389.35</v>
      </c>
    </row>
    <row r="41" spans="1:11">
      <c r="D41" s="166" t="s">
        <v>15</v>
      </c>
      <c r="E41" s="166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-3796389.35</v>
      </c>
    </row>
    <row r="43" spans="1:11" ht="15.75" thickTop="1">
      <c r="E43" s="1" t="s">
        <v>25</v>
      </c>
      <c r="F43" s="4">
        <f>SUM(F41:F42)</f>
        <v>-3825139.35</v>
      </c>
      <c r="H43" s="58" t="s">
        <v>29</v>
      </c>
      <c r="I43" s="163" t="s">
        <v>30</v>
      </c>
    </row>
    <row r="44" spans="1:11" ht="15.75" customHeight="1" thickBot="1">
      <c r="D44" s="165" t="s">
        <v>24</v>
      </c>
      <c r="E44" s="165"/>
      <c r="F44" s="51">
        <v>0</v>
      </c>
      <c r="I44" s="164"/>
      <c r="J44" s="47">
        <v>266513.43</v>
      </c>
    </row>
    <row r="45" spans="1:11" ht="16.5" thickTop="1" thickBot="1">
      <c r="B45" t="s">
        <v>31</v>
      </c>
      <c r="E45" s="6" t="s">
        <v>27</v>
      </c>
      <c r="F45" s="44">
        <f>F44+F43</f>
        <v>-3825139.35</v>
      </c>
      <c r="I45" s="143" t="s">
        <v>32</v>
      </c>
      <c r="J45" s="63">
        <f>F45+J44</f>
        <v>-3558625.92</v>
      </c>
    </row>
    <row r="46" spans="1:11" ht="15.75" thickTop="1">
      <c r="D46" s="162"/>
      <c r="E46" s="16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tabSelected="1" topLeftCell="B1" workbookViewId="0">
      <pane ySplit="3" topLeftCell="A37" activePane="bottomLeft" state="frozen"/>
      <selection pane="bottomLeft" activeCell="D47" sqref="D47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72" t="s">
        <v>65</v>
      </c>
      <c r="D1" s="172"/>
      <c r="E1" s="172"/>
      <c r="F1" s="172"/>
      <c r="G1" s="172"/>
      <c r="H1" s="172"/>
      <c r="I1" s="172"/>
      <c r="J1" s="172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165172.74</v>
      </c>
      <c r="D3" s="3"/>
      <c r="E3" s="167" t="s">
        <v>38</v>
      </c>
      <c r="F3" s="168"/>
      <c r="I3" s="169" t="s">
        <v>5</v>
      </c>
      <c r="J3" s="170"/>
      <c r="K3" s="171"/>
    </row>
    <row r="4" spans="1:11" ht="15.75" thickTop="1">
      <c r="B4" s="100">
        <v>40725</v>
      </c>
      <c r="C4" s="85">
        <v>948</v>
      </c>
      <c r="D4" s="94" t="s">
        <v>66</v>
      </c>
      <c r="E4" s="103">
        <v>40725</v>
      </c>
      <c r="F4" s="83">
        <v>55161</v>
      </c>
      <c r="G4" s="95"/>
      <c r="H4" s="96">
        <v>40725</v>
      </c>
      <c r="I4" s="97">
        <v>0</v>
      </c>
      <c r="J4" s="37"/>
      <c r="K4" s="38"/>
    </row>
    <row r="5" spans="1:11">
      <c r="B5" s="100">
        <v>40726</v>
      </c>
      <c r="C5" s="85">
        <v>4105</v>
      </c>
      <c r="D5" s="109" t="s">
        <v>67</v>
      </c>
      <c r="E5" s="103">
        <v>40726</v>
      </c>
      <c r="F5" s="83">
        <v>78476</v>
      </c>
      <c r="G5" s="55"/>
      <c r="H5" s="102">
        <v>40726</v>
      </c>
      <c r="I5" s="97">
        <v>1841.09</v>
      </c>
      <c r="J5" s="21" t="s">
        <v>6</v>
      </c>
      <c r="K5" s="14">
        <v>981</v>
      </c>
    </row>
    <row r="6" spans="1:11">
      <c r="B6" s="100">
        <v>40727</v>
      </c>
      <c r="C6" s="85">
        <v>360</v>
      </c>
      <c r="D6" s="94" t="s">
        <v>62</v>
      </c>
      <c r="E6" s="103">
        <v>40727</v>
      </c>
      <c r="F6" s="83">
        <v>34433.5</v>
      </c>
      <c r="G6" s="95"/>
      <c r="H6" s="102">
        <v>40727</v>
      </c>
      <c r="I6" s="97">
        <v>0</v>
      </c>
      <c r="J6" s="21" t="s">
        <v>4</v>
      </c>
      <c r="K6" s="14">
        <v>38746</v>
      </c>
    </row>
    <row r="7" spans="1:11">
      <c r="B7" s="100">
        <v>40728</v>
      </c>
      <c r="C7" s="85"/>
      <c r="D7" s="94"/>
      <c r="E7" s="103">
        <v>40728</v>
      </c>
      <c r="F7" s="83">
        <v>52045</v>
      </c>
      <c r="G7" s="95"/>
      <c r="H7" s="102">
        <v>40728</v>
      </c>
      <c r="I7" s="97">
        <v>0</v>
      </c>
      <c r="J7" s="21" t="s">
        <v>7</v>
      </c>
      <c r="K7" s="14">
        <v>28750</v>
      </c>
    </row>
    <row r="8" spans="1:11">
      <c r="B8" s="100">
        <v>40729</v>
      </c>
      <c r="C8" s="85"/>
      <c r="D8" s="94"/>
      <c r="E8" s="103">
        <v>40729</v>
      </c>
      <c r="F8" s="83">
        <v>57061</v>
      </c>
      <c r="G8" s="95"/>
      <c r="H8" s="102">
        <v>40729</v>
      </c>
      <c r="I8" s="97">
        <v>30</v>
      </c>
      <c r="J8" s="21" t="s">
        <v>10</v>
      </c>
      <c r="K8" s="83">
        <v>2891.15</v>
      </c>
    </row>
    <row r="9" spans="1:11">
      <c r="B9" s="100">
        <v>40730</v>
      </c>
      <c r="C9" s="85"/>
      <c r="D9" s="130"/>
      <c r="E9" s="103">
        <v>40730</v>
      </c>
      <c r="F9" s="83">
        <v>76910</v>
      </c>
      <c r="G9" s="95"/>
      <c r="H9" s="102">
        <v>40730</v>
      </c>
      <c r="I9" s="97">
        <v>61</v>
      </c>
      <c r="J9" s="21" t="s">
        <v>58</v>
      </c>
      <c r="K9" s="83">
        <v>358</v>
      </c>
    </row>
    <row r="10" spans="1:11">
      <c r="A10" s="59"/>
      <c r="B10" s="100">
        <v>40731</v>
      </c>
      <c r="C10" s="85"/>
      <c r="D10" s="94"/>
      <c r="E10" s="103">
        <v>40731</v>
      </c>
      <c r="F10" s="83">
        <v>47936</v>
      </c>
      <c r="G10" s="95"/>
      <c r="H10" s="102">
        <v>40731</v>
      </c>
      <c r="I10" s="97">
        <v>0</v>
      </c>
      <c r="J10" s="21" t="s">
        <v>20</v>
      </c>
      <c r="K10" s="83">
        <v>2891.15</v>
      </c>
    </row>
    <row r="11" spans="1:11">
      <c r="B11" s="100">
        <v>40732</v>
      </c>
      <c r="C11" s="85"/>
      <c r="D11" s="130"/>
      <c r="E11" s="103">
        <v>40732</v>
      </c>
      <c r="F11" s="83">
        <v>82990.5</v>
      </c>
      <c r="G11" s="95"/>
      <c r="H11" s="102">
        <v>40732</v>
      </c>
      <c r="I11" s="97">
        <v>40</v>
      </c>
      <c r="J11" s="21" t="s">
        <v>58</v>
      </c>
      <c r="K11" s="83">
        <v>0</v>
      </c>
    </row>
    <row r="12" spans="1:11">
      <c r="A12" s="36"/>
      <c r="B12" s="100">
        <v>40733</v>
      </c>
      <c r="C12" s="85">
        <v>2098</v>
      </c>
      <c r="D12" s="138" t="s">
        <v>67</v>
      </c>
      <c r="E12" s="103">
        <v>40733</v>
      </c>
      <c r="F12" s="83">
        <v>74488</v>
      </c>
      <c r="G12" s="95"/>
      <c r="H12" s="102">
        <v>40733</v>
      </c>
      <c r="I12" s="97">
        <v>720</v>
      </c>
      <c r="J12" s="21" t="s">
        <v>21</v>
      </c>
      <c r="K12" s="83">
        <v>2891.15</v>
      </c>
    </row>
    <row r="13" spans="1:11">
      <c r="A13" s="36"/>
      <c r="B13" s="100">
        <v>40734</v>
      </c>
      <c r="C13" s="85"/>
      <c r="D13" s="94"/>
      <c r="E13" s="103">
        <v>40734</v>
      </c>
      <c r="F13" s="83">
        <v>29860.5</v>
      </c>
      <c r="G13" s="95"/>
      <c r="H13" s="102">
        <v>40734</v>
      </c>
      <c r="I13" s="97">
        <v>69</v>
      </c>
      <c r="J13" s="21" t="s">
        <v>58</v>
      </c>
      <c r="K13" s="83">
        <v>358</v>
      </c>
    </row>
    <row r="14" spans="1:11">
      <c r="B14" s="100">
        <v>40735</v>
      </c>
      <c r="C14" s="85"/>
      <c r="D14" s="109"/>
      <c r="E14" s="103">
        <v>40735</v>
      </c>
      <c r="F14" s="83">
        <v>47874</v>
      </c>
      <c r="G14" s="95"/>
      <c r="H14" s="102">
        <v>40735</v>
      </c>
      <c r="I14" s="97">
        <v>0</v>
      </c>
      <c r="J14" s="21" t="s">
        <v>18</v>
      </c>
      <c r="K14" s="83">
        <v>2891.15</v>
      </c>
    </row>
    <row r="15" spans="1:11">
      <c r="A15" s="36"/>
      <c r="B15" s="100">
        <v>40736</v>
      </c>
      <c r="C15" s="85">
        <v>1925</v>
      </c>
      <c r="D15" s="94" t="s">
        <v>49</v>
      </c>
      <c r="E15" s="103">
        <v>40736</v>
      </c>
      <c r="F15" s="83">
        <v>44327.5</v>
      </c>
      <c r="G15" s="95"/>
      <c r="H15" s="102">
        <v>40736</v>
      </c>
      <c r="I15" s="97">
        <v>50</v>
      </c>
      <c r="J15" s="21" t="s">
        <v>58</v>
      </c>
      <c r="K15" s="83">
        <v>358</v>
      </c>
    </row>
    <row r="16" spans="1:11">
      <c r="A16" s="36"/>
      <c r="B16" s="100">
        <v>40737</v>
      </c>
      <c r="C16" s="85">
        <v>2175</v>
      </c>
      <c r="D16" s="130" t="s">
        <v>62</v>
      </c>
      <c r="E16" s="103">
        <v>40737</v>
      </c>
      <c r="F16" s="83">
        <v>56413.5</v>
      </c>
      <c r="G16" s="95"/>
      <c r="H16" s="102">
        <v>40737</v>
      </c>
      <c r="I16" s="97">
        <v>23</v>
      </c>
      <c r="J16" s="21" t="s">
        <v>13</v>
      </c>
      <c r="K16" s="83">
        <v>2891.15</v>
      </c>
    </row>
    <row r="17" spans="1:11">
      <c r="A17" s="36"/>
      <c r="B17" s="100">
        <v>40738</v>
      </c>
      <c r="C17" s="85"/>
      <c r="D17" s="94"/>
      <c r="E17" s="103">
        <v>40738</v>
      </c>
      <c r="F17" s="83">
        <v>52203</v>
      </c>
      <c r="G17" s="95"/>
      <c r="H17" s="102">
        <v>40738</v>
      </c>
      <c r="I17" s="97">
        <v>0</v>
      </c>
      <c r="J17" s="21" t="s">
        <v>58</v>
      </c>
      <c r="K17" s="83">
        <v>358</v>
      </c>
    </row>
    <row r="18" spans="1:11">
      <c r="B18" s="100">
        <v>40739</v>
      </c>
      <c r="C18" s="85"/>
      <c r="D18" s="94"/>
      <c r="E18" s="103">
        <v>40739</v>
      </c>
      <c r="F18" s="83">
        <v>78418.5</v>
      </c>
      <c r="G18" s="95"/>
      <c r="H18" s="102">
        <v>40739</v>
      </c>
      <c r="I18" s="97">
        <v>30</v>
      </c>
      <c r="J18" s="21"/>
      <c r="K18" s="14"/>
    </row>
    <row r="19" spans="1:11">
      <c r="A19" s="36"/>
      <c r="B19" s="100">
        <v>40740</v>
      </c>
      <c r="C19" s="85">
        <v>1350</v>
      </c>
      <c r="D19" s="130" t="s">
        <v>67</v>
      </c>
      <c r="E19" s="103">
        <v>40740</v>
      </c>
      <c r="F19" s="83">
        <v>93573.5</v>
      </c>
      <c r="G19" s="95"/>
      <c r="H19" s="102">
        <v>40740</v>
      </c>
      <c r="I19" s="97">
        <v>0</v>
      </c>
      <c r="J19" s="21"/>
      <c r="K19" s="14"/>
    </row>
    <row r="20" spans="1:11">
      <c r="B20" s="100">
        <v>40741</v>
      </c>
      <c r="C20" s="85"/>
      <c r="D20" s="94"/>
      <c r="E20" s="103">
        <v>40741</v>
      </c>
      <c r="F20" s="83">
        <v>40879.5</v>
      </c>
      <c r="G20" s="95"/>
      <c r="H20" s="102">
        <v>40741</v>
      </c>
      <c r="I20" s="97">
        <v>0</v>
      </c>
      <c r="J20" s="21"/>
      <c r="K20" s="14"/>
    </row>
    <row r="21" spans="1:11">
      <c r="B21" s="100">
        <v>40742</v>
      </c>
      <c r="C21" s="85"/>
      <c r="D21" s="94"/>
      <c r="E21" s="103">
        <v>40742</v>
      </c>
      <c r="F21" s="83">
        <v>41103.5</v>
      </c>
      <c r="G21" s="95"/>
      <c r="H21" s="102">
        <v>40742</v>
      </c>
      <c r="I21" s="97">
        <v>0</v>
      </c>
      <c r="J21" s="21"/>
      <c r="K21" s="14"/>
    </row>
    <row r="22" spans="1:11">
      <c r="B22" s="100">
        <v>40743</v>
      </c>
      <c r="C22" s="85"/>
      <c r="D22" s="94"/>
      <c r="E22" s="103">
        <v>40743</v>
      </c>
      <c r="F22" s="83">
        <v>51550.5</v>
      </c>
      <c r="G22" s="95"/>
      <c r="H22" s="102">
        <v>40743</v>
      </c>
      <c r="I22" s="97">
        <v>0</v>
      </c>
      <c r="J22" s="21"/>
      <c r="K22" s="14"/>
    </row>
    <row r="23" spans="1:11">
      <c r="A23" s="36"/>
      <c r="B23" s="100">
        <v>40744</v>
      </c>
      <c r="C23" s="85">
        <v>1926</v>
      </c>
      <c r="D23" s="138" t="s">
        <v>67</v>
      </c>
      <c r="E23" s="103">
        <v>40744</v>
      </c>
      <c r="F23" s="83">
        <v>32434</v>
      </c>
      <c r="G23" s="95"/>
      <c r="H23" s="102">
        <v>40744</v>
      </c>
      <c r="I23" s="97">
        <v>23</v>
      </c>
      <c r="J23" s="21"/>
      <c r="K23" s="14"/>
    </row>
    <row r="24" spans="1:11">
      <c r="A24" s="36"/>
      <c r="B24" s="100">
        <v>40745</v>
      </c>
      <c r="C24" s="85"/>
      <c r="D24" s="130"/>
      <c r="E24" s="103">
        <v>40745</v>
      </c>
      <c r="F24" s="83">
        <v>48874</v>
      </c>
      <c r="G24" s="95"/>
      <c r="H24" s="102">
        <v>40745</v>
      </c>
      <c r="I24" s="97">
        <v>580</v>
      </c>
      <c r="J24" s="21"/>
      <c r="K24" s="14"/>
    </row>
    <row r="25" spans="1:11">
      <c r="B25" s="100">
        <v>40746</v>
      </c>
      <c r="C25" s="85"/>
      <c r="D25" s="109"/>
      <c r="E25" s="103">
        <v>40746</v>
      </c>
      <c r="F25" s="148">
        <v>72364</v>
      </c>
      <c r="G25" s="95"/>
      <c r="H25" s="102">
        <v>40746</v>
      </c>
      <c r="I25" s="149">
        <v>30</v>
      </c>
      <c r="J25" s="21"/>
      <c r="K25" s="14"/>
    </row>
    <row r="26" spans="1:11">
      <c r="B26" s="100">
        <v>40747</v>
      </c>
      <c r="C26" s="85">
        <v>3637</v>
      </c>
      <c r="D26" s="138" t="s">
        <v>67</v>
      </c>
      <c r="E26" s="103">
        <v>40747</v>
      </c>
      <c r="F26" s="83">
        <v>126447.5</v>
      </c>
      <c r="G26" s="95"/>
      <c r="H26" s="102">
        <v>40747</v>
      </c>
      <c r="I26" s="97">
        <v>152</v>
      </c>
      <c r="J26" s="21"/>
      <c r="K26" s="14"/>
    </row>
    <row r="27" spans="1:11">
      <c r="B27" s="100">
        <v>40748</v>
      </c>
      <c r="C27" s="85"/>
      <c r="D27" s="94"/>
      <c r="E27" s="103">
        <v>40748</v>
      </c>
      <c r="F27" s="83">
        <v>38657.5</v>
      </c>
      <c r="G27" s="95"/>
      <c r="H27" s="102">
        <v>40748</v>
      </c>
      <c r="I27" s="97">
        <v>0</v>
      </c>
      <c r="J27" s="21"/>
      <c r="K27" s="14"/>
    </row>
    <row r="28" spans="1:11">
      <c r="B28" s="100">
        <v>40749</v>
      </c>
      <c r="C28" s="85"/>
      <c r="D28" s="130"/>
      <c r="E28" s="103">
        <v>40749</v>
      </c>
      <c r="F28" s="83">
        <v>34346</v>
      </c>
      <c r="G28" s="95"/>
      <c r="H28" s="102">
        <v>40749</v>
      </c>
      <c r="I28" s="97">
        <v>0</v>
      </c>
      <c r="J28" s="21"/>
      <c r="K28" s="14"/>
    </row>
    <row r="29" spans="1:11">
      <c r="B29" s="100">
        <v>40750</v>
      </c>
      <c r="C29" s="85"/>
      <c r="D29" s="130"/>
      <c r="E29" s="103">
        <v>40750</v>
      </c>
      <c r="F29" s="83">
        <v>40514.5</v>
      </c>
      <c r="G29" s="95"/>
      <c r="H29" s="102">
        <v>40750</v>
      </c>
      <c r="I29" s="97">
        <v>0</v>
      </c>
      <c r="J29" s="21"/>
      <c r="K29" s="14"/>
    </row>
    <row r="30" spans="1:11">
      <c r="B30" s="100">
        <v>40751</v>
      </c>
      <c r="C30" s="85">
        <v>180</v>
      </c>
      <c r="D30" s="130" t="s">
        <v>63</v>
      </c>
      <c r="E30" s="103">
        <v>40751</v>
      </c>
      <c r="F30" s="83">
        <v>40330</v>
      </c>
      <c r="G30" s="95"/>
      <c r="H30" s="102">
        <v>40751</v>
      </c>
      <c r="I30" s="97">
        <v>1170.5999999999999</v>
      </c>
      <c r="J30" s="21"/>
      <c r="K30" s="14"/>
    </row>
    <row r="31" spans="1:11">
      <c r="B31" s="100">
        <v>40752</v>
      </c>
      <c r="C31" s="85"/>
      <c r="D31" s="94"/>
      <c r="E31" s="103">
        <v>40752</v>
      </c>
      <c r="F31" s="83">
        <v>70020</v>
      </c>
      <c r="G31" s="95"/>
      <c r="H31" s="102">
        <v>40752</v>
      </c>
      <c r="I31" s="97">
        <v>0</v>
      </c>
      <c r="J31" s="21"/>
      <c r="K31" s="14"/>
    </row>
    <row r="32" spans="1:11">
      <c r="B32" s="100">
        <v>40753</v>
      </c>
      <c r="C32" s="85"/>
      <c r="D32" s="109"/>
      <c r="E32" s="103">
        <v>40753</v>
      </c>
      <c r="F32" s="83">
        <v>66710</v>
      </c>
      <c r="G32" s="95"/>
      <c r="H32" s="102">
        <v>40753</v>
      </c>
      <c r="I32" s="97">
        <v>72</v>
      </c>
      <c r="J32" s="21"/>
      <c r="K32" s="14"/>
    </row>
    <row r="33" spans="1:11">
      <c r="B33" s="100">
        <v>40754</v>
      </c>
      <c r="C33" s="85">
        <v>3436</v>
      </c>
      <c r="D33" s="138" t="s">
        <v>67</v>
      </c>
      <c r="E33" s="103">
        <v>40754</v>
      </c>
      <c r="F33" s="83">
        <v>102070</v>
      </c>
      <c r="G33" s="95"/>
      <c r="H33" s="102">
        <v>40754</v>
      </c>
      <c r="I33" s="97">
        <v>174</v>
      </c>
      <c r="J33" s="21"/>
      <c r="K33" s="14"/>
    </row>
    <row r="34" spans="1:11" ht="15.75" thickBot="1">
      <c r="A34" s="36"/>
      <c r="B34" s="100">
        <v>40755</v>
      </c>
      <c r="C34" s="85"/>
      <c r="D34" s="94"/>
      <c r="E34" s="103">
        <v>40755</v>
      </c>
      <c r="F34" s="83">
        <v>37468</v>
      </c>
      <c r="G34" s="95"/>
      <c r="H34" s="102">
        <v>40755</v>
      </c>
      <c r="I34" s="97">
        <v>0</v>
      </c>
      <c r="J34" s="21"/>
      <c r="K34" s="14"/>
    </row>
    <row r="35" spans="1:11" ht="15.75" thickBot="1">
      <c r="A35" s="139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>
      <c r="A36" s="49" t="s">
        <v>48</v>
      </c>
      <c r="B36" s="10"/>
      <c r="C36" s="150">
        <v>1849731.44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2037044.18</v>
      </c>
      <c r="D37" s="2"/>
      <c r="E37" s="23" t="s">
        <v>1</v>
      </c>
      <c r="F37" s="24">
        <f>SUM(F4:F36)</f>
        <v>1805940.5</v>
      </c>
      <c r="H37" s="5" t="s">
        <v>1</v>
      </c>
      <c r="I37" s="4">
        <f>SUM(I4:I36)</f>
        <v>5065.6900000000005</v>
      </c>
      <c r="J37" s="4"/>
      <c r="K37" s="4">
        <f t="shared" ref="K37" si="0">SUM(K4:K36)</f>
        <v>84364.749999999971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75" t="s">
        <v>14</v>
      </c>
      <c r="I39" s="176"/>
      <c r="J39" s="173">
        <f>I37+K37</f>
        <v>89430.439999999973</v>
      </c>
      <c r="K39" s="174"/>
    </row>
    <row r="40" spans="1:11" ht="15" customHeight="1">
      <c r="D40" s="179" t="s">
        <v>15</v>
      </c>
      <c r="E40" s="179"/>
      <c r="F40" s="46">
        <f>F37-J39</f>
        <v>1716510.06</v>
      </c>
      <c r="I40" s="40"/>
    </row>
    <row r="41" spans="1:11" ht="15.75" thickBot="1">
      <c r="D41" s="45"/>
      <c r="E41" s="45" t="s">
        <v>0</v>
      </c>
      <c r="F41" s="47">
        <f>-C37</f>
        <v>-2037044.18</v>
      </c>
    </row>
    <row r="42" spans="1:11" ht="15.75" thickTop="1">
      <c r="E42" t="s">
        <v>25</v>
      </c>
      <c r="F42" s="4">
        <f>SUM(F40:F41)</f>
        <v>-320534.11999999988</v>
      </c>
    </row>
    <row r="43" spans="1:11" ht="15.75" thickBot="1">
      <c r="D43" s="165"/>
      <c r="E43" s="165"/>
      <c r="F43" s="51">
        <v>0</v>
      </c>
    </row>
    <row r="44" spans="1:11">
      <c r="E44" s="6" t="s">
        <v>26</v>
      </c>
      <c r="F44" s="7">
        <f>F43+F42</f>
        <v>-320534.11999999988</v>
      </c>
    </row>
    <row r="45" spans="1:11" ht="15.75" thickBot="1">
      <c r="D45" s="54" t="s">
        <v>17</v>
      </c>
      <c r="F45" s="56">
        <v>245912.56</v>
      </c>
    </row>
    <row r="46" spans="1:11" ht="18.75" customHeight="1" thickTop="1" thickBot="1">
      <c r="D46" s="177" t="s">
        <v>74</v>
      </c>
      <c r="E46" s="178"/>
      <c r="F46" s="146">
        <f>F45+F44</f>
        <v>-74621.559999999881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7"/>
  <sheetViews>
    <sheetView workbookViewId="0">
      <pane xSplit="1" ySplit="4" topLeftCell="B36" activePane="bottomRight" state="frozen"/>
      <selection pane="topRight" activeCell="B1" sqref="B1"/>
      <selection pane="bottomLeft" activeCell="A5" sqref="A5"/>
      <selection pane="bottomRight" activeCell="I47" sqref="I47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>
      <c r="C1" s="181" t="s">
        <v>73</v>
      </c>
      <c r="D1" s="181"/>
      <c r="E1" s="181"/>
      <c r="F1" s="181"/>
      <c r="G1" s="181"/>
      <c r="H1" s="181"/>
      <c r="I1" s="181"/>
      <c r="J1" s="181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96614.720000000001</v>
      </c>
      <c r="D4" s="2"/>
      <c r="E4" s="182" t="s">
        <v>38</v>
      </c>
      <c r="F4" s="183"/>
      <c r="I4" s="169" t="s">
        <v>5</v>
      </c>
      <c r="J4" s="170"/>
      <c r="K4" s="171"/>
    </row>
    <row r="5" spans="1:13" ht="15.75" thickTop="1">
      <c r="A5" s="79"/>
      <c r="B5" s="100">
        <v>40725</v>
      </c>
      <c r="C5" s="85"/>
      <c r="D5" s="94"/>
      <c r="E5" s="101">
        <v>40725</v>
      </c>
      <c r="F5" s="142">
        <v>47096</v>
      </c>
      <c r="G5" s="95"/>
      <c r="H5" s="117">
        <v>40725</v>
      </c>
      <c r="I5" s="97">
        <v>0</v>
      </c>
      <c r="J5" s="37"/>
      <c r="K5" s="38"/>
    </row>
    <row r="6" spans="1:13">
      <c r="A6" s="79"/>
      <c r="B6" s="100">
        <v>40726</v>
      </c>
      <c r="C6" s="85"/>
      <c r="D6" s="109"/>
      <c r="E6" s="101">
        <v>40726</v>
      </c>
      <c r="F6" s="83">
        <v>45348</v>
      </c>
      <c r="G6" s="95"/>
      <c r="H6" s="118">
        <v>40726</v>
      </c>
      <c r="I6" s="97">
        <v>21</v>
      </c>
      <c r="J6" s="21" t="s">
        <v>6</v>
      </c>
      <c r="K6" s="14">
        <v>845</v>
      </c>
    </row>
    <row r="7" spans="1:13">
      <c r="A7" s="79"/>
      <c r="B7" s="100">
        <v>40727</v>
      </c>
      <c r="C7" s="85"/>
      <c r="D7" s="94"/>
      <c r="E7" s="101">
        <v>40727</v>
      </c>
      <c r="F7" s="83">
        <v>38555</v>
      </c>
      <c r="G7" s="95"/>
      <c r="H7" s="118">
        <v>40727</v>
      </c>
      <c r="I7" s="97">
        <v>0</v>
      </c>
      <c r="J7" s="21" t="s">
        <v>4</v>
      </c>
      <c r="K7" s="14">
        <v>19083</v>
      </c>
    </row>
    <row r="8" spans="1:13">
      <c r="A8" s="79"/>
      <c r="B8" s="100">
        <v>40728</v>
      </c>
      <c r="C8" s="85"/>
      <c r="D8" s="109"/>
      <c r="E8" s="101">
        <v>40728</v>
      </c>
      <c r="F8" s="83">
        <v>36043.5</v>
      </c>
      <c r="G8" s="95"/>
      <c r="H8" s="118">
        <v>40728</v>
      </c>
      <c r="I8" s="97">
        <v>0</v>
      </c>
      <c r="J8" s="21" t="s">
        <v>7</v>
      </c>
      <c r="K8" s="14">
        <v>28750</v>
      </c>
    </row>
    <row r="9" spans="1:13">
      <c r="A9" s="79"/>
      <c r="B9" s="100">
        <v>40729</v>
      </c>
      <c r="C9" s="85">
        <v>830</v>
      </c>
      <c r="D9" s="94"/>
      <c r="E9" s="101">
        <v>40729</v>
      </c>
      <c r="F9" s="83">
        <v>25708</v>
      </c>
      <c r="G9" s="95"/>
      <c r="H9" s="118">
        <v>40729</v>
      </c>
      <c r="I9" s="97">
        <v>0</v>
      </c>
      <c r="J9" s="21" t="s">
        <v>10</v>
      </c>
      <c r="K9" s="14">
        <v>6085.58</v>
      </c>
    </row>
    <row r="10" spans="1:13">
      <c r="A10" s="79"/>
      <c r="B10" s="100">
        <v>40730</v>
      </c>
      <c r="C10" s="85"/>
      <c r="D10" s="94"/>
      <c r="E10" s="101">
        <v>40730</v>
      </c>
      <c r="F10" s="83">
        <v>18247.5</v>
      </c>
      <c r="G10" s="95"/>
      <c r="H10" s="118">
        <v>40730</v>
      </c>
      <c r="I10" s="97">
        <v>0</v>
      </c>
      <c r="J10" s="21" t="s">
        <v>11</v>
      </c>
      <c r="K10" s="14">
        <v>6085.58</v>
      </c>
    </row>
    <row r="11" spans="1:13">
      <c r="A11" s="79"/>
      <c r="B11" s="100">
        <v>40731</v>
      </c>
      <c r="C11" s="85"/>
      <c r="D11" s="109"/>
      <c r="E11" s="101">
        <v>40731</v>
      </c>
      <c r="F11" s="83">
        <v>30588</v>
      </c>
      <c r="G11" s="95"/>
      <c r="H11" s="118">
        <v>40731</v>
      </c>
      <c r="I11" s="97">
        <v>0</v>
      </c>
      <c r="J11" s="21" t="s">
        <v>12</v>
      </c>
      <c r="K11" s="14">
        <v>6085.58</v>
      </c>
    </row>
    <row r="12" spans="1:13">
      <c r="A12" s="79"/>
      <c r="B12" s="100">
        <v>40732</v>
      </c>
      <c r="C12" s="85">
        <v>175</v>
      </c>
      <c r="D12" s="109"/>
      <c r="E12" s="101">
        <v>40732</v>
      </c>
      <c r="F12" s="83">
        <v>40757.5</v>
      </c>
      <c r="G12" s="95"/>
      <c r="H12" s="118">
        <v>40732</v>
      </c>
      <c r="I12" s="97">
        <v>65</v>
      </c>
      <c r="J12" s="21" t="s">
        <v>18</v>
      </c>
      <c r="K12" s="14">
        <v>6085.58</v>
      </c>
    </row>
    <row r="13" spans="1:13">
      <c r="A13" s="79"/>
      <c r="B13" s="100">
        <v>40733</v>
      </c>
      <c r="C13" s="85"/>
      <c r="D13" s="94"/>
      <c r="E13" s="101">
        <v>40733</v>
      </c>
      <c r="F13" s="83">
        <v>52169</v>
      </c>
      <c r="G13" s="95"/>
      <c r="H13" s="118">
        <v>40733</v>
      </c>
      <c r="I13" s="97">
        <v>522</v>
      </c>
      <c r="J13" s="21" t="s">
        <v>13</v>
      </c>
      <c r="K13" s="14">
        <v>6324.86</v>
      </c>
    </row>
    <row r="14" spans="1:13">
      <c r="A14" s="79"/>
      <c r="B14" s="100">
        <v>40734</v>
      </c>
      <c r="C14" s="85"/>
      <c r="D14" s="94"/>
      <c r="E14" s="101">
        <v>40734</v>
      </c>
      <c r="F14" s="83">
        <v>35148.5</v>
      </c>
      <c r="G14" s="95"/>
      <c r="H14" s="118">
        <v>40734</v>
      </c>
      <c r="I14" s="97">
        <v>0</v>
      </c>
      <c r="J14" s="136" t="s">
        <v>47</v>
      </c>
      <c r="K14" s="14">
        <v>428.52</v>
      </c>
    </row>
    <row r="15" spans="1:13">
      <c r="A15" s="79"/>
      <c r="B15" s="100">
        <v>40735</v>
      </c>
      <c r="C15" s="85"/>
      <c r="D15" s="94"/>
      <c r="E15" s="101">
        <v>40735</v>
      </c>
      <c r="F15" s="83">
        <v>23725</v>
      </c>
      <c r="G15" s="95"/>
      <c r="H15" s="118">
        <v>40735</v>
      </c>
      <c r="I15" s="97">
        <v>43</v>
      </c>
      <c r="J15" s="21"/>
      <c r="K15" s="14"/>
    </row>
    <row r="16" spans="1:13">
      <c r="A16" s="79"/>
      <c r="B16" s="100">
        <v>40736</v>
      </c>
      <c r="C16" s="85">
        <v>669.6</v>
      </c>
      <c r="D16" s="94"/>
      <c r="E16" s="101">
        <v>40736</v>
      </c>
      <c r="F16" s="83">
        <v>16739</v>
      </c>
      <c r="G16" s="95"/>
      <c r="H16" s="118">
        <v>40736</v>
      </c>
      <c r="I16" s="97">
        <v>0</v>
      </c>
      <c r="J16" s="21"/>
      <c r="K16" s="81"/>
      <c r="L16" s="80"/>
      <c r="M16" s="55"/>
    </row>
    <row r="17" spans="1:13">
      <c r="A17" s="79"/>
      <c r="B17" s="100">
        <v>40737</v>
      </c>
      <c r="C17" s="85"/>
      <c r="D17" s="94"/>
      <c r="E17" s="101">
        <v>40737</v>
      </c>
      <c r="F17" s="83">
        <v>17355.5</v>
      </c>
      <c r="G17" s="95"/>
      <c r="H17" s="118">
        <v>40737</v>
      </c>
      <c r="I17" s="97">
        <v>65</v>
      </c>
      <c r="J17" s="21"/>
      <c r="K17" s="81"/>
      <c r="L17" s="80"/>
      <c r="M17" s="55"/>
    </row>
    <row r="18" spans="1:13">
      <c r="A18" s="79"/>
      <c r="B18" s="100">
        <v>40738</v>
      </c>
      <c r="C18" s="85"/>
      <c r="D18" s="94"/>
      <c r="E18" s="101">
        <v>40738</v>
      </c>
      <c r="F18" s="83">
        <v>32077</v>
      </c>
      <c r="G18" s="95"/>
      <c r="H18" s="118">
        <v>40738</v>
      </c>
      <c r="I18" s="97">
        <v>0</v>
      </c>
      <c r="J18" s="21"/>
      <c r="K18" s="84"/>
      <c r="L18" s="80"/>
      <c r="M18" s="55"/>
    </row>
    <row r="19" spans="1:13">
      <c r="A19" s="79"/>
      <c r="B19" s="100">
        <v>40739</v>
      </c>
      <c r="C19" s="85">
        <v>350</v>
      </c>
      <c r="D19" s="109"/>
      <c r="E19" s="101">
        <v>40739</v>
      </c>
      <c r="F19" s="83">
        <v>42888</v>
      </c>
      <c r="G19" s="95"/>
      <c r="H19" s="118">
        <v>40739</v>
      </c>
      <c r="I19" s="97">
        <v>374</v>
      </c>
      <c r="J19" s="21"/>
      <c r="K19" s="84"/>
      <c r="L19" s="80"/>
      <c r="M19" s="55"/>
    </row>
    <row r="20" spans="1:13">
      <c r="A20" s="79"/>
      <c r="B20" s="100">
        <v>40740</v>
      </c>
      <c r="C20" s="85"/>
      <c r="D20" s="94"/>
      <c r="E20" s="101">
        <v>40740</v>
      </c>
      <c r="F20" s="83">
        <v>47260.5</v>
      </c>
      <c r="G20" s="95"/>
      <c r="H20" s="118">
        <v>40740</v>
      </c>
      <c r="I20" s="97">
        <v>0</v>
      </c>
      <c r="J20" s="99"/>
      <c r="K20" s="14"/>
    </row>
    <row r="21" spans="1:13">
      <c r="A21" s="79"/>
      <c r="B21" s="100">
        <v>40741</v>
      </c>
      <c r="C21" s="85"/>
      <c r="D21" s="94"/>
      <c r="E21" s="101">
        <v>40741</v>
      </c>
      <c r="F21" s="83">
        <v>39705</v>
      </c>
      <c r="G21" s="95"/>
      <c r="H21" s="118">
        <v>40741</v>
      </c>
      <c r="I21" s="97">
        <v>40</v>
      </c>
      <c r="J21" s="99"/>
      <c r="K21" s="14"/>
    </row>
    <row r="22" spans="1:13">
      <c r="A22" s="79"/>
      <c r="B22" s="100">
        <v>40742</v>
      </c>
      <c r="C22" s="85">
        <v>1225</v>
      </c>
      <c r="D22" s="94" t="s">
        <v>49</v>
      </c>
      <c r="E22" s="101">
        <v>40742</v>
      </c>
      <c r="F22" s="83">
        <v>21985</v>
      </c>
      <c r="G22" s="95"/>
      <c r="H22" s="118">
        <v>40742</v>
      </c>
      <c r="I22" s="97">
        <v>0</v>
      </c>
      <c r="J22" s="21"/>
      <c r="K22" s="14"/>
    </row>
    <row r="23" spans="1:13">
      <c r="A23" s="79"/>
      <c r="B23" s="100">
        <v>40743</v>
      </c>
      <c r="C23" s="85">
        <v>522</v>
      </c>
      <c r="D23" s="94"/>
      <c r="E23" s="101">
        <v>40743</v>
      </c>
      <c r="F23" s="83">
        <v>16104.5</v>
      </c>
      <c r="G23" s="95"/>
      <c r="H23" s="118">
        <v>40743</v>
      </c>
      <c r="I23" s="97">
        <v>0</v>
      </c>
      <c r="J23" s="21"/>
      <c r="K23" s="14"/>
    </row>
    <row r="24" spans="1:13">
      <c r="A24" s="79"/>
      <c r="B24" s="100">
        <v>40744</v>
      </c>
      <c r="C24" s="85">
        <v>657</v>
      </c>
      <c r="D24" s="94"/>
      <c r="E24" s="101">
        <v>40744</v>
      </c>
      <c r="F24" s="83">
        <v>21017.5</v>
      </c>
      <c r="G24" s="95"/>
      <c r="H24" s="118">
        <v>40744</v>
      </c>
      <c r="I24" s="97">
        <v>0</v>
      </c>
      <c r="J24" s="21"/>
      <c r="K24" s="14"/>
    </row>
    <row r="25" spans="1:13">
      <c r="A25" s="79"/>
      <c r="B25" s="100">
        <v>40745</v>
      </c>
      <c r="C25" s="85"/>
      <c r="D25" s="94"/>
      <c r="E25" s="101">
        <v>40745</v>
      </c>
      <c r="F25" s="83">
        <v>25738</v>
      </c>
      <c r="G25" s="95"/>
      <c r="H25" s="118">
        <v>40745</v>
      </c>
      <c r="I25" s="97">
        <v>1502.5</v>
      </c>
      <c r="J25" s="21"/>
      <c r="K25" s="14"/>
    </row>
    <row r="26" spans="1:13">
      <c r="A26" s="79"/>
      <c r="B26" s="100">
        <v>40746</v>
      </c>
      <c r="C26" s="85"/>
      <c r="D26" s="94"/>
      <c r="E26" s="101">
        <v>40746</v>
      </c>
      <c r="F26" s="148">
        <v>45177</v>
      </c>
      <c r="G26" s="95"/>
      <c r="H26" s="118">
        <v>40746</v>
      </c>
      <c r="I26" s="149">
        <v>0</v>
      </c>
      <c r="J26" s="21"/>
      <c r="K26" s="14"/>
    </row>
    <row r="27" spans="1:13">
      <c r="A27" s="79"/>
      <c r="B27" s="100">
        <v>40747</v>
      </c>
      <c r="C27" s="85"/>
      <c r="D27" s="94"/>
      <c r="E27" s="101">
        <v>40747</v>
      </c>
      <c r="F27" s="83">
        <v>51327</v>
      </c>
      <c r="G27" s="95"/>
      <c r="H27" s="118">
        <v>40747</v>
      </c>
      <c r="I27" s="97">
        <v>0</v>
      </c>
      <c r="J27" s="21"/>
      <c r="K27" s="14"/>
    </row>
    <row r="28" spans="1:13">
      <c r="A28" s="79"/>
      <c r="B28" s="100">
        <v>40748</v>
      </c>
      <c r="C28" s="85"/>
      <c r="D28" s="94"/>
      <c r="E28" s="101">
        <v>40748</v>
      </c>
      <c r="F28" s="83">
        <v>33286</v>
      </c>
      <c r="G28" s="95"/>
      <c r="H28" s="118">
        <v>40748</v>
      </c>
      <c r="I28" s="97">
        <v>0</v>
      </c>
      <c r="J28" s="21"/>
      <c r="K28" s="14"/>
    </row>
    <row r="29" spans="1:13">
      <c r="A29" s="79"/>
      <c r="B29" s="100">
        <v>40749</v>
      </c>
      <c r="C29" s="85"/>
      <c r="D29" s="94"/>
      <c r="E29" s="101">
        <v>40749</v>
      </c>
      <c r="F29" s="83">
        <v>26001.5</v>
      </c>
      <c r="G29" s="95"/>
      <c r="H29" s="118">
        <v>40749</v>
      </c>
      <c r="I29" s="97">
        <v>0</v>
      </c>
      <c r="J29" s="21"/>
      <c r="K29" s="14"/>
    </row>
    <row r="30" spans="1:13">
      <c r="A30" s="79"/>
      <c r="B30" s="100">
        <v>40750</v>
      </c>
      <c r="C30" s="85"/>
      <c r="D30" s="94"/>
      <c r="E30" s="101">
        <v>40750</v>
      </c>
      <c r="F30" s="83">
        <v>19478.5</v>
      </c>
      <c r="G30" s="95"/>
      <c r="H30" s="118">
        <v>40750</v>
      </c>
      <c r="I30" s="97">
        <v>546.54</v>
      </c>
      <c r="J30" s="21"/>
      <c r="K30" s="14"/>
    </row>
    <row r="31" spans="1:13">
      <c r="A31" s="79"/>
      <c r="B31" s="100">
        <v>40751</v>
      </c>
      <c r="C31" s="85"/>
      <c r="D31" s="94"/>
      <c r="E31" s="101">
        <v>40751</v>
      </c>
      <c r="F31" s="83">
        <v>23166</v>
      </c>
      <c r="G31" s="95"/>
      <c r="H31" s="118">
        <v>40751</v>
      </c>
      <c r="I31" s="97">
        <v>0</v>
      </c>
      <c r="J31" s="21"/>
      <c r="K31" s="14"/>
    </row>
    <row r="32" spans="1:13">
      <c r="A32" s="79"/>
      <c r="B32" s="100">
        <v>40752</v>
      </c>
      <c r="C32" s="85">
        <v>674.5</v>
      </c>
      <c r="D32" s="94"/>
      <c r="E32" s="101">
        <v>40752</v>
      </c>
      <c r="F32" s="83">
        <v>35763</v>
      </c>
      <c r="G32" s="95"/>
      <c r="H32" s="118">
        <v>40752</v>
      </c>
      <c r="I32" s="97">
        <v>0</v>
      </c>
      <c r="J32" s="21"/>
      <c r="K32" s="14"/>
    </row>
    <row r="33" spans="1:11">
      <c r="A33" s="79"/>
      <c r="B33" s="100">
        <v>40753</v>
      </c>
      <c r="C33" s="85"/>
      <c r="D33" s="94"/>
      <c r="E33" s="101">
        <v>40753</v>
      </c>
      <c r="F33" s="83">
        <v>42588.5</v>
      </c>
      <c r="G33" s="95"/>
      <c r="H33" s="118">
        <v>40753</v>
      </c>
      <c r="I33" s="97">
        <v>0</v>
      </c>
      <c r="J33" s="21"/>
      <c r="K33" s="14"/>
    </row>
    <row r="34" spans="1:11">
      <c r="A34" s="79"/>
      <c r="B34" s="100">
        <v>40754</v>
      </c>
      <c r="C34" s="85"/>
      <c r="D34" s="109"/>
      <c r="E34" s="101">
        <v>40754</v>
      </c>
      <c r="F34" s="83">
        <v>52535</v>
      </c>
      <c r="G34" s="95"/>
      <c r="H34" s="118">
        <v>40754</v>
      </c>
      <c r="I34" s="97">
        <v>0</v>
      </c>
      <c r="J34" s="21"/>
      <c r="K34" s="14"/>
    </row>
    <row r="35" spans="1:11" ht="15.75" thickBot="1">
      <c r="A35" s="79"/>
      <c r="B35" s="100">
        <v>40755</v>
      </c>
      <c r="C35" s="85"/>
      <c r="D35" s="94"/>
      <c r="E35" s="101">
        <v>40755</v>
      </c>
      <c r="F35" s="83">
        <v>38187</v>
      </c>
      <c r="G35" s="95"/>
      <c r="H35" s="118">
        <v>40755</v>
      </c>
      <c r="I35" s="97">
        <v>0</v>
      </c>
      <c r="J35" s="21"/>
      <c r="K35" s="14"/>
    </row>
    <row r="36" spans="1:11" ht="15.75" thickBot="1">
      <c r="A36" s="33"/>
      <c r="B36" s="26"/>
      <c r="C36" s="9"/>
      <c r="D36" s="2"/>
      <c r="E36" s="15"/>
      <c r="F36" s="14">
        <v>0</v>
      </c>
      <c r="H36" s="119"/>
      <c r="I36" s="20"/>
      <c r="J36" s="21"/>
      <c r="K36" s="14"/>
    </row>
    <row r="37" spans="1:11" ht="15.75" thickBot="1">
      <c r="A37" s="49" t="s">
        <v>37</v>
      </c>
      <c r="B37" s="52"/>
      <c r="C37" s="150">
        <v>1023328.33</v>
      </c>
      <c r="D37" s="2"/>
      <c r="E37" s="16"/>
      <c r="F37" s="17">
        <v>0</v>
      </c>
      <c r="H37" s="120"/>
      <c r="I37" s="22"/>
      <c r="J37" s="39"/>
      <c r="K37" s="17"/>
    </row>
    <row r="38" spans="1:11">
      <c r="B38" s="6" t="s">
        <v>1</v>
      </c>
      <c r="C38" s="7">
        <f>SUM(C4:C37)</f>
        <v>1125046.1499999999</v>
      </c>
      <c r="E38" s="23" t="s">
        <v>1</v>
      </c>
      <c r="F38" s="24">
        <f>SUM(F6:F37)</f>
        <v>994669.5</v>
      </c>
      <c r="H38" s="1" t="s">
        <v>1</v>
      </c>
      <c r="I38" s="4">
        <f>SUM(I5:I37)</f>
        <v>3179.04</v>
      </c>
      <c r="J38" s="42" t="s">
        <v>1</v>
      </c>
      <c r="K38" s="4">
        <f t="shared" ref="K38" si="0">SUM(K5:K37)</f>
        <v>79773.700000000012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75" t="s">
        <v>14</v>
      </c>
      <c r="I40" s="176"/>
      <c r="J40" s="173">
        <f>I38+K38</f>
        <v>82952.740000000005</v>
      </c>
      <c r="K40" s="174"/>
    </row>
    <row r="41" spans="1:11" ht="15.75">
      <c r="D41" s="179" t="s">
        <v>15</v>
      </c>
      <c r="E41" s="179"/>
      <c r="F41" s="46">
        <f>F38-J40</f>
        <v>911716.76</v>
      </c>
      <c r="I41" s="40"/>
    </row>
    <row r="42" spans="1:11" ht="15.75" thickBot="1">
      <c r="D42" s="45"/>
      <c r="E42" s="45" t="s">
        <v>0</v>
      </c>
      <c r="F42" s="47">
        <f>-C38</f>
        <v>-1125046.1499999999</v>
      </c>
    </row>
    <row r="43" spans="1:11" ht="15.75" thickTop="1">
      <c r="C43" t="s">
        <v>31</v>
      </c>
      <c r="E43" s="5" t="s">
        <v>25</v>
      </c>
      <c r="F43" s="4">
        <f>SUM(F41:F42)</f>
        <v>-213329.3899999999</v>
      </c>
      <c r="I43" s="184"/>
      <c r="J43" s="184"/>
      <c r="K43" s="2"/>
    </row>
    <row r="44" spans="1:11" ht="16.5" thickBot="1">
      <c r="D44" s="165" t="s">
        <v>17</v>
      </c>
      <c r="E44" s="165"/>
      <c r="F44" s="51">
        <v>120402.22</v>
      </c>
      <c r="I44" s="185"/>
      <c r="J44" s="185"/>
      <c r="K44" s="145"/>
    </row>
    <row r="45" spans="1:11" ht="15.75" thickTop="1">
      <c r="E45" s="6" t="s">
        <v>28</v>
      </c>
      <c r="F45" s="7">
        <f>F44+F43</f>
        <v>-92927.169999999896</v>
      </c>
      <c r="I45" s="186" t="s">
        <v>74</v>
      </c>
      <c r="J45" s="187"/>
      <c r="K45" s="190">
        <f>F45+K44</f>
        <v>-92927.169999999896</v>
      </c>
    </row>
    <row r="46" spans="1:11" ht="15.75" thickBot="1">
      <c r="D46" s="180"/>
      <c r="E46" s="180"/>
      <c r="F46" s="56"/>
      <c r="I46" s="188"/>
      <c r="J46" s="189"/>
      <c r="K46" s="191"/>
    </row>
    <row r="47" spans="1:11" ht="15.75" thickTop="1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29" activePane="bottomLeft" state="frozen"/>
      <selection pane="bottomLeft" activeCell="K1" sqref="K1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95" t="s">
        <v>68</v>
      </c>
      <c r="D1" s="195"/>
      <c r="E1" s="195"/>
      <c r="F1" s="195"/>
      <c r="G1" s="195"/>
      <c r="H1" s="195"/>
      <c r="I1" s="195"/>
      <c r="J1" s="195"/>
      <c r="K1" s="207" t="s">
        <v>45</v>
      </c>
    </row>
    <row r="2" spans="1:11" ht="15.75" thickBot="1">
      <c r="E2" s="111"/>
      <c r="F2" s="111"/>
      <c r="K2" s="65"/>
    </row>
    <row r="3" spans="1:11" ht="15.75" thickBot="1">
      <c r="C3" s="29" t="s">
        <v>0</v>
      </c>
      <c r="D3" s="3"/>
      <c r="K3" s="66"/>
    </row>
    <row r="4" spans="1:11" ht="20.25" thickTop="1" thickBot="1">
      <c r="A4" s="27" t="s">
        <v>2</v>
      </c>
      <c r="B4" s="28"/>
      <c r="C4" s="30">
        <v>124441.69</v>
      </c>
      <c r="D4" s="2"/>
      <c r="E4" s="167" t="s">
        <v>61</v>
      </c>
      <c r="F4" s="168"/>
      <c r="I4" s="169" t="s">
        <v>5</v>
      </c>
      <c r="J4" s="170"/>
      <c r="K4" s="171"/>
    </row>
    <row r="5" spans="1:11" ht="15.75" thickTop="1">
      <c r="B5" s="100">
        <v>40725</v>
      </c>
      <c r="C5" s="85"/>
      <c r="D5" s="94"/>
      <c r="E5" s="101">
        <v>40725</v>
      </c>
      <c r="F5" s="83">
        <v>60340.5</v>
      </c>
      <c r="G5" s="95"/>
      <c r="H5" s="102">
        <v>40725</v>
      </c>
      <c r="I5" s="97">
        <v>70.5</v>
      </c>
      <c r="J5" s="37"/>
      <c r="K5" s="38"/>
    </row>
    <row r="6" spans="1:11">
      <c r="B6" s="100">
        <v>40726</v>
      </c>
      <c r="C6" s="85"/>
      <c r="D6" s="130"/>
      <c r="E6" s="101">
        <v>40726</v>
      </c>
      <c r="F6" s="83">
        <v>28221.5</v>
      </c>
      <c r="G6" s="137"/>
      <c r="H6" s="102">
        <v>40726</v>
      </c>
      <c r="I6" s="97">
        <v>766.84</v>
      </c>
      <c r="J6" s="21"/>
      <c r="K6" s="14"/>
    </row>
    <row r="7" spans="1:11">
      <c r="B7" s="100">
        <v>40727</v>
      </c>
      <c r="C7" s="85">
        <v>1369.5</v>
      </c>
      <c r="D7" s="94"/>
      <c r="E7" s="101">
        <v>40727</v>
      </c>
      <c r="F7" s="83">
        <v>35724.5</v>
      </c>
      <c r="G7" s="95"/>
      <c r="H7" s="102">
        <v>40727</v>
      </c>
      <c r="I7" s="97">
        <v>0</v>
      </c>
      <c r="J7" s="132" t="s">
        <v>4</v>
      </c>
      <c r="K7" s="14">
        <v>12028</v>
      </c>
    </row>
    <row r="8" spans="1:11">
      <c r="B8" s="100">
        <v>40728</v>
      </c>
      <c r="C8" s="85">
        <v>875.8</v>
      </c>
      <c r="D8" s="94" t="s">
        <v>69</v>
      </c>
      <c r="E8" s="101">
        <v>40728</v>
      </c>
      <c r="F8" s="83">
        <v>47513</v>
      </c>
      <c r="G8" s="95"/>
      <c r="H8" s="102">
        <v>40728</v>
      </c>
      <c r="I8" s="97">
        <v>221.47</v>
      </c>
      <c r="J8" s="133" t="s">
        <v>7</v>
      </c>
      <c r="K8" s="83">
        <v>30000</v>
      </c>
    </row>
    <row r="9" spans="1:11">
      <c r="B9" s="100">
        <v>40729</v>
      </c>
      <c r="C9" s="85"/>
      <c r="D9" s="94"/>
      <c r="E9" s="101">
        <v>40729</v>
      </c>
      <c r="F9" s="83">
        <v>17031</v>
      </c>
      <c r="G9" s="95"/>
      <c r="H9" s="102">
        <v>40729</v>
      </c>
      <c r="I9" s="97">
        <v>12.5</v>
      </c>
      <c r="J9" s="133" t="s">
        <v>36</v>
      </c>
      <c r="K9" s="83">
        <v>1193</v>
      </c>
    </row>
    <row r="10" spans="1:11">
      <c r="B10" s="100">
        <v>40730</v>
      </c>
      <c r="C10" s="85">
        <v>1100</v>
      </c>
      <c r="D10" s="94" t="s">
        <v>70</v>
      </c>
      <c r="E10" s="101">
        <v>40730</v>
      </c>
      <c r="F10" s="83">
        <v>27767.5</v>
      </c>
      <c r="G10" s="95"/>
      <c r="H10" s="102">
        <v>40730</v>
      </c>
      <c r="I10" s="97">
        <v>1392</v>
      </c>
      <c r="J10" s="104" t="s">
        <v>19</v>
      </c>
      <c r="K10" s="83">
        <v>6600</v>
      </c>
    </row>
    <row r="11" spans="1:11">
      <c r="B11" s="100">
        <v>40731</v>
      </c>
      <c r="C11" s="85"/>
      <c r="D11" s="94"/>
      <c r="E11" s="101">
        <v>40731</v>
      </c>
      <c r="F11" s="83">
        <v>22769</v>
      </c>
      <c r="G11" s="95"/>
      <c r="H11" s="102">
        <v>40731</v>
      </c>
      <c r="I11" s="97">
        <v>788.8</v>
      </c>
      <c r="J11" s="104" t="s">
        <v>20</v>
      </c>
      <c r="K11" s="83">
        <v>6600</v>
      </c>
    </row>
    <row r="12" spans="1:11">
      <c r="B12" s="100">
        <v>40732</v>
      </c>
      <c r="C12" s="85">
        <v>2520</v>
      </c>
      <c r="D12" s="94" t="s">
        <v>71</v>
      </c>
      <c r="E12" s="101">
        <v>40732</v>
      </c>
      <c r="F12" s="83">
        <v>50833.5</v>
      </c>
      <c r="G12" s="95"/>
      <c r="H12" s="102">
        <v>40732</v>
      </c>
      <c r="I12" s="97">
        <v>53.8</v>
      </c>
      <c r="J12" s="104" t="s">
        <v>21</v>
      </c>
      <c r="K12" s="83">
        <v>6600</v>
      </c>
    </row>
    <row r="13" spans="1:11">
      <c r="B13" s="100">
        <v>40733</v>
      </c>
      <c r="C13" s="85"/>
      <c r="D13" s="94"/>
      <c r="E13" s="101">
        <v>40733</v>
      </c>
      <c r="F13" s="83">
        <v>54033.5</v>
      </c>
      <c r="G13" s="95"/>
      <c r="H13" s="102">
        <v>40733</v>
      </c>
      <c r="I13" s="97">
        <v>0</v>
      </c>
      <c r="J13" s="104" t="s">
        <v>22</v>
      </c>
      <c r="K13" s="83">
        <v>6600</v>
      </c>
    </row>
    <row r="14" spans="1:11">
      <c r="B14" s="100">
        <v>40734</v>
      </c>
      <c r="C14" s="85"/>
      <c r="D14" s="94"/>
      <c r="E14" s="101">
        <v>40734</v>
      </c>
      <c r="F14" s="83">
        <v>27729</v>
      </c>
      <c r="G14" s="55"/>
      <c r="H14" s="102">
        <v>40734</v>
      </c>
      <c r="I14" s="97">
        <v>0</v>
      </c>
      <c r="J14" s="104" t="s">
        <v>23</v>
      </c>
      <c r="K14" s="83">
        <v>6600</v>
      </c>
    </row>
    <row r="15" spans="1:11">
      <c r="B15" s="100">
        <v>40735</v>
      </c>
      <c r="C15" s="85"/>
      <c r="D15" s="138"/>
      <c r="E15" s="101">
        <v>40735</v>
      </c>
      <c r="F15" s="152">
        <v>65244.5</v>
      </c>
      <c r="G15" s="153"/>
      <c r="H15" s="154">
        <v>40735</v>
      </c>
      <c r="I15" s="97">
        <v>0</v>
      </c>
      <c r="J15" s="104"/>
      <c r="K15" s="83">
        <v>0</v>
      </c>
    </row>
    <row r="16" spans="1:11">
      <c r="B16" s="100">
        <v>40736</v>
      </c>
      <c r="C16" s="85"/>
      <c r="D16" s="130"/>
      <c r="E16" s="101">
        <v>40736</v>
      </c>
      <c r="F16" s="152">
        <v>14119.5</v>
      </c>
      <c r="G16" s="153"/>
      <c r="H16" s="154">
        <v>40736</v>
      </c>
      <c r="I16" s="155">
        <v>0</v>
      </c>
      <c r="J16" s="104"/>
      <c r="K16" s="83"/>
    </row>
    <row r="17" spans="1:11">
      <c r="B17" s="100">
        <v>40737</v>
      </c>
      <c r="C17" s="85">
        <v>1070</v>
      </c>
      <c r="D17" s="94" t="s">
        <v>69</v>
      </c>
      <c r="E17" s="101">
        <v>40737</v>
      </c>
      <c r="F17" s="152">
        <v>14579</v>
      </c>
      <c r="G17" s="153"/>
      <c r="H17" s="154">
        <v>40737</v>
      </c>
      <c r="I17" s="155">
        <v>1416</v>
      </c>
      <c r="J17" s="136"/>
      <c r="K17" s="14"/>
    </row>
    <row r="18" spans="1:11">
      <c r="A18" s="82"/>
      <c r="B18" s="100">
        <v>40738</v>
      </c>
      <c r="C18" s="85"/>
      <c r="D18" s="94"/>
      <c r="E18" s="101">
        <v>40738</v>
      </c>
      <c r="F18" s="152">
        <v>28360</v>
      </c>
      <c r="G18" s="153"/>
      <c r="H18" s="154">
        <v>40738</v>
      </c>
      <c r="I18" s="155">
        <v>450</v>
      </c>
      <c r="J18" s="104"/>
      <c r="K18" s="14"/>
    </row>
    <row r="19" spans="1:11">
      <c r="A19" s="82"/>
      <c r="B19" s="100">
        <v>40739</v>
      </c>
      <c r="C19" s="85">
        <v>1208</v>
      </c>
      <c r="D19" s="130" t="s">
        <v>69</v>
      </c>
      <c r="E19" s="101">
        <v>40739</v>
      </c>
      <c r="F19" s="152">
        <v>41833.5</v>
      </c>
      <c r="G19" s="153"/>
      <c r="H19" s="154">
        <v>40739</v>
      </c>
      <c r="I19" s="155">
        <v>1012.68</v>
      </c>
      <c r="J19" s="21"/>
      <c r="K19" s="14"/>
    </row>
    <row r="20" spans="1:11">
      <c r="A20" s="82"/>
      <c r="B20" s="100">
        <v>40740</v>
      </c>
      <c r="C20" s="85">
        <v>757</v>
      </c>
      <c r="D20" s="130"/>
      <c r="E20" s="101">
        <v>40740</v>
      </c>
      <c r="F20" s="152">
        <v>43296.5</v>
      </c>
      <c r="G20" s="153"/>
      <c r="H20" s="154">
        <v>40740</v>
      </c>
      <c r="I20" s="155">
        <v>60</v>
      </c>
      <c r="J20" s="21"/>
      <c r="K20" s="14"/>
    </row>
    <row r="21" spans="1:11">
      <c r="A21" s="82"/>
      <c r="B21" s="100">
        <v>40741</v>
      </c>
      <c r="C21" s="85"/>
      <c r="D21" s="94"/>
      <c r="E21" s="101">
        <v>40741</v>
      </c>
      <c r="F21" s="152">
        <v>25739</v>
      </c>
      <c r="G21" s="153"/>
      <c r="H21" s="154">
        <v>40741</v>
      </c>
      <c r="I21" s="155">
        <v>36</v>
      </c>
      <c r="J21" s="21" t="s">
        <v>46</v>
      </c>
      <c r="K21" s="14"/>
    </row>
    <row r="22" spans="1:11">
      <c r="A22" s="98"/>
      <c r="B22" s="100">
        <v>40742</v>
      </c>
      <c r="C22" s="85"/>
      <c r="D22" s="94"/>
      <c r="E22" s="101">
        <v>40742</v>
      </c>
      <c r="F22" s="152">
        <v>67115</v>
      </c>
      <c r="G22" s="153"/>
      <c r="H22" s="154">
        <v>40742</v>
      </c>
      <c r="I22" s="155">
        <v>0</v>
      </c>
      <c r="J22" s="104" t="s">
        <v>44</v>
      </c>
      <c r="K22" s="131"/>
    </row>
    <row r="23" spans="1:11">
      <c r="A23" s="98"/>
      <c r="B23" s="100">
        <v>40743</v>
      </c>
      <c r="C23" s="85"/>
      <c r="D23" s="94"/>
      <c r="E23" s="101">
        <v>40743</v>
      </c>
      <c r="F23" s="152">
        <v>79301.5</v>
      </c>
      <c r="G23" s="153"/>
      <c r="H23" s="154">
        <v>40743</v>
      </c>
      <c r="I23" s="155">
        <v>0</v>
      </c>
      <c r="J23" s="197" t="s">
        <v>60</v>
      </c>
      <c r="K23" s="131">
        <v>0</v>
      </c>
    </row>
    <row r="24" spans="1:11">
      <c r="A24" s="98"/>
      <c r="B24" s="100">
        <v>40744</v>
      </c>
      <c r="C24" s="85">
        <v>440</v>
      </c>
      <c r="D24" s="130" t="s">
        <v>70</v>
      </c>
      <c r="E24" s="101">
        <v>40744</v>
      </c>
      <c r="F24" s="152">
        <v>39678.5</v>
      </c>
      <c r="G24" s="153"/>
      <c r="H24" s="154">
        <v>40744</v>
      </c>
      <c r="I24" s="155">
        <v>0</v>
      </c>
      <c r="J24" s="197"/>
      <c r="K24" s="131"/>
    </row>
    <row r="25" spans="1:11">
      <c r="A25" s="98"/>
      <c r="B25" s="100">
        <v>40745</v>
      </c>
      <c r="C25" s="85"/>
      <c r="D25" s="130"/>
      <c r="E25" s="101">
        <v>40745</v>
      </c>
      <c r="F25" s="152">
        <v>31333</v>
      </c>
      <c r="G25" s="153"/>
      <c r="H25" s="154">
        <v>40745</v>
      </c>
      <c r="I25" s="155">
        <v>0</v>
      </c>
      <c r="J25" s="21"/>
      <c r="K25" s="131"/>
    </row>
    <row r="26" spans="1:11">
      <c r="A26" s="98"/>
      <c r="B26" s="100">
        <v>40746</v>
      </c>
      <c r="C26" s="85"/>
      <c r="D26" s="94"/>
      <c r="E26" s="101">
        <v>40746</v>
      </c>
      <c r="F26" s="152">
        <v>34643.5</v>
      </c>
      <c r="G26" s="153"/>
      <c r="H26" s="154">
        <v>40746</v>
      </c>
      <c r="I26" s="155">
        <v>600</v>
      </c>
      <c r="J26" s="21"/>
      <c r="K26" s="14"/>
    </row>
    <row r="27" spans="1:11">
      <c r="A27" s="98"/>
      <c r="B27" s="100">
        <v>40747</v>
      </c>
      <c r="C27" s="85"/>
      <c r="D27" s="94"/>
      <c r="E27" s="101">
        <v>40747</v>
      </c>
      <c r="F27" s="152">
        <v>41810</v>
      </c>
      <c r="G27" s="153"/>
      <c r="H27" s="154">
        <v>40747</v>
      </c>
      <c r="I27" s="155">
        <v>323.5</v>
      </c>
      <c r="J27" s="21"/>
      <c r="K27" s="14"/>
    </row>
    <row r="28" spans="1:11">
      <c r="A28" s="98"/>
      <c r="B28" s="100">
        <v>40748</v>
      </c>
      <c r="C28" s="85"/>
      <c r="D28" s="94"/>
      <c r="E28" s="101">
        <v>40748</v>
      </c>
      <c r="F28" s="152">
        <v>43384</v>
      </c>
      <c r="G28" s="153"/>
      <c r="H28" s="154">
        <v>40748</v>
      </c>
      <c r="I28" s="155">
        <v>0</v>
      </c>
      <c r="J28" s="21"/>
      <c r="K28" s="14"/>
    </row>
    <row r="29" spans="1:11">
      <c r="B29" s="100">
        <v>40749</v>
      </c>
      <c r="C29" s="85">
        <v>1818.5</v>
      </c>
      <c r="D29" s="130"/>
      <c r="E29" s="101">
        <v>40749</v>
      </c>
      <c r="F29" s="152">
        <v>86030</v>
      </c>
      <c r="G29" s="153"/>
      <c r="H29" s="154">
        <v>40749</v>
      </c>
      <c r="I29" s="155">
        <v>0</v>
      </c>
      <c r="J29" s="21"/>
      <c r="K29" s="14"/>
    </row>
    <row r="30" spans="1:11">
      <c r="B30" s="100">
        <v>40750</v>
      </c>
      <c r="C30" s="85">
        <v>647</v>
      </c>
      <c r="D30" s="94" t="s">
        <v>72</v>
      </c>
      <c r="E30" s="101">
        <v>40750</v>
      </c>
      <c r="F30" s="152">
        <v>18380.5</v>
      </c>
      <c r="G30" s="153"/>
      <c r="H30" s="154">
        <v>40750</v>
      </c>
      <c r="I30" s="155">
        <v>998.9</v>
      </c>
      <c r="J30" s="21"/>
      <c r="K30" s="14"/>
    </row>
    <row r="31" spans="1:11">
      <c r="B31" s="100">
        <v>40751</v>
      </c>
      <c r="C31" s="85">
        <v>1680.5</v>
      </c>
      <c r="D31" s="94" t="s">
        <v>69</v>
      </c>
      <c r="E31" s="101">
        <v>40751</v>
      </c>
      <c r="F31" s="152">
        <v>22843</v>
      </c>
      <c r="G31" s="153"/>
      <c r="H31" s="154">
        <v>40751</v>
      </c>
      <c r="I31" s="155">
        <v>0</v>
      </c>
      <c r="J31" s="21"/>
      <c r="K31" s="14"/>
    </row>
    <row r="32" spans="1:11">
      <c r="B32" s="100">
        <v>40752</v>
      </c>
      <c r="C32" s="85">
        <v>2995.65</v>
      </c>
      <c r="D32" s="94" t="s">
        <v>69</v>
      </c>
      <c r="E32" s="101">
        <v>40752</v>
      </c>
      <c r="F32" s="152">
        <v>99188</v>
      </c>
      <c r="G32" s="153"/>
      <c r="H32" s="154">
        <v>40752</v>
      </c>
      <c r="I32" s="155">
        <v>114.13</v>
      </c>
      <c r="J32" s="21"/>
      <c r="K32" s="14"/>
    </row>
    <row r="33" spans="1:11">
      <c r="B33" s="100">
        <v>40753</v>
      </c>
      <c r="C33" s="85"/>
      <c r="D33" s="94"/>
      <c r="E33" s="101">
        <v>40753</v>
      </c>
      <c r="F33" s="152">
        <v>47368.5</v>
      </c>
      <c r="G33" s="153"/>
      <c r="H33" s="154">
        <v>40753</v>
      </c>
      <c r="I33" s="155">
        <v>0</v>
      </c>
      <c r="J33" s="21"/>
      <c r="K33" s="14"/>
    </row>
    <row r="34" spans="1:11">
      <c r="B34" s="100">
        <v>40754</v>
      </c>
      <c r="C34" s="112"/>
      <c r="D34" s="94"/>
      <c r="E34" s="101">
        <v>40754</v>
      </c>
      <c r="F34" s="156">
        <v>42977</v>
      </c>
      <c r="G34" s="153"/>
      <c r="H34" s="154">
        <v>40754</v>
      </c>
      <c r="I34" s="155">
        <v>445</v>
      </c>
      <c r="J34" s="21"/>
      <c r="K34" s="14"/>
    </row>
    <row r="35" spans="1:11">
      <c r="B35" s="100">
        <v>40755</v>
      </c>
      <c r="C35" s="85"/>
      <c r="D35" s="94"/>
      <c r="E35" s="101">
        <v>40755</v>
      </c>
      <c r="F35" s="156">
        <v>171211</v>
      </c>
      <c r="G35" s="153"/>
      <c r="H35" s="154">
        <v>40755</v>
      </c>
      <c r="I35" s="155">
        <v>0</v>
      </c>
      <c r="J35" s="21"/>
      <c r="K35" s="14"/>
    </row>
    <row r="36" spans="1:11" ht="15.75" thickBot="1">
      <c r="B36" s="8"/>
      <c r="C36" s="9">
        <v>0</v>
      </c>
      <c r="D36" s="2"/>
      <c r="E36" s="13"/>
      <c r="F36" s="90">
        <v>0</v>
      </c>
      <c r="H36" s="19"/>
      <c r="I36" s="20"/>
      <c r="J36" s="21"/>
      <c r="K36" s="14"/>
    </row>
    <row r="37" spans="1:11" ht="15.75" thickBot="1">
      <c r="A37" s="33"/>
      <c r="B37" s="26"/>
      <c r="C37" s="9"/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>
      <c r="A38" s="151" t="s">
        <v>37</v>
      </c>
      <c r="B38" s="10"/>
      <c r="C38" s="150">
        <v>1328105.1000000001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1469028.74</v>
      </c>
      <c r="E39" s="110" t="s">
        <v>1</v>
      </c>
      <c r="F39" s="76">
        <f>SUM(F5:F38)</f>
        <v>1430398.5</v>
      </c>
      <c r="H39" s="111" t="s">
        <v>1</v>
      </c>
      <c r="I39" s="4">
        <f>SUM(I5:I38)</f>
        <v>8762.119999999999</v>
      </c>
      <c r="J39" s="67" t="s">
        <v>1</v>
      </c>
      <c r="K39" s="68">
        <f t="shared" ref="K39" si="0">SUM(K5:K38)</f>
        <v>76221</v>
      </c>
    </row>
    <row r="40" spans="1:11">
      <c r="F40" s="65"/>
      <c r="I40" s="2"/>
      <c r="J40" s="25"/>
      <c r="K40" s="65"/>
    </row>
    <row r="41" spans="1:11" ht="15.75" customHeight="1">
      <c r="A41" s="5"/>
      <c r="B41" s="5"/>
      <c r="C41" s="48"/>
      <c r="D41" s="25"/>
      <c r="E41" s="25"/>
      <c r="F41" s="65"/>
      <c r="H41" s="175" t="s">
        <v>14</v>
      </c>
      <c r="I41" s="176"/>
      <c r="J41" s="173">
        <f>I39+K39</f>
        <v>84983.12</v>
      </c>
      <c r="K41" s="196"/>
    </row>
    <row r="42" spans="1:11" ht="15.75" customHeight="1">
      <c r="B42" t="s">
        <v>31</v>
      </c>
      <c r="D42" s="179" t="s">
        <v>15</v>
      </c>
      <c r="E42" s="179"/>
      <c r="F42" s="77">
        <f>F39-J41</f>
        <v>1345415.38</v>
      </c>
      <c r="G42" s="60"/>
      <c r="H42" s="60"/>
      <c r="I42" s="71"/>
      <c r="J42" s="64"/>
      <c r="K42" s="72"/>
    </row>
    <row r="43" spans="1:11" ht="15.75" thickBot="1">
      <c r="D43" s="45"/>
      <c r="E43" s="45" t="s">
        <v>0</v>
      </c>
      <c r="F43" s="78">
        <f>-C39</f>
        <v>-1469028.74</v>
      </c>
      <c r="G43" s="60"/>
      <c r="H43" s="95"/>
      <c r="I43" s="95"/>
      <c r="J43" s="108"/>
      <c r="K43" s="140"/>
    </row>
    <row r="44" spans="1:11" ht="15.75" thickTop="1">
      <c r="F44" s="77">
        <f>SUM(F42:F43)</f>
        <v>-123613.3600000001</v>
      </c>
      <c r="G44" s="60"/>
      <c r="H44" s="141"/>
      <c r="I44" s="95"/>
      <c r="J44" s="108"/>
      <c r="K44" s="140"/>
    </row>
    <row r="45" spans="1:11" ht="15.75" thickBot="1">
      <c r="D45" s="192" t="s">
        <v>17</v>
      </c>
      <c r="E45" s="192"/>
      <c r="F45" s="78">
        <v>125695.2</v>
      </c>
      <c r="G45" s="60"/>
      <c r="H45" s="134"/>
      <c r="I45" s="60"/>
      <c r="J45" s="64"/>
      <c r="K45" s="72"/>
    </row>
    <row r="46" spans="1:11" ht="16.5" thickBot="1">
      <c r="A46" s="69"/>
      <c r="B46" s="69"/>
      <c r="C46" s="70"/>
      <c r="D46" s="193" t="s">
        <v>32</v>
      </c>
      <c r="E46" s="194"/>
      <c r="F46" s="86">
        <f>F45+F44</f>
        <v>2081.8399999998946</v>
      </c>
      <c r="G46" s="75"/>
      <c r="H46" s="73"/>
      <c r="I46" s="73"/>
      <c r="J46" s="73"/>
      <c r="K46" s="74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98"/>
      <c r="C54" s="80"/>
      <c r="D54" s="55"/>
      <c r="E54" s="25"/>
    </row>
    <row r="55" spans="2:5">
      <c r="B55" s="98"/>
      <c r="C55" s="80"/>
      <c r="D55" s="55"/>
      <c r="E55" s="25"/>
    </row>
    <row r="56" spans="2:5">
      <c r="B56" s="98"/>
      <c r="C56" s="80"/>
      <c r="D56" s="55"/>
      <c r="E56" s="25"/>
    </row>
    <row r="57" spans="2:5">
      <c r="B57" s="98"/>
      <c r="C57" s="80"/>
      <c r="D57" s="55"/>
      <c r="E57" s="25"/>
    </row>
    <row r="58" spans="2:5">
      <c r="B58" s="98"/>
      <c r="C58" s="80"/>
      <c r="D58" s="55"/>
      <c r="E58" s="25"/>
    </row>
    <row r="59" spans="2:5">
      <c r="B59" s="98"/>
      <c r="C59" s="80"/>
      <c r="D59" s="55"/>
      <c r="E59" s="25"/>
    </row>
    <row r="60" spans="2:5">
      <c r="B60" s="98"/>
      <c r="C60" s="80"/>
      <c r="D60" s="55"/>
      <c r="E60" s="25"/>
    </row>
    <row r="61" spans="2: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>
      <c r="C1" s="195" t="s">
        <v>39</v>
      </c>
      <c r="D1" s="195"/>
      <c r="E1" s="195"/>
      <c r="F1" s="195"/>
      <c r="G1" s="195"/>
      <c r="H1" s="195"/>
      <c r="I1" s="195"/>
      <c r="J1" s="195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200" t="s">
        <v>38</v>
      </c>
      <c r="F4" s="201"/>
      <c r="I4" s="169" t="s">
        <v>5</v>
      </c>
      <c r="J4" s="170"/>
      <c r="K4" s="171"/>
    </row>
    <row r="5" spans="1:11" ht="15.75" thickTop="1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75" t="s">
        <v>14</v>
      </c>
      <c r="I40" s="176"/>
      <c r="J40" s="173">
        <f>I38+K38</f>
        <v>30000</v>
      </c>
      <c r="K40" s="174"/>
    </row>
    <row r="41" spans="1:11" ht="15.75">
      <c r="D41" s="179" t="s">
        <v>15</v>
      </c>
      <c r="E41" s="179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25</v>
      </c>
      <c r="F43" s="4">
        <f>SUM(F41:F42)</f>
        <v>-1205381.1200000001</v>
      </c>
    </row>
    <row r="44" spans="1:11" ht="15.75" thickBot="1">
      <c r="D44" s="180" t="s">
        <v>17</v>
      </c>
      <c r="E44" s="180"/>
      <c r="F44" s="56">
        <v>116474.03</v>
      </c>
    </row>
    <row r="45" spans="1:11" ht="17.25" thickTop="1" thickBot="1">
      <c r="D45" s="198" t="s">
        <v>32</v>
      </c>
      <c r="E45" s="199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>
      <c r="C1" s="195" t="s">
        <v>64</v>
      </c>
      <c r="D1" s="195"/>
      <c r="E1" s="195"/>
      <c r="F1" s="195"/>
      <c r="G1" s="195"/>
      <c r="H1" s="195"/>
      <c r="I1" s="195"/>
      <c r="J1" s="195"/>
      <c r="K1" s="128"/>
      <c r="L1" s="60"/>
    </row>
    <row r="2" spans="1:12" ht="5.25" customHeight="1" thickBot="1">
      <c r="E2" s="116"/>
      <c r="F2" s="116"/>
      <c r="K2" s="128"/>
      <c r="L2" s="60"/>
    </row>
    <row r="3" spans="1:12" ht="15.75" thickBot="1">
      <c r="C3" s="29" t="s">
        <v>0</v>
      </c>
      <c r="D3" s="3"/>
      <c r="K3" s="129"/>
      <c r="L3" s="60"/>
    </row>
    <row r="4" spans="1:12" ht="20.25" thickTop="1" thickBot="1">
      <c r="A4" s="27" t="s">
        <v>2</v>
      </c>
      <c r="B4" s="28"/>
      <c r="C4" s="30">
        <v>1189030.76</v>
      </c>
      <c r="D4" s="2"/>
      <c r="E4" s="200" t="s">
        <v>38</v>
      </c>
      <c r="F4" s="201"/>
      <c r="I4" s="169" t="s">
        <v>5</v>
      </c>
      <c r="J4" s="170"/>
      <c r="K4" s="171"/>
      <c r="L4" s="60"/>
    </row>
    <row r="5" spans="1:12" ht="15.75" thickTop="1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>
      <c r="B9" s="100"/>
      <c r="C9" s="85"/>
      <c r="D9" s="130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>
      <c r="B17" s="100"/>
      <c r="C17" s="106"/>
      <c r="D17" s="144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>
      <c r="B18" s="100"/>
      <c r="C18" s="85"/>
      <c r="D18" s="147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>
      <c r="B21" s="100"/>
      <c r="C21" s="85"/>
      <c r="D21" s="135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205" t="s">
        <v>15</v>
      </c>
      <c r="M33" s="205"/>
      <c r="N33" s="122">
        <f>F38-J40</f>
        <v>-50000</v>
      </c>
    </row>
    <row r="34" spans="1:14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3" t="s">
        <v>41</v>
      </c>
      <c r="M34" s="123"/>
      <c r="N34" s="122">
        <v>3776300.85</v>
      </c>
    </row>
    <row r="35" spans="1:14" ht="15.75" thickBot="1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3"/>
      <c r="M35" s="123" t="s">
        <v>0</v>
      </c>
      <c r="N35" s="124">
        <f>-C38</f>
        <v>-1189030.76</v>
      </c>
    </row>
    <row r="36" spans="1:14" ht="15.75" thickBot="1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3"/>
      <c r="M36" s="125" t="s">
        <v>25</v>
      </c>
      <c r="N36" s="126">
        <f>SUM(N33:N35)</f>
        <v>2537270.09</v>
      </c>
    </row>
    <row r="37" spans="1:14" ht="15.75" thickBot="1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06" t="s">
        <v>24</v>
      </c>
      <c r="M37" s="206"/>
      <c r="N37" s="127">
        <v>2462435.36</v>
      </c>
    </row>
    <row r="38" spans="1:14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202" t="s">
        <v>17</v>
      </c>
      <c r="M38" s="202"/>
      <c r="N38" s="124">
        <v>1400668.07</v>
      </c>
    </row>
    <row r="39" spans="1:14" ht="16.5" thickBot="1">
      <c r="I39" s="2"/>
      <c r="L39" s="203" t="s">
        <v>32</v>
      </c>
      <c r="M39" s="204"/>
      <c r="N39" s="121">
        <f>N38+N37+N36</f>
        <v>6400373.5199999996</v>
      </c>
    </row>
    <row r="40" spans="1:14" ht="16.5" thickTop="1">
      <c r="A40" s="5"/>
      <c r="C40" s="55"/>
      <c r="H40" s="175" t="s">
        <v>14</v>
      </c>
      <c r="I40" s="176"/>
      <c r="J40" s="173">
        <f>I38+K38</f>
        <v>50000</v>
      </c>
      <c r="K40" s="174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2011-08-11T14:44:34Z</cp:lastPrinted>
  <dcterms:created xsi:type="dcterms:W3CDTF">2009-02-04T18:28:43Z</dcterms:created>
  <dcterms:modified xsi:type="dcterms:W3CDTF">2011-08-11T14:44:52Z</dcterms:modified>
</cp:coreProperties>
</file>