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040" windowHeight="7755" activeTab="1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5725"/>
</workbook>
</file>

<file path=xl/calcChain.xml><?xml version="1.0" encoding="utf-8"?>
<calcChain xmlns="http://schemas.openxmlformats.org/spreadsheetml/2006/main">
  <c r="C37" i="2"/>
  <c r="F37"/>
  <c r="F38" i="3" l="1"/>
  <c r="F39" i="4" l="1"/>
  <c r="C39"/>
  <c r="C38" i="6" l="1"/>
  <c r="N35" s="1"/>
  <c r="K38" l="1"/>
  <c r="I38"/>
  <c r="J40" s="1"/>
  <c r="F38"/>
  <c r="N33" l="1"/>
  <c r="N36" s="1"/>
  <c r="N39" s="1"/>
  <c r="K39" i="4" l="1"/>
  <c r="I39"/>
  <c r="J41" s="1"/>
  <c r="F42"/>
  <c r="F43"/>
  <c r="F44" l="1"/>
  <c r="F46" s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F41" i="2"/>
  <c r="I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<sst xmlns="http://schemas.openxmlformats.org/spreadsheetml/2006/main" count="211" uniqueCount="78">
  <si>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</si>
  <si>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</si>
  <si>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</si>
  <si>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</si>
  <si>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</si>
  <si>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</si>
  <si>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</si>
  <si>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</si>
  <si>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</si>
  <si>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</si>
  <si>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</si>
  <si>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</si>
  <si>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</si>
  <si>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</si>
  <si>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</si>
  <si>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</si>
  <si>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</si>
  <si>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</si>
  <si>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</si>
  <si>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</si>
  <si>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</si>
  <si>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</si>
  <si>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</si>
  <si>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</si>
  <si>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</si>
  <si>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</si>
  <si>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</si>
  <si>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</si>
  <si>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</si>
  <si>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</si>
  <si>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</si>
  <si>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</si>
  <si>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</si>
  <si>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</si>
  <si>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</si>
  <si>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</si>
  <si>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</si>
  <si>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</si>
  <si>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</si>
  <si>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</si>
  <si>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</si>
  <si>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</si>
  <si>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</si>
  <si>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</si>
  <si>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</si>
  <si>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</si>
  <si>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</si>
  <si>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</si>
  <si>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</si>
  <si>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tripas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</si>
  <si>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</si>
  <si>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</si>
  <si>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</si>
  <si>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</si>
  <si>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</si>
  <si>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</si>
  <si>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</si>
  <si>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</si>
  <si>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varios</t>
  </si>
  <si>
    <t>DESCANSO</t>
  </si>
  <si>
    <t xml:space="preserve">BALANCE    DE  A B R I L      2010       C E N T R A L </t>
  </si>
  <si>
    <t>maiz</t>
  </si>
  <si>
    <t>CAMARAS Mantenimiento</t>
  </si>
  <si>
    <t xml:space="preserve">BALANCE     DE     JUNIO         2011      11     S U R </t>
  </si>
  <si>
    <t>VENTAS    2011</t>
  </si>
  <si>
    <t>salchicha</t>
  </si>
  <si>
    <t>tortilla</t>
  </si>
  <si>
    <t>utilidades</t>
  </si>
  <si>
    <t>pozole</t>
  </si>
  <si>
    <t>salsa</t>
  </si>
  <si>
    <t xml:space="preserve">BALANCE       DE   JUNIO       2011      HERRADURA </t>
  </si>
  <si>
    <t xml:space="preserve">BALANCE    DE   JUNIO    2011    C O M E R C I O </t>
  </si>
  <si>
    <t>manteca</t>
  </si>
  <si>
    <t>prensado</t>
  </si>
  <si>
    <t>grasa</t>
  </si>
  <si>
    <t>pata</t>
  </si>
  <si>
    <t>cuero</t>
  </si>
  <si>
    <t>BALANCE   MENSUAL DE   JUNIO.  2011   OBRADOR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</si>
</sst>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164" fontId="23" fillId="0" borderId="0" xfId="0" applyNumberFormat="1" applyFont="1" applyFill="1"/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164" fontId="0" fillId="0" borderId="36" xfId="0" applyNumberFormat="1" applyFill="1" applyBorder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25" fillId="0" borderId="0" xfId="0" applyNumberFormat="1" applyFont="1"/>
    <xf numFmtId="164" fontId="7" fillId="0" borderId="24" xfId="0" applyNumberFormat="1" applyFont="1" applyBorder="1"/>
    <xf numFmtId="164" fontId="23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27" fillId="0" borderId="11" xfId="0" applyNumberFormat="1" applyFon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26" fillId="0" borderId="15" xfId="0" applyFont="1" applyFill="1" applyBorder="1" applyAlignment="1">
      <alignment horizontal="center" wrapText="1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  <xf numFmtId="164" fontId="1" fillId="0" borderId="7" xfId="0" applyNumberFormat="1" applyFont="1" applyBorder="1"/>
    <xf numFmtId="0" fontId="28" fillId="0" borderId="32" xfId="0" applyFont="1" applyBorder="1"/>
    <xf numFmtId="0" fontId="17" fillId="3" borderId="36" xfId="0" applyFont="1" applyFill="1" applyBorder="1" applyAlignment="1">
      <alignment horizontal="center"/>
    </xf>
    <xf numFmtId="0" fontId="15" fillId="4" borderId="0" xfId="0" applyFont="1" applyFill="1" applyAlignment="1"/>
    <xf numFmtId="0" fontId="15" fillId="5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9" fillId="6" borderId="8" xfId="0" applyFont="1" applyFill="1" applyBorder="1" applyAlignment="1">
      <alignment horizontal="center" vertical="center"/>
    </xf>
    <xf numFmtId="0" fontId="19" fillId="6" borderId="38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27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32" activePane="bottomLeft" state="frozen"/>
      <selection pane="bottomLeft" activeCell="C37" sqref="C37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>
      <c r="C1" s="151" t="s">
        <v>60</v>
      </c>
      <c r="D1" s="151"/>
      <c r="E1" s="151"/>
      <c r="F1" s="151"/>
      <c r="G1" s="151"/>
      <c r="H1" s="151"/>
      <c r="I1" s="151"/>
      <c r="J1" s="151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61" t="s">
        <v>50</v>
      </c>
      <c r="F3" s="162"/>
      <c r="I3" s="163" t="s">
        <v>5</v>
      </c>
      <c r="J3" s="164"/>
      <c r="K3" s="165"/>
    </row>
    <row r="4" spans="1:11" ht="16.5" thickTop="1" thickBot="1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>
      <c r="B15" s="8"/>
      <c r="C15" s="9"/>
      <c r="D15" s="2"/>
      <c r="E15" s="13"/>
      <c r="F15" s="14"/>
      <c r="H15" s="19"/>
      <c r="I15" s="20"/>
      <c r="J15" s="21" t="s">
        <v>51</v>
      </c>
      <c r="K15" s="14"/>
    </row>
    <row r="16" spans="1:11">
      <c r="B16" s="8"/>
      <c r="C16" s="9"/>
      <c r="D16" s="2"/>
      <c r="E16" s="13"/>
      <c r="F16" s="14"/>
      <c r="H16" s="19"/>
      <c r="I16" s="20"/>
      <c r="J16" s="21" t="s">
        <v>52</v>
      </c>
      <c r="K16" s="14"/>
    </row>
    <row r="17" spans="2:11">
      <c r="B17" s="8"/>
      <c r="C17" s="9"/>
      <c r="D17" s="2"/>
      <c r="E17" s="13"/>
      <c r="F17" s="14"/>
      <c r="H17" s="19"/>
      <c r="I17" s="20"/>
      <c r="J17" s="21" t="s">
        <v>53</v>
      </c>
      <c r="K17" s="14"/>
    </row>
    <row r="18" spans="2:11">
      <c r="B18" s="8"/>
      <c r="C18" s="9"/>
      <c r="D18" s="2"/>
      <c r="E18" s="13"/>
      <c r="F18" s="14"/>
      <c r="H18" s="19"/>
      <c r="I18" s="20"/>
      <c r="J18" s="21" t="s">
        <v>54</v>
      </c>
      <c r="K18" s="14"/>
    </row>
    <row r="19" spans="2:11">
      <c r="B19" s="8"/>
      <c r="C19" s="9"/>
      <c r="D19" s="2"/>
      <c r="E19" s="13"/>
      <c r="F19" s="14"/>
      <c r="H19" s="19"/>
      <c r="I19" s="20"/>
      <c r="J19" s="21" t="s">
        <v>55</v>
      </c>
      <c r="K19" s="14"/>
    </row>
    <row r="20" spans="2:11">
      <c r="B20" s="8"/>
      <c r="C20" s="9"/>
      <c r="D20" s="2"/>
      <c r="E20" s="13"/>
      <c r="F20" s="14"/>
      <c r="H20" s="19"/>
      <c r="I20" s="20"/>
      <c r="J20" s="21" t="s">
        <v>56</v>
      </c>
      <c r="K20" s="14"/>
    </row>
    <row r="21" spans="2:11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>
      <c r="B22" s="8"/>
      <c r="C22" s="9"/>
      <c r="D22" s="2"/>
      <c r="E22" s="13"/>
      <c r="F22" s="14"/>
      <c r="H22" s="19"/>
      <c r="I22" s="20"/>
      <c r="J22" s="21" t="s">
        <v>57</v>
      </c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33"/>
      <c r="B38" s="26"/>
      <c r="C38" s="9"/>
      <c r="I38" s="2"/>
      <c r="K38" s="2"/>
    </row>
    <row r="39" spans="1:11" ht="15.75" thickBot="1">
      <c r="A39" s="50" t="s">
        <v>40</v>
      </c>
      <c r="B39" s="10"/>
      <c r="C39" s="11">
        <v>3529875.92</v>
      </c>
      <c r="H39" s="152" t="s">
        <v>16</v>
      </c>
      <c r="I39" s="153"/>
      <c r="J39" s="154">
        <f>K37+I37</f>
        <v>28750</v>
      </c>
      <c r="K39" s="155"/>
    </row>
    <row r="40" spans="1:11">
      <c r="A40" s="5"/>
      <c r="B40" s="6" t="s">
        <v>1</v>
      </c>
      <c r="C40" s="7">
        <f>SUM(C4:C39)</f>
        <v>3796389.35</v>
      </c>
    </row>
    <row r="41" spans="1:11">
      <c r="D41" s="160" t="s">
        <v>15</v>
      </c>
      <c r="E41" s="160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-3796389.35</v>
      </c>
    </row>
    <row r="43" spans="1:11" ht="15.75" thickTop="1">
      <c r="E43" s="1" t="s">
        <v>25</v>
      </c>
      <c r="F43" s="4">
        <f>SUM(F41:F42)</f>
        <v>-3825139.35</v>
      </c>
      <c r="H43" s="58" t="s">
        <v>29</v>
      </c>
      <c r="I43" s="157" t="s">
        <v>30</v>
      </c>
    </row>
    <row r="44" spans="1:11" ht="15.75" customHeight="1" thickBot="1">
      <c r="D44" s="159" t="s">
        <v>24</v>
      </c>
      <c r="E44" s="159"/>
      <c r="F44" s="51">
        <v>0</v>
      </c>
      <c r="I44" s="158"/>
      <c r="J44" s="47">
        <v>266513.43</v>
      </c>
    </row>
    <row r="45" spans="1:11" ht="16.5" thickTop="1" thickBot="1">
      <c r="B45" t="s">
        <v>31</v>
      </c>
      <c r="E45" s="6" t="s">
        <v>27</v>
      </c>
      <c r="F45" s="44">
        <f>F44+F43</f>
        <v>-3825139.35</v>
      </c>
      <c r="I45" s="143" t="s">
        <v>32</v>
      </c>
      <c r="J45" s="63">
        <f>F45+J44</f>
        <v>-3558625.92</v>
      </c>
    </row>
    <row r="46" spans="1:11" ht="15.75" thickTop="1">
      <c r="D46" s="156"/>
      <c r="E46" s="156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tabSelected="1" workbookViewId="0">
      <pane ySplit="3" topLeftCell="A30" activePane="bottomLeft" state="frozen"/>
      <selection pane="bottomLeft" activeCell="C42" sqref="C4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8.28515625" customWidth="1"/>
    <col min="6" max="6" width="16.570312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95" t="s">
        <v>71</v>
      </c>
      <c r="D1" s="195"/>
      <c r="E1" s="195"/>
      <c r="F1" s="195"/>
      <c r="G1" s="195"/>
      <c r="H1" s="195"/>
      <c r="I1" s="195"/>
      <c r="J1" s="195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220208.6</v>
      </c>
      <c r="D3" s="3"/>
      <c r="E3" s="161" t="s">
        <v>38</v>
      </c>
      <c r="F3" s="162"/>
      <c r="I3" s="163" t="s">
        <v>5</v>
      </c>
      <c r="J3" s="164"/>
      <c r="K3" s="165"/>
    </row>
    <row r="4" spans="1:11" ht="15.75" thickTop="1">
      <c r="B4" s="100">
        <v>40695</v>
      </c>
      <c r="C4" s="85">
        <v>2826</v>
      </c>
      <c r="D4" s="94" t="s">
        <v>72</v>
      </c>
      <c r="E4" s="103">
        <v>40695</v>
      </c>
      <c r="F4" s="83">
        <v>27818</v>
      </c>
      <c r="G4" s="95"/>
      <c r="H4" s="96">
        <v>40695</v>
      </c>
      <c r="I4" s="97">
        <v>0</v>
      </c>
      <c r="J4" s="37"/>
      <c r="K4" s="38"/>
    </row>
    <row r="5" spans="1:11">
      <c r="B5" s="100">
        <v>40696</v>
      </c>
      <c r="C5" s="85"/>
      <c r="D5" s="109"/>
      <c r="E5" s="103">
        <v>40696</v>
      </c>
      <c r="F5" s="83">
        <v>57022</v>
      </c>
      <c r="G5" s="55"/>
      <c r="H5" s="102">
        <v>40696</v>
      </c>
      <c r="I5" s="97">
        <v>0</v>
      </c>
      <c r="J5" s="21" t="s">
        <v>6</v>
      </c>
      <c r="K5" s="14">
        <v>0</v>
      </c>
    </row>
    <row r="6" spans="1:11">
      <c r="B6" s="100">
        <v>40697</v>
      </c>
      <c r="C6" s="85"/>
      <c r="D6" s="94"/>
      <c r="E6" s="103">
        <v>40697</v>
      </c>
      <c r="F6" s="83">
        <v>61896.5</v>
      </c>
      <c r="G6" s="95"/>
      <c r="H6" s="102">
        <v>40697</v>
      </c>
      <c r="I6" s="97">
        <v>223</v>
      </c>
      <c r="J6" s="21" t="s">
        <v>4</v>
      </c>
      <c r="K6" s="14">
        <v>0</v>
      </c>
    </row>
    <row r="7" spans="1:11">
      <c r="B7" s="100">
        <v>40698</v>
      </c>
      <c r="C7" s="85"/>
      <c r="D7" s="94"/>
      <c r="E7" s="103">
        <v>40698</v>
      </c>
      <c r="F7" s="83">
        <v>60690.9</v>
      </c>
      <c r="G7" s="95"/>
      <c r="H7" s="102">
        <v>40698</v>
      </c>
      <c r="I7" s="97">
        <v>0</v>
      </c>
      <c r="J7" s="21" t="s">
        <v>7</v>
      </c>
      <c r="K7" s="14">
        <v>28750</v>
      </c>
    </row>
    <row r="8" spans="1:11">
      <c r="B8" s="100">
        <v>40699</v>
      </c>
      <c r="C8" s="85"/>
      <c r="D8" s="94"/>
      <c r="E8" s="103">
        <v>40699</v>
      </c>
      <c r="F8" s="83">
        <v>36010.5</v>
      </c>
      <c r="G8" s="95"/>
      <c r="H8" s="102">
        <v>40699</v>
      </c>
      <c r="I8" s="97">
        <v>0</v>
      </c>
      <c r="J8" s="21" t="s">
        <v>10</v>
      </c>
      <c r="K8" s="83">
        <v>3845.1</v>
      </c>
    </row>
    <row r="9" spans="1:11">
      <c r="B9" s="100">
        <v>40700</v>
      </c>
      <c r="C9" s="85"/>
      <c r="D9" s="130"/>
      <c r="E9" s="103">
        <v>40700</v>
      </c>
      <c r="F9" s="83">
        <v>27490.5</v>
      </c>
      <c r="G9" s="95"/>
      <c r="H9" s="102">
        <v>40700</v>
      </c>
      <c r="I9" s="97">
        <v>0</v>
      </c>
      <c r="J9" s="21" t="s">
        <v>59</v>
      </c>
      <c r="K9" s="83">
        <v>358</v>
      </c>
    </row>
    <row r="10" spans="1:11">
      <c r="A10" s="59"/>
      <c r="B10" s="100">
        <v>40701</v>
      </c>
      <c r="C10" s="85"/>
      <c r="D10" s="94"/>
      <c r="E10" s="103">
        <v>40701</v>
      </c>
      <c r="F10" s="83">
        <v>33272.800000000003</v>
      </c>
      <c r="G10" s="95"/>
      <c r="H10" s="102">
        <v>40701</v>
      </c>
      <c r="I10" s="97">
        <v>896.7</v>
      </c>
      <c r="J10" s="21" t="s">
        <v>20</v>
      </c>
      <c r="K10" s="83">
        <v>3845.1</v>
      </c>
    </row>
    <row r="11" spans="1:11">
      <c r="B11" s="100">
        <v>40702</v>
      </c>
      <c r="C11" s="85">
        <v>1401</v>
      </c>
      <c r="D11" s="130" t="s">
        <v>73</v>
      </c>
      <c r="E11" s="103">
        <v>40702</v>
      </c>
      <c r="F11" s="83">
        <v>37156.5</v>
      </c>
      <c r="G11" s="95"/>
      <c r="H11" s="102">
        <v>40702</v>
      </c>
      <c r="I11" s="97">
        <v>23</v>
      </c>
      <c r="J11" s="21" t="s">
        <v>59</v>
      </c>
      <c r="K11" s="83">
        <v>358</v>
      </c>
    </row>
    <row r="12" spans="1:11">
      <c r="A12" s="36"/>
      <c r="B12" s="100">
        <v>40703</v>
      </c>
      <c r="C12" s="85">
        <v>448</v>
      </c>
      <c r="D12" s="94" t="s">
        <v>74</v>
      </c>
      <c r="E12" s="103">
        <v>40703</v>
      </c>
      <c r="F12" s="83">
        <v>61500</v>
      </c>
      <c r="G12" s="95"/>
      <c r="H12" s="102">
        <v>40703</v>
      </c>
      <c r="I12" s="97">
        <v>0</v>
      </c>
      <c r="J12" s="21" t="s">
        <v>21</v>
      </c>
      <c r="K12" s="83">
        <v>3845.1</v>
      </c>
    </row>
    <row r="13" spans="1:11">
      <c r="A13" s="36"/>
      <c r="B13" s="100">
        <v>40704</v>
      </c>
      <c r="C13" s="85"/>
      <c r="D13" s="94"/>
      <c r="E13" s="103">
        <v>40704</v>
      </c>
      <c r="F13" s="83">
        <v>50773</v>
      </c>
      <c r="G13" s="95"/>
      <c r="H13" s="102">
        <v>40704</v>
      </c>
      <c r="I13" s="97">
        <v>30</v>
      </c>
      <c r="J13" s="21" t="s">
        <v>59</v>
      </c>
      <c r="K13" s="83">
        <v>358</v>
      </c>
    </row>
    <row r="14" spans="1:11">
      <c r="B14" s="100">
        <v>40705</v>
      </c>
      <c r="C14" s="85">
        <v>3994</v>
      </c>
      <c r="D14" s="109" t="s">
        <v>73</v>
      </c>
      <c r="E14" s="103">
        <v>40705</v>
      </c>
      <c r="F14" s="83">
        <v>65018.5</v>
      </c>
      <c r="G14" s="95"/>
      <c r="H14" s="102">
        <v>40705</v>
      </c>
      <c r="I14" s="97">
        <v>20</v>
      </c>
      <c r="J14" s="21" t="s">
        <v>18</v>
      </c>
      <c r="K14" s="83">
        <v>0</v>
      </c>
    </row>
    <row r="15" spans="1:11">
      <c r="A15" s="36"/>
      <c r="B15" s="100">
        <v>40706</v>
      </c>
      <c r="C15" s="85"/>
      <c r="D15" s="94"/>
      <c r="E15" s="103">
        <v>40706</v>
      </c>
      <c r="F15" s="83">
        <v>33723.5</v>
      </c>
      <c r="G15" s="95"/>
      <c r="H15" s="102">
        <v>40706</v>
      </c>
      <c r="I15" s="97">
        <v>24</v>
      </c>
      <c r="J15" s="21" t="s">
        <v>59</v>
      </c>
      <c r="K15" s="83">
        <v>358</v>
      </c>
    </row>
    <row r="16" spans="1:11">
      <c r="A16" s="36"/>
      <c r="B16" s="100">
        <v>40707</v>
      </c>
      <c r="C16" s="85">
        <v>47.5</v>
      </c>
      <c r="D16" s="130" t="s">
        <v>75</v>
      </c>
      <c r="E16" s="103">
        <v>40707</v>
      </c>
      <c r="F16" s="83">
        <v>42214</v>
      </c>
      <c r="G16" s="95"/>
      <c r="H16" s="102">
        <v>40707</v>
      </c>
      <c r="I16" s="97">
        <v>250</v>
      </c>
      <c r="J16" s="21" t="s">
        <v>13</v>
      </c>
      <c r="K16" s="83">
        <v>0</v>
      </c>
    </row>
    <row r="17" spans="1:11">
      <c r="A17" s="36"/>
      <c r="B17" s="100">
        <v>40708</v>
      </c>
      <c r="C17" s="85"/>
      <c r="D17" s="94"/>
      <c r="E17" s="103">
        <v>40708</v>
      </c>
      <c r="F17" s="83">
        <v>41030.5</v>
      </c>
      <c r="G17" s="95"/>
      <c r="H17" s="102">
        <v>40708</v>
      </c>
      <c r="I17" s="97">
        <v>265</v>
      </c>
      <c r="J17" s="21" t="s">
        <v>59</v>
      </c>
      <c r="K17" s="83">
        <v>0</v>
      </c>
    </row>
    <row r="18" spans="1:11">
      <c r="B18" s="100">
        <v>40709</v>
      </c>
      <c r="C18" s="85"/>
      <c r="D18" s="94"/>
      <c r="E18" s="103">
        <v>40709</v>
      </c>
      <c r="F18" s="83">
        <v>34318.5</v>
      </c>
      <c r="G18" s="95"/>
      <c r="H18" s="102">
        <v>40709</v>
      </c>
      <c r="I18" s="97">
        <v>1353.1</v>
      </c>
      <c r="J18" s="21"/>
      <c r="K18" s="14"/>
    </row>
    <row r="19" spans="1:11">
      <c r="A19" s="36"/>
      <c r="B19" s="100">
        <v>40710</v>
      </c>
      <c r="C19" s="85"/>
      <c r="D19" s="130"/>
      <c r="E19" s="103">
        <v>40710</v>
      </c>
      <c r="F19" s="83">
        <v>66669</v>
      </c>
      <c r="G19" s="95"/>
      <c r="H19" s="102">
        <v>40710</v>
      </c>
      <c r="I19" s="97">
        <v>262</v>
      </c>
      <c r="J19" s="21"/>
      <c r="K19" s="14"/>
    </row>
    <row r="20" spans="1:11">
      <c r="B20" s="100">
        <v>40711</v>
      </c>
      <c r="C20" s="85"/>
      <c r="D20" s="94"/>
      <c r="E20" s="103">
        <v>40711</v>
      </c>
      <c r="F20" s="83">
        <v>42880</v>
      </c>
      <c r="G20" s="95"/>
      <c r="H20" s="102">
        <v>40711</v>
      </c>
      <c r="I20" s="97">
        <v>0</v>
      </c>
      <c r="J20" s="21"/>
      <c r="K20" s="14"/>
    </row>
    <row r="21" spans="1:11">
      <c r="B21" s="100">
        <v>40712</v>
      </c>
      <c r="C21" s="85">
        <v>6184</v>
      </c>
      <c r="D21" s="94" t="s">
        <v>58</v>
      </c>
      <c r="E21" s="103">
        <v>40712</v>
      </c>
      <c r="F21" s="83">
        <v>69032.5</v>
      </c>
      <c r="G21" s="95"/>
      <c r="H21" s="102">
        <v>40712</v>
      </c>
      <c r="I21" s="97">
        <v>500</v>
      </c>
      <c r="J21" s="21"/>
      <c r="K21" s="14"/>
    </row>
    <row r="22" spans="1:11">
      <c r="B22" s="100">
        <v>40713</v>
      </c>
      <c r="C22" s="85"/>
      <c r="D22" s="94"/>
      <c r="E22" s="103">
        <v>40713</v>
      </c>
      <c r="F22" s="83">
        <v>56660.5</v>
      </c>
      <c r="G22" s="95"/>
      <c r="H22" s="102">
        <v>40713</v>
      </c>
      <c r="I22" s="97">
        <v>0</v>
      </c>
      <c r="J22" s="21"/>
      <c r="K22" s="14"/>
    </row>
    <row r="23" spans="1:11">
      <c r="A23" s="36"/>
      <c r="B23" s="100">
        <v>40714</v>
      </c>
      <c r="C23" s="85"/>
      <c r="D23" s="94"/>
      <c r="E23" s="103">
        <v>40714</v>
      </c>
      <c r="F23" s="83">
        <v>30603.5</v>
      </c>
      <c r="G23" s="95"/>
      <c r="H23" s="102">
        <v>40714</v>
      </c>
      <c r="I23" s="97">
        <v>250</v>
      </c>
      <c r="J23" s="21"/>
      <c r="K23" s="14"/>
    </row>
    <row r="24" spans="1:11">
      <c r="A24" s="36"/>
      <c r="B24" s="100">
        <v>40715</v>
      </c>
      <c r="C24" s="85">
        <v>2195.5</v>
      </c>
      <c r="D24" s="130" t="s">
        <v>76</v>
      </c>
      <c r="E24" s="103">
        <v>40715</v>
      </c>
      <c r="F24" s="83">
        <v>29106</v>
      </c>
      <c r="G24" s="95"/>
      <c r="H24" s="102">
        <v>40715</v>
      </c>
      <c r="I24" s="97">
        <v>30</v>
      </c>
      <c r="J24" s="21"/>
      <c r="K24" s="14"/>
    </row>
    <row r="25" spans="1:11">
      <c r="B25" s="100">
        <v>40716</v>
      </c>
      <c r="C25" s="85">
        <v>1195</v>
      </c>
      <c r="D25" s="109" t="s">
        <v>73</v>
      </c>
      <c r="E25" s="103">
        <v>40716</v>
      </c>
      <c r="F25" s="148">
        <v>45895</v>
      </c>
      <c r="G25" s="95"/>
      <c r="H25" s="102">
        <v>40716</v>
      </c>
      <c r="I25" s="149">
        <v>38</v>
      </c>
      <c r="J25" s="21"/>
      <c r="K25" s="14"/>
    </row>
    <row r="26" spans="1:11">
      <c r="B26" s="100">
        <v>40717</v>
      </c>
      <c r="C26" s="85"/>
      <c r="D26" s="138"/>
      <c r="E26" s="103">
        <v>40717</v>
      </c>
      <c r="F26" s="83">
        <v>64862.5</v>
      </c>
      <c r="G26" s="95"/>
      <c r="H26" s="102">
        <v>40717</v>
      </c>
      <c r="I26" s="97">
        <v>580</v>
      </c>
      <c r="J26" s="21"/>
      <c r="K26" s="14"/>
    </row>
    <row r="27" spans="1:11">
      <c r="B27" s="100">
        <v>40718</v>
      </c>
      <c r="C27" s="85"/>
      <c r="D27" s="94"/>
      <c r="E27" s="103">
        <v>40718</v>
      </c>
      <c r="F27" s="83">
        <v>86242.5</v>
      </c>
      <c r="G27" s="95"/>
      <c r="H27" s="102">
        <v>40718</v>
      </c>
      <c r="I27" s="97">
        <v>0</v>
      </c>
      <c r="J27" s="21"/>
      <c r="K27" s="14"/>
    </row>
    <row r="28" spans="1:11">
      <c r="B28" s="100">
        <v>40719</v>
      </c>
      <c r="C28" s="85">
        <v>1806</v>
      </c>
      <c r="D28" s="130"/>
      <c r="E28" s="103">
        <v>40719</v>
      </c>
      <c r="F28" s="83">
        <v>72688.5</v>
      </c>
      <c r="G28" s="95"/>
      <c r="H28" s="102">
        <v>40719</v>
      </c>
      <c r="I28" s="97">
        <v>0</v>
      </c>
      <c r="J28" s="21"/>
      <c r="K28" s="14"/>
    </row>
    <row r="29" spans="1:11">
      <c r="B29" s="100">
        <v>40720</v>
      </c>
      <c r="C29" s="85"/>
      <c r="D29" s="130"/>
      <c r="E29" s="103">
        <v>40720</v>
      </c>
      <c r="F29" s="83">
        <v>39921.5</v>
      </c>
      <c r="G29" s="95"/>
      <c r="H29" s="102">
        <v>40720</v>
      </c>
      <c r="I29" s="97">
        <v>0</v>
      </c>
      <c r="J29" s="21"/>
      <c r="K29" s="14"/>
    </row>
    <row r="30" spans="1:11">
      <c r="B30" s="100">
        <v>40721</v>
      </c>
      <c r="C30" s="85"/>
      <c r="D30" s="130"/>
      <c r="E30" s="103">
        <v>40721</v>
      </c>
      <c r="F30" s="83">
        <v>75897.5</v>
      </c>
      <c r="G30" s="95"/>
      <c r="H30" s="102">
        <v>40721</v>
      </c>
      <c r="I30" s="97">
        <v>433.88</v>
      </c>
      <c r="J30" s="21"/>
      <c r="K30" s="14"/>
    </row>
    <row r="31" spans="1:11">
      <c r="B31" s="100">
        <v>40722</v>
      </c>
      <c r="C31" s="85"/>
      <c r="D31" s="94"/>
      <c r="E31" s="103">
        <v>40722</v>
      </c>
      <c r="F31" s="83">
        <v>34036.5</v>
      </c>
      <c r="G31" s="95"/>
      <c r="H31" s="102">
        <v>40722</v>
      </c>
      <c r="I31" s="97">
        <v>0</v>
      </c>
      <c r="J31" s="21"/>
      <c r="K31" s="14"/>
    </row>
    <row r="32" spans="1:11">
      <c r="B32" s="100">
        <v>40723</v>
      </c>
      <c r="C32" s="85">
        <v>1599</v>
      </c>
      <c r="D32" s="109" t="s">
        <v>73</v>
      </c>
      <c r="E32" s="103">
        <v>40723</v>
      </c>
      <c r="F32" s="83">
        <v>42469</v>
      </c>
      <c r="G32" s="95"/>
      <c r="H32" s="102">
        <v>40723</v>
      </c>
      <c r="I32" s="97">
        <v>23</v>
      </c>
      <c r="J32" s="21"/>
      <c r="K32" s="14"/>
    </row>
    <row r="33" spans="1:11">
      <c r="B33" s="100">
        <v>40724</v>
      </c>
      <c r="C33" s="85"/>
      <c r="D33" s="130"/>
      <c r="E33" s="103">
        <v>40724</v>
      </c>
      <c r="F33" s="83">
        <v>56494</v>
      </c>
      <c r="G33" s="95"/>
      <c r="H33" s="102">
        <v>40724</v>
      </c>
      <c r="I33" s="97">
        <v>47.45</v>
      </c>
      <c r="J33" s="21"/>
      <c r="K33" s="14"/>
    </row>
    <row r="34" spans="1:11" ht="15.75" thickBot="1">
      <c r="A34" s="36"/>
      <c r="B34" s="100"/>
      <c r="C34" s="85"/>
      <c r="D34" s="94"/>
      <c r="E34" s="103"/>
      <c r="F34" s="83"/>
      <c r="G34" s="95"/>
      <c r="H34" s="102"/>
      <c r="I34" s="97"/>
      <c r="J34" s="21"/>
      <c r="K34" s="14"/>
    </row>
    <row r="35" spans="1:11" ht="15.75" thickBot="1">
      <c r="A35" s="139"/>
      <c r="B35" s="26"/>
      <c r="C35" s="9"/>
      <c r="D35" s="2"/>
      <c r="E35" s="15"/>
      <c r="F35" s="14">
        <v>0</v>
      </c>
      <c r="H35" s="31"/>
      <c r="I35" s="20"/>
      <c r="J35" s="21"/>
      <c r="K35" s="14"/>
    </row>
    <row r="36" spans="1:11" ht="15.75" thickBot="1">
      <c r="A36" s="49" t="s">
        <v>48</v>
      </c>
      <c r="B36" s="10"/>
      <c r="C36" s="191">
        <v>1316529.07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1558433.6700000002</v>
      </c>
      <c r="D37" s="2"/>
      <c r="E37" s="23" t="s">
        <v>1</v>
      </c>
      <c r="F37" s="24">
        <f>SUM(F4:F36)</f>
        <v>1483394.2</v>
      </c>
      <c r="H37" s="5" t="s">
        <v>1</v>
      </c>
      <c r="I37" s="4">
        <f>SUM(I4:I36)</f>
        <v>5249.13</v>
      </c>
      <c r="J37" s="4"/>
      <c r="K37" s="4">
        <f t="shared" ref="K37" si="0">SUM(K4:K36)</f>
        <v>41717.299999999996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68" t="s">
        <v>14</v>
      </c>
      <c r="I39" s="169"/>
      <c r="J39" s="166">
        <f>I37+K37</f>
        <v>46966.429999999993</v>
      </c>
      <c r="K39" s="167"/>
    </row>
    <row r="40" spans="1:11" ht="15" customHeight="1">
      <c r="D40" s="170" t="s">
        <v>15</v>
      </c>
      <c r="E40" s="170"/>
      <c r="F40" s="46">
        <f>F37-J39</f>
        <v>1436427.77</v>
      </c>
      <c r="I40" s="40"/>
    </row>
    <row r="41" spans="1:11" ht="15.75" thickBot="1">
      <c r="D41" s="45"/>
      <c r="E41" s="45" t="s">
        <v>0</v>
      </c>
      <c r="F41" s="47">
        <f>-C37</f>
        <v>-1558433.6700000002</v>
      </c>
    </row>
    <row r="42" spans="1:11" ht="15.75" thickTop="1">
      <c r="E42" t="s">
        <v>25</v>
      </c>
      <c r="F42" s="4">
        <f>SUM(F40:F41)</f>
        <v>-122005.90000000014</v>
      </c>
    </row>
    <row r="43" spans="1:11" ht="15.75" thickBot="1">
      <c r="D43" s="159"/>
      <c r="E43" s="159"/>
      <c r="F43" s="51">
        <v>0</v>
      </c>
    </row>
    <row r="44" spans="1:11">
      <c r="E44" s="6" t="s">
        <v>26</v>
      </c>
      <c r="F44" s="7">
        <f>F43+F42</f>
        <v>-122005.90000000014</v>
      </c>
    </row>
    <row r="45" spans="1:11" ht="15.75" thickBot="1">
      <c r="D45" s="54" t="s">
        <v>17</v>
      </c>
      <c r="F45" s="56">
        <v>165172.74</v>
      </c>
    </row>
    <row r="46" spans="1:11" ht="18.75" customHeight="1" thickTop="1" thickBot="1">
      <c r="D46" s="202" t="s">
        <v>32</v>
      </c>
      <c r="E46" s="203"/>
      <c r="F46" s="146">
        <f>F45+F44</f>
        <v>43166.839999999851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C44" sqref="C44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94" t="s">
        <v>70</v>
      </c>
      <c r="D1" s="194"/>
      <c r="E1" s="194"/>
      <c r="F1" s="194"/>
      <c r="G1" s="194"/>
      <c r="H1" s="194"/>
      <c r="I1" s="194"/>
      <c r="J1" s="194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75219.009999999995</v>
      </c>
      <c r="D4" s="2"/>
      <c r="E4" s="172" t="s">
        <v>38</v>
      </c>
      <c r="F4" s="173"/>
      <c r="I4" s="163" t="s">
        <v>5</v>
      </c>
      <c r="J4" s="164"/>
      <c r="K4" s="165"/>
    </row>
    <row r="5" spans="1:13" ht="15.75" thickTop="1">
      <c r="A5" s="79"/>
      <c r="B5" s="100">
        <v>40695</v>
      </c>
      <c r="C5" s="85"/>
      <c r="D5" s="94"/>
      <c r="E5" s="101">
        <v>40695</v>
      </c>
      <c r="F5" s="142">
        <v>25770</v>
      </c>
      <c r="G5" s="95"/>
      <c r="H5" s="117">
        <v>40695</v>
      </c>
      <c r="I5" s="97">
        <v>2002</v>
      </c>
      <c r="J5" s="37"/>
      <c r="K5" s="38"/>
    </row>
    <row r="6" spans="1:13">
      <c r="A6" s="79"/>
      <c r="B6" s="100">
        <v>40696</v>
      </c>
      <c r="C6" s="85"/>
      <c r="D6" s="109"/>
      <c r="E6" s="101">
        <v>40696</v>
      </c>
      <c r="F6" s="83">
        <v>26729</v>
      </c>
      <c r="G6" s="95"/>
      <c r="H6" s="118">
        <v>40696</v>
      </c>
      <c r="I6" s="97">
        <v>0</v>
      </c>
      <c r="J6" s="21" t="s">
        <v>6</v>
      </c>
      <c r="K6" s="14">
        <v>0</v>
      </c>
    </row>
    <row r="7" spans="1:13">
      <c r="A7" s="79"/>
      <c r="B7" s="100">
        <v>40697</v>
      </c>
      <c r="C7" s="85">
        <v>707</v>
      </c>
      <c r="D7" s="94"/>
      <c r="E7" s="101">
        <v>40697</v>
      </c>
      <c r="F7" s="83">
        <v>40385</v>
      </c>
      <c r="G7" s="95"/>
      <c r="H7" s="118">
        <v>40697</v>
      </c>
      <c r="I7" s="97">
        <v>0</v>
      </c>
      <c r="J7" s="21" t="s">
        <v>4</v>
      </c>
      <c r="K7" s="14">
        <v>0</v>
      </c>
    </row>
    <row r="8" spans="1:13">
      <c r="A8" s="79"/>
      <c r="B8" s="100">
        <v>40698</v>
      </c>
      <c r="C8" s="85"/>
      <c r="D8" s="109"/>
      <c r="E8" s="101">
        <v>40698</v>
      </c>
      <c r="F8" s="83">
        <v>40417</v>
      </c>
      <c r="G8" s="95"/>
      <c r="H8" s="118">
        <v>40698</v>
      </c>
      <c r="I8" s="97">
        <v>1000</v>
      </c>
      <c r="J8" s="21" t="s">
        <v>7</v>
      </c>
      <c r="K8" s="14">
        <v>28750</v>
      </c>
    </row>
    <row r="9" spans="1:13">
      <c r="A9" s="79"/>
      <c r="B9" s="100">
        <v>40699</v>
      </c>
      <c r="C9" s="85"/>
      <c r="D9" s="94"/>
      <c r="E9" s="101">
        <v>40699</v>
      </c>
      <c r="F9" s="83">
        <v>38106.5</v>
      </c>
      <c r="G9" s="95"/>
      <c r="H9" s="118">
        <v>40699</v>
      </c>
      <c r="I9" s="97">
        <v>21</v>
      </c>
      <c r="J9" s="21" t="s">
        <v>10</v>
      </c>
      <c r="K9" s="14">
        <v>6324.86</v>
      </c>
    </row>
    <row r="10" spans="1:13">
      <c r="A10" s="79"/>
      <c r="B10" s="100">
        <v>40700</v>
      </c>
      <c r="C10" s="85"/>
      <c r="D10" s="94"/>
      <c r="E10" s="101">
        <v>40700</v>
      </c>
      <c r="F10" s="83">
        <v>34669</v>
      </c>
      <c r="G10" s="95"/>
      <c r="H10" s="118">
        <v>40700</v>
      </c>
      <c r="I10" s="97">
        <v>0</v>
      </c>
      <c r="J10" s="21" t="s">
        <v>11</v>
      </c>
      <c r="K10" s="14">
        <v>6085.58</v>
      </c>
    </row>
    <row r="11" spans="1:13">
      <c r="A11" s="79"/>
      <c r="B11" s="100">
        <v>40701</v>
      </c>
      <c r="C11" s="85">
        <v>1361</v>
      </c>
      <c r="D11" s="109"/>
      <c r="E11" s="101">
        <v>40701</v>
      </c>
      <c r="F11" s="83">
        <v>13701.5</v>
      </c>
      <c r="G11" s="95"/>
      <c r="H11" s="118">
        <v>40701</v>
      </c>
      <c r="I11" s="97">
        <v>0</v>
      </c>
      <c r="J11" s="21" t="s">
        <v>12</v>
      </c>
      <c r="K11" s="14">
        <v>6085.58</v>
      </c>
    </row>
    <row r="12" spans="1:13">
      <c r="A12" s="79"/>
      <c r="B12" s="100">
        <v>40702</v>
      </c>
      <c r="C12" s="85">
        <v>1050</v>
      </c>
      <c r="D12" s="109" t="s">
        <v>49</v>
      </c>
      <c r="E12" s="101">
        <v>40702</v>
      </c>
      <c r="F12" s="83">
        <v>2017</v>
      </c>
      <c r="G12" s="95"/>
      <c r="H12" s="118">
        <v>40702</v>
      </c>
      <c r="I12" s="97">
        <v>50</v>
      </c>
      <c r="J12" s="21" t="s">
        <v>18</v>
      </c>
      <c r="K12" s="14">
        <v>5831</v>
      </c>
    </row>
    <row r="13" spans="1:13">
      <c r="A13" s="79"/>
      <c r="B13" s="100">
        <v>40703</v>
      </c>
      <c r="C13" s="85"/>
      <c r="D13" s="94"/>
      <c r="E13" s="101">
        <v>40703</v>
      </c>
      <c r="F13" s="83">
        <v>25350.5</v>
      </c>
      <c r="G13" s="95"/>
      <c r="H13" s="118">
        <v>40703</v>
      </c>
      <c r="I13" s="97">
        <v>522</v>
      </c>
      <c r="J13" s="21" t="s">
        <v>13</v>
      </c>
      <c r="K13" s="14">
        <v>0</v>
      </c>
    </row>
    <row r="14" spans="1:13">
      <c r="A14" s="79"/>
      <c r="B14" s="100">
        <v>40704</v>
      </c>
      <c r="C14" s="85"/>
      <c r="D14" s="94"/>
      <c r="E14" s="101">
        <v>40704</v>
      </c>
      <c r="F14" s="83">
        <v>43307.05</v>
      </c>
      <c r="G14" s="95"/>
      <c r="H14" s="118">
        <v>40704</v>
      </c>
      <c r="I14" s="97">
        <v>0</v>
      </c>
      <c r="J14" s="136"/>
      <c r="K14" s="14">
        <v>0</v>
      </c>
    </row>
    <row r="15" spans="1:13">
      <c r="A15" s="79"/>
      <c r="B15" s="100">
        <v>40705</v>
      </c>
      <c r="C15" s="85"/>
      <c r="D15" s="94"/>
      <c r="E15" s="101">
        <v>40705</v>
      </c>
      <c r="F15" s="83">
        <v>55939</v>
      </c>
      <c r="G15" s="95"/>
      <c r="H15" s="118">
        <v>40705</v>
      </c>
      <c r="I15" s="97">
        <v>26</v>
      </c>
      <c r="J15" s="21"/>
      <c r="K15" s="14"/>
    </row>
    <row r="16" spans="1:13">
      <c r="A16" s="79"/>
      <c r="B16" s="100">
        <v>40706</v>
      </c>
      <c r="C16" s="85"/>
      <c r="D16" s="94"/>
      <c r="E16" s="101">
        <v>40706</v>
      </c>
      <c r="F16" s="83">
        <v>31893.5</v>
      </c>
      <c r="G16" s="95"/>
      <c r="H16" s="118">
        <v>40706</v>
      </c>
      <c r="I16" s="97">
        <v>23</v>
      </c>
      <c r="J16" s="21"/>
      <c r="K16" s="81"/>
      <c r="L16" s="80"/>
      <c r="M16" s="55"/>
    </row>
    <row r="17" spans="1:13">
      <c r="A17" s="79"/>
      <c r="B17" s="100">
        <v>40707</v>
      </c>
      <c r="C17" s="85"/>
      <c r="D17" s="94"/>
      <c r="E17" s="101">
        <v>40707</v>
      </c>
      <c r="F17" s="83">
        <v>20165.5</v>
      </c>
      <c r="G17" s="95"/>
      <c r="H17" s="118">
        <v>40707</v>
      </c>
      <c r="I17" s="97">
        <v>0</v>
      </c>
      <c r="J17" s="21"/>
      <c r="K17" s="81"/>
      <c r="L17" s="80"/>
      <c r="M17" s="55"/>
    </row>
    <row r="18" spans="1:13">
      <c r="A18" s="79"/>
      <c r="B18" s="100">
        <v>40708</v>
      </c>
      <c r="C18" s="85">
        <v>544.5</v>
      </c>
      <c r="D18" s="94"/>
      <c r="E18" s="101">
        <v>40708</v>
      </c>
      <c r="F18" s="83">
        <v>15400</v>
      </c>
      <c r="G18" s="95"/>
      <c r="H18" s="118">
        <v>40708</v>
      </c>
      <c r="I18" s="97">
        <v>0</v>
      </c>
      <c r="J18" s="21"/>
      <c r="K18" s="84"/>
      <c r="L18" s="80"/>
      <c r="M18" s="55"/>
    </row>
    <row r="19" spans="1:13">
      <c r="A19" s="79"/>
      <c r="B19" s="100">
        <v>40709</v>
      </c>
      <c r="C19" s="85"/>
      <c r="D19" s="109"/>
      <c r="E19" s="101">
        <v>40709</v>
      </c>
      <c r="F19" s="83">
        <v>23965</v>
      </c>
      <c r="G19" s="95"/>
      <c r="H19" s="118">
        <v>40709</v>
      </c>
      <c r="I19" s="97">
        <v>0</v>
      </c>
      <c r="J19" s="21"/>
      <c r="K19" s="84"/>
      <c r="L19" s="80"/>
      <c r="M19" s="55"/>
    </row>
    <row r="20" spans="1:13">
      <c r="A20" s="79"/>
      <c r="B20" s="100">
        <v>40710</v>
      </c>
      <c r="C20" s="85">
        <v>866</v>
      </c>
      <c r="D20" s="94"/>
      <c r="E20" s="101">
        <v>40710</v>
      </c>
      <c r="F20" s="83">
        <v>29637.5</v>
      </c>
      <c r="G20" s="95"/>
      <c r="H20" s="118">
        <v>40710</v>
      </c>
      <c r="I20" s="97">
        <v>0</v>
      </c>
      <c r="J20" s="99"/>
      <c r="K20" s="14"/>
    </row>
    <row r="21" spans="1:13">
      <c r="A21" s="79"/>
      <c r="B21" s="100">
        <v>40711</v>
      </c>
      <c r="C21" s="85">
        <v>190.7</v>
      </c>
      <c r="D21" s="94"/>
      <c r="E21" s="101">
        <v>40711</v>
      </c>
      <c r="F21" s="83">
        <v>46507.5</v>
      </c>
      <c r="G21" s="95"/>
      <c r="H21" s="118">
        <v>40711</v>
      </c>
      <c r="I21" s="97">
        <v>1241.2</v>
      </c>
      <c r="J21" s="99"/>
      <c r="K21" s="14"/>
    </row>
    <row r="22" spans="1:13">
      <c r="A22" s="79"/>
      <c r="B22" s="100">
        <v>40712</v>
      </c>
      <c r="C22" s="85"/>
      <c r="D22" s="94"/>
      <c r="E22" s="101">
        <v>40712</v>
      </c>
      <c r="F22" s="83">
        <v>39037.5</v>
      </c>
      <c r="G22" s="95"/>
      <c r="H22" s="118">
        <v>40712</v>
      </c>
      <c r="I22" s="97">
        <v>0</v>
      </c>
      <c r="J22" s="21"/>
      <c r="K22" s="14"/>
    </row>
    <row r="23" spans="1:13">
      <c r="A23" s="79"/>
      <c r="B23" s="100">
        <v>40713</v>
      </c>
      <c r="C23" s="85"/>
      <c r="D23" s="94"/>
      <c r="E23" s="101">
        <v>40713</v>
      </c>
      <c r="F23" s="83">
        <v>48654</v>
      </c>
      <c r="G23" s="95"/>
      <c r="H23" s="118">
        <v>40713</v>
      </c>
      <c r="I23" s="97">
        <v>13</v>
      </c>
      <c r="J23" s="21"/>
      <c r="K23" s="14"/>
    </row>
    <row r="24" spans="1:13">
      <c r="A24" s="79"/>
      <c r="B24" s="100">
        <v>40714</v>
      </c>
      <c r="C24" s="85"/>
      <c r="D24" s="94"/>
      <c r="E24" s="101">
        <v>40714</v>
      </c>
      <c r="F24" s="83">
        <v>18267</v>
      </c>
      <c r="G24" s="95"/>
      <c r="H24" s="118">
        <v>40714</v>
      </c>
      <c r="I24" s="97">
        <v>0</v>
      </c>
      <c r="J24" s="21"/>
      <c r="K24" s="14"/>
    </row>
    <row r="25" spans="1:13">
      <c r="A25" s="79"/>
      <c r="B25" s="100">
        <v>40715</v>
      </c>
      <c r="C25" s="85">
        <v>90</v>
      </c>
      <c r="D25" s="94"/>
      <c r="E25" s="101">
        <v>40715</v>
      </c>
      <c r="F25" s="83">
        <v>11557.5</v>
      </c>
      <c r="G25" s="95"/>
      <c r="H25" s="118">
        <v>40715</v>
      </c>
      <c r="I25" s="97">
        <v>0</v>
      </c>
      <c r="J25" s="21"/>
      <c r="K25" s="14"/>
    </row>
    <row r="26" spans="1:13">
      <c r="A26" s="79"/>
      <c r="B26" s="100">
        <v>40716</v>
      </c>
      <c r="C26" s="85"/>
      <c r="D26" s="94"/>
      <c r="E26" s="101">
        <v>40716</v>
      </c>
      <c r="F26" s="148">
        <v>20127</v>
      </c>
      <c r="G26" s="95"/>
      <c r="H26" s="118">
        <v>40716</v>
      </c>
      <c r="I26" s="149">
        <v>14</v>
      </c>
      <c r="J26" s="21"/>
      <c r="K26" s="14"/>
    </row>
    <row r="27" spans="1:13">
      <c r="A27" s="79"/>
      <c r="B27" s="100">
        <v>40717</v>
      </c>
      <c r="C27" s="85">
        <v>490</v>
      </c>
      <c r="D27" s="94"/>
      <c r="E27" s="101">
        <v>40717</v>
      </c>
      <c r="F27" s="83">
        <v>40464</v>
      </c>
      <c r="G27" s="95"/>
      <c r="H27" s="118">
        <v>40717</v>
      </c>
      <c r="I27" s="97">
        <v>195</v>
      </c>
      <c r="J27" s="21"/>
      <c r="K27" s="14"/>
    </row>
    <row r="28" spans="1:13">
      <c r="A28" s="79"/>
      <c r="B28" s="100">
        <v>40718</v>
      </c>
      <c r="C28" s="85"/>
      <c r="D28" s="94"/>
      <c r="E28" s="101">
        <v>40718</v>
      </c>
      <c r="F28" s="83">
        <v>40259</v>
      </c>
      <c r="G28" s="95"/>
      <c r="H28" s="118">
        <v>40718</v>
      </c>
      <c r="I28" s="97">
        <v>0</v>
      </c>
      <c r="J28" s="21"/>
      <c r="K28" s="14"/>
    </row>
    <row r="29" spans="1:13">
      <c r="A29" s="79"/>
      <c r="B29" s="100">
        <v>40719</v>
      </c>
      <c r="C29" s="85">
        <v>1680</v>
      </c>
      <c r="D29" s="94" t="s">
        <v>49</v>
      </c>
      <c r="E29" s="101">
        <v>40719</v>
      </c>
      <c r="F29" s="83">
        <v>38902.5</v>
      </c>
      <c r="G29" s="95"/>
      <c r="H29" s="118">
        <v>40719</v>
      </c>
      <c r="I29" s="97">
        <v>0</v>
      </c>
      <c r="J29" s="21"/>
      <c r="K29" s="14"/>
    </row>
    <row r="30" spans="1:13">
      <c r="A30" s="79"/>
      <c r="B30" s="100">
        <v>40720</v>
      </c>
      <c r="C30" s="85">
        <v>350</v>
      </c>
      <c r="D30" s="94"/>
      <c r="E30" s="101">
        <v>40720</v>
      </c>
      <c r="F30" s="83">
        <v>34503</v>
      </c>
      <c r="G30" s="95"/>
      <c r="H30" s="118">
        <v>40720</v>
      </c>
      <c r="I30" s="97">
        <v>14</v>
      </c>
      <c r="J30" s="21"/>
      <c r="K30" s="14"/>
    </row>
    <row r="31" spans="1:13">
      <c r="A31" s="79"/>
      <c r="B31" s="100">
        <v>40721</v>
      </c>
      <c r="C31" s="85"/>
      <c r="D31" s="94"/>
      <c r="E31" s="101">
        <v>40721</v>
      </c>
      <c r="F31" s="83">
        <v>22102</v>
      </c>
      <c r="G31" s="95"/>
      <c r="H31" s="118">
        <v>40721</v>
      </c>
      <c r="I31" s="97">
        <v>0</v>
      </c>
      <c r="J31" s="21"/>
      <c r="K31" s="14"/>
    </row>
    <row r="32" spans="1:13">
      <c r="A32" s="79"/>
      <c r="B32" s="100">
        <v>40722</v>
      </c>
      <c r="C32" s="85">
        <v>700.6</v>
      </c>
      <c r="D32" s="94"/>
      <c r="E32" s="101">
        <v>40722</v>
      </c>
      <c r="F32" s="83">
        <v>15679</v>
      </c>
      <c r="G32" s="95"/>
      <c r="H32" s="118">
        <v>40722</v>
      </c>
      <c r="I32" s="97">
        <v>0</v>
      </c>
      <c r="J32" s="21"/>
      <c r="K32" s="14"/>
    </row>
    <row r="33" spans="1:11">
      <c r="A33" s="79"/>
      <c r="B33" s="100">
        <v>40723</v>
      </c>
      <c r="C33" s="85"/>
      <c r="D33" s="94"/>
      <c r="E33" s="101">
        <v>40723</v>
      </c>
      <c r="F33" s="83">
        <v>30826.5</v>
      </c>
      <c r="G33" s="95"/>
      <c r="H33" s="118">
        <v>40723</v>
      </c>
      <c r="I33" s="97">
        <v>50</v>
      </c>
      <c r="J33" s="21"/>
      <c r="K33" s="14"/>
    </row>
    <row r="34" spans="1:11">
      <c r="A34" s="79"/>
      <c r="B34" s="100">
        <v>40724</v>
      </c>
      <c r="C34" s="85"/>
      <c r="D34" s="109"/>
      <c r="E34" s="101">
        <v>40724</v>
      </c>
      <c r="F34" s="83">
        <v>21982.5</v>
      </c>
      <c r="G34" s="95"/>
      <c r="H34" s="118">
        <v>40724</v>
      </c>
      <c r="I34" s="97">
        <v>0</v>
      </c>
      <c r="J34" s="21"/>
      <c r="K34" s="14"/>
    </row>
    <row r="35" spans="1:11" ht="15.75" thickBot="1">
      <c r="A35" s="79"/>
      <c r="B35" s="100"/>
      <c r="C35" s="85"/>
      <c r="D35" s="94"/>
      <c r="E35" s="101"/>
      <c r="F35" s="83"/>
      <c r="G35" s="95"/>
      <c r="H35" s="118"/>
      <c r="I35" s="97"/>
      <c r="J35" s="21"/>
      <c r="K35" s="14"/>
    </row>
    <row r="36" spans="1:11" ht="15.75" thickBot="1">
      <c r="A36" s="33"/>
      <c r="B36" s="26"/>
      <c r="C36" s="9"/>
      <c r="D36" s="2"/>
      <c r="E36" s="15"/>
      <c r="F36" s="14">
        <v>0</v>
      </c>
      <c r="H36" s="119"/>
      <c r="I36" s="20"/>
      <c r="J36" s="21"/>
      <c r="K36" s="14"/>
    </row>
    <row r="37" spans="1:11" ht="15.75" thickBot="1">
      <c r="A37" s="49" t="s">
        <v>37</v>
      </c>
      <c r="B37" s="52"/>
      <c r="C37" s="191">
        <v>782544.49</v>
      </c>
      <c r="D37" s="2"/>
      <c r="E37" s="16"/>
      <c r="F37" s="17">
        <v>0</v>
      </c>
      <c r="H37" s="120"/>
      <c r="I37" s="22"/>
      <c r="J37" s="39"/>
      <c r="K37" s="17"/>
    </row>
    <row r="38" spans="1:11">
      <c r="B38" s="6" t="s">
        <v>1</v>
      </c>
      <c r="C38" s="7">
        <f>SUM(C4:C37)</f>
        <v>865793.3</v>
      </c>
      <c r="E38" s="23" t="s">
        <v>1</v>
      </c>
      <c r="F38" s="24">
        <f>SUM(F6:F37)</f>
        <v>870552.05</v>
      </c>
      <c r="H38" s="1" t="s">
        <v>1</v>
      </c>
      <c r="I38" s="4">
        <f>SUM(I5:I37)</f>
        <v>5171.2</v>
      </c>
      <c r="J38" s="42" t="s">
        <v>1</v>
      </c>
      <c r="K38" s="4">
        <f t="shared" ref="K38" si="0">SUM(K5:K37)</f>
        <v>53077.020000000004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68" t="s">
        <v>14</v>
      </c>
      <c r="I40" s="169"/>
      <c r="J40" s="166">
        <f>I38+K38</f>
        <v>58248.22</v>
      </c>
      <c r="K40" s="167"/>
    </row>
    <row r="41" spans="1:11" ht="15.75">
      <c r="D41" s="170" t="s">
        <v>15</v>
      </c>
      <c r="E41" s="170"/>
      <c r="F41" s="46">
        <f>F38-J40</f>
        <v>812303.83000000007</v>
      </c>
      <c r="I41" s="40"/>
    </row>
    <row r="42" spans="1:11" ht="15.75" thickBot="1">
      <c r="D42" s="45"/>
      <c r="E42" s="45" t="s">
        <v>0</v>
      </c>
      <c r="F42" s="47">
        <f>-C38</f>
        <v>-865793.3</v>
      </c>
    </row>
    <row r="43" spans="1:11" ht="15.75" thickTop="1">
      <c r="C43" t="s">
        <v>31</v>
      </c>
      <c r="E43" s="5" t="s">
        <v>25</v>
      </c>
      <c r="F43" s="4">
        <f>SUM(F41:F42)</f>
        <v>-53489.469999999972</v>
      </c>
      <c r="I43" s="174"/>
      <c r="J43" s="174"/>
      <c r="K43" s="2"/>
    </row>
    <row r="44" spans="1:11" ht="16.5" thickBot="1">
      <c r="D44" s="159" t="s">
        <v>17</v>
      </c>
      <c r="E44" s="159"/>
      <c r="F44" s="51">
        <v>96614.720000000001</v>
      </c>
      <c r="I44" s="175"/>
      <c r="J44" s="175"/>
      <c r="K44" s="145"/>
    </row>
    <row r="45" spans="1:11" ht="15.75" thickTop="1">
      <c r="E45" s="6" t="s">
        <v>28</v>
      </c>
      <c r="F45" s="7">
        <f>F44+F43</f>
        <v>43125.250000000029</v>
      </c>
      <c r="I45" s="198" t="s">
        <v>32</v>
      </c>
      <c r="J45" s="199"/>
      <c r="K45" s="176">
        <f>F45+K44</f>
        <v>43125.250000000029</v>
      </c>
    </row>
    <row r="46" spans="1:11" ht="15.75" thickBot="1">
      <c r="D46" s="171"/>
      <c r="E46" s="171"/>
      <c r="F46" s="56"/>
      <c r="I46" s="200"/>
      <c r="J46" s="201"/>
      <c r="K46" s="177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workbookViewId="0">
      <pane ySplit="4" topLeftCell="A35" activePane="bottomLeft" state="frozen"/>
      <selection pane="bottomLeft" activeCell="B41" sqref="B41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79" t="s">
        <v>63</v>
      </c>
      <c r="D1" s="179"/>
      <c r="E1" s="179"/>
      <c r="F1" s="179"/>
      <c r="G1" s="179"/>
      <c r="H1" s="179"/>
      <c r="I1" s="179"/>
      <c r="J1" s="179"/>
      <c r="K1" s="193" t="s">
        <v>45</v>
      </c>
    </row>
    <row r="2" spans="1:11" ht="15.75" thickBot="1">
      <c r="E2" s="111"/>
      <c r="F2" s="111"/>
      <c r="K2" s="65"/>
    </row>
    <row r="3" spans="1:11" ht="15.75" thickBot="1">
      <c r="C3" s="29" t="s">
        <v>0</v>
      </c>
      <c r="D3" s="3"/>
      <c r="K3" s="66"/>
    </row>
    <row r="4" spans="1:11" ht="20.25" thickTop="1" thickBot="1">
      <c r="A4" s="27" t="s">
        <v>2</v>
      </c>
      <c r="B4" s="28"/>
      <c r="C4" s="30">
        <v>118398.05</v>
      </c>
      <c r="D4" s="2"/>
      <c r="E4" s="161" t="s">
        <v>64</v>
      </c>
      <c r="F4" s="162"/>
      <c r="I4" s="163" t="s">
        <v>5</v>
      </c>
      <c r="J4" s="164"/>
      <c r="K4" s="165"/>
    </row>
    <row r="5" spans="1:11" ht="15.75" thickTop="1">
      <c r="B5" s="100">
        <v>40695</v>
      </c>
      <c r="C5" s="85">
        <v>4950</v>
      </c>
      <c r="D5" s="94" t="s">
        <v>58</v>
      </c>
      <c r="E5" s="101">
        <v>40695</v>
      </c>
      <c r="F5" s="83">
        <v>13707</v>
      </c>
      <c r="G5" s="95"/>
      <c r="H5" s="102">
        <v>40695</v>
      </c>
      <c r="I5" s="97">
        <v>0</v>
      </c>
      <c r="J5" s="37"/>
      <c r="K5" s="38"/>
    </row>
    <row r="6" spans="1:11">
      <c r="B6" s="100">
        <v>40696</v>
      </c>
      <c r="C6" s="85">
        <v>672.8</v>
      </c>
      <c r="D6" s="130" t="s">
        <v>65</v>
      </c>
      <c r="E6" s="101">
        <v>40696</v>
      </c>
      <c r="F6" s="83">
        <v>28308.5</v>
      </c>
      <c r="G6" s="137"/>
      <c r="H6" s="102">
        <v>40696</v>
      </c>
      <c r="I6" s="97">
        <v>0</v>
      </c>
      <c r="J6" s="21"/>
      <c r="K6" s="14"/>
    </row>
    <row r="7" spans="1:11">
      <c r="B7" s="100">
        <v>40697</v>
      </c>
      <c r="C7" s="85">
        <v>1035.5</v>
      </c>
      <c r="D7" s="94"/>
      <c r="E7" s="101">
        <v>40697</v>
      </c>
      <c r="F7" s="83">
        <v>48341</v>
      </c>
      <c r="G7" s="95"/>
      <c r="H7" s="102">
        <v>40697</v>
      </c>
      <c r="I7" s="97">
        <v>1280</v>
      </c>
      <c r="J7" s="132" t="s">
        <v>4</v>
      </c>
      <c r="K7" s="14">
        <v>0</v>
      </c>
    </row>
    <row r="8" spans="1:11">
      <c r="B8" s="100">
        <v>40698</v>
      </c>
      <c r="C8" s="85"/>
      <c r="D8" s="94"/>
      <c r="E8" s="101">
        <v>40698</v>
      </c>
      <c r="F8" s="83">
        <v>37452</v>
      </c>
      <c r="G8" s="95"/>
      <c r="H8" s="102">
        <v>40698</v>
      </c>
      <c r="I8" s="97">
        <v>114</v>
      </c>
      <c r="J8" s="133" t="s">
        <v>7</v>
      </c>
      <c r="K8" s="83">
        <v>30000</v>
      </c>
    </row>
    <row r="9" spans="1:11">
      <c r="B9" s="100">
        <v>40699</v>
      </c>
      <c r="C9" s="85"/>
      <c r="D9" s="94"/>
      <c r="E9" s="101">
        <v>40699</v>
      </c>
      <c r="F9" s="83">
        <v>26520.5</v>
      </c>
      <c r="G9" s="95"/>
      <c r="H9" s="102">
        <v>40699</v>
      </c>
      <c r="I9" s="97">
        <v>0</v>
      </c>
      <c r="J9" s="133" t="s">
        <v>36</v>
      </c>
      <c r="K9" s="83">
        <v>1142</v>
      </c>
    </row>
    <row r="10" spans="1:11">
      <c r="B10" s="100">
        <v>40700</v>
      </c>
      <c r="C10" s="85"/>
      <c r="D10" s="94"/>
      <c r="E10" s="101">
        <v>40700</v>
      </c>
      <c r="F10" s="83">
        <v>58324.5</v>
      </c>
      <c r="G10" s="95"/>
      <c r="H10" s="102">
        <v>40700</v>
      </c>
      <c r="I10" s="97">
        <v>0</v>
      </c>
      <c r="J10" s="104" t="s">
        <v>19</v>
      </c>
      <c r="K10" s="83">
        <v>6600</v>
      </c>
    </row>
    <row r="11" spans="1:11">
      <c r="B11" s="100">
        <v>40701</v>
      </c>
      <c r="C11" s="85">
        <v>120</v>
      </c>
      <c r="D11" s="94" t="s">
        <v>66</v>
      </c>
      <c r="E11" s="101">
        <v>40701</v>
      </c>
      <c r="F11" s="83">
        <v>24178</v>
      </c>
      <c r="G11" s="95"/>
      <c r="H11" s="102">
        <v>40701</v>
      </c>
      <c r="I11" s="97">
        <v>1285.8</v>
      </c>
      <c r="J11" s="104" t="s">
        <v>20</v>
      </c>
      <c r="K11" s="83">
        <v>6600</v>
      </c>
    </row>
    <row r="12" spans="1:11">
      <c r="B12" s="100">
        <v>40702</v>
      </c>
      <c r="C12" s="85">
        <v>600</v>
      </c>
      <c r="D12" s="94" t="s">
        <v>68</v>
      </c>
      <c r="E12" s="101">
        <v>40702</v>
      </c>
      <c r="F12" s="83">
        <v>18878</v>
      </c>
      <c r="G12" s="95"/>
      <c r="H12" s="102">
        <v>40702</v>
      </c>
      <c r="I12" s="97">
        <v>814.62</v>
      </c>
      <c r="J12" s="104" t="s">
        <v>21</v>
      </c>
      <c r="K12" s="83">
        <v>5050</v>
      </c>
    </row>
    <row r="13" spans="1:11">
      <c r="B13" s="100">
        <v>40703</v>
      </c>
      <c r="C13" s="85">
        <v>793</v>
      </c>
      <c r="D13" s="94"/>
      <c r="E13" s="101">
        <v>40703</v>
      </c>
      <c r="F13" s="83">
        <v>24782</v>
      </c>
      <c r="G13" s="95"/>
      <c r="H13" s="102">
        <v>40703</v>
      </c>
      <c r="I13" s="97">
        <v>1907</v>
      </c>
      <c r="J13" s="104" t="s">
        <v>22</v>
      </c>
      <c r="K13" s="83">
        <v>6050</v>
      </c>
    </row>
    <row r="14" spans="1:11">
      <c r="B14" s="100">
        <v>40704</v>
      </c>
      <c r="C14" s="85"/>
      <c r="D14" s="138"/>
      <c r="E14" s="101">
        <v>40704</v>
      </c>
      <c r="F14" s="150">
        <v>32756</v>
      </c>
      <c r="G14" s="55"/>
      <c r="H14" s="102">
        <v>40704</v>
      </c>
      <c r="I14" s="97">
        <v>0</v>
      </c>
      <c r="J14" s="104" t="s">
        <v>23</v>
      </c>
      <c r="K14" s="83">
        <v>0</v>
      </c>
    </row>
    <row r="15" spans="1:11">
      <c r="B15" s="100">
        <v>40705</v>
      </c>
      <c r="C15" s="85"/>
      <c r="D15" s="130"/>
      <c r="E15" s="101">
        <v>40705</v>
      </c>
      <c r="F15" s="150">
        <v>44174</v>
      </c>
      <c r="G15" s="95"/>
      <c r="H15" s="102">
        <v>40705</v>
      </c>
      <c r="I15" s="97">
        <v>15</v>
      </c>
      <c r="J15" s="104" t="s">
        <v>67</v>
      </c>
      <c r="K15" s="83">
        <v>3024.5</v>
      </c>
    </row>
    <row r="16" spans="1:11">
      <c r="B16" s="100">
        <v>40706</v>
      </c>
      <c r="C16" s="85"/>
      <c r="D16" s="94"/>
      <c r="E16" s="101">
        <v>40706</v>
      </c>
      <c r="F16" s="150">
        <v>29554.5</v>
      </c>
      <c r="G16" s="95"/>
      <c r="H16" s="102">
        <v>40706</v>
      </c>
      <c r="I16" s="97">
        <v>0</v>
      </c>
      <c r="J16" s="104"/>
      <c r="K16" s="83"/>
    </row>
    <row r="17" spans="1:11">
      <c r="B17" s="100">
        <v>40707</v>
      </c>
      <c r="C17" s="85"/>
      <c r="D17" s="94"/>
      <c r="E17" s="101">
        <v>40707</v>
      </c>
      <c r="F17" s="83">
        <v>39223.5</v>
      </c>
      <c r="G17" s="95"/>
      <c r="H17" s="102">
        <v>40707</v>
      </c>
      <c r="I17" s="97">
        <v>0</v>
      </c>
      <c r="J17" s="136"/>
      <c r="K17" s="14"/>
    </row>
    <row r="18" spans="1:11">
      <c r="A18" s="82"/>
      <c r="B18" s="100">
        <v>40708</v>
      </c>
      <c r="C18" s="85"/>
      <c r="D18" s="130"/>
      <c r="E18" s="101">
        <v>40708</v>
      </c>
      <c r="F18" s="83">
        <v>51200</v>
      </c>
      <c r="G18" s="95"/>
      <c r="H18" s="102">
        <v>40708</v>
      </c>
      <c r="I18" s="97">
        <v>0</v>
      </c>
      <c r="J18" s="104"/>
      <c r="K18" s="14"/>
    </row>
    <row r="19" spans="1:11">
      <c r="A19" s="82"/>
      <c r="B19" s="100">
        <v>40709</v>
      </c>
      <c r="C19" s="85">
        <v>600</v>
      </c>
      <c r="D19" s="94" t="s">
        <v>68</v>
      </c>
      <c r="E19" s="101">
        <v>40709</v>
      </c>
      <c r="F19" s="83">
        <v>24851.5</v>
      </c>
      <c r="G19" s="95"/>
      <c r="H19" s="102">
        <v>40709</v>
      </c>
      <c r="I19" s="97">
        <v>1333.88</v>
      </c>
      <c r="J19" s="21"/>
      <c r="K19" s="14"/>
    </row>
    <row r="20" spans="1:11">
      <c r="A20" s="82"/>
      <c r="B20" s="100">
        <v>40710</v>
      </c>
      <c r="C20" s="85"/>
      <c r="D20" s="130"/>
      <c r="E20" s="101">
        <v>40710</v>
      </c>
      <c r="F20" s="83">
        <v>23611.5</v>
      </c>
      <c r="G20" s="95"/>
      <c r="H20" s="102">
        <v>40710</v>
      </c>
      <c r="I20" s="97">
        <v>1774.8</v>
      </c>
      <c r="J20" s="21"/>
      <c r="K20" s="14"/>
    </row>
    <row r="21" spans="1:11">
      <c r="A21" s="82"/>
      <c r="B21" s="100">
        <v>40711</v>
      </c>
      <c r="C21" s="85"/>
      <c r="D21" s="94"/>
      <c r="E21" s="101">
        <v>40711</v>
      </c>
      <c r="F21" s="83">
        <v>44437.5</v>
      </c>
      <c r="G21" s="95"/>
      <c r="H21" s="102">
        <v>40711</v>
      </c>
      <c r="I21" s="97">
        <v>0</v>
      </c>
      <c r="J21" s="21" t="s">
        <v>46</v>
      </c>
      <c r="K21" s="14"/>
    </row>
    <row r="22" spans="1:11">
      <c r="A22" s="98"/>
      <c r="B22" s="100">
        <v>40712</v>
      </c>
      <c r="C22" s="85"/>
      <c r="D22" s="94"/>
      <c r="E22" s="101">
        <v>40712</v>
      </c>
      <c r="F22" s="83">
        <v>32486</v>
      </c>
      <c r="G22" s="95"/>
      <c r="H22" s="102">
        <v>40712</v>
      </c>
      <c r="I22" s="97">
        <v>685</v>
      </c>
      <c r="J22" s="104" t="s">
        <v>44</v>
      </c>
      <c r="K22" s="131"/>
    </row>
    <row r="23" spans="1:11">
      <c r="A23" s="98"/>
      <c r="B23" s="100">
        <v>40713</v>
      </c>
      <c r="C23" s="85">
        <v>70.5</v>
      </c>
      <c r="D23" s="94" t="s">
        <v>69</v>
      </c>
      <c r="E23" s="101">
        <v>40713</v>
      </c>
      <c r="F23" s="83">
        <v>41420.5</v>
      </c>
      <c r="G23" s="95"/>
      <c r="H23" s="102">
        <v>40713</v>
      </c>
      <c r="I23" s="97">
        <v>0</v>
      </c>
      <c r="J23" s="181" t="s">
        <v>62</v>
      </c>
      <c r="K23" s="131">
        <v>0</v>
      </c>
    </row>
    <row r="24" spans="1:11">
      <c r="A24" s="98"/>
      <c r="B24" s="100">
        <v>40714</v>
      </c>
      <c r="C24" s="85"/>
      <c r="D24" s="130"/>
      <c r="E24" s="101">
        <v>40714</v>
      </c>
      <c r="F24" s="83">
        <v>130973</v>
      </c>
      <c r="G24" s="95"/>
      <c r="H24" s="102">
        <v>40714</v>
      </c>
      <c r="I24" s="97">
        <v>223</v>
      </c>
      <c r="J24" s="181"/>
      <c r="K24" s="131"/>
    </row>
    <row r="25" spans="1:11">
      <c r="A25" s="98"/>
      <c r="B25" s="100">
        <v>40715</v>
      </c>
      <c r="C25" s="85">
        <v>1245</v>
      </c>
      <c r="D25" s="130"/>
      <c r="E25" s="101">
        <v>40715</v>
      </c>
      <c r="F25" s="83">
        <v>45899</v>
      </c>
      <c r="G25" s="95"/>
      <c r="H25" s="102">
        <v>40715</v>
      </c>
      <c r="I25" s="97">
        <v>49</v>
      </c>
      <c r="J25" s="21"/>
      <c r="K25" s="131"/>
    </row>
    <row r="26" spans="1:11">
      <c r="A26" s="98"/>
      <c r="B26" s="100">
        <v>40716</v>
      </c>
      <c r="C26" s="85">
        <v>600</v>
      </c>
      <c r="D26" s="94" t="s">
        <v>68</v>
      </c>
      <c r="E26" s="101">
        <v>40716</v>
      </c>
      <c r="F26" s="148">
        <v>43658</v>
      </c>
      <c r="G26" s="95"/>
      <c r="H26" s="102">
        <v>40716</v>
      </c>
      <c r="I26" s="149">
        <v>0</v>
      </c>
      <c r="J26" s="21"/>
      <c r="K26" s="14"/>
    </row>
    <row r="27" spans="1:11">
      <c r="A27" s="98"/>
      <c r="B27" s="100">
        <v>40717</v>
      </c>
      <c r="C27" s="85">
        <v>911.8</v>
      </c>
      <c r="D27" s="94" t="s">
        <v>58</v>
      </c>
      <c r="E27" s="101">
        <v>40717</v>
      </c>
      <c r="F27" s="83">
        <v>21996.2</v>
      </c>
      <c r="G27" s="95"/>
      <c r="H27" s="102">
        <v>40717</v>
      </c>
      <c r="I27" s="97">
        <v>3451.7</v>
      </c>
      <c r="J27" s="21"/>
      <c r="K27" s="14"/>
    </row>
    <row r="28" spans="1:11">
      <c r="A28" s="98"/>
      <c r="B28" s="100">
        <v>40718</v>
      </c>
      <c r="C28" s="85"/>
      <c r="D28" s="94"/>
      <c r="E28" s="101">
        <v>40718</v>
      </c>
      <c r="F28" s="83">
        <v>42315</v>
      </c>
      <c r="G28" s="95"/>
      <c r="H28" s="102">
        <v>40718</v>
      </c>
      <c r="I28" s="97">
        <v>0</v>
      </c>
      <c r="J28" s="21"/>
      <c r="K28" s="14"/>
    </row>
    <row r="29" spans="1:11">
      <c r="B29" s="100">
        <v>40719</v>
      </c>
      <c r="C29" s="85"/>
      <c r="D29" s="130"/>
      <c r="E29" s="101">
        <v>40719</v>
      </c>
      <c r="F29" s="83">
        <v>41456</v>
      </c>
      <c r="G29" s="95"/>
      <c r="H29" s="102">
        <v>40719</v>
      </c>
      <c r="I29" s="97">
        <v>0</v>
      </c>
      <c r="J29" s="21"/>
      <c r="K29" s="14"/>
    </row>
    <row r="30" spans="1:11">
      <c r="B30" s="100">
        <v>40720</v>
      </c>
      <c r="C30" s="85"/>
      <c r="D30" s="94"/>
      <c r="E30" s="101">
        <v>40720</v>
      </c>
      <c r="F30" s="83">
        <v>32319</v>
      </c>
      <c r="G30" s="95"/>
      <c r="H30" s="102">
        <v>40720</v>
      </c>
      <c r="I30" s="97">
        <v>0</v>
      </c>
      <c r="J30" s="21"/>
      <c r="K30" s="14"/>
    </row>
    <row r="31" spans="1:11">
      <c r="B31" s="100">
        <v>40721</v>
      </c>
      <c r="C31" s="85"/>
      <c r="D31" s="94"/>
      <c r="E31" s="101">
        <v>40721</v>
      </c>
      <c r="F31" s="83">
        <v>89300</v>
      </c>
      <c r="G31" s="95"/>
      <c r="H31" s="102">
        <v>40721</v>
      </c>
      <c r="I31" s="97">
        <v>0</v>
      </c>
      <c r="J31" s="21"/>
      <c r="K31" s="14"/>
    </row>
    <row r="32" spans="1:11">
      <c r="B32" s="100">
        <v>40722</v>
      </c>
      <c r="C32" s="85"/>
      <c r="D32" s="94"/>
      <c r="E32" s="101">
        <v>40722</v>
      </c>
      <c r="F32" s="83">
        <v>59521</v>
      </c>
      <c r="G32" s="95"/>
      <c r="H32" s="102">
        <v>40722</v>
      </c>
      <c r="I32" s="97">
        <v>70.8</v>
      </c>
      <c r="J32" s="21"/>
      <c r="K32" s="14"/>
    </row>
    <row r="33" spans="1:11">
      <c r="B33" s="100">
        <v>40723</v>
      </c>
      <c r="C33" s="85">
        <v>200</v>
      </c>
      <c r="D33" s="94" t="s">
        <v>61</v>
      </c>
      <c r="E33" s="101">
        <v>40723</v>
      </c>
      <c r="F33" s="83">
        <v>46482</v>
      </c>
      <c r="G33" s="95"/>
      <c r="H33" s="102">
        <v>40723</v>
      </c>
      <c r="I33" s="97">
        <v>0</v>
      </c>
      <c r="J33" s="21"/>
      <c r="K33" s="14"/>
    </row>
    <row r="34" spans="1:11">
      <c r="B34" s="100">
        <v>40724</v>
      </c>
      <c r="C34" s="112"/>
      <c r="D34" s="94"/>
      <c r="E34" s="101">
        <v>40724</v>
      </c>
      <c r="F34" s="91">
        <v>118400</v>
      </c>
      <c r="G34" s="95"/>
      <c r="H34" s="102">
        <v>40724</v>
      </c>
      <c r="I34" s="97">
        <v>0</v>
      </c>
      <c r="J34" s="21"/>
      <c r="K34" s="14"/>
    </row>
    <row r="35" spans="1:11">
      <c r="B35" s="100"/>
      <c r="C35" s="85"/>
      <c r="D35" s="94"/>
      <c r="E35" s="101"/>
      <c r="F35" s="91"/>
      <c r="G35" s="95"/>
      <c r="H35" s="102"/>
      <c r="I35" s="97"/>
      <c r="J35" s="21"/>
      <c r="K35" s="14"/>
    </row>
    <row r="36" spans="1:11" ht="15.75" thickBot="1">
      <c r="B36" s="8"/>
      <c r="C36" s="9">
        <v>0</v>
      </c>
      <c r="D36" s="2"/>
      <c r="E36" s="13"/>
      <c r="F36" s="90">
        <v>0</v>
      </c>
      <c r="H36" s="19"/>
      <c r="I36" s="20"/>
      <c r="J36" s="21"/>
      <c r="K36" s="14"/>
    </row>
    <row r="37" spans="1:11" ht="15.75" thickBot="1">
      <c r="A37" s="33"/>
      <c r="B37" s="26"/>
      <c r="C37" s="9"/>
      <c r="D37" s="2"/>
      <c r="E37" s="13"/>
      <c r="F37" s="90">
        <v>0</v>
      </c>
      <c r="H37" s="31"/>
      <c r="I37" s="20">
        <v>0</v>
      </c>
      <c r="J37" s="21"/>
      <c r="K37" s="14"/>
    </row>
    <row r="38" spans="1:11" ht="15.75" thickBot="1">
      <c r="A38" s="192" t="s">
        <v>37</v>
      </c>
      <c r="B38" s="10"/>
      <c r="C38" s="191">
        <v>1203836.83</v>
      </c>
      <c r="D38" s="2"/>
      <c r="E38" s="61"/>
      <c r="F38" s="92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1334033.48</v>
      </c>
      <c r="E39" s="110" t="s">
        <v>1</v>
      </c>
      <c r="F39" s="76">
        <f>SUM(F5:F38)</f>
        <v>1316525.7</v>
      </c>
      <c r="H39" s="111" t="s">
        <v>1</v>
      </c>
      <c r="I39" s="4">
        <f>SUM(I5:I38)</f>
        <v>13004.599999999999</v>
      </c>
      <c r="J39" s="67" t="s">
        <v>1</v>
      </c>
      <c r="K39" s="68">
        <f t="shared" ref="K39" si="0">SUM(K5:K38)</f>
        <v>58466.5</v>
      </c>
    </row>
    <row r="40" spans="1:11">
      <c r="F40" s="65"/>
      <c r="I40" s="2"/>
      <c r="J40" s="25"/>
      <c r="K40" s="65"/>
    </row>
    <row r="41" spans="1:11" ht="15.75" customHeight="1">
      <c r="A41" s="5"/>
      <c r="B41" s="5"/>
      <c r="C41" s="48"/>
      <c r="D41" s="25"/>
      <c r="E41" s="25"/>
      <c r="F41" s="65"/>
      <c r="H41" s="168" t="s">
        <v>14</v>
      </c>
      <c r="I41" s="169"/>
      <c r="J41" s="166">
        <f>I39+K39</f>
        <v>71471.100000000006</v>
      </c>
      <c r="K41" s="180"/>
    </row>
    <row r="42" spans="1:11" ht="15.75" customHeight="1">
      <c r="B42" t="s">
        <v>31</v>
      </c>
      <c r="D42" s="170" t="s">
        <v>15</v>
      </c>
      <c r="E42" s="170"/>
      <c r="F42" s="77">
        <f>F39-J41</f>
        <v>1245054.5999999999</v>
      </c>
      <c r="G42" s="60"/>
      <c r="H42" s="60"/>
      <c r="I42" s="71"/>
      <c r="J42" s="64"/>
      <c r="K42" s="72"/>
    </row>
    <row r="43" spans="1:11" ht="15.75" thickBot="1">
      <c r="D43" s="45"/>
      <c r="E43" s="45" t="s">
        <v>0</v>
      </c>
      <c r="F43" s="78">
        <f>-C39</f>
        <v>-1334033.48</v>
      </c>
      <c r="G43" s="60"/>
      <c r="H43" s="95"/>
      <c r="I43" s="95"/>
      <c r="J43" s="108"/>
      <c r="K43" s="140"/>
    </row>
    <row r="44" spans="1:11" ht="15.75" thickTop="1">
      <c r="F44" s="77">
        <f>SUM(F42:F43)</f>
        <v>-88978.880000000121</v>
      </c>
      <c r="G44" s="60"/>
      <c r="H44" s="141"/>
      <c r="I44" s="95"/>
      <c r="J44" s="108"/>
      <c r="K44" s="140"/>
    </row>
    <row r="45" spans="1:11" ht="15.75" thickBot="1">
      <c r="D45" s="178" t="s">
        <v>17</v>
      </c>
      <c r="E45" s="178"/>
      <c r="F45" s="78">
        <v>124441.69</v>
      </c>
      <c r="G45" s="60"/>
      <c r="H45" s="134"/>
      <c r="I45" s="60"/>
      <c r="J45" s="64"/>
      <c r="K45" s="72"/>
    </row>
    <row r="46" spans="1:11" ht="16.5" thickBot="1">
      <c r="A46" s="69"/>
      <c r="B46" s="69"/>
      <c r="C46" s="70"/>
      <c r="D46" s="196" t="s">
        <v>32</v>
      </c>
      <c r="E46" s="197"/>
      <c r="F46" s="86">
        <f>F45+F44</f>
        <v>35462.809999999881</v>
      </c>
      <c r="G46" s="75"/>
      <c r="H46" s="73"/>
      <c r="I46" s="73"/>
      <c r="J46" s="73"/>
      <c r="K46" s="74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98"/>
      <c r="C54" s="80"/>
      <c r="D54" s="55"/>
      <c r="E54" s="25"/>
    </row>
    <row r="55" spans="2:5">
      <c r="B55" s="98"/>
      <c r="C55" s="80"/>
      <c r="D55" s="55"/>
      <c r="E55" s="25"/>
    </row>
    <row r="56" spans="2:5">
      <c r="B56" s="98"/>
      <c r="C56" s="80"/>
      <c r="D56" s="55"/>
      <c r="E56" s="25"/>
    </row>
    <row r="57" spans="2:5">
      <c r="B57" s="98"/>
      <c r="C57" s="80"/>
      <c r="D57" s="55"/>
      <c r="E57" s="25"/>
    </row>
    <row r="58" spans="2:5">
      <c r="B58" s="98"/>
      <c r="C58" s="80"/>
      <c r="D58" s="55"/>
      <c r="E58" s="25"/>
    </row>
    <row r="59" spans="2:5">
      <c r="B59" s="98"/>
      <c r="C59" s="80"/>
      <c r="D59" s="55"/>
      <c r="E59" s="25"/>
    </row>
    <row r="60" spans="2:5">
      <c r="B60" s="98"/>
      <c r="C60" s="80"/>
      <c r="D60" s="55"/>
      <c r="E60" s="25"/>
    </row>
    <row r="61" spans="2:5">
      <c r="B61" s="113"/>
      <c r="C61" s="80"/>
      <c r="D61" s="114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>
      <c r="C1" s="179" t="s">
        <v>39</v>
      </c>
      <c r="D1" s="179"/>
      <c r="E1" s="179"/>
      <c r="F1" s="179"/>
      <c r="G1" s="179"/>
      <c r="H1" s="179"/>
      <c r="I1" s="179"/>
      <c r="J1" s="179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84" t="s">
        <v>38</v>
      </c>
      <c r="F4" s="185"/>
      <c r="I4" s="163" t="s">
        <v>5</v>
      </c>
      <c r="J4" s="164"/>
      <c r="K4" s="165"/>
    </row>
    <row r="5" spans="1:11" ht="15.75" thickTop="1">
      <c r="B5" s="100"/>
      <c r="C5" s="85"/>
      <c r="D5" s="94"/>
      <c r="E5" s="101"/>
      <c r="F5" s="83"/>
      <c r="G5" s="95"/>
      <c r="H5" s="102"/>
      <c r="I5" s="97"/>
      <c r="J5" s="37"/>
      <c r="K5" s="38"/>
    </row>
    <row r="6" spans="1:11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/>
    </row>
    <row r="7" spans="1:11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/>
    </row>
    <row r="8" spans="1:11">
      <c r="B8" s="100"/>
      <c r="C8" s="85"/>
      <c r="D8" s="94"/>
      <c r="E8" s="101"/>
      <c r="F8" s="83"/>
      <c r="G8" s="95"/>
      <c r="H8" s="102"/>
      <c r="I8" s="97"/>
      <c r="J8" s="21" t="s">
        <v>7</v>
      </c>
      <c r="K8" s="14">
        <v>30000</v>
      </c>
    </row>
    <row r="9" spans="1:11">
      <c r="B9" s="100"/>
      <c r="C9" s="85"/>
      <c r="D9" s="94"/>
      <c r="E9" s="101"/>
      <c r="F9" s="83"/>
      <c r="G9" s="95"/>
      <c r="H9" s="102"/>
      <c r="I9" s="97"/>
      <c r="J9" s="21" t="s">
        <v>10</v>
      </c>
      <c r="K9" s="83">
        <v>0</v>
      </c>
    </row>
    <row r="10" spans="1:11">
      <c r="B10" s="100"/>
      <c r="C10" s="85"/>
      <c r="D10" s="94"/>
      <c r="E10" s="101"/>
      <c r="F10" s="83"/>
      <c r="G10" s="95"/>
      <c r="H10" s="102"/>
      <c r="I10" s="97"/>
      <c r="J10" s="21" t="s">
        <v>11</v>
      </c>
      <c r="K10" s="83"/>
    </row>
    <row r="11" spans="1:11">
      <c r="B11" s="100"/>
      <c r="C11" s="85"/>
      <c r="D11" s="94"/>
      <c r="E11" s="101"/>
      <c r="F11" s="83"/>
      <c r="G11" s="95"/>
      <c r="H11" s="102"/>
      <c r="I11" s="97"/>
      <c r="J11" s="21" t="s">
        <v>12</v>
      </c>
      <c r="K11" s="83"/>
    </row>
    <row r="12" spans="1:11">
      <c r="B12" s="100"/>
      <c r="C12" s="85"/>
      <c r="D12" s="94"/>
      <c r="E12" s="101"/>
      <c r="F12" s="83"/>
      <c r="G12" s="95"/>
      <c r="H12" s="102"/>
      <c r="I12" s="97"/>
      <c r="J12" s="21" t="s">
        <v>18</v>
      </c>
      <c r="K12" s="83"/>
    </row>
    <row r="13" spans="1:11">
      <c r="B13" s="100"/>
      <c r="C13" s="85"/>
      <c r="D13" s="94"/>
      <c r="E13" s="101"/>
      <c r="F13" s="83"/>
      <c r="G13" s="95"/>
      <c r="H13" s="102"/>
      <c r="I13" s="97"/>
      <c r="J13" s="21" t="s">
        <v>13</v>
      </c>
      <c r="K13" s="83"/>
    </row>
    <row r="14" spans="1:11">
      <c r="B14" s="100"/>
      <c r="C14" s="85"/>
      <c r="D14" s="94"/>
      <c r="E14" s="101"/>
      <c r="F14" s="83"/>
      <c r="G14" s="95"/>
      <c r="H14" s="102"/>
      <c r="I14" s="97"/>
      <c r="J14" s="21" t="s">
        <v>33</v>
      </c>
      <c r="K14" s="14"/>
    </row>
    <row r="15" spans="1:11">
      <c r="B15" s="100"/>
      <c r="C15" s="85"/>
      <c r="D15" s="94"/>
      <c r="E15" s="101"/>
      <c r="F15" s="83"/>
      <c r="G15" s="95"/>
      <c r="H15" s="102"/>
      <c r="I15" s="97"/>
      <c r="J15" s="21" t="s">
        <v>34</v>
      </c>
      <c r="K15" s="14"/>
    </row>
    <row r="16" spans="1:11">
      <c r="B16" s="100"/>
      <c r="C16" s="85"/>
      <c r="D16" s="94"/>
      <c r="E16" s="101"/>
      <c r="F16" s="83"/>
      <c r="G16" s="105"/>
      <c r="H16" s="102"/>
      <c r="I16" s="97"/>
      <c r="J16" s="21" t="s">
        <v>35</v>
      </c>
      <c r="K16" s="14"/>
    </row>
    <row r="17" spans="2:11">
      <c r="B17" s="100"/>
      <c r="C17" s="106"/>
      <c r="D17" s="83"/>
      <c r="E17" s="101"/>
      <c r="F17" s="107"/>
      <c r="G17" s="105"/>
      <c r="H17" s="102"/>
      <c r="I17" s="97"/>
      <c r="J17" s="21"/>
      <c r="K17" s="14"/>
    </row>
    <row r="18" spans="2:11">
      <c r="B18" s="100"/>
      <c r="C18" s="85"/>
      <c r="D18" s="83"/>
      <c r="E18" s="101"/>
      <c r="F18" s="107"/>
      <c r="G18" s="108"/>
      <c r="H18" s="102"/>
      <c r="I18" s="97"/>
      <c r="J18" s="21"/>
      <c r="K18" s="14"/>
    </row>
    <row r="19" spans="2:11">
      <c r="B19" s="100"/>
      <c r="C19" s="85"/>
      <c r="D19" s="83"/>
      <c r="E19" s="101"/>
      <c r="F19" s="107"/>
      <c r="G19" s="95"/>
      <c r="H19" s="102"/>
      <c r="I19" s="97"/>
      <c r="J19" s="21"/>
      <c r="K19" s="14"/>
    </row>
    <row r="20" spans="2:11">
      <c r="B20" s="100"/>
      <c r="C20" s="85"/>
      <c r="D20" s="83"/>
      <c r="E20" s="101"/>
      <c r="F20" s="107"/>
      <c r="G20" s="95"/>
      <c r="H20" s="102"/>
      <c r="I20" s="97"/>
      <c r="J20" s="21"/>
      <c r="K20" s="14"/>
    </row>
    <row r="21" spans="2:11">
      <c r="B21" s="100"/>
      <c r="C21" s="85"/>
      <c r="D21" s="83"/>
      <c r="E21" s="101"/>
      <c r="F21" s="107"/>
      <c r="G21" s="95"/>
      <c r="H21" s="102"/>
      <c r="I21" s="97"/>
      <c r="J21" s="21"/>
      <c r="K21" s="14"/>
    </row>
    <row r="22" spans="2:11">
      <c r="B22" s="100"/>
      <c r="C22" s="85"/>
      <c r="D22" s="83"/>
      <c r="E22" s="101"/>
      <c r="F22" s="107"/>
      <c r="G22" s="95"/>
      <c r="H22" s="102"/>
      <c r="I22" s="97"/>
      <c r="J22" s="21"/>
      <c r="K22" s="14"/>
    </row>
    <row r="23" spans="2:11">
      <c r="B23" s="100"/>
      <c r="C23" s="85"/>
      <c r="D23" s="83"/>
      <c r="E23" s="101"/>
      <c r="F23" s="89"/>
      <c r="G23" s="87"/>
      <c r="H23" s="102"/>
      <c r="I23" s="97"/>
      <c r="J23" s="21"/>
      <c r="K23" s="14"/>
    </row>
    <row r="24" spans="2:11">
      <c r="B24" s="100"/>
      <c r="C24" s="85"/>
      <c r="D24" s="94"/>
      <c r="E24" s="101"/>
      <c r="F24" s="89"/>
      <c r="G24" s="88"/>
      <c r="H24" s="102"/>
      <c r="I24" s="97"/>
      <c r="J24" s="21"/>
      <c r="K24" s="14"/>
    </row>
    <row r="25" spans="2:11">
      <c r="B25" s="100"/>
      <c r="C25" s="85"/>
      <c r="D25" s="94"/>
      <c r="E25" s="101"/>
      <c r="F25" s="89"/>
      <c r="G25" s="87"/>
      <c r="H25" s="102"/>
      <c r="I25" s="97"/>
      <c r="J25" s="21"/>
      <c r="K25" s="14"/>
    </row>
    <row r="26" spans="2:11">
      <c r="B26" s="100"/>
      <c r="C26" s="85"/>
      <c r="D26" s="94"/>
      <c r="E26" s="101"/>
      <c r="F26" s="89"/>
      <c r="G26" s="87"/>
      <c r="H26" s="102"/>
      <c r="I26" s="97"/>
      <c r="J26" s="21"/>
      <c r="K26" s="14"/>
    </row>
    <row r="27" spans="2:11">
      <c r="B27" s="100"/>
      <c r="C27" s="85"/>
      <c r="D27" s="94"/>
      <c r="E27" s="101"/>
      <c r="F27" s="89"/>
      <c r="G27" s="87"/>
      <c r="H27" s="102"/>
      <c r="I27" s="97"/>
      <c r="J27" s="21"/>
      <c r="K27" s="14"/>
    </row>
    <row r="28" spans="2:11">
      <c r="B28" s="100"/>
      <c r="C28" s="85"/>
      <c r="D28" s="94"/>
      <c r="E28" s="101"/>
      <c r="F28" s="89"/>
      <c r="G28" s="87"/>
      <c r="H28" s="102"/>
      <c r="I28" s="97"/>
      <c r="J28" s="21"/>
      <c r="K28" s="14"/>
    </row>
    <row r="29" spans="2:11">
      <c r="B29" s="100"/>
      <c r="C29" s="85"/>
      <c r="D29" s="94"/>
      <c r="E29" s="101"/>
      <c r="F29" s="89"/>
      <c r="G29" s="87"/>
      <c r="H29" s="102"/>
      <c r="I29" s="97"/>
      <c r="J29" s="21"/>
      <c r="K29" s="14"/>
    </row>
    <row r="30" spans="2:11">
      <c r="B30" s="100"/>
      <c r="C30" s="85"/>
      <c r="D30" s="94"/>
      <c r="E30" s="101"/>
      <c r="F30" s="93"/>
      <c r="G30" s="87"/>
      <c r="H30" s="102"/>
      <c r="I30" s="97"/>
      <c r="J30" s="21"/>
      <c r="K30" s="14"/>
    </row>
    <row r="31" spans="2:11">
      <c r="B31" s="100"/>
      <c r="C31" s="85"/>
      <c r="D31" s="94"/>
      <c r="E31" s="101"/>
      <c r="F31" s="89"/>
      <c r="G31" s="87"/>
      <c r="H31" s="102"/>
      <c r="I31" s="97"/>
      <c r="J31" s="21"/>
      <c r="K31" s="14"/>
    </row>
    <row r="32" spans="2:11">
      <c r="B32" s="100"/>
      <c r="C32" s="85"/>
      <c r="D32" s="94"/>
      <c r="E32" s="101"/>
      <c r="F32" s="89"/>
      <c r="G32" s="87"/>
      <c r="H32" s="102"/>
      <c r="I32" s="97"/>
      <c r="J32" s="21"/>
      <c r="K32" s="14"/>
    </row>
    <row r="33" spans="1:11">
      <c r="B33" s="100"/>
      <c r="C33" s="85"/>
      <c r="D33" s="109"/>
      <c r="E33" s="101"/>
      <c r="F33" s="91"/>
      <c r="G33" s="95"/>
      <c r="H33" s="102"/>
      <c r="I33" s="97"/>
      <c r="J33" s="21"/>
      <c r="K33" s="14"/>
    </row>
    <row r="34" spans="1:11">
      <c r="B34" s="100"/>
      <c r="C34" s="85"/>
      <c r="D34" s="94"/>
      <c r="E34" s="101"/>
      <c r="F34" s="91"/>
      <c r="G34" s="95"/>
      <c r="H34" s="102"/>
      <c r="I34" s="97"/>
      <c r="J34" s="21"/>
      <c r="K34" s="14"/>
    </row>
    <row r="35" spans="1:11" ht="15.75" thickBot="1">
      <c r="B35" s="100"/>
      <c r="C35" s="9"/>
      <c r="D35" s="2"/>
      <c r="E35" s="101"/>
      <c r="F35" s="91"/>
      <c r="H35" s="102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68" t="s">
        <v>14</v>
      </c>
      <c r="I40" s="169"/>
      <c r="J40" s="166">
        <f>I38+K38</f>
        <v>30000</v>
      </c>
      <c r="K40" s="167"/>
    </row>
    <row r="41" spans="1:11" ht="15.75">
      <c r="D41" s="170" t="s">
        <v>15</v>
      </c>
      <c r="E41" s="170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25</v>
      </c>
      <c r="F43" s="4">
        <f>SUM(F41:F42)</f>
        <v>-1205381.1200000001</v>
      </c>
    </row>
    <row r="44" spans="1:11" ht="15.75" thickBot="1">
      <c r="D44" s="171" t="s">
        <v>17</v>
      </c>
      <c r="E44" s="171"/>
      <c r="F44" s="56">
        <v>116474.03</v>
      </c>
    </row>
    <row r="45" spans="1:11" ht="17.25" thickTop="1" thickBot="1">
      <c r="D45" s="182" t="s">
        <v>32</v>
      </c>
      <c r="E45" s="183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>
      <c r="C1" s="179" t="s">
        <v>77</v>
      </c>
      <c r="D1" s="179"/>
      <c r="E1" s="179"/>
      <c r="F1" s="179"/>
      <c r="G1" s="179"/>
      <c r="H1" s="179"/>
      <c r="I1" s="179"/>
      <c r="J1" s="179"/>
      <c r="K1" s="128"/>
      <c r="L1" s="60"/>
    </row>
    <row r="2" spans="1:12" ht="5.25" customHeight="1" thickBot="1">
      <c r="E2" s="116"/>
      <c r="F2" s="116"/>
      <c r="K2" s="128"/>
      <c r="L2" s="60"/>
    </row>
    <row r="3" spans="1:12" ht="15.75" thickBot="1">
      <c r="C3" s="29" t="s">
        <v>0</v>
      </c>
      <c r="D3" s="3"/>
      <c r="K3" s="129"/>
      <c r="L3" s="60"/>
    </row>
    <row r="4" spans="1:12" ht="20.25" thickTop="1" thickBot="1">
      <c r="A4" s="27" t="s">
        <v>2</v>
      </c>
      <c r="B4" s="28"/>
      <c r="C4" s="30">
        <v>1189030.76</v>
      </c>
      <c r="D4" s="2"/>
      <c r="E4" s="184" t="s">
        <v>38</v>
      </c>
      <c r="F4" s="185"/>
      <c r="I4" s="163" t="s">
        <v>5</v>
      </c>
      <c r="J4" s="164"/>
      <c r="K4" s="165"/>
      <c r="L4" s="60"/>
    </row>
    <row r="5" spans="1:12" ht="15.75" thickTop="1">
      <c r="B5" s="100"/>
      <c r="C5" s="85"/>
      <c r="D5" s="94"/>
      <c r="E5" s="101"/>
      <c r="F5" s="83"/>
      <c r="G5" s="95"/>
      <c r="H5" s="102"/>
      <c r="I5" s="97"/>
      <c r="J5" s="37" t="s">
        <v>8</v>
      </c>
      <c r="K5" s="38">
        <v>0</v>
      </c>
      <c r="L5" s="60"/>
    </row>
    <row r="6" spans="1:12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>
        <v>0</v>
      </c>
      <c r="L6" s="60"/>
    </row>
    <row r="7" spans="1:12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>
        <v>0</v>
      </c>
      <c r="L7" s="60"/>
    </row>
    <row r="8" spans="1:12">
      <c r="B8" s="100"/>
      <c r="C8" s="85"/>
      <c r="D8" s="94"/>
      <c r="E8" s="101"/>
      <c r="F8" s="83"/>
      <c r="G8" s="95"/>
      <c r="H8" s="102"/>
      <c r="I8" s="97"/>
      <c r="J8" s="21" t="s">
        <v>9</v>
      </c>
      <c r="K8" s="14">
        <v>0</v>
      </c>
      <c r="L8" s="60"/>
    </row>
    <row r="9" spans="1:12">
      <c r="B9" s="100"/>
      <c r="C9" s="85"/>
      <c r="D9" s="130"/>
      <c r="E9" s="101"/>
      <c r="F9" s="83"/>
      <c r="G9" s="95"/>
      <c r="H9" s="102"/>
      <c r="I9" s="97"/>
      <c r="J9" s="21" t="s">
        <v>7</v>
      </c>
      <c r="K9" s="14">
        <v>50000</v>
      </c>
      <c r="L9" s="60"/>
    </row>
    <row r="10" spans="1:12">
      <c r="B10" s="100"/>
      <c r="C10" s="85"/>
      <c r="D10" s="109"/>
      <c r="E10" s="101"/>
      <c r="F10" s="83"/>
      <c r="G10" s="95"/>
      <c r="H10" s="102"/>
      <c r="I10" s="97"/>
      <c r="J10" s="21" t="s">
        <v>10</v>
      </c>
      <c r="K10" s="83">
        <v>0</v>
      </c>
      <c r="L10" s="60" t="s">
        <v>43</v>
      </c>
    </row>
    <row r="11" spans="1:12">
      <c r="B11" s="100"/>
      <c r="C11" s="85"/>
      <c r="D11" s="94"/>
      <c r="E11" s="101"/>
      <c r="F11" s="83"/>
      <c r="G11" s="95"/>
      <c r="H11" s="102"/>
      <c r="I11" s="97"/>
      <c r="J11" s="21" t="s">
        <v>11</v>
      </c>
      <c r="K11" s="83">
        <v>0</v>
      </c>
      <c r="L11" s="60" t="s">
        <v>43</v>
      </c>
    </row>
    <row r="12" spans="1:12">
      <c r="B12" s="100"/>
      <c r="C12" s="85"/>
      <c r="D12" s="94"/>
      <c r="E12" s="101"/>
      <c r="F12" s="83"/>
      <c r="G12" s="95"/>
      <c r="H12" s="102"/>
      <c r="I12" s="97"/>
      <c r="J12" s="21" t="s">
        <v>12</v>
      </c>
      <c r="K12" s="83">
        <v>0</v>
      </c>
      <c r="L12" s="60" t="s">
        <v>43</v>
      </c>
    </row>
    <row r="13" spans="1:12">
      <c r="B13" s="100"/>
      <c r="C13" s="85"/>
      <c r="D13" s="109"/>
      <c r="E13" s="101"/>
      <c r="F13" s="83"/>
      <c r="G13" s="95"/>
      <c r="H13" s="102"/>
      <c r="I13" s="97"/>
      <c r="J13" s="21" t="s">
        <v>18</v>
      </c>
      <c r="K13" s="83">
        <v>0</v>
      </c>
      <c r="L13" s="60" t="s">
        <v>43</v>
      </c>
    </row>
    <row r="14" spans="1:12">
      <c r="B14" s="100"/>
      <c r="C14" s="85"/>
      <c r="D14" s="94"/>
      <c r="E14" s="101"/>
      <c r="F14" s="83"/>
      <c r="G14" s="95"/>
      <c r="H14" s="102"/>
      <c r="I14" s="97"/>
      <c r="J14" s="21" t="s">
        <v>13</v>
      </c>
      <c r="K14" s="83">
        <v>0</v>
      </c>
      <c r="L14" s="60" t="s">
        <v>43</v>
      </c>
    </row>
    <row r="15" spans="1:12">
      <c r="B15" s="100"/>
      <c r="C15" s="85"/>
      <c r="D15" s="94"/>
      <c r="E15" s="101"/>
      <c r="F15" s="83"/>
      <c r="G15" s="95"/>
      <c r="H15" s="102"/>
      <c r="I15" s="97"/>
      <c r="J15" s="21" t="s">
        <v>10</v>
      </c>
      <c r="K15" s="14">
        <v>0</v>
      </c>
      <c r="L15" s="60"/>
    </row>
    <row r="16" spans="1:12">
      <c r="B16" s="100"/>
      <c r="C16" s="85"/>
      <c r="D16" s="109"/>
      <c r="E16" s="101"/>
      <c r="F16" s="83"/>
      <c r="G16" s="105"/>
      <c r="H16" s="102"/>
      <c r="I16" s="97"/>
      <c r="J16" s="21" t="s">
        <v>11</v>
      </c>
      <c r="K16" s="14">
        <v>0</v>
      </c>
      <c r="L16" s="60"/>
    </row>
    <row r="17" spans="2:12">
      <c r="B17" s="100"/>
      <c r="C17" s="106"/>
      <c r="D17" s="144"/>
      <c r="E17" s="101"/>
      <c r="F17" s="107"/>
      <c r="G17" s="105"/>
      <c r="H17" s="102"/>
      <c r="I17" s="97"/>
      <c r="J17" s="21" t="s">
        <v>12</v>
      </c>
      <c r="K17" s="14">
        <v>0</v>
      </c>
      <c r="L17" s="60"/>
    </row>
    <row r="18" spans="2:12">
      <c r="B18" s="100"/>
      <c r="C18" s="85"/>
      <c r="D18" s="147"/>
      <c r="E18" s="101"/>
      <c r="F18" s="107"/>
      <c r="G18" s="108"/>
      <c r="H18" s="102"/>
      <c r="I18" s="97"/>
      <c r="J18" s="21" t="s">
        <v>18</v>
      </c>
      <c r="K18" s="14">
        <v>0</v>
      </c>
      <c r="L18" s="60"/>
    </row>
    <row r="19" spans="2:12">
      <c r="B19" s="100"/>
      <c r="C19" s="85"/>
      <c r="D19" s="83"/>
      <c r="E19" s="101"/>
      <c r="F19" s="107"/>
      <c r="G19" s="95"/>
      <c r="H19" s="102"/>
      <c r="I19" s="97"/>
      <c r="J19" s="21" t="s">
        <v>13</v>
      </c>
      <c r="K19" s="14">
        <v>0</v>
      </c>
      <c r="L19" s="60"/>
    </row>
    <row r="20" spans="2:12">
      <c r="B20" s="100"/>
      <c r="C20" s="85"/>
      <c r="D20" s="83"/>
      <c r="E20" s="101"/>
      <c r="F20" s="107"/>
      <c r="G20" s="95"/>
      <c r="H20" s="102"/>
      <c r="I20" s="97"/>
      <c r="J20" s="21"/>
      <c r="K20" s="14"/>
      <c r="L20" s="60"/>
    </row>
    <row r="21" spans="2:12">
      <c r="B21" s="100"/>
      <c r="C21" s="85"/>
      <c r="D21" s="135"/>
      <c r="E21" s="101"/>
      <c r="F21" s="107"/>
      <c r="G21" s="95"/>
      <c r="H21" s="102"/>
      <c r="I21" s="97"/>
      <c r="J21" s="21" t="s">
        <v>47</v>
      </c>
      <c r="K21" s="14">
        <v>0</v>
      </c>
      <c r="L21" s="60"/>
    </row>
    <row r="22" spans="2:12">
      <c r="B22" s="100"/>
      <c r="C22" s="85"/>
      <c r="D22" s="83"/>
      <c r="E22" s="101"/>
      <c r="F22" s="107"/>
      <c r="G22" s="95"/>
      <c r="H22" s="102"/>
      <c r="I22" s="97"/>
      <c r="J22" s="21" t="s">
        <v>47</v>
      </c>
      <c r="K22" s="14">
        <v>0</v>
      </c>
      <c r="L22" s="60"/>
    </row>
    <row r="23" spans="2:12">
      <c r="B23" s="100"/>
      <c r="C23" s="85"/>
      <c r="D23" s="83"/>
      <c r="E23" s="101"/>
      <c r="F23" s="89"/>
      <c r="G23" s="87"/>
      <c r="H23" s="102"/>
      <c r="I23" s="97"/>
      <c r="J23" s="21"/>
      <c r="K23" s="14"/>
      <c r="L23" s="60"/>
    </row>
    <row r="24" spans="2:12">
      <c r="B24" s="100"/>
      <c r="C24" s="85"/>
      <c r="D24" s="109"/>
      <c r="E24" s="101"/>
      <c r="F24" s="89"/>
      <c r="G24" s="88"/>
      <c r="H24" s="102"/>
      <c r="I24" s="97"/>
      <c r="J24" s="21"/>
      <c r="K24" s="14"/>
      <c r="L24" s="60"/>
    </row>
    <row r="25" spans="2:12">
      <c r="B25" s="100"/>
      <c r="C25" s="85"/>
      <c r="D25" s="109"/>
      <c r="E25" s="101"/>
      <c r="F25" s="89"/>
      <c r="G25" s="87"/>
      <c r="H25" s="102"/>
      <c r="I25" s="97"/>
      <c r="J25" s="21"/>
      <c r="K25" s="14"/>
      <c r="L25" s="60"/>
    </row>
    <row r="26" spans="2:12">
      <c r="B26" s="100"/>
      <c r="C26" s="85"/>
      <c r="D26" s="94"/>
      <c r="E26" s="101"/>
      <c r="F26" s="89"/>
      <c r="G26" s="87"/>
      <c r="H26" s="102"/>
      <c r="I26" s="97"/>
      <c r="J26" s="21"/>
      <c r="K26" s="14"/>
      <c r="L26" s="60"/>
    </row>
    <row r="27" spans="2:12">
      <c r="B27" s="100"/>
      <c r="C27" s="85"/>
      <c r="D27" s="94"/>
      <c r="E27" s="101"/>
      <c r="F27" s="89"/>
      <c r="G27" s="87"/>
      <c r="H27" s="102"/>
      <c r="I27" s="97"/>
      <c r="J27" s="21"/>
      <c r="K27" s="14"/>
      <c r="L27" s="60"/>
    </row>
    <row r="28" spans="2:12">
      <c r="B28" s="100"/>
      <c r="C28" s="85"/>
      <c r="D28" s="94"/>
      <c r="E28" s="101"/>
      <c r="F28" s="89"/>
      <c r="G28" s="87"/>
      <c r="H28" s="102"/>
      <c r="I28" s="97"/>
      <c r="J28" s="21"/>
      <c r="K28" s="14"/>
      <c r="L28" s="60"/>
    </row>
    <row r="29" spans="2:12">
      <c r="B29" s="100"/>
      <c r="C29" s="85"/>
      <c r="D29" s="94"/>
      <c r="E29" s="101"/>
      <c r="F29" s="89"/>
      <c r="G29" s="87"/>
      <c r="H29" s="102"/>
      <c r="I29" s="97"/>
      <c r="J29" s="21"/>
      <c r="K29" s="14"/>
      <c r="L29" s="60"/>
    </row>
    <row r="30" spans="2:12">
      <c r="B30" s="100"/>
      <c r="C30" s="85"/>
      <c r="D30" s="109"/>
      <c r="E30" s="101"/>
      <c r="F30" s="93"/>
      <c r="G30" s="87"/>
      <c r="H30" s="102"/>
      <c r="I30" s="97"/>
      <c r="J30" s="21"/>
      <c r="K30" s="14"/>
      <c r="L30" s="60"/>
    </row>
    <row r="31" spans="2:12">
      <c r="B31" s="100"/>
      <c r="C31" s="85"/>
      <c r="D31" s="109"/>
      <c r="E31" s="101"/>
      <c r="F31" s="89"/>
      <c r="G31" s="87"/>
      <c r="H31" s="102"/>
      <c r="I31" s="97"/>
      <c r="J31" s="21"/>
      <c r="K31" s="14"/>
      <c r="L31" s="60"/>
    </row>
    <row r="32" spans="2:12">
      <c r="B32" s="100"/>
      <c r="C32" s="85"/>
      <c r="D32" s="94"/>
      <c r="E32" s="101"/>
      <c r="F32" s="89"/>
      <c r="G32" s="87"/>
      <c r="H32" s="102"/>
      <c r="I32" s="97"/>
      <c r="J32" s="21"/>
      <c r="K32" s="14"/>
      <c r="L32" s="60"/>
    </row>
    <row r="33" spans="1:14" ht="15.75">
      <c r="B33" s="100"/>
      <c r="C33" s="85"/>
      <c r="D33" s="109"/>
      <c r="E33" s="101"/>
      <c r="F33" s="91"/>
      <c r="G33" s="95"/>
      <c r="H33" s="102"/>
      <c r="I33" s="97"/>
      <c r="J33" s="21"/>
      <c r="K33" s="56"/>
      <c r="L33" s="189" t="s">
        <v>15</v>
      </c>
      <c r="M33" s="189"/>
      <c r="N33" s="122">
        <f>F38-J40</f>
        <v>-50000</v>
      </c>
    </row>
    <row r="34" spans="1:14">
      <c r="B34" s="100"/>
      <c r="C34" s="85"/>
      <c r="D34" s="109"/>
      <c r="E34" s="101"/>
      <c r="F34" s="91"/>
      <c r="G34" s="95"/>
      <c r="H34" s="102"/>
      <c r="I34" s="97"/>
      <c r="J34" s="21"/>
      <c r="K34" s="56"/>
      <c r="L34" s="123" t="s">
        <v>41</v>
      </c>
      <c r="M34" s="123"/>
      <c r="N34" s="122">
        <v>3776300.85</v>
      </c>
    </row>
    <row r="35" spans="1:14" ht="15.75" thickBot="1">
      <c r="B35" s="100"/>
      <c r="C35" s="85"/>
      <c r="D35" s="109"/>
      <c r="E35" s="101"/>
      <c r="F35" s="91"/>
      <c r="G35" s="95"/>
      <c r="H35" s="102"/>
      <c r="I35" s="97"/>
      <c r="J35" s="21"/>
      <c r="K35" s="56"/>
      <c r="L35" s="123"/>
      <c r="M35" s="123" t="s">
        <v>0</v>
      </c>
      <c r="N35" s="124">
        <f>-C38</f>
        <v>-1189030.76</v>
      </c>
    </row>
    <row r="36" spans="1:14" ht="15.75" thickBot="1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23"/>
      <c r="M36" s="125" t="s">
        <v>25</v>
      </c>
      <c r="N36" s="126">
        <f>SUM(N33:N35)</f>
        <v>2537270.09</v>
      </c>
    </row>
    <row r="37" spans="1:14" ht="15.75" thickBot="1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190" t="s">
        <v>24</v>
      </c>
      <c r="M37" s="190"/>
      <c r="N37" s="127">
        <v>2462435.36</v>
      </c>
    </row>
    <row r="38" spans="1:14">
      <c r="B38" s="6" t="s">
        <v>1</v>
      </c>
      <c r="C38" s="7">
        <f>SUM(C4:C37)</f>
        <v>1189030.76</v>
      </c>
      <c r="E38" s="115" t="s">
        <v>1</v>
      </c>
      <c r="F38" s="24">
        <f>SUM(F5:F37)</f>
        <v>0</v>
      </c>
      <c r="H38" s="116" t="s">
        <v>1</v>
      </c>
      <c r="I38" s="4">
        <f>SUM(I5:I37)</f>
        <v>0</v>
      </c>
      <c r="J38" s="42" t="s">
        <v>1</v>
      </c>
      <c r="K38" s="4">
        <f>SUM(K6:K37)</f>
        <v>50000</v>
      </c>
      <c r="L38" s="186" t="s">
        <v>17</v>
      </c>
      <c r="M38" s="186"/>
      <c r="N38" s="124">
        <v>1400668.07</v>
      </c>
    </row>
    <row r="39" spans="1:14" ht="16.5" thickBot="1">
      <c r="I39" s="2"/>
      <c r="L39" s="187" t="s">
        <v>32</v>
      </c>
      <c r="M39" s="188"/>
      <c r="N39" s="121">
        <f>N38+N37+N36</f>
        <v>6400373.5199999996</v>
      </c>
    </row>
    <row r="40" spans="1:14" ht="16.5" thickTop="1">
      <c r="A40" s="5"/>
      <c r="C40" s="55"/>
      <c r="H40" s="168" t="s">
        <v>14</v>
      </c>
      <c r="I40" s="169"/>
      <c r="J40" s="166">
        <f>I38+K38</f>
        <v>50000</v>
      </c>
      <c r="K40" s="167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2011-07-20T14:40:01Z</cp:lastPrinted>
  <dcterms:created xsi:type="dcterms:W3CDTF">2009-02-04T18:28:43Z</dcterms:created>
  <dcterms:modified xsi:type="dcterms:W3CDTF">2011-07-20T14:40:11Z</dcterms:modified>
</cp:coreProperties>
</file>