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040" windowHeight="7755" activeTab="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5725"/>
</workbook>
</file>

<file path=xl/calcChain.xml><?xml version="1.0" encoding="utf-8"?>
<calcChain xmlns="http://schemas.openxmlformats.org/spreadsheetml/2006/main">
  <c r="C37" i="2"/>
  <c r="F37"/>
  <c r="F38" i="3" l="1"/>
  <c r="F39" i="4" l="1"/>
  <c r="C39"/>
  <c r="C38" i="6" l="1"/>
  <c r="N35" s="1"/>
  <c r="K38" l="1"/>
  <c r="I38"/>
  <c r="J40" s="1"/>
  <c r="F38"/>
  <c r="N33" l="1"/>
  <c r="N36" s="1"/>
  <c r="N39" s="1"/>
  <c r="K39" i="4" l="1"/>
  <c r="I39"/>
  <c r="J41" s="1"/>
  <c r="F42"/>
  <c r="F43"/>
  <c r="F44" l="1"/>
  <c r="F46" s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F41" i="2"/>
  <c r="I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<sst xmlns="http://schemas.openxmlformats.org/spreadsheetml/2006/main" count="217" uniqueCount="82">
  <si>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</si>
  <si>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</si>
  <si>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</si>
  <si>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</si>
  <si>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</si>
  <si>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</si>
  <si>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</si>
  <si>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</si>
  <si>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</si>
  <si>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</si>
  <si>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</si>
  <si>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</si>
  <si>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</si>
  <si>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</si>
  <si>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</si>
  <si>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</si>
  <si>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</si>
  <si>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</si>
  <si>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</si>
  <si>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</si>
  <si>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</si>
  <si>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</si>
  <si>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</si>
  <si>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</si>
  <si>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</si>
  <si>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</si>
  <si>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</si>
  <si>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</si>
  <si>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</si>
  <si>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</si>
  <si>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</si>
  <si>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</si>
  <si>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</si>
  <si>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</si>
  <si>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</si>
  <si>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</si>
  <si>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 xml:space="preserve">BALANCE    DE  M A R ZO     2010       C E N T R A L </t>
  </si>
  <si>
    <t>TELMEX</t>
  </si>
  <si>
    <t>COMPRAS A OBRADOR</t>
  </si>
  <si>
    <t xml:space="preserve">VENTAS  </t>
  </si>
  <si>
    <t>BALANCE   MENSUAL DE   M A Y O       2010  11 SUR</t>
  </si>
  <si>
    <t>VENTAS    2010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</si>
  <si>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</si>
  <si>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</si>
  <si>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</si>
  <si>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</si>
  <si>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</si>
  <si>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</si>
  <si>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</si>
  <si>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sancocho</t>
  </si>
  <si>
    <t>vacaciones</t>
  </si>
  <si>
    <t>NOMINA  6</t>
  </si>
  <si>
    <t>COMPRA A OBRADOR</t>
  </si>
  <si>
    <t>PERDIDA</t>
  </si>
  <si>
    <t xml:space="preserve">BALANCE    DE   MARZO 2011    C O M E R C I O </t>
  </si>
  <si>
    <t xml:space="preserve">BALANCE       DE   MARZO        2011      HERRADURA </t>
  </si>
  <si>
    <t xml:space="preserve">BALANCE     DE     MARZO          2011      11     S U R </t>
  </si>
  <si>
    <t>cuero</t>
  </si>
  <si>
    <t>prensado</t>
  </si>
  <si>
    <t>tripas</t>
  </si>
  <si>
    <t>tomillo</t>
  </si>
  <si>
    <t>pozole</t>
  </si>
  <si>
    <t>especies</t>
  </si>
  <si>
    <t>tortilla</t>
  </si>
  <si>
    <t>pollo</t>
  </si>
  <si>
    <t>longaniza</t>
  </si>
  <si>
    <t>pollo - maiz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</si>
  <si>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</si>
  <si>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</si>
  <si>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</si>
  <si>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</si>
  <si>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</si>
  <si>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</si>
  <si>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</si>
  <si>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</si>
  <si>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BALANCE   MENSUAL DE   MARZO     2011   OBRADOR</t>
  </si>
  <si>
    <t>aso</t>
  </si>
  <si>
    <t>pulpa</t>
  </si>
  <si>
    <t>canales y pulpa</t>
  </si>
  <si>
    <t>RES</t>
  </si>
  <si>
    <t>pulpa-pecho</t>
  </si>
  <si>
    <t>chuleta-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</si>
</sst>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0" xfId="0" applyNumberFormat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22" fillId="0" borderId="0" xfId="0" applyFont="1" applyFill="1" applyAlignment="1">
      <alignment horizontal="center"/>
    </xf>
    <xf numFmtId="164" fontId="23" fillId="0" borderId="0" xfId="0" applyNumberFormat="1" applyFont="1" applyFill="1"/>
    <xf numFmtId="0" fontId="24" fillId="0" borderId="1" xfId="0" applyFont="1" applyBorder="1"/>
    <xf numFmtId="0" fontId="0" fillId="0" borderId="36" xfId="0" applyFill="1" applyBorder="1"/>
    <xf numFmtId="0" fontId="21" fillId="0" borderId="0" xfId="0" applyFont="1" applyFill="1"/>
    <xf numFmtId="164" fontId="0" fillId="0" borderId="36" xfId="0" applyNumberFormat="1" applyFill="1" applyBorder="1"/>
    <xf numFmtId="164" fontId="0" fillId="4" borderId="11" xfId="0" applyNumberFormat="1" applyFill="1" applyBorder="1"/>
    <xf numFmtId="164" fontId="0" fillId="5" borderId="11" xfId="0" applyNumberFormat="1" applyFill="1" applyBorder="1"/>
    <xf numFmtId="164" fontId="0" fillId="5" borderId="16" xfId="0" applyNumberFormat="1" applyFill="1" applyBorder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5" fontId="0" fillId="5" borderId="11" xfId="0" applyNumberFormat="1" applyFill="1" applyBorder="1"/>
    <xf numFmtId="165" fontId="0" fillId="5" borderId="0" xfId="0" applyNumberFormat="1" applyFill="1" applyAlignment="1">
      <alignment horizontal="right"/>
    </xf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F48" sqref="F48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>
      <c r="C1" s="152" t="s">
        <v>36</v>
      </c>
      <c r="D1" s="152"/>
      <c r="E1" s="152"/>
      <c r="F1" s="152"/>
      <c r="G1" s="152"/>
      <c r="H1" s="152"/>
      <c r="I1" s="152"/>
      <c r="J1" s="152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62" t="s">
        <v>67</v>
      </c>
      <c r="F3" s="163"/>
      <c r="I3" s="164" t="s">
        <v>5</v>
      </c>
      <c r="J3" s="165"/>
      <c r="K3" s="166"/>
    </row>
    <row r="4" spans="1:11" ht="16.5" thickTop="1" thickBot="1">
      <c r="A4" s="27" t="s">
        <v>2</v>
      </c>
      <c r="B4" s="28"/>
      <c r="C4" s="30">
        <v>507874.55</v>
      </c>
      <c r="D4" s="2"/>
      <c r="E4" s="12"/>
      <c r="F4" s="14"/>
      <c r="H4" s="18"/>
      <c r="I4" s="20"/>
      <c r="J4" s="37"/>
      <c r="K4" s="38"/>
    </row>
    <row r="5" spans="1:11">
      <c r="B5" s="8">
        <v>40603</v>
      </c>
      <c r="C5" s="9">
        <v>9462.0400000000009</v>
      </c>
      <c r="D5" s="2"/>
      <c r="E5" s="13">
        <v>40603</v>
      </c>
      <c r="F5" s="14">
        <v>109888.78</v>
      </c>
      <c r="H5" s="19">
        <v>40603</v>
      </c>
      <c r="I5" s="20">
        <v>18235</v>
      </c>
      <c r="J5" s="21" t="s">
        <v>6</v>
      </c>
      <c r="K5" s="14">
        <v>1797</v>
      </c>
    </row>
    <row r="6" spans="1:11">
      <c r="B6" s="8">
        <v>40604</v>
      </c>
      <c r="C6" s="9">
        <v>4698.32</v>
      </c>
      <c r="D6" s="2"/>
      <c r="E6" s="13">
        <v>40604</v>
      </c>
      <c r="F6" s="14">
        <v>143178.79999999999</v>
      </c>
      <c r="H6" s="19">
        <v>40604</v>
      </c>
      <c r="I6" s="20">
        <v>10773</v>
      </c>
      <c r="J6" s="21" t="s">
        <v>4</v>
      </c>
      <c r="K6" s="14">
        <v>16627</v>
      </c>
    </row>
    <row r="7" spans="1:11">
      <c r="B7" s="8">
        <v>40605</v>
      </c>
      <c r="C7" s="9">
        <v>10846.38</v>
      </c>
      <c r="D7" s="2"/>
      <c r="E7" s="13">
        <v>40605</v>
      </c>
      <c r="F7" s="14">
        <v>172379.86</v>
      </c>
      <c r="H7" s="19">
        <v>40605</v>
      </c>
      <c r="I7" s="20">
        <v>4412.78</v>
      </c>
      <c r="J7" s="21" t="s">
        <v>7</v>
      </c>
      <c r="K7" s="14">
        <v>28750</v>
      </c>
    </row>
    <row r="8" spans="1:11">
      <c r="B8" s="8">
        <v>40606</v>
      </c>
      <c r="C8" s="9">
        <v>11918.173000000001</v>
      </c>
      <c r="D8" s="2"/>
      <c r="E8" s="13">
        <v>40606</v>
      </c>
      <c r="F8" s="14">
        <v>202111.11</v>
      </c>
      <c r="H8" s="19">
        <v>40606</v>
      </c>
      <c r="I8" s="20">
        <v>1024.5</v>
      </c>
      <c r="J8" s="21" t="s">
        <v>8</v>
      </c>
      <c r="K8" s="14">
        <v>4825</v>
      </c>
    </row>
    <row r="9" spans="1:11">
      <c r="B9" s="8">
        <v>40607</v>
      </c>
      <c r="C9" s="9">
        <v>19476.87</v>
      </c>
      <c r="D9" s="2"/>
      <c r="E9" s="13">
        <v>40607</v>
      </c>
      <c r="F9" s="14">
        <v>242303.96</v>
      </c>
      <c r="H9" s="19">
        <v>40607</v>
      </c>
      <c r="I9" s="20">
        <v>950.5</v>
      </c>
      <c r="J9" s="21" t="s">
        <v>9</v>
      </c>
      <c r="K9" s="14">
        <v>6054.83</v>
      </c>
    </row>
    <row r="10" spans="1:11">
      <c r="B10" s="8">
        <v>40608</v>
      </c>
      <c r="C10" s="9">
        <v>15613.05</v>
      </c>
      <c r="D10" s="2"/>
      <c r="E10" s="13">
        <v>40608</v>
      </c>
      <c r="F10" s="14">
        <v>166195.78</v>
      </c>
      <c r="H10" s="19">
        <v>40608</v>
      </c>
      <c r="I10" s="20">
        <v>2218</v>
      </c>
      <c r="J10" s="21" t="s">
        <v>19</v>
      </c>
      <c r="K10" s="53">
        <v>42474.53</v>
      </c>
    </row>
    <row r="11" spans="1:11">
      <c r="B11" s="8">
        <v>40609</v>
      </c>
      <c r="C11" s="9">
        <v>14620.31</v>
      </c>
      <c r="D11" s="2"/>
      <c r="E11" s="13">
        <v>40609</v>
      </c>
      <c r="F11" s="14">
        <v>113790</v>
      </c>
      <c r="H11" s="19">
        <v>40609</v>
      </c>
      <c r="I11" s="20">
        <v>3249.66</v>
      </c>
      <c r="J11" s="21" t="s">
        <v>20</v>
      </c>
      <c r="K11" s="53">
        <v>42256.35</v>
      </c>
    </row>
    <row r="12" spans="1:11">
      <c r="B12" s="8">
        <v>40610</v>
      </c>
      <c r="C12" s="9">
        <v>18883.68</v>
      </c>
      <c r="D12" s="2"/>
      <c r="E12" s="13">
        <v>40610</v>
      </c>
      <c r="F12" s="14">
        <v>94089.8</v>
      </c>
      <c r="H12" s="19">
        <v>40610</v>
      </c>
      <c r="I12" s="20">
        <v>7056.24</v>
      </c>
      <c r="J12" s="21" t="s">
        <v>21</v>
      </c>
      <c r="K12" s="53">
        <v>41823.79</v>
      </c>
    </row>
    <row r="13" spans="1:11">
      <c r="B13" s="8">
        <v>40611</v>
      </c>
      <c r="C13" s="9">
        <v>4714.82</v>
      </c>
      <c r="D13" s="2"/>
      <c r="E13" s="13">
        <v>40611</v>
      </c>
      <c r="F13" s="14">
        <v>79203.3</v>
      </c>
      <c r="H13" s="19">
        <v>40611</v>
      </c>
      <c r="I13" s="20">
        <v>543</v>
      </c>
      <c r="J13" s="21" t="s">
        <v>22</v>
      </c>
      <c r="K13" s="53">
        <v>39788.44</v>
      </c>
    </row>
    <row r="14" spans="1:11">
      <c r="B14" s="8">
        <v>40612</v>
      </c>
      <c r="C14" s="9">
        <v>6881.32</v>
      </c>
      <c r="D14" s="2"/>
      <c r="E14" s="13">
        <v>40612</v>
      </c>
      <c r="F14" s="14">
        <v>159026.4</v>
      </c>
      <c r="H14" s="19">
        <v>40612</v>
      </c>
      <c r="I14" s="20">
        <v>4722</v>
      </c>
      <c r="J14" s="21" t="s">
        <v>23</v>
      </c>
      <c r="K14" s="53">
        <v>0</v>
      </c>
    </row>
    <row r="15" spans="1:11">
      <c r="B15" s="8">
        <v>40613</v>
      </c>
      <c r="C15" s="9">
        <v>4108.1000000000004</v>
      </c>
      <c r="D15" s="2"/>
      <c r="E15" s="13">
        <v>40613</v>
      </c>
      <c r="F15" s="14">
        <v>166274.04</v>
      </c>
      <c r="H15" s="19">
        <v>40613</v>
      </c>
      <c r="I15" s="20">
        <v>7847.11</v>
      </c>
      <c r="J15" s="21" t="s">
        <v>68</v>
      </c>
      <c r="K15" s="14">
        <v>9945</v>
      </c>
    </row>
    <row r="16" spans="1:11">
      <c r="B16" s="8">
        <v>40614</v>
      </c>
      <c r="C16" s="9">
        <v>54446.02</v>
      </c>
      <c r="D16" s="2"/>
      <c r="E16" s="13">
        <v>40614</v>
      </c>
      <c r="F16" s="14">
        <v>224022.1</v>
      </c>
      <c r="H16" s="19">
        <v>40614</v>
      </c>
      <c r="I16" s="20">
        <v>2901.64</v>
      </c>
      <c r="J16" s="21" t="s">
        <v>69</v>
      </c>
      <c r="K16" s="14">
        <v>9186.7199999999993</v>
      </c>
    </row>
    <row r="17" spans="2:11">
      <c r="B17" s="8">
        <v>40615</v>
      </c>
      <c r="C17" s="9">
        <v>2151.6799999999998</v>
      </c>
      <c r="D17" s="2"/>
      <c r="E17" s="13">
        <v>40615</v>
      </c>
      <c r="F17" s="14">
        <v>181060</v>
      </c>
      <c r="H17" s="19">
        <v>40615</v>
      </c>
      <c r="I17" s="20">
        <v>2571.6</v>
      </c>
      <c r="J17" s="21" t="s">
        <v>70</v>
      </c>
      <c r="K17" s="14">
        <v>9140</v>
      </c>
    </row>
    <row r="18" spans="2:11">
      <c r="B18" s="8">
        <v>40616</v>
      </c>
      <c r="C18" s="9">
        <v>19063.580000000002</v>
      </c>
      <c r="D18" s="2"/>
      <c r="E18" s="13">
        <v>40616</v>
      </c>
      <c r="F18" s="14">
        <v>99139</v>
      </c>
      <c r="H18" s="19">
        <v>40616</v>
      </c>
      <c r="I18" s="20">
        <v>319.10000000000002</v>
      </c>
      <c r="J18" s="21" t="s">
        <v>71</v>
      </c>
      <c r="K18" s="14">
        <v>10054.35</v>
      </c>
    </row>
    <row r="19" spans="2:11">
      <c r="B19" s="8">
        <v>40617</v>
      </c>
      <c r="C19" s="9">
        <v>15555.5</v>
      </c>
      <c r="D19" s="2"/>
      <c r="E19" s="13">
        <v>40617</v>
      </c>
      <c r="F19" s="14">
        <v>112185.5</v>
      </c>
      <c r="H19" s="19">
        <v>40617</v>
      </c>
      <c r="I19" s="20">
        <v>4864.8999999999996</v>
      </c>
      <c r="J19" s="21" t="s">
        <v>72</v>
      </c>
      <c r="K19" s="14"/>
    </row>
    <row r="20" spans="2:11">
      <c r="B20" s="8">
        <v>40618</v>
      </c>
      <c r="C20" s="9">
        <v>17848.5</v>
      </c>
      <c r="D20" s="2"/>
      <c r="E20" s="13">
        <v>40618</v>
      </c>
      <c r="F20" s="14">
        <v>122030.1</v>
      </c>
      <c r="H20" s="19">
        <v>40618</v>
      </c>
      <c r="I20" s="20">
        <v>2652.6</v>
      </c>
      <c r="J20" s="21" t="s">
        <v>73</v>
      </c>
      <c r="K20" s="14">
        <v>1016.44</v>
      </c>
    </row>
    <row r="21" spans="2:11">
      <c r="B21" s="8">
        <v>40619</v>
      </c>
      <c r="C21" s="9">
        <v>8517.65</v>
      </c>
      <c r="D21" s="2"/>
      <c r="E21" s="13">
        <v>40619</v>
      </c>
      <c r="F21" s="14">
        <v>144901.84</v>
      </c>
      <c r="H21" s="19">
        <v>40619</v>
      </c>
      <c r="I21" s="20">
        <v>386.6</v>
      </c>
      <c r="J21" s="21" t="s">
        <v>50</v>
      </c>
      <c r="K21" s="14">
        <v>3750</v>
      </c>
    </row>
    <row r="22" spans="2:11">
      <c r="B22" s="8">
        <v>40620</v>
      </c>
      <c r="C22" s="9">
        <v>5511.76</v>
      </c>
      <c r="D22" s="2"/>
      <c r="E22" s="13">
        <v>40620</v>
      </c>
      <c r="F22" s="14">
        <v>119458.7</v>
      </c>
      <c r="H22" s="19">
        <v>40620</v>
      </c>
      <c r="I22" s="20">
        <v>2451.3200000000002</v>
      </c>
      <c r="J22" s="21" t="s">
        <v>74</v>
      </c>
      <c r="K22" s="14">
        <v>2198.6</v>
      </c>
    </row>
    <row r="23" spans="2:11">
      <c r="B23" s="8">
        <v>40621</v>
      </c>
      <c r="C23" s="9">
        <v>54715.08</v>
      </c>
      <c r="D23" s="2"/>
      <c r="E23" s="13">
        <v>40621</v>
      </c>
      <c r="F23" s="14">
        <v>237370.6</v>
      </c>
      <c r="H23" s="19">
        <v>40621</v>
      </c>
      <c r="I23" s="20">
        <v>11689.4</v>
      </c>
      <c r="J23" s="21"/>
      <c r="K23" s="14"/>
    </row>
    <row r="24" spans="2:11">
      <c r="B24" s="8">
        <v>40622</v>
      </c>
      <c r="C24" s="9">
        <v>2563.2800000000002</v>
      </c>
      <c r="D24" s="2"/>
      <c r="E24" s="13">
        <v>40622</v>
      </c>
      <c r="F24" s="14">
        <v>144583.20000000001</v>
      </c>
      <c r="H24" s="19">
        <v>40622</v>
      </c>
      <c r="I24" s="20">
        <v>130</v>
      </c>
      <c r="J24" s="21"/>
      <c r="K24" s="14"/>
    </row>
    <row r="25" spans="2:11">
      <c r="B25" s="8">
        <v>40623</v>
      </c>
      <c r="C25" s="9">
        <v>6485.96</v>
      </c>
      <c r="D25" s="2"/>
      <c r="E25" s="13">
        <v>40623</v>
      </c>
      <c r="F25" s="14">
        <v>141591.28</v>
      </c>
      <c r="H25" s="19">
        <v>40623</v>
      </c>
      <c r="I25" s="20">
        <v>858.58</v>
      </c>
      <c r="J25" s="21"/>
      <c r="K25" s="14"/>
    </row>
    <row r="26" spans="2:11">
      <c r="B26" s="8">
        <v>40624</v>
      </c>
      <c r="C26" s="9">
        <v>18352.400000000001</v>
      </c>
      <c r="D26" s="2"/>
      <c r="E26" s="13">
        <v>40624</v>
      </c>
      <c r="F26" s="14">
        <v>112026.3</v>
      </c>
      <c r="H26" s="19">
        <v>40624</v>
      </c>
      <c r="I26" s="20">
        <v>130</v>
      </c>
      <c r="J26" s="21"/>
      <c r="K26" s="14"/>
    </row>
    <row r="27" spans="2:11">
      <c r="B27" s="8">
        <v>40625</v>
      </c>
      <c r="C27" s="9">
        <v>9594.34</v>
      </c>
      <c r="D27" s="2"/>
      <c r="E27" s="13">
        <v>40625</v>
      </c>
      <c r="F27" s="14">
        <v>115848.9</v>
      </c>
      <c r="H27" s="19">
        <v>40625</v>
      </c>
      <c r="I27" s="20">
        <v>887</v>
      </c>
      <c r="J27" s="21"/>
      <c r="K27" s="14"/>
    </row>
    <row r="28" spans="2:11">
      <c r="B28" s="8">
        <v>40626</v>
      </c>
      <c r="C28" s="9">
        <v>9307.0400000000009</v>
      </c>
      <c r="D28" s="2"/>
      <c r="E28" s="13">
        <v>40626</v>
      </c>
      <c r="F28" s="14">
        <v>123944.9</v>
      </c>
      <c r="H28" s="19">
        <v>40626</v>
      </c>
      <c r="I28" s="20">
        <v>3473.78</v>
      </c>
      <c r="J28" s="21"/>
      <c r="K28" s="14"/>
    </row>
    <row r="29" spans="2:11">
      <c r="B29" s="8">
        <v>40627</v>
      </c>
      <c r="C29" s="9">
        <v>5363.29</v>
      </c>
      <c r="D29" s="2"/>
      <c r="E29" s="13">
        <v>40627</v>
      </c>
      <c r="F29" s="14">
        <v>168480.54</v>
      </c>
      <c r="H29" s="19">
        <v>40627</v>
      </c>
      <c r="I29" s="20">
        <v>1312.98</v>
      </c>
      <c r="J29" s="21"/>
      <c r="K29" s="14"/>
    </row>
    <row r="30" spans="2:11">
      <c r="B30" s="8">
        <v>40628</v>
      </c>
      <c r="C30" s="9">
        <v>18723.900000000001</v>
      </c>
      <c r="D30" s="2"/>
      <c r="E30" s="13">
        <v>40628</v>
      </c>
      <c r="F30" s="14">
        <v>234376.05</v>
      </c>
      <c r="H30" s="19">
        <v>40628</v>
      </c>
      <c r="I30" s="20">
        <v>5660.17</v>
      </c>
      <c r="J30" s="21"/>
      <c r="K30" s="14"/>
    </row>
    <row r="31" spans="2:11">
      <c r="B31" s="8">
        <v>40629</v>
      </c>
      <c r="C31" s="9">
        <v>11831.31</v>
      </c>
      <c r="D31" s="2"/>
      <c r="E31" s="13">
        <v>40629</v>
      </c>
      <c r="F31" s="14">
        <v>156087.5</v>
      </c>
      <c r="H31" s="19">
        <v>40629</v>
      </c>
      <c r="I31" s="20">
        <v>516.20000000000005</v>
      </c>
      <c r="J31" s="21"/>
      <c r="K31" s="14"/>
    </row>
    <row r="32" spans="2:11">
      <c r="B32" s="8">
        <v>40630</v>
      </c>
      <c r="C32" s="9">
        <v>6912.83</v>
      </c>
      <c r="D32" s="2"/>
      <c r="E32" s="13">
        <v>40630</v>
      </c>
      <c r="F32" s="14">
        <v>100587.4</v>
      </c>
      <c r="H32" s="19">
        <v>40630</v>
      </c>
      <c r="I32" s="20">
        <v>489</v>
      </c>
      <c r="J32" s="21"/>
      <c r="K32" s="14"/>
    </row>
    <row r="33" spans="1:11">
      <c r="B33" s="8">
        <v>40631</v>
      </c>
      <c r="C33" s="9">
        <v>56019.65</v>
      </c>
      <c r="D33" s="2"/>
      <c r="E33" s="13">
        <v>40631</v>
      </c>
      <c r="F33" s="14">
        <v>106071</v>
      </c>
      <c r="H33" s="19">
        <v>40631</v>
      </c>
      <c r="I33" s="20">
        <v>2071.3000000000002</v>
      </c>
      <c r="J33" s="21"/>
      <c r="K33" s="14"/>
    </row>
    <row r="34" spans="1:11">
      <c r="B34" s="8">
        <v>40632</v>
      </c>
      <c r="C34" s="9">
        <v>4213.8599999999997</v>
      </c>
      <c r="D34" s="2"/>
      <c r="E34" s="13">
        <v>40632</v>
      </c>
      <c r="F34" s="14">
        <v>107443.5</v>
      </c>
      <c r="H34" s="19">
        <v>40632</v>
      </c>
      <c r="I34" s="20">
        <v>1493.95</v>
      </c>
      <c r="J34" s="21"/>
      <c r="K34" s="14"/>
    </row>
    <row r="35" spans="1:11">
      <c r="B35" s="8">
        <v>40633</v>
      </c>
      <c r="C35" s="9">
        <v>2458.88</v>
      </c>
      <c r="D35" s="2"/>
      <c r="E35" s="13">
        <v>40633</v>
      </c>
      <c r="F35" s="14">
        <v>155566.28</v>
      </c>
      <c r="H35" s="19">
        <v>40633</v>
      </c>
      <c r="I35" s="20">
        <v>2182.9</v>
      </c>
      <c r="J35" s="21"/>
      <c r="K35" s="14"/>
    </row>
    <row r="36" spans="1:11" ht="15.75" thickBot="1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>
      <c r="C37" s="9"/>
      <c r="D37" s="2"/>
      <c r="E37" s="23" t="s">
        <v>1</v>
      </c>
      <c r="F37" s="24">
        <f>SUM(F5:F36)</f>
        <v>4555216.5200000005</v>
      </c>
      <c r="H37" s="5" t="s">
        <v>1</v>
      </c>
      <c r="I37" s="4">
        <f>SUM(I4:I36)</f>
        <v>108074.81</v>
      </c>
      <c r="J37" s="43" t="s">
        <v>1</v>
      </c>
      <c r="K37" s="7">
        <f>SUM(K4:K36)</f>
        <v>269688.05</v>
      </c>
    </row>
    <row r="38" spans="1:11" ht="15.75" thickBot="1">
      <c r="A38" s="33" t="s">
        <v>3</v>
      </c>
      <c r="B38" s="26"/>
      <c r="C38" s="9">
        <v>821781.13</v>
      </c>
      <c r="I38" s="2"/>
      <c r="K38" s="2"/>
    </row>
    <row r="39" spans="1:11" ht="15.75" thickBot="1">
      <c r="A39" s="50" t="s">
        <v>42</v>
      </c>
      <c r="B39" s="10"/>
      <c r="C39" s="11">
        <v>3072201.17</v>
      </c>
      <c r="H39" s="153" t="s">
        <v>16</v>
      </c>
      <c r="I39" s="154"/>
      <c r="J39" s="155">
        <f>K37+I37</f>
        <v>377762.86</v>
      </c>
      <c r="K39" s="156"/>
    </row>
    <row r="40" spans="1:11">
      <c r="A40" s="5"/>
      <c r="B40" s="6" t="s">
        <v>1</v>
      </c>
      <c r="C40" s="7">
        <f>SUM(C4:C39)</f>
        <v>4852716.4230000004</v>
      </c>
    </row>
    <row r="41" spans="1:11">
      <c r="D41" s="161" t="s">
        <v>15</v>
      </c>
      <c r="E41" s="161"/>
      <c r="F41" s="44">
        <f>F37-J39</f>
        <v>4177453.6600000006</v>
      </c>
      <c r="G41" s="25"/>
    </row>
    <row r="42" spans="1:11" ht="15.75" thickBot="1">
      <c r="D42" s="45"/>
      <c r="E42" s="45" t="s">
        <v>0</v>
      </c>
      <c r="F42" s="41">
        <f>-C40</f>
        <v>-4852716.4230000004</v>
      </c>
    </row>
    <row r="43" spans="1:11" ht="15.75" thickTop="1">
      <c r="E43" s="1" t="s">
        <v>25</v>
      </c>
      <c r="F43" s="4">
        <f>SUM(F41:F42)</f>
        <v>-675262.7629999998</v>
      </c>
      <c r="H43" s="58" t="s">
        <v>29</v>
      </c>
      <c r="I43" s="158" t="s">
        <v>30</v>
      </c>
    </row>
    <row r="44" spans="1:11" ht="15.75" customHeight="1" thickBot="1">
      <c r="D44" s="160" t="s">
        <v>24</v>
      </c>
      <c r="E44" s="160"/>
      <c r="F44" s="51">
        <v>77593.399999999994</v>
      </c>
      <c r="I44" s="159"/>
      <c r="J44" s="47">
        <v>266513.43</v>
      </c>
    </row>
    <row r="45" spans="1:11" ht="16.5" thickTop="1" thickBot="1">
      <c r="B45" t="s">
        <v>31</v>
      </c>
      <c r="E45" s="6" t="s">
        <v>27</v>
      </c>
      <c r="F45" s="44">
        <f>F44+F43</f>
        <v>-597669.36299999978</v>
      </c>
      <c r="I45" s="148" t="s">
        <v>32</v>
      </c>
      <c r="J45" s="63">
        <f>F45+J44</f>
        <v>-331155.93299999979</v>
      </c>
    </row>
    <row r="46" spans="1:11" ht="15.75" thickTop="1">
      <c r="D46" s="157"/>
      <c r="E46" s="157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28" activePane="bottomLeft" state="frozen"/>
      <selection pane="bottomLeft" activeCell="F51" sqref="F51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8.28515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67" t="s">
        <v>54</v>
      </c>
      <c r="D1" s="167"/>
      <c r="E1" s="167"/>
      <c r="F1" s="167"/>
      <c r="G1" s="167"/>
      <c r="H1" s="167"/>
      <c r="I1" s="167"/>
      <c r="J1" s="167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360027.3</v>
      </c>
      <c r="D3" s="3"/>
      <c r="E3" s="162" t="s">
        <v>39</v>
      </c>
      <c r="F3" s="163"/>
      <c r="I3" s="164" t="s">
        <v>5</v>
      </c>
      <c r="J3" s="165"/>
      <c r="K3" s="166"/>
    </row>
    <row r="4" spans="1:11" ht="15.75" thickTop="1">
      <c r="B4" s="101">
        <v>40603</v>
      </c>
      <c r="C4" s="86">
        <v>445</v>
      </c>
      <c r="D4" s="95" t="s">
        <v>57</v>
      </c>
      <c r="E4" s="104">
        <v>40603</v>
      </c>
      <c r="F4" s="84">
        <v>55611</v>
      </c>
      <c r="G4" s="96"/>
      <c r="H4" s="97">
        <v>40603</v>
      </c>
      <c r="I4" s="98">
        <v>870</v>
      </c>
      <c r="J4" s="37"/>
      <c r="K4" s="38"/>
    </row>
    <row r="5" spans="1:11">
      <c r="B5" s="101">
        <v>40604</v>
      </c>
      <c r="C5" s="86">
        <v>2100</v>
      </c>
      <c r="D5" s="110" t="s">
        <v>58</v>
      </c>
      <c r="E5" s="104">
        <v>40604</v>
      </c>
      <c r="F5" s="84">
        <v>63317.42</v>
      </c>
      <c r="G5" s="55"/>
      <c r="H5" s="103">
        <v>40604</v>
      </c>
      <c r="I5" s="98">
        <v>298.08</v>
      </c>
      <c r="J5" s="21" t="s">
        <v>6</v>
      </c>
      <c r="K5" s="14">
        <v>1102</v>
      </c>
    </row>
    <row r="6" spans="1:11">
      <c r="B6" s="101">
        <v>40605</v>
      </c>
      <c r="C6" s="86">
        <v>0</v>
      </c>
      <c r="D6" s="95"/>
      <c r="E6" s="104">
        <v>40605</v>
      </c>
      <c r="F6" s="84">
        <v>47362</v>
      </c>
      <c r="G6" s="96"/>
      <c r="H6" s="103">
        <v>40605</v>
      </c>
      <c r="I6" s="98">
        <v>0</v>
      </c>
      <c r="J6" s="21" t="s">
        <v>4</v>
      </c>
      <c r="K6" s="14">
        <v>22838</v>
      </c>
    </row>
    <row r="7" spans="1:11">
      <c r="B7" s="101">
        <v>40606</v>
      </c>
      <c r="C7" s="86">
        <v>0</v>
      </c>
      <c r="D7" s="95"/>
      <c r="E7" s="104">
        <v>40606</v>
      </c>
      <c r="F7" s="84">
        <v>76524.5</v>
      </c>
      <c r="G7" s="96"/>
      <c r="H7" s="103">
        <v>40606</v>
      </c>
      <c r="I7" s="98">
        <v>0</v>
      </c>
      <c r="J7" s="21" t="s">
        <v>7</v>
      </c>
      <c r="K7" s="14">
        <v>28750</v>
      </c>
    </row>
    <row r="8" spans="1:11">
      <c r="B8" s="101">
        <v>40607</v>
      </c>
      <c r="C8" s="86">
        <v>0</v>
      </c>
      <c r="D8" s="95"/>
      <c r="E8" s="104">
        <v>40607</v>
      </c>
      <c r="F8" s="84">
        <v>125597.5</v>
      </c>
      <c r="G8" s="96"/>
      <c r="H8" s="103">
        <v>40607</v>
      </c>
      <c r="I8" s="98">
        <v>0</v>
      </c>
      <c r="J8" s="21" t="s">
        <v>10</v>
      </c>
      <c r="K8" s="14">
        <v>358</v>
      </c>
    </row>
    <row r="9" spans="1:11">
      <c r="B9" s="101">
        <v>40608</v>
      </c>
      <c r="C9" s="86">
        <v>0</v>
      </c>
      <c r="D9" s="95"/>
      <c r="E9" s="104">
        <v>40608</v>
      </c>
      <c r="F9" s="84">
        <v>36925.5</v>
      </c>
      <c r="G9" s="96"/>
      <c r="H9" s="103">
        <v>40608</v>
      </c>
      <c r="I9" s="98">
        <v>0</v>
      </c>
      <c r="J9" s="21" t="s">
        <v>11</v>
      </c>
      <c r="K9" s="14">
        <v>3982.57</v>
      </c>
    </row>
    <row r="10" spans="1:11">
      <c r="A10" s="59"/>
      <c r="B10" s="101">
        <v>40609</v>
      </c>
      <c r="C10" s="86">
        <v>0</v>
      </c>
      <c r="D10" s="95"/>
      <c r="E10" s="104">
        <v>40609</v>
      </c>
      <c r="F10" s="84">
        <v>51248</v>
      </c>
      <c r="G10" s="96"/>
      <c r="H10" s="103">
        <v>40609</v>
      </c>
      <c r="I10" s="98">
        <v>0</v>
      </c>
      <c r="J10" s="21" t="s">
        <v>21</v>
      </c>
      <c r="K10" s="14">
        <v>4125</v>
      </c>
    </row>
    <row r="11" spans="1:11">
      <c r="B11" s="101">
        <v>40610</v>
      </c>
      <c r="C11" s="86">
        <v>1820</v>
      </c>
      <c r="D11" s="95" t="s">
        <v>59</v>
      </c>
      <c r="E11" s="104">
        <v>40610</v>
      </c>
      <c r="F11" s="84">
        <v>41190</v>
      </c>
      <c r="G11" s="96"/>
      <c r="H11" s="103">
        <v>40610</v>
      </c>
      <c r="I11" s="98">
        <v>0</v>
      </c>
      <c r="J11" s="21" t="s">
        <v>22</v>
      </c>
      <c r="K11" s="14">
        <v>4425.43</v>
      </c>
    </row>
    <row r="12" spans="1:11">
      <c r="A12" s="36"/>
      <c r="B12" s="101">
        <v>40611</v>
      </c>
      <c r="C12" s="86">
        <v>0</v>
      </c>
      <c r="D12" s="95"/>
      <c r="E12" s="104">
        <v>40611</v>
      </c>
      <c r="F12" s="84">
        <v>22038.5</v>
      </c>
      <c r="G12" s="96"/>
      <c r="H12" s="103">
        <v>40611</v>
      </c>
      <c r="I12" s="98">
        <v>59</v>
      </c>
      <c r="J12" s="21" t="s">
        <v>23</v>
      </c>
      <c r="K12" s="14">
        <v>358</v>
      </c>
    </row>
    <row r="13" spans="1:11">
      <c r="A13" s="36"/>
      <c r="B13" s="101">
        <v>40612</v>
      </c>
      <c r="C13" s="86">
        <v>0</v>
      </c>
      <c r="D13" s="95"/>
      <c r="E13" s="104">
        <v>40612</v>
      </c>
      <c r="F13" s="84">
        <v>43620.5</v>
      </c>
      <c r="G13" s="96"/>
      <c r="H13" s="103">
        <v>40612</v>
      </c>
      <c r="I13" s="98">
        <v>0</v>
      </c>
      <c r="J13" s="21" t="s">
        <v>51</v>
      </c>
      <c r="K13" s="14">
        <v>0</v>
      </c>
    </row>
    <row r="14" spans="1:11">
      <c r="B14" s="101">
        <v>40613</v>
      </c>
      <c r="C14" s="86">
        <v>0</v>
      </c>
      <c r="D14" s="95"/>
      <c r="E14" s="104">
        <v>40613</v>
      </c>
      <c r="F14" s="84">
        <v>46528.5</v>
      </c>
      <c r="G14" s="96"/>
      <c r="H14" s="103">
        <v>40613</v>
      </c>
      <c r="I14" s="98">
        <v>0</v>
      </c>
      <c r="J14" s="21"/>
      <c r="K14" s="14"/>
    </row>
    <row r="15" spans="1:11">
      <c r="A15" s="36"/>
      <c r="B15" s="101">
        <v>40614</v>
      </c>
      <c r="C15" s="86">
        <v>0</v>
      </c>
      <c r="D15" s="95"/>
      <c r="E15" s="104">
        <v>40614</v>
      </c>
      <c r="F15" s="84">
        <v>69750.5</v>
      </c>
      <c r="G15" s="96"/>
      <c r="H15" s="103">
        <v>40614</v>
      </c>
      <c r="I15" s="98">
        <v>0</v>
      </c>
      <c r="J15" s="21" t="s">
        <v>50</v>
      </c>
      <c r="K15" s="14">
        <v>0</v>
      </c>
    </row>
    <row r="16" spans="1:11">
      <c r="A16" s="36"/>
      <c r="B16" s="101">
        <v>40615</v>
      </c>
      <c r="C16" s="86">
        <v>0</v>
      </c>
      <c r="D16" s="95"/>
      <c r="E16" s="104">
        <v>40615</v>
      </c>
      <c r="F16" s="84">
        <v>54784</v>
      </c>
      <c r="G16" s="96"/>
      <c r="H16" s="103">
        <v>40615</v>
      </c>
      <c r="I16" s="98">
        <v>0</v>
      </c>
      <c r="J16" s="21"/>
      <c r="K16" s="14"/>
    </row>
    <row r="17" spans="1:11">
      <c r="A17" s="36"/>
      <c r="B17" s="101">
        <v>40616</v>
      </c>
      <c r="C17" s="86">
        <v>0</v>
      </c>
      <c r="D17" s="95"/>
      <c r="E17" s="104">
        <v>40616</v>
      </c>
      <c r="F17" s="84">
        <v>82397.5</v>
      </c>
      <c r="G17" s="96"/>
      <c r="H17" s="103">
        <v>40616</v>
      </c>
      <c r="I17" s="98">
        <v>0</v>
      </c>
      <c r="J17" s="21"/>
      <c r="K17" s="14"/>
    </row>
    <row r="18" spans="1:11">
      <c r="B18" s="101">
        <v>40617</v>
      </c>
      <c r="C18" s="86">
        <v>2014</v>
      </c>
      <c r="D18" s="95" t="s">
        <v>57</v>
      </c>
      <c r="E18" s="104">
        <v>40617</v>
      </c>
      <c r="F18" s="84">
        <v>41815</v>
      </c>
      <c r="G18" s="96"/>
      <c r="H18" s="103">
        <v>40617</v>
      </c>
      <c r="I18" s="98">
        <v>0</v>
      </c>
      <c r="J18" s="21"/>
      <c r="K18" s="14"/>
    </row>
    <row r="19" spans="1:11">
      <c r="A19" s="36"/>
      <c r="B19" s="101">
        <v>40618</v>
      </c>
      <c r="C19" s="86">
        <v>3156</v>
      </c>
      <c r="D19" s="131" t="s">
        <v>49</v>
      </c>
      <c r="E19" s="104">
        <v>40618</v>
      </c>
      <c r="F19" s="84">
        <v>102038</v>
      </c>
      <c r="G19" s="96"/>
      <c r="H19" s="103">
        <v>40618</v>
      </c>
      <c r="I19" s="98">
        <v>71</v>
      </c>
      <c r="J19" s="21"/>
      <c r="K19" s="14"/>
    </row>
    <row r="20" spans="1:11">
      <c r="B20" s="101">
        <v>40619</v>
      </c>
      <c r="C20" s="86">
        <v>0</v>
      </c>
      <c r="D20" s="95"/>
      <c r="E20" s="104">
        <v>40619</v>
      </c>
      <c r="F20" s="84">
        <v>174159.5</v>
      </c>
      <c r="G20" s="96"/>
      <c r="H20" s="103">
        <v>40619</v>
      </c>
      <c r="I20" s="98">
        <v>0</v>
      </c>
      <c r="J20" s="21"/>
      <c r="K20" s="14"/>
    </row>
    <row r="21" spans="1:11">
      <c r="B21" s="101">
        <v>40620</v>
      </c>
      <c r="C21" s="86">
        <v>0</v>
      </c>
      <c r="D21" s="95"/>
      <c r="E21" s="104">
        <v>40620</v>
      </c>
      <c r="F21" s="84">
        <v>47549</v>
      </c>
      <c r="G21" s="96"/>
      <c r="H21" s="103">
        <v>40620</v>
      </c>
      <c r="I21" s="98">
        <v>580</v>
      </c>
      <c r="J21" s="21"/>
      <c r="K21" s="14"/>
    </row>
    <row r="22" spans="1:11">
      <c r="B22" s="101">
        <v>40621</v>
      </c>
      <c r="C22" s="86">
        <v>0</v>
      </c>
      <c r="D22" s="95"/>
      <c r="E22" s="104">
        <v>40621</v>
      </c>
      <c r="F22" s="84">
        <v>55279</v>
      </c>
      <c r="G22" s="96"/>
      <c r="H22" s="103">
        <v>40621</v>
      </c>
      <c r="I22" s="98">
        <v>20</v>
      </c>
      <c r="J22" s="21"/>
      <c r="K22" s="14"/>
    </row>
    <row r="23" spans="1:11">
      <c r="A23" s="36"/>
      <c r="B23" s="101">
        <v>40622</v>
      </c>
      <c r="C23" s="86">
        <v>0</v>
      </c>
      <c r="D23" s="95"/>
      <c r="E23" s="104">
        <v>40622</v>
      </c>
      <c r="F23" s="84">
        <v>33820</v>
      </c>
      <c r="G23" s="96"/>
      <c r="H23" s="103">
        <v>40622</v>
      </c>
      <c r="I23" s="98">
        <v>0</v>
      </c>
      <c r="J23" s="21"/>
      <c r="K23" s="14"/>
    </row>
    <row r="24" spans="1:11">
      <c r="A24" s="36"/>
      <c r="B24" s="101">
        <v>40623</v>
      </c>
      <c r="C24" s="86">
        <v>0</v>
      </c>
      <c r="D24" s="131"/>
      <c r="E24" s="104">
        <v>40623</v>
      </c>
      <c r="F24" s="84">
        <v>69095.5</v>
      </c>
      <c r="G24" s="96"/>
      <c r="H24" s="103">
        <v>40623</v>
      </c>
      <c r="I24" s="98">
        <v>19</v>
      </c>
      <c r="J24" s="21"/>
      <c r="K24" s="14"/>
    </row>
    <row r="25" spans="1:11">
      <c r="B25" s="101">
        <v>40624</v>
      </c>
      <c r="C25" s="86">
        <v>0</v>
      </c>
      <c r="D25" s="95"/>
      <c r="E25" s="104">
        <v>40624</v>
      </c>
      <c r="F25" s="84">
        <v>46219.5</v>
      </c>
      <c r="G25" s="96"/>
      <c r="H25" s="103">
        <v>40624</v>
      </c>
      <c r="I25" s="98">
        <v>0</v>
      </c>
      <c r="J25" s="21"/>
      <c r="K25" s="14"/>
    </row>
    <row r="26" spans="1:11">
      <c r="B26" s="101">
        <v>40625</v>
      </c>
      <c r="C26" s="86">
        <v>0</v>
      </c>
      <c r="D26" s="140"/>
      <c r="E26" s="104">
        <v>40625</v>
      </c>
      <c r="F26" s="84">
        <v>48889</v>
      </c>
      <c r="G26" s="96"/>
      <c r="H26" s="103">
        <v>40625</v>
      </c>
      <c r="I26" s="98">
        <v>2315.0300000000002</v>
      </c>
      <c r="J26" s="21"/>
      <c r="K26" s="14"/>
    </row>
    <row r="27" spans="1:11">
      <c r="B27" s="101">
        <v>40626</v>
      </c>
      <c r="C27" s="86">
        <v>0</v>
      </c>
      <c r="D27" s="95"/>
      <c r="E27" s="104">
        <v>40626</v>
      </c>
      <c r="F27" s="84">
        <v>29940</v>
      </c>
      <c r="G27" s="96"/>
      <c r="H27" s="103">
        <v>40626</v>
      </c>
      <c r="I27" s="98">
        <v>0</v>
      </c>
      <c r="J27" s="21"/>
      <c r="K27" s="14"/>
    </row>
    <row r="28" spans="1:11">
      <c r="B28" s="101">
        <v>40627</v>
      </c>
      <c r="C28" s="86">
        <v>0</v>
      </c>
      <c r="D28" s="95"/>
      <c r="E28" s="104">
        <v>40627</v>
      </c>
      <c r="F28" s="84">
        <v>49423</v>
      </c>
      <c r="G28" s="96"/>
      <c r="H28" s="103">
        <v>40627</v>
      </c>
      <c r="I28" s="98">
        <v>0</v>
      </c>
      <c r="J28" s="21"/>
      <c r="K28" s="14"/>
    </row>
    <row r="29" spans="1:11">
      <c r="B29" s="101">
        <v>40628</v>
      </c>
      <c r="C29" s="86">
        <v>2697</v>
      </c>
      <c r="D29" s="131" t="s">
        <v>58</v>
      </c>
      <c r="E29" s="104">
        <v>40628</v>
      </c>
      <c r="F29" s="84">
        <v>75237</v>
      </c>
      <c r="G29" s="96"/>
      <c r="H29" s="103">
        <v>40628</v>
      </c>
      <c r="I29" s="98">
        <v>0</v>
      </c>
      <c r="J29" s="21"/>
      <c r="K29" s="14"/>
    </row>
    <row r="30" spans="1:11">
      <c r="B30" s="101">
        <v>40629</v>
      </c>
      <c r="C30" s="86">
        <v>0</v>
      </c>
      <c r="D30" s="110"/>
      <c r="E30" s="104">
        <v>40629</v>
      </c>
      <c r="F30" s="84">
        <v>33941.5</v>
      </c>
      <c r="G30" s="96"/>
      <c r="H30" s="103">
        <v>40629</v>
      </c>
      <c r="I30" s="98">
        <v>0</v>
      </c>
      <c r="J30" s="21"/>
      <c r="K30" s="14"/>
    </row>
    <row r="31" spans="1:11">
      <c r="B31" s="101">
        <v>40630</v>
      </c>
      <c r="C31" s="86">
        <v>0</v>
      </c>
      <c r="D31" s="95"/>
      <c r="E31" s="104">
        <v>40630</v>
      </c>
      <c r="F31" s="84">
        <v>47534.5</v>
      </c>
      <c r="G31" s="96"/>
      <c r="H31" s="103">
        <v>40630</v>
      </c>
      <c r="I31" s="98">
        <v>0</v>
      </c>
      <c r="J31" s="21"/>
      <c r="K31" s="14"/>
    </row>
    <row r="32" spans="1:11">
      <c r="B32" s="101">
        <v>40631</v>
      </c>
      <c r="C32" s="86">
        <v>0</v>
      </c>
      <c r="D32" s="95"/>
      <c r="E32" s="104">
        <v>40631</v>
      </c>
      <c r="F32" s="84">
        <v>29230</v>
      </c>
      <c r="G32" s="96"/>
      <c r="H32" s="103">
        <v>40631</v>
      </c>
      <c r="I32" s="98">
        <v>15</v>
      </c>
      <c r="J32" s="21"/>
      <c r="K32" s="14"/>
    </row>
    <row r="33" spans="1:11">
      <c r="B33" s="101">
        <v>40632</v>
      </c>
      <c r="C33" s="86">
        <v>0</v>
      </c>
      <c r="D33" s="95"/>
      <c r="E33" s="104">
        <v>40632</v>
      </c>
      <c r="F33" s="84">
        <v>41725.5</v>
      </c>
      <c r="G33" s="96"/>
      <c r="H33" s="103">
        <v>40632</v>
      </c>
      <c r="I33" s="98">
        <v>64</v>
      </c>
      <c r="J33" s="21"/>
      <c r="K33" s="14"/>
    </row>
    <row r="34" spans="1:11" ht="15.75" thickBot="1">
      <c r="A34" s="36"/>
      <c r="B34" s="101">
        <v>40633</v>
      </c>
      <c r="C34" s="86">
        <v>0</v>
      </c>
      <c r="D34" s="95"/>
      <c r="E34" s="104">
        <v>40633</v>
      </c>
      <c r="F34" s="84">
        <v>39257</v>
      </c>
      <c r="G34" s="96"/>
      <c r="H34" s="103">
        <v>40633</v>
      </c>
      <c r="I34" s="98">
        <v>0</v>
      </c>
      <c r="J34" s="21"/>
      <c r="K34" s="14"/>
    </row>
    <row r="35" spans="1:11" ht="15.75" thickBot="1">
      <c r="A35" s="141" t="s">
        <v>3</v>
      </c>
      <c r="B35" s="26"/>
      <c r="C35" s="9">
        <v>1006098.57</v>
      </c>
      <c r="D35" s="2"/>
      <c r="E35" s="15"/>
      <c r="F35" s="14">
        <v>0</v>
      </c>
      <c r="H35" s="31"/>
      <c r="I35" s="20"/>
      <c r="J35" s="21"/>
      <c r="K35" s="14"/>
    </row>
    <row r="36" spans="1:11" ht="15.75" thickBot="1">
      <c r="A36" s="49" t="s">
        <v>52</v>
      </c>
      <c r="B36" s="10"/>
      <c r="C36" s="11">
        <v>783510.46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2161868.33</v>
      </c>
      <c r="D37" s="2"/>
      <c r="E37" s="23" t="s">
        <v>1</v>
      </c>
      <c r="F37" s="24">
        <f>SUM(F4:F36)</f>
        <v>1782048.42</v>
      </c>
      <c r="H37" s="5" t="s">
        <v>1</v>
      </c>
      <c r="I37" s="4">
        <f>SUM(I4:I36)</f>
        <v>4311.1100000000006</v>
      </c>
      <c r="J37" s="4"/>
      <c r="K37" s="4">
        <f t="shared" ref="K37" si="0">SUM(K4:K36)</f>
        <v>65939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70" t="s">
        <v>14</v>
      </c>
      <c r="I39" s="171"/>
      <c r="J39" s="168">
        <f>I37+K37</f>
        <v>70250.11</v>
      </c>
      <c r="K39" s="169"/>
    </row>
    <row r="40" spans="1:11" ht="15" customHeight="1">
      <c r="D40" s="174" t="s">
        <v>15</v>
      </c>
      <c r="E40" s="174"/>
      <c r="F40" s="46">
        <f>F37-J39</f>
        <v>1711798.3099999998</v>
      </c>
      <c r="I40" s="40"/>
    </row>
    <row r="41" spans="1:11" ht="15.75" thickBot="1">
      <c r="D41" s="45"/>
      <c r="E41" s="45" t="s">
        <v>0</v>
      </c>
      <c r="F41" s="47">
        <f>-C37</f>
        <v>-2161868.33</v>
      </c>
    </row>
    <row r="42" spans="1:11" ht="15.75" thickTop="1">
      <c r="E42" t="s">
        <v>25</v>
      </c>
      <c r="F42" s="4">
        <f>SUM(F40:F41)</f>
        <v>-450070.02000000025</v>
      </c>
    </row>
    <row r="43" spans="1:11" ht="15.75" thickBot="1">
      <c r="D43" s="160"/>
      <c r="E43" s="160"/>
      <c r="F43" s="51">
        <v>0</v>
      </c>
    </row>
    <row r="44" spans="1:11">
      <c r="E44" s="6" t="s">
        <v>26</v>
      </c>
      <c r="F44" s="7">
        <f>F43+F42</f>
        <v>-450070.02000000025</v>
      </c>
    </row>
    <row r="45" spans="1:11" ht="15.75" thickBot="1">
      <c r="D45" s="54" t="s">
        <v>17</v>
      </c>
      <c r="F45" s="56">
        <v>342456.99</v>
      </c>
    </row>
    <row r="46" spans="1:11" ht="16.5" thickTop="1" thickBot="1">
      <c r="D46" s="172" t="s">
        <v>53</v>
      </c>
      <c r="E46" s="173"/>
      <c r="F46" s="57">
        <f>F45+F44</f>
        <v>-107613.03000000026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7999999999999996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F50" sqref="F50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>
      <c r="C1" s="167" t="s">
        <v>55</v>
      </c>
      <c r="D1" s="167"/>
      <c r="E1" s="167"/>
      <c r="F1" s="167"/>
      <c r="G1" s="167"/>
      <c r="H1" s="167"/>
      <c r="I1" s="167"/>
      <c r="J1" s="167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86717.85</v>
      </c>
      <c r="D4" s="2"/>
      <c r="E4" s="176" t="s">
        <v>39</v>
      </c>
      <c r="F4" s="177"/>
      <c r="I4" s="164" t="s">
        <v>5</v>
      </c>
      <c r="J4" s="165"/>
      <c r="K4" s="166"/>
    </row>
    <row r="5" spans="1:13" ht="15.75" thickTop="1">
      <c r="A5" s="80"/>
      <c r="B5" s="101">
        <v>40603</v>
      </c>
      <c r="C5" s="86">
        <v>0</v>
      </c>
      <c r="D5" s="95"/>
      <c r="E5" s="102">
        <v>40603</v>
      </c>
      <c r="F5" s="144">
        <v>15310</v>
      </c>
      <c r="G5" s="96"/>
      <c r="H5" s="118">
        <v>40603</v>
      </c>
      <c r="I5" s="98">
        <v>0</v>
      </c>
      <c r="J5" s="37"/>
      <c r="K5" s="38"/>
    </row>
    <row r="6" spans="1:13">
      <c r="A6" s="80"/>
      <c r="B6" s="101">
        <v>40604</v>
      </c>
      <c r="C6" s="86">
        <v>0</v>
      </c>
      <c r="D6" s="110"/>
      <c r="E6" s="102">
        <v>40604</v>
      </c>
      <c r="F6" s="84">
        <v>24761.5</v>
      </c>
      <c r="G6" s="96"/>
      <c r="H6" s="119">
        <v>40604</v>
      </c>
      <c r="I6" s="98">
        <v>0</v>
      </c>
      <c r="J6" s="21" t="s">
        <v>6</v>
      </c>
      <c r="K6" s="14">
        <v>1172</v>
      </c>
    </row>
    <row r="7" spans="1:13">
      <c r="A7" s="80"/>
      <c r="B7" s="101">
        <v>40605</v>
      </c>
      <c r="C7" s="86">
        <v>0</v>
      </c>
      <c r="D7" s="95"/>
      <c r="E7" s="102">
        <v>40605</v>
      </c>
      <c r="F7" s="84">
        <v>25131</v>
      </c>
      <c r="G7" s="96"/>
      <c r="H7" s="119">
        <v>40605</v>
      </c>
      <c r="I7" s="98">
        <v>0</v>
      </c>
      <c r="J7" s="21" t="s">
        <v>4</v>
      </c>
      <c r="K7" s="14">
        <v>12928.04</v>
      </c>
    </row>
    <row r="8" spans="1:13">
      <c r="A8" s="80"/>
      <c r="B8" s="101">
        <v>40606</v>
      </c>
      <c r="C8" s="86">
        <v>0</v>
      </c>
      <c r="D8" s="110"/>
      <c r="E8" s="102">
        <v>40606</v>
      </c>
      <c r="F8" s="84">
        <v>36836.5</v>
      </c>
      <c r="G8" s="96"/>
      <c r="H8" s="119">
        <v>40606</v>
      </c>
      <c r="I8" s="98">
        <v>35</v>
      </c>
      <c r="J8" s="21" t="s">
        <v>7</v>
      </c>
      <c r="K8" s="14">
        <v>28750</v>
      </c>
    </row>
    <row r="9" spans="1:13">
      <c r="A9" s="80"/>
      <c r="B9" s="101">
        <v>40607</v>
      </c>
      <c r="C9" s="86">
        <v>346.5</v>
      </c>
      <c r="D9" s="95"/>
      <c r="E9" s="102">
        <v>40607</v>
      </c>
      <c r="F9" s="84">
        <v>43558.5</v>
      </c>
      <c r="G9" s="96"/>
      <c r="H9" s="119">
        <v>40607</v>
      </c>
      <c r="I9" s="98">
        <v>772.86</v>
      </c>
      <c r="J9" s="21" t="s">
        <v>10</v>
      </c>
      <c r="K9" s="14">
        <v>6277</v>
      </c>
    </row>
    <row r="10" spans="1:13">
      <c r="A10" s="80"/>
      <c r="B10" s="101">
        <v>40608</v>
      </c>
      <c r="C10" s="86">
        <v>0</v>
      </c>
      <c r="D10" s="95"/>
      <c r="E10" s="102">
        <v>40608</v>
      </c>
      <c r="F10" s="84">
        <v>46786.5</v>
      </c>
      <c r="G10" s="96"/>
      <c r="H10" s="119">
        <v>40608</v>
      </c>
      <c r="I10" s="98">
        <v>0</v>
      </c>
      <c r="J10" s="21" t="s">
        <v>11</v>
      </c>
      <c r="K10" s="14">
        <v>6277</v>
      </c>
    </row>
    <row r="11" spans="1:13">
      <c r="A11" s="80"/>
      <c r="B11" s="101">
        <v>40609</v>
      </c>
      <c r="C11" s="86">
        <v>0</v>
      </c>
      <c r="D11" s="95"/>
      <c r="E11" s="102">
        <v>40609</v>
      </c>
      <c r="F11" s="84">
        <v>21446.5</v>
      </c>
      <c r="G11" s="96"/>
      <c r="H11" s="119">
        <v>40609</v>
      </c>
      <c r="I11" s="98">
        <v>1000</v>
      </c>
      <c r="J11" s="21" t="s">
        <v>12</v>
      </c>
      <c r="K11" s="14">
        <v>6310.5</v>
      </c>
    </row>
    <row r="12" spans="1:13">
      <c r="A12" s="80"/>
      <c r="B12" s="101">
        <v>40610</v>
      </c>
      <c r="C12" s="86">
        <v>0</v>
      </c>
      <c r="D12" s="110"/>
      <c r="E12" s="102">
        <v>40610</v>
      </c>
      <c r="F12" s="84">
        <v>12518.5</v>
      </c>
      <c r="G12" s="96"/>
      <c r="H12" s="119">
        <v>40610</v>
      </c>
      <c r="I12" s="98">
        <v>64</v>
      </c>
      <c r="J12" s="21" t="s">
        <v>18</v>
      </c>
      <c r="K12" s="14">
        <v>6550</v>
      </c>
    </row>
    <row r="13" spans="1:13">
      <c r="A13" s="80"/>
      <c r="B13" s="101">
        <v>40611</v>
      </c>
      <c r="C13" s="86">
        <v>720</v>
      </c>
      <c r="D13" s="95"/>
      <c r="E13" s="102">
        <v>40611</v>
      </c>
      <c r="F13" s="84">
        <v>17016</v>
      </c>
      <c r="G13" s="96"/>
      <c r="H13" s="119">
        <v>40611</v>
      </c>
      <c r="I13" s="98">
        <v>68</v>
      </c>
      <c r="J13" s="21" t="s">
        <v>13</v>
      </c>
      <c r="K13" s="14">
        <v>0</v>
      </c>
    </row>
    <row r="14" spans="1:13">
      <c r="A14" s="80"/>
      <c r="B14" s="101">
        <v>40612</v>
      </c>
      <c r="C14" s="86">
        <v>300</v>
      </c>
      <c r="D14" s="95"/>
      <c r="E14" s="102">
        <v>40612</v>
      </c>
      <c r="F14" s="84">
        <v>22923.5</v>
      </c>
      <c r="G14" s="96"/>
      <c r="H14" s="119">
        <v>40612</v>
      </c>
      <c r="I14" s="98">
        <v>0</v>
      </c>
      <c r="J14" s="138"/>
      <c r="K14" s="14">
        <v>0</v>
      </c>
    </row>
    <row r="15" spans="1:13">
      <c r="A15" s="80"/>
      <c r="B15" s="101">
        <v>40613</v>
      </c>
      <c r="C15" s="86">
        <v>0</v>
      </c>
      <c r="D15" s="95"/>
      <c r="E15" s="102">
        <v>40613</v>
      </c>
      <c r="F15" s="84">
        <v>30687.5</v>
      </c>
      <c r="G15" s="96"/>
      <c r="H15" s="119">
        <v>40613</v>
      </c>
      <c r="I15" s="98">
        <v>522</v>
      </c>
      <c r="J15" s="21"/>
      <c r="K15" s="14"/>
    </row>
    <row r="16" spans="1:13">
      <c r="A16" s="80"/>
      <c r="B16" s="101">
        <v>40614</v>
      </c>
      <c r="C16" s="86">
        <v>1009.4</v>
      </c>
      <c r="D16" s="95"/>
      <c r="E16" s="102">
        <v>40614</v>
      </c>
      <c r="F16" s="84">
        <v>31174</v>
      </c>
      <c r="G16" s="96"/>
      <c r="H16" s="119">
        <v>40614</v>
      </c>
      <c r="I16" s="98">
        <v>26</v>
      </c>
      <c r="J16" s="21"/>
      <c r="K16" s="82"/>
      <c r="L16" s="81"/>
      <c r="M16" s="55"/>
    </row>
    <row r="17" spans="1:13">
      <c r="A17" s="80"/>
      <c r="B17" s="101">
        <v>40615</v>
      </c>
      <c r="C17" s="86">
        <v>0</v>
      </c>
      <c r="D17" s="95"/>
      <c r="E17" s="102">
        <v>40615</v>
      </c>
      <c r="F17" s="84">
        <v>37527.5</v>
      </c>
      <c r="G17" s="96"/>
      <c r="H17" s="119">
        <v>40615</v>
      </c>
      <c r="I17" s="98">
        <v>95</v>
      </c>
      <c r="J17" s="21"/>
      <c r="K17" s="82"/>
      <c r="L17" s="81"/>
      <c r="M17" s="55"/>
    </row>
    <row r="18" spans="1:13">
      <c r="A18" s="80"/>
      <c r="B18" s="101">
        <v>40616</v>
      </c>
      <c r="C18" s="86">
        <v>175</v>
      </c>
      <c r="D18" s="95" t="s">
        <v>59</v>
      </c>
      <c r="E18" s="102">
        <v>40616</v>
      </c>
      <c r="F18" s="84">
        <v>38548.5</v>
      </c>
      <c r="G18" s="96"/>
      <c r="H18" s="119">
        <v>40616</v>
      </c>
      <c r="I18" s="98">
        <v>10</v>
      </c>
      <c r="J18" s="21"/>
      <c r="K18" s="85"/>
      <c r="L18" s="81"/>
      <c r="M18" s="55"/>
    </row>
    <row r="19" spans="1:13">
      <c r="A19" s="80"/>
      <c r="B19" s="101">
        <v>40617</v>
      </c>
      <c r="C19" s="86">
        <v>1033</v>
      </c>
      <c r="D19" s="95"/>
      <c r="E19" s="102">
        <v>40617</v>
      </c>
      <c r="F19" s="84">
        <v>22353</v>
      </c>
      <c r="G19" s="96"/>
      <c r="H19" s="119">
        <v>40617</v>
      </c>
      <c r="I19" s="98">
        <v>0</v>
      </c>
      <c r="J19" s="21"/>
      <c r="K19" s="85"/>
      <c r="L19" s="81"/>
      <c r="M19" s="55"/>
    </row>
    <row r="20" spans="1:13">
      <c r="A20" s="80"/>
      <c r="B20" s="101">
        <v>40618</v>
      </c>
      <c r="C20" s="86">
        <v>3</v>
      </c>
      <c r="D20" s="95" t="s">
        <v>60</v>
      </c>
      <c r="E20" s="102">
        <v>40618</v>
      </c>
      <c r="F20" s="84">
        <v>24830</v>
      </c>
      <c r="G20" s="96"/>
      <c r="H20" s="119">
        <v>40618</v>
      </c>
      <c r="I20" s="98">
        <v>0</v>
      </c>
      <c r="J20" s="100"/>
      <c r="K20" s="14"/>
    </row>
    <row r="21" spans="1:13">
      <c r="A21" s="80"/>
      <c r="B21" s="101">
        <v>40619</v>
      </c>
      <c r="C21" s="86">
        <v>0</v>
      </c>
      <c r="D21" s="95"/>
      <c r="E21" s="102">
        <v>40619</v>
      </c>
      <c r="F21" s="84">
        <v>36078</v>
      </c>
      <c r="G21" s="96"/>
      <c r="H21" s="119">
        <v>40619</v>
      </c>
      <c r="I21" s="98">
        <v>2000</v>
      </c>
      <c r="J21" s="100"/>
      <c r="K21" s="14"/>
    </row>
    <row r="22" spans="1:13">
      <c r="A22" s="80"/>
      <c r="B22" s="101">
        <v>40620</v>
      </c>
      <c r="C22" s="86">
        <v>0</v>
      </c>
      <c r="D22" s="95"/>
      <c r="E22" s="102">
        <v>40620</v>
      </c>
      <c r="F22" s="84">
        <v>41512.5</v>
      </c>
      <c r="G22" s="96"/>
      <c r="H22" s="119">
        <v>40620</v>
      </c>
      <c r="I22" s="98">
        <v>968</v>
      </c>
      <c r="J22" s="21"/>
      <c r="K22" s="14"/>
    </row>
    <row r="23" spans="1:13">
      <c r="A23" s="80"/>
      <c r="B23" s="101">
        <v>40621</v>
      </c>
      <c r="C23" s="86">
        <v>0</v>
      </c>
      <c r="D23" s="95"/>
      <c r="E23" s="102">
        <v>40621</v>
      </c>
      <c r="F23" s="145">
        <v>40731</v>
      </c>
      <c r="G23" s="96"/>
      <c r="H23" s="119">
        <v>40621</v>
      </c>
      <c r="I23" s="98">
        <v>0</v>
      </c>
      <c r="J23" s="21"/>
      <c r="K23" s="14"/>
    </row>
    <row r="24" spans="1:13">
      <c r="A24" s="80"/>
      <c r="B24" s="101">
        <v>40622</v>
      </c>
      <c r="C24" s="86">
        <v>0</v>
      </c>
      <c r="D24" s="95"/>
      <c r="E24" s="102">
        <v>40622</v>
      </c>
      <c r="F24" s="145">
        <v>38038.5</v>
      </c>
      <c r="G24" s="96"/>
      <c r="H24" s="119">
        <v>40622</v>
      </c>
      <c r="I24" s="98">
        <v>15</v>
      </c>
      <c r="J24" s="21"/>
      <c r="K24" s="14"/>
    </row>
    <row r="25" spans="1:13">
      <c r="A25" s="80"/>
      <c r="B25" s="101">
        <v>40623</v>
      </c>
      <c r="C25" s="86">
        <v>0</v>
      </c>
      <c r="D25" s="95"/>
      <c r="E25" s="102">
        <v>40623</v>
      </c>
      <c r="F25" s="84">
        <v>32717.5</v>
      </c>
      <c r="G25" s="96"/>
      <c r="H25" s="119">
        <v>40623</v>
      </c>
      <c r="I25" s="98">
        <v>0</v>
      </c>
      <c r="J25" s="21"/>
      <c r="K25" s="14"/>
    </row>
    <row r="26" spans="1:13">
      <c r="A26" s="80"/>
      <c r="B26" s="101">
        <v>40624</v>
      </c>
      <c r="C26" s="86">
        <v>0</v>
      </c>
      <c r="D26" s="95"/>
      <c r="E26" s="102">
        <v>40624</v>
      </c>
      <c r="F26" s="84">
        <v>14570</v>
      </c>
      <c r="G26" s="96"/>
      <c r="H26" s="119">
        <v>40624</v>
      </c>
      <c r="I26" s="98">
        <v>0</v>
      </c>
      <c r="J26" s="21"/>
      <c r="K26" s="14"/>
    </row>
    <row r="27" spans="1:13">
      <c r="A27" s="80"/>
      <c r="B27" s="101">
        <v>40625</v>
      </c>
      <c r="C27" s="86">
        <v>0</v>
      </c>
      <c r="D27" s="95"/>
      <c r="E27" s="102">
        <v>40625</v>
      </c>
      <c r="F27" s="84">
        <v>18835.5</v>
      </c>
      <c r="G27" s="96"/>
      <c r="H27" s="119">
        <v>40625</v>
      </c>
      <c r="I27" s="98">
        <v>26</v>
      </c>
      <c r="J27" s="21"/>
      <c r="K27" s="14"/>
    </row>
    <row r="28" spans="1:13">
      <c r="A28" s="80"/>
      <c r="B28" s="101">
        <v>40626</v>
      </c>
      <c r="C28" s="86">
        <v>0</v>
      </c>
      <c r="D28" s="95"/>
      <c r="E28" s="102">
        <v>40626</v>
      </c>
      <c r="F28" s="84">
        <v>39510</v>
      </c>
      <c r="G28" s="96"/>
      <c r="H28" s="119">
        <v>40626</v>
      </c>
      <c r="I28" s="98">
        <v>0</v>
      </c>
      <c r="J28" s="21"/>
      <c r="K28" s="14"/>
    </row>
    <row r="29" spans="1:13">
      <c r="A29" s="80"/>
      <c r="B29" s="101">
        <v>40627</v>
      </c>
      <c r="C29" s="86">
        <v>2061.5</v>
      </c>
      <c r="D29" s="95"/>
      <c r="E29" s="102">
        <v>40627</v>
      </c>
      <c r="F29" s="84">
        <v>32373</v>
      </c>
      <c r="G29" s="96"/>
      <c r="H29" s="119">
        <v>40627</v>
      </c>
      <c r="I29" s="98">
        <v>137.5</v>
      </c>
      <c r="J29" s="21"/>
      <c r="K29" s="14"/>
    </row>
    <row r="30" spans="1:13">
      <c r="A30" s="80"/>
      <c r="B30" s="101">
        <v>40628</v>
      </c>
      <c r="C30" s="86">
        <v>0</v>
      </c>
      <c r="D30" s="95"/>
      <c r="E30" s="102">
        <v>40628</v>
      </c>
      <c r="F30" s="84">
        <v>43626</v>
      </c>
      <c r="G30" s="96"/>
      <c r="H30" s="119">
        <v>40628</v>
      </c>
      <c r="I30" s="98">
        <v>0</v>
      </c>
      <c r="J30" s="21"/>
      <c r="K30" s="14"/>
    </row>
    <row r="31" spans="1:13">
      <c r="A31" s="80"/>
      <c r="B31" s="101">
        <v>40629</v>
      </c>
      <c r="C31" s="86">
        <v>0</v>
      </c>
      <c r="D31" s="95"/>
      <c r="E31" s="102">
        <v>40629</v>
      </c>
      <c r="F31" s="145">
        <v>36716.5</v>
      </c>
      <c r="G31" s="96"/>
      <c r="H31" s="119">
        <v>40629</v>
      </c>
      <c r="I31" s="98">
        <v>0</v>
      </c>
      <c r="J31" s="21"/>
      <c r="K31" s="14"/>
    </row>
    <row r="32" spans="1:13">
      <c r="A32" s="80"/>
      <c r="B32" s="101">
        <v>40630</v>
      </c>
      <c r="C32" s="86">
        <v>0</v>
      </c>
      <c r="D32" s="95"/>
      <c r="E32" s="102">
        <v>40630</v>
      </c>
      <c r="F32" s="84">
        <v>27205</v>
      </c>
      <c r="G32" s="96"/>
      <c r="H32" s="119">
        <v>40630</v>
      </c>
      <c r="I32" s="98">
        <v>0</v>
      </c>
      <c r="J32" s="21"/>
      <c r="K32" s="14"/>
    </row>
    <row r="33" spans="1:11">
      <c r="A33" s="80"/>
      <c r="B33" s="101">
        <v>40631</v>
      </c>
      <c r="C33" s="86">
        <v>0</v>
      </c>
      <c r="D33" s="95"/>
      <c r="E33" s="102">
        <v>40631</v>
      </c>
      <c r="F33" s="84">
        <v>14684</v>
      </c>
      <c r="G33" s="96"/>
      <c r="H33" s="119">
        <v>40631</v>
      </c>
      <c r="I33" s="98">
        <v>0</v>
      </c>
      <c r="J33" s="21"/>
      <c r="K33" s="14"/>
    </row>
    <row r="34" spans="1:11">
      <c r="A34" s="80"/>
      <c r="B34" s="101">
        <v>40632</v>
      </c>
      <c r="C34" s="86">
        <v>0</v>
      </c>
      <c r="D34" s="110"/>
      <c r="E34" s="102">
        <v>40632</v>
      </c>
      <c r="F34" s="84">
        <v>15670</v>
      </c>
      <c r="G34" s="96"/>
      <c r="H34" s="119">
        <v>40632</v>
      </c>
      <c r="I34" s="98">
        <v>0</v>
      </c>
      <c r="J34" s="21"/>
      <c r="K34" s="14"/>
    </row>
    <row r="35" spans="1:11" ht="15.75" thickBot="1">
      <c r="A35" s="80"/>
      <c r="B35" s="101">
        <v>40633</v>
      </c>
      <c r="C35" s="86">
        <v>0</v>
      </c>
      <c r="D35" s="95"/>
      <c r="E35" s="102">
        <v>40633</v>
      </c>
      <c r="F35" s="84">
        <v>37628</v>
      </c>
      <c r="G35" s="96"/>
      <c r="H35" s="119">
        <v>40633</v>
      </c>
      <c r="I35" s="98">
        <v>0</v>
      </c>
      <c r="J35" s="21"/>
      <c r="K35" s="14"/>
    </row>
    <row r="36" spans="1:11" ht="15.75" thickBot="1">
      <c r="A36" s="33" t="s">
        <v>3</v>
      </c>
      <c r="B36" s="26"/>
      <c r="C36" s="9">
        <v>785929.31</v>
      </c>
      <c r="D36" s="2"/>
      <c r="E36" s="15"/>
      <c r="F36" s="14">
        <v>0</v>
      </c>
      <c r="H36" s="120"/>
      <c r="I36" s="20"/>
      <c r="J36" s="21"/>
      <c r="K36" s="14"/>
    </row>
    <row r="37" spans="1:11" ht="15.75" thickBot="1">
      <c r="A37" s="49" t="s">
        <v>38</v>
      </c>
      <c r="B37" s="52"/>
      <c r="C37" s="11">
        <v>39493.599999999999</v>
      </c>
      <c r="D37" s="2"/>
      <c r="E37" s="16"/>
      <c r="F37" s="17">
        <v>0</v>
      </c>
      <c r="H37" s="121"/>
      <c r="I37" s="22"/>
      <c r="J37" s="39"/>
      <c r="K37" s="17"/>
    </row>
    <row r="38" spans="1:11">
      <c r="B38" s="6" t="s">
        <v>1</v>
      </c>
      <c r="C38" s="7">
        <f>SUM(C4:C37)</f>
        <v>917789.16</v>
      </c>
      <c r="E38" s="23" t="s">
        <v>1</v>
      </c>
      <c r="F38" s="24">
        <f>SUM(F6:F37)</f>
        <v>905994.5</v>
      </c>
      <c r="H38" s="1" t="s">
        <v>1</v>
      </c>
      <c r="I38" s="4">
        <f>SUM(I5:I37)</f>
        <v>5739.3600000000006</v>
      </c>
      <c r="J38" s="42" t="s">
        <v>1</v>
      </c>
      <c r="K38" s="4">
        <f t="shared" ref="K38" si="0">SUM(K5:K37)</f>
        <v>68264.540000000008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70" t="s">
        <v>14</v>
      </c>
      <c r="I40" s="171"/>
      <c r="J40" s="168">
        <f>I38+K38</f>
        <v>74003.900000000009</v>
      </c>
      <c r="K40" s="169"/>
    </row>
    <row r="41" spans="1:11" ht="15.75">
      <c r="D41" s="174" t="s">
        <v>15</v>
      </c>
      <c r="E41" s="174"/>
      <c r="F41" s="46">
        <f>F38-J40</f>
        <v>831990.6</v>
      </c>
      <c r="I41" s="40"/>
    </row>
    <row r="42" spans="1:11" ht="15.75" thickBot="1">
      <c r="D42" s="45"/>
      <c r="E42" s="45" t="s">
        <v>0</v>
      </c>
      <c r="F42" s="47">
        <f>-C38</f>
        <v>-917789.16</v>
      </c>
    </row>
    <row r="43" spans="1:11" ht="15.75" thickTop="1">
      <c r="C43" t="s">
        <v>31</v>
      </c>
      <c r="E43" s="5" t="s">
        <v>25</v>
      </c>
      <c r="F43" s="4">
        <f>SUM(F41:F42)</f>
        <v>-85798.560000000056</v>
      </c>
      <c r="I43" s="178"/>
      <c r="J43" s="178"/>
      <c r="K43" s="2"/>
    </row>
    <row r="44" spans="1:11" ht="15.75" thickBot="1">
      <c r="D44" s="160" t="s">
        <v>24</v>
      </c>
      <c r="E44" s="160"/>
      <c r="F44" s="51">
        <v>0</v>
      </c>
      <c r="I44" s="179" t="s">
        <v>17</v>
      </c>
      <c r="J44" s="179"/>
      <c r="K44" s="2">
        <v>81057.11</v>
      </c>
    </row>
    <row r="45" spans="1:11" ht="15.75" thickTop="1">
      <c r="E45" s="6" t="s">
        <v>28</v>
      </c>
      <c r="F45" s="7">
        <f>F44+F43</f>
        <v>-85798.560000000056</v>
      </c>
      <c r="I45" s="180" t="s">
        <v>53</v>
      </c>
      <c r="J45" s="181"/>
      <c r="K45" s="184">
        <f>F45+K44</f>
        <v>-4741.4500000000553</v>
      </c>
    </row>
    <row r="46" spans="1:11" ht="15.75" thickBot="1">
      <c r="D46" s="175"/>
      <c r="E46" s="175"/>
      <c r="F46" s="56"/>
      <c r="I46" s="182"/>
      <c r="J46" s="183"/>
      <c r="K46" s="185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topLeftCell="B1" workbookViewId="0">
      <pane ySplit="4" topLeftCell="A32" activePane="bottomLeft" state="frozen"/>
      <selection pane="bottomLeft" activeCell="C42" sqref="C42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89" t="s">
        <v>56</v>
      </c>
      <c r="D1" s="189"/>
      <c r="E1" s="189"/>
      <c r="F1" s="189"/>
      <c r="G1" s="189"/>
      <c r="H1" s="189"/>
      <c r="I1" s="189"/>
      <c r="J1" s="189"/>
      <c r="K1" s="65" t="s">
        <v>47</v>
      </c>
    </row>
    <row r="2" spans="1:11" ht="15.75" thickBot="1">
      <c r="E2" s="112"/>
      <c r="F2" s="112"/>
      <c r="K2" s="66"/>
    </row>
    <row r="3" spans="1:11" ht="15.75" thickBot="1">
      <c r="C3" s="29" t="s">
        <v>0</v>
      </c>
      <c r="D3" s="3"/>
      <c r="K3" s="67"/>
    </row>
    <row r="4" spans="1:11" ht="20.25" thickTop="1" thickBot="1">
      <c r="A4" s="27" t="s">
        <v>2</v>
      </c>
      <c r="B4" s="28"/>
      <c r="C4" s="30">
        <v>150944.06</v>
      </c>
      <c r="D4" s="2"/>
      <c r="E4" s="162" t="s">
        <v>41</v>
      </c>
      <c r="F4" s="163"/>
      <c r="I4" s="164" t="s">
        <v>5</v>
      </c>
      <c r="J4" s="165"/>
      <c r="K4" s="166"/>
    </row>
    <row r="5" spans="1:11" ht="15.75" thickTop="1">
      <c r="B5" s="101">
        <v>40603</v>
      </c>
      <c r="C5" s="86">
        <v>4270</v>
      </c>
      <c r="D5" s="95" t="s">
        <v>59</v>
      </c>
      <c r="E5" s="102">
        <v>40603</v>
      </c>
      <c r="F5" s="84">
        <v>19408.5</v>
      </c>
      <c r="G5" s="96"/>
      <c r="H5" s="103">
        <v>40603</v>
      </c>
      <c r="I5" s="98">
        <v>0</v>
      </c>
      <c r="J5" s="37"/>
      <c r="K5" s="38"/>
    </row>
    <row r="6" spans="1:11">
      <c r="B6" s="101">
        <v>40604</v>
      </c>
      <c r="C6" s="86">
        <v>760</v>
      </c>
      <c r="D6" s="131" t="s">
        <v>61</v>
      </c>
      <c r="E6" s="102">
        <v>40604</v>
      </c>
      <c r="F6" s="84">
        <v>22172.5</v>
      </c>
      <c r="G6" s="139"/>
      <c r="H6" s="103">
        <v>40604</v>
      </c>
      <c r="I6" s="98">
        <v>1827</v>
      </c>
      <c r="J6" s="21"/>
      <c r="K6" s="14"/>
    </row>
    <row r="7" spans="1:11">
      <c r="B7" s="101">
        <v>40605</v>
      </c>
      <c r="C7" s="86">
        <v>434</v>
      </c>
      <c r="D7" s="95"/>
      <c r="E7" s="102">
        <v>40605</v>
      </c>
      <c r="F7" s="84">
        <v>13800.5</v>
      </c>
      <c r="G7" s="96"/>
      <c r="H7" s="103">
        <v>40605</v>
      </c>
      <c r="I7" s="98">
        <v>0</v>
      </c>
      <c r="J7" s="134" t="s">
        <v>4</v>
      </c>
      <c r="K7" s="14">
        <v>9536</v>
      </c>
    </row>
    <row r="8" spans="1:11">
      <c r="B8" s="101">
        <v>40606</v>
      </c>
      <c r="C8" s="86">
        <v>0</v>
      </c>
      <c r="D8" s="95"/>
      <c r="E8" s="102">
        <v>40606</v>
      </c>
      <c r="F8" s="84">
        <v>54085</v>
      </c>
      <c r="G8" s="96"/>
      <c r="H8" s="103">
        <v>40606</v>
      </c>
      <c r="I8" s="98">
        <v>200</v>
      </c>
      <c r="J8" s="135" t="s">
        <v>7</v>
      </c>
      <c r="K8" s="84">
        <v>30000</v>
      </c>
    </row>
    <row r="9" spans="1:11">
      <c r="B9" s="101">
        <v>40607</v>
      </c>
      <c r="C9" s="86">
        <v>0</v>
      </c>
      <c r="D9" s="95"/>
      <c r="E9" s="102">
        <v>40607</v>
      </c>
      <c r="F9" s="84">
        <v>32886.5</v>
      </c>
      <c r="G9" s="96"/>
      <c r="H9" s="103">
        <v>40607</v>
      </c>
      <c r="I9" s="98">
        <v>2065</v>
      </c>
      <c r="J9" s="135" t="s">
        <v>37</v>
      </c>
      <c r="K9" s="84">
        <v>2417</v>
      </c>
    </row>
    <row r="10" spans="1:11">
      <c r="B10" s="101">
        <v>40608</v>
      </c>
      <c r="C10" s="86">
        <v>0</v>
      </c>
      <c r="D10" s="95"/>
      <c r="E10" s="102">
        <v>40608</v>
      </c>
      <c r="F10" s="84">
        <v>25869.5</v>
      </c>
      <c r="G10" s="96"/>
      <c r="H10" s="103">
        <v>40608</v>
      </c>
      <c r="I10" s="98">
        <v>0</v>
      </c>
      <c r="J10" s="105" t="s">
        <v>19</v>
      </c>
      <c r="K10" s="84">
        <v>450</v>
      </c>
    </row>
    <row r="11" spans="1:11">
      <c r="B11" s="101">
        <v>40609</v>
      </c>
      <c r="C11" s="86">
        <v>0</v>
      </c>
      <c r="D11" s="95"/>
      <c r="E11" s="102">
        <v>40609</v>
      </c>
      <c r="F11" s="84">
        <v>117255</v>
      </c>
      <c r="G11" s="96"/>
      <c r="H11" s="103">
        <v>40609</v>
      </c>
      <c r="I11" s="98">
        <v>0</v>
      </c>
      <c r="J11" s="105" t="s">
        <v>20</v>
      </c>
      <c r="K11" s="84">
        <v>5950</v>
      </c>
    </row>
    <row r="12" spans="1:11">
      <c r="B12" s="101">
        <v>40610</v>
      </c>
      <c r="C12" s="86">
        <v>0</v>
      </c>
      <c r="D12" s="95"/>
      <c r="E12" s="102">
        <v>40610</v>
      </c>
      <c r="F12" s="84">
        <v>19658.5</v>
      </c>
      <c r="G12" s="96"/>
      <c r="H12" s="103">
        <v>40610</v>
      </c>
      <c r="I12" s="98">
        <v>54</v>
      </c>
      <c r="J12" s="105" t="s">
        <v>21</v>
      </c>
      <c r="K12" s="84">
        <v>6600</v>
      </c>
    </row>
    <row r="13" spans="1:11">
      <c r="B13" s="101">
        <v>40611</v>
      </c>
      <c r="C13" s="86">
        <v>1539</v>
      </c>
      <c r="D13" s="95"/>
      <c r="E13" s="102">
        <v>40611</v>
      </c>
      <c r="F13" s="84">
        <v>9020</v>
      </c>
      <c r="G13" s="96"/>
      <c r="H13" s="103">
        <v>40611</v>
      </c>
      <c r="I13" s="98">
        <v>0</v>
      </c>
      <c r="J13" s="105" t="s">
        <v>22</v>
      </c>
      <c r="K13" s="84">
        <v>6600</v>
      </c>
    </row>
    <row r="14" spans="1:11">
      <c r="B14" s="101">
        <v>40612</v>
      </c>
      <c r="C14" s="86">
        <v>972</v>
      </c>
      <c r="D14" s="140"/>
      <c r="E14" s="102">
        <v>40612</v>
      </c>
      <c r="F14" s="84">
        <v>30216.5</v>
      </c>
      <c r="G14" s="55"/>
      <c r="H14" s="103">
        <v>40612</v>
      </c>
      <c r="I14" s="98">
        <v>580</v>
      </c>
      <c r="J14" s="105" t="s">
        <v>23</v>
      </c>
      <c r="K14" s="84">
        <v>6600</v>
      </c>
    </row>
    <row r="15" spans="1:11">
      <c r="B15" s="101">
        <v>40613</v>
      </c>
      <c r="C15" s="86">
        <v>225.85</v>
      </c>
      <c r="D15" s="131" t="s">
        <v>62</v>
      </c>
      <c r="E15" s="102">
        <v>40613</v>
      </c>
      <c r="F15" s="84">
        <v>34389</v>
      </c>
      <c r="G15" s="96"/>
      <c r="H15" s="103">
        <v>40613</v>
      </c>
      <c r="I15" s="98">
        <v>0</v>
      </c>
      <c r="J15" s="105"/>
      <c r="K15" s="84"/>
    </row>
    <row r="16" spans="1:11">
      <c r="B16" s="101">
        <v>40614</v>
      </c>
      <c r="C16" s="86">
        <v>0</v>
      </c>
      <c r="D16" s="95"/>
      <c r="E16" s="102">
        <v>40614</v>
      </c>
      <c r="F16" s="84">
        <v>48659.5</v>
      </c>
      <c r="G16" s="96"/>
      <c r="H16" s="103">
        <v>40614</v>
      </c>
      <c r="I16" s="98">
        <v>0</v>
      </c>
      <c r="J16" s="105"/>
      <c r="K16" s="84"/>
    </row>
    <row r="17" spans="1:11">
      <c r="B17" s="101">
        <v>40615</v>
      </c>
      <c r="C17" s="86">
        <v>0</v>
      </c>
      <c r="D17" s="95"/>
      <c r="E17" s="102">
        <v>40615</v>
      </c>
      <c r="F17" s="84">
        <v>70635.5</v>
      </c>
      <c r="G17" s="96"/>
      <c r="H17" s="103">
        <v>40615</v>
      </c>
      <c r="I17" s="98">
        <v>500</v>
      </c>
      <c r="J17" s="138"/>
      <c r="K17" s="14"/>
    </row>
    <row r="18" spans="1:11">
      <c r="A18" s="83"/>
      <c r="B18" s="101">
        <v>40616</v>
      </c>
      <c r="C18" s="86">
        <v>0</v>
      </c>
      <c r="D18" s="131"/>
      <c r="E18" s="102">
        <v>40616</v>
      </c>
      <c r="F18" s="84">
        <v>60925.5</v>
      </c>
      <c r="G18" s="96"/>
      <c r="H18" s="103">
        <v>40616</v>
      </c>
      <c r="I18" s="98">
        <v>0</v>
      </c>
      <c r="J18" s="105"/>
      <c r="K18" s="14"/>
    </row>
    <row r="19" spans="1:11">
      <c r="A19" s="83"/>
      <c r="B19" s="101">
        <v>40617</v>
      </c>
      <c r="C19" s="86">
        <v>0</v>
      </c>
      <c r="D19" s="95"/>
      <c r="E19" s="102">
        <v>40617</v>
      </c>
      <c r="F19" s="84">
        <v>34639</v>
      </c>
      <c r="G19" s="96"/>
      <c r="H19" s="103">
        <v>40617</v>
      </c>
      <c r="I19" s="98">
        <v>0</v>
      </c>
      <c r="J19" s="21"/>
      <c r="K19" s="14"/>
    </row>
    <row r="20" spans="1:11">
      <c r="A20" s="83"/>
      <c r="B20" s="101">
        <v>40618</v>
      </c>
      <c r="C20" s="86">
        <v>648</v>
      </c>
      <c r="D20" s="131" t="s">
        <v>61</v>
      </c>
      <c r="E20" s="102">
        <v>40618</v>
      </c>
      <c r="F20" s="84">
        <v>22387</v>
      </c>
      <c r="G20" s="96"/>
      <c r="H20" s="103">
        <v>40618</v>
      </c>
      <c r="I20" s="98">
        <v>0</v>
      </c>
      <c r="J20" s="21"/>
      <c r="K20" s="14"/>
    </row>
    <row r="21" spans="1:11">
      <c r="A21" s="83"/>
      <c r="B21" s="101">
        <v>40619</v>
      </c>
      <c r="C21" s="86">
        <v>72</v>
      </c>
      <c r="D21" s="95" t="s">
        <v>63</v>
      </c>
      <c r="E21" s="102">
        <v>40619</v>
      </c>
      <c r="F21" s="84">
        <v>25527</v>
      </c>
      <c r="G21" s="96"/>
      <c r="H21" s="103">
        <v>40619</v>
      </c>
      <c r="I21" s="98">
        <v>0</v>
      </c>
      <c r="J21" s="21" t="s">
        <v>48</v>
      </c>
      <c r="K21" s="14"/>
    </row>
    <row r="22" spans="1:11">
      <c r="A22" s="99"/>
      <c r="B22" s="101">
        <v>40620</v>
      </c>
      <c r="C22" s="86">
        <v>517</v>
      </c>
      <c r="D22" s="95" t="s">
        <v>64</v>
      </c>
      <c r="E22" s="102">
        <v>40620</v>
      </c>
      <c r="F22" s="84">
        <v>64841.5</v>
      </c>
      <c r="G22" s="96"/>
      <c r="H22" s="103">
        <v>40620</v>
      </c>
      <c r="I22" s="98">
        <v>0</v>
      </c>
      <c r="J22" s="105" t="s">
        <v>46</v>
      </c>
      <c r="K22" s="132"/>
    </row>
    <row r="23" spans="1:11">
      <c r="A23" s="99"/>
      <c r="B23" s="101">
        <v>40621</v>
      </c>
      <c r="C23" s="86">
        <v>1560</v>
      </c>
      <c r="D23" s="95"/>
      <c r="E23" s="102">
        <v>40621</v>
      </c>
      <c r="F23" s="84">
        <v>35918.5</v>
      </c>
      <c r="G23" s="96"/>
      <c r="H23" s="103">
        <v>40621</v>
      </c>
      <c r="I23" s="98">
        <v>0</v>
      </c>
      <c r="J23" s="105"/>
      <c r="K23" s="132"/>
    </row>
    <row r="24" spans="1:11">
      <c r="A24" s="99"/>
      <c r="B24" s="101">
        <v>40622</v>
      </c>
      <c r="C24" s="86">
        <v>0</v>
      </c>
      <c r="D24" s="131"/>
      <c r="E24" s="102">
        <v>40622</v>
      </c>
      <c r="F24" s="84">
        <v>27786.5</v>
      </c>
      <c r="G24" s="96"/>
      <c r="H24" s="103">
        <v>40622</v>
      </c>
      <c r="I24" s="98">
        <v>54</v>
      </c>
      <c r="K24" s="132"/>
    </row>
    <row r="25" spans="1:11">
      <c r="A25" s="99"/>
      <c r="B25" s="101">
        <v>40623</v>
      </c>
      <c r="C25" s="86">
        <v>0</v>
      </c>
      <c r="D25" s="131"/>
      <c r="E25" s="102">
        <v>40623</v>
      </c>
      <c r="F25" s="84">
        <v>97093.5</v>
      </c>
      <c r="G25" s="96"/>
      <c r="H25" s="103">
        <v>40623</v>
      </c>
      <c r="I25" s="98">
        <v>0</v>
      </c>
      <c r="J25" s="21"/>
      <c r="K25" s="133"/>
    </row>
    <row r="26" spans="1:11">
      <c r="A26" s="99"/>
      <c r="B26" s="101">
        <v>40624</v>
      </c>
      <c r="C26" s="86">
        <v>0</v>
      </c>
      <c r="D26" s="95"/>
      <c r="E26" s="102">
        <v>40624</v>
      </c>
      <c r="F26" s="84">
        <v>19087.5</v>
      </c>
      <c r="G26" s="96"/>
      <c r="H26" s="103">
        <v>40624</v>
      </c>
      <c r="I26" s="98">
        <v>0</v>
      </c>
      <c r="J26" s="21"/>
      <c r="K26" s="14"/>
    </row>
    <row r="27" spans="1:11">
      <c r="A27" s="99"/>
      <c r="B27" s="101">
        <v>40625</v>
      </c>
      <c r="C27" s="86">
        <v>682.6</v>
      </c>
      <c r="D27" s="95" t="s">
        <v>65</v>
      </c>
      <c r="E27" s="102">
        <v>40625</v>
      </c>
      <c r="F27" s="84">
        <v>20513.5</v>
      </c>
      <c r="G27" s="96"/>
      <c r="H27" s="103">
        <v>40625</v>
      </c>
      <c r="I27" s="98">
        <v>394.7</v>
      </c>
      <c r="J27" s="21"/>
      <c r="K27" s="14"/>
    </row>
    <row r="28" spans="1:11">
      <c r="A28" s="99"/>
      <c r="B28" s="101">
        <v>40626</v>
      </c>
      <c r="C28" s="86">
        <v>0</v>
      </c>
      <c r="D28" s="95"/>
      <c r="E28" s="102">
        <v>40626</v>
      </c>
      <c r="F28" s="84">
        <v>20866.5</v>
      </c>
      <c r="G28" s="96"/>
      <c r="H28" s="103">
        <v>40626</v>
      </c>
      <c r="I28" s="98">
        <v>0</v>
      </c>
      <c r="J28" s="21"/>
      <c r="K28" s="14"/>
    </row>
    <row r="29" spans="1:11">
      <c r="B29" s="101">
        <v>40627</v>
      </c>
      <c r="C29" s="86">
        <v>0</v>
      </c>
      <c r="D29" s="95"/>
      <c r="E29" s="102">
        <v>40627</v>
      </c>
      <c r="F29" s="84">
        <v>55535</v>
      </c>
      <c r="G29" s="96"/>
      <c r="H29" s="103">
        <v>40627</v>
      </c>
      <c r="I29" s="98">
        <v>294</v>
      </c>
      <c r="J29" s="21"/>
      <c r="K29" s="14"/>
    </row>
    <row r="30" spans="1:11">
      <c r="B30" s="101">
        <v>40628</v>
      </c>
      <c r="C30" s="86">
        <v>1165</v>
      </c>
      <c r="D30" s="95" t="s">
        <v>66</v>
      </c>
      <c r="E30" s="102">
        <v>40628</v>
      </c>
      <c r="F30" s="84">
        <v>49871.5</v>
      </c>
      <c r="G30" s="96"/>
      <c r="H30" s="103">
        <v>40628</v>
      </c>
      <c r="I30" s="98">
        <v>96</v>
      </c>
      <c r="J30" s="21"/>
      <c r="K30" s="14"/>
    </row>
    <row r="31" spans="1:11">
      <c r="B31" s="101">
        <v>40629</v>
      </c>
      <c r="C31" s="86">
        <v>0</v>
      </c>
      <c r="D31" s="95"/>
      <c r="E31" s="102">
        <v>40629</v>
      </c>
      <c r="F31" s="84">
        <v>36621.5</v>
      </c>
      <c r="G31" s="96"/>
      <c r="H31" s="103">
        <v>40629</v>
      </c>
      <c r="I31" s="98">
        <v>0</v>
      </c>
      <c r="J31" s="21"/>
      <c r="K31" s="14"/>
    </row>
    <row r="32" spans="1:11">
      <c r="B32" s="101">
        <v>40630</v>
      </c>
      <c r="C32" s="86">
        <v>0</v>
      </c>
      <c r="D32" s="95"/>
      <c r="E32" s="102">
        <v>40630</v>
      </c>
      <c r="F32" s="84">
        <v>16742.5</v>
      </c>
      <c r="G32" s="96"/>
      <c r="H32" s="103">
        <v>40630</v>
      </c>
      <c r="I32" s="98">
        <v>0</v>
      </c>
      <c r="J32" s="21"/>
      <c r="K32" s="14"/>
    </row>
    <row r="33" spans="1:11">
      <c r="B33" s="101">
        <v>40631</v>
      </c>
      <c r="C33" s="86">
        <v>0</v>
      </c>
      <c r="D33" s="110"/>
      <c r="E33" s="102">
        <v>40631</v>
      </c>
      <c r="F33" s="84">
        <v>49669</v>
      </c>
      <c r="G33" s="96"/>
      <c r="H33" s="103">
        <v>40631</v>
      </c>
      <c r="I33" s="98">
        <v>0</v>
      </c>
      <c r="J33" s="21"/>
      <c r="K33" s="14"/>
    </row>
    <row r="34" spans="1:11">
      <c r="B34" s="101">
        <v>40632</v>
      </c>
      <c r="C34" s="113">
        <v>0</v>
      </c>
      <c r="D34" s="95"/>
      <c r="E34" s="102">
        <v>40632</v>
      </c>
      <c r="F34" s="92">
        <v>98470</v>
      </c>
      <c r="G34" s="96"/>
      <c r="H34" s="103">
        <v>40632</v>
      </c>
      <c r="I34" s="98">
        <v>95</v>
      </c>
      <c r="J34" s="21"/>
      <c r="K34" s="14"/>
    </row>
    <row r="35" spans="1:11">
      <c r="B35" s="101">
        <v>40633</v>
      </c>
      <c r="C35" s="86">
        <v>460</v>
      </c>
      <c r="D35" s="95" t="s">
        <v>64</v>
      </c>
      <c r="E35" s="102">
        <v>40633</v>
      </c>
      <c r="F35" s="92">
        <v>153286.5</v>
      </c>
      <c r="G35" s="96"/>
      <c r="H35" s="103">
        <v>40633</v>
      </c>
      <c r="I35" s="98">
        <v>0</v>
      </c>
      <c r="J35" s="21"/>
      <c r="K35" s="14"/>
    </row>
    <row r="36" spans="1:11" ht="15.75" thickBot="1">
      <c r="B36" s="8"/>
      <c r="C36" s="9">
        <v>0</v>
      </c>
      <c r="D36" s="2"/>
      <c r="E36" s="13"/>
      <c r="F36" s="91">
        <v>0</v>
      </c>
      <c r="H36" s="19"/>
      <c r="I36" s="20"/>
      <c r="J36" s="21"/>
      <c r="K36" s="14"/>
    </row>
    <row r="37" spans="1:11" ht="15.75" thickBot="1">
      <c r="A37" s="33" t="s">
        <v>3</v>
      </c>
      <c r="B37" s="26"/>
      <c r="C37" s="9">
        <v>1131403.31</v>
      </c>
      <c r="D37" s="2"/>
      <c r="E37" s="13"/>
      <c r="F37" s="91">
        <v>0</v>
      </c>
      <c r="H37" s="31"/>
      <c r="I37" s="20">
        <v>0</v>
      </c>
      <c r="J37" s="21"/>
      <c r="K37" s="14"/>
    </row>
    <row r="38" spans="1:11" ht="15.75" thickBot="1">
      <c r="A38" t="s">
        <v>38</v>
      </c>
      <c r="B38" s="10"/>
      <c r="C38" s="11">
        <v>159967.01</v>
      </c>
      <c r="D38" s="2"/>
      <c r="E38" s="61"/>
      <c r="F38" s="93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1455619.83</v>
      </c>
      <c r="E39" s="111" t="s">
        <v>1</v>
      </c>
      <c r="F39" s="77">
        <f>SUM(F5:F38)</f>
        <v>1387838.5</v>
      </c>
      <c r="H39" s="112" t="s">
        <v>1</v>
      </c>
      <c r="I39" s="4">
        <f>SUM(I5:I38)</f>
        <v>6159.7</v>
      </c>
      <c r="J39" s="68" t="s">
        <v>1</v>
      </c>
      <c r="K39" s="69">
        <f t="shared" ref="K39" si="0">SUM(K5:K38)</f>
        <v>68153</v>
      </c>
    </row>
    <row r="40" spans="1:11">
      <c r="F40" s="66"/>
      <c r="I40" s="2"/>
      <c r="J40" s="25"/>
      <c r="K40" s="66"/>
    </row>
    <row r="41" spans="1:11" ht="15.75" customHeight="1">
      <c r="A41" s="5"/>
      <c r="B41" s="5"/>
      <c r="C41" s="48"/>
      <c r="D41" s="25"/>
      <c r="E41" s="25"/>
      <c r="F41" s="66"/>
      <c r="H41" s="170" t="s">
        <v>14</v>
      </c>
      <c r="I41" s="171"/>
      <c r="J41" s="168">
        <f>I39+K39</f>
        <v>74312.7</v>
      </c>
      <c r="K41" s="190"/>
    </row>
    <row r="42" spans="1:11" ht="15.75" customHeight="1">
      <c r="B42" t="s">
        <v>31</v>
      </c>
      <c r="D42" s="174" t="s">
        <v>15</v>
      </c>
      <c r="E42" s="174"/>
      <c r="F42" s="78">
        <f>F39-J41</f>
        <v>1313525.8</v>
      </c>
      <c r="G42" s="60"/>
      <c r="H42" s="60"/>
      <c r="I42" s="72"/>
      <c r="J42" s="64"/>
      <c r="K42" s="73"/>
    </row>
    <row r="43" spans="1:11" ht="15.75" thickBot="1">
      <c r="D43" s="45"/>
      <c r="E43" s="45" t="s">
        <v>0</v>
      </c>
      <c r="F43" s="79">
        <f>-C39</f>
        <v>-1455619.83</v>
      </c>
      <c r="G43" s="60"/>
      <c r="H43" s="96"/>
      <c r="I43" s="96"/>
      <c r="J43" s="109"/>
      <c r="K43" s="142"/>
    </row>
    <row r="44" spans="1:11" ht="15.75" thickTop="1">
      <c r="F44" s="78">
        <f>SUM(F42:F43)</f>
        <v>-142094.03000000003</v>
      </c>
      <c r="G44" s="60"/>
      <c r="H44" s="143"/>
      <c r="I44" s="96"/>
      <c r="J44" s="109"/>
      <c r="K44" s="142"/>
    </row>
    <row r="45" spans="1:11" ht="15.75" thickBot="1">
      <c r="D45" s="186" t="s">
        <v>17</v>
      </c>
      <c r="E45" s="186"/>
      <c r="F45" s="79">
        <v>154679.22</v>
      </c>
      <c r="G45" s="60"/>
      <c r="H45" s="136"/>
      <c r="I45" s="60"/>
      <c r="J45" s="64"/>
      <c r="K45" s="73"/>
    </row>
    <row r="46" spans="1:11" ht="16.5" thickBot="1">
      <c r="A46" s="70"/>
      <c r="B46" s="70"/>
      <c r="C46" s="71"/>
      <c r="D46" s="187" t="s">
        <v>32</v>
      </c>
      <c r="E46" s="188"/>
      <c r="F46" s="87">
        <f>F45+F44</f>
        <v>12585.189999999973</v>
      </c>
      <c r="G46" s="76"/>
      <c r="H46" s="74"/>
      <c r="I46" s="74"/>
      <c r="J46" s="74"/>
      <c r="K46" s="75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99"/>
      <c r="C54" s="81"/>
      <c r="D54" s="55"/>
      <c r="E54" s="25"/>
    </row>
    <row r="55" spans="2:5">
      <c r="B55" s="99"/>
      <c r="C55" s="81"/>
      <c r="D55" s="55"/>
      <c r="E55" s="25"/>
    </row>
    <row r="56" spans="2:5">
      <c r="B56" s="99"/>
      <c r="C56" s="81"/>
      <c r="D56" s="55"/>
      <c r="E56" s="25"/>
    </row>
    <row r="57" spans="2:5">
      <c r="B57" s="99"/>
      <c r="C57" s="81"/>
      <c r="D57" s="55"/>
      <c r="E57" s="25"/>
    </row>
    <row r="58" spans="2:5">
      <c r="B58" s="99"/>
      <c r="C58" s="81"/>
      <c r="D58" s="55"/>
      <c r="E58" s="25"/>
    </row>
    <row r="59" spans="2:5">
      <c r="B59" s="99"/>
      <c r="C59" s="81"/>
      <c r="D59" s="55"/>
      <c r="E59" s="25"/>
    </row>
    <row r="60" spans="2:5">
      <c r="B60" s="99"/>
      <c r="C60" s="81"/>
      <c r="D60" s="55"/>
      <c r="E60" s="25"/>
    </row>
    <row r="61" spans="2:5">
      <c r="B61" s="114"/>
      <c r="C61" s="81"/>
      <c r="D61" s="115"/>
      <c r="E61" s="25"/>
    </row>
  </sheetData>
  <mergeCells count="8">
    <mergeCell ref="D42:E42"/>
    <mergeCell ref="D45:E45"/>
    <mergeCell ref="D46:E46"/>
    <mergeCell ref="C1:J1"/>
    <mergeCell ref="E4:F4"/>
    <mergeCell ref="I4:K4"/>
    <mergeCell ref="H41:I41"/>
    <mergeCell ref="J41:K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>
      <c r="C1" s="189" t="s">
        <v>40</v>
      </c>
      <c r="D1" s="189"/>
      <c r="E1" s="189"/>
      <c r="F1" s="189"/>
      <c r="G1" s="189"/>
      <c r="H1" s="189"/>
      <c r="I1" s="189"/>
      <c r="J1" s="189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93" t="s">
        <v>39</v>
      </c>
      <c r="F4" s="194"/>
      <c r="I4" s="164" t="s">
        <v>5</v>
      </c>
      <c r="J4" s="165"/>
      <c r="K4" s="166"/>
    </row>
    <row r="5" spans="1:11" ht="15.75" thickTop="1">
      <c r="B5" s="101"/>
      <c r="C5" s="86"/>
      <c r="D5" s="95"/>
      <c r="E5" s="102"/>
      <c r="F5" s="84"/>
      <c r="G5" s="96"/>
      <c r="H5" s="103"/>
      <c r="I5" s="98"/>
      <c r="J5" s="37"/>
      <c r="K5" s="38"/>
    </row>
    <row r="6" spans="1:11">
      <c r="B6" s="101"/>
      <c r="C6" s="86"/>
      <c r="D6" s="95"/>
      <c r="E6" s="102"/>
      <c r="F6" s="84"/>
      <c r="G6" s="96"/>
      <c r="H6" s="103"/>
      <c r="I6" s="98"/>
      <c r="J6" s="21" t="s">
        <v>37</v>
      </c>
      <c r="K6" s="14"/>
    </row>
    <row r="7" spans="1:11">
      <c r="B7" s="101"/>
      <c r="C7" s="86"/>
      <c r="D7" s="95"/>
      <c r="E7" s="102"/>
      <c r="F7" s="84"/>
      <c r="G7" s="96"/>
      <c r="H7" s="103"/>
      <c r="I7" s="98"/>
      <c r="J7" s="21" t="s">
        <v>4</v>
      </c>
      <c r="K7" s="14"/>
    </row>
    <row r="8" spans="1:11">
      <c r="B8" s="101"/>
      <c r="C8" s="86"/>
      <c r="D8" s="95"/>
      <c r="E8" s="102"/>
      <c r="F8" s="84"/>
      <c r="G8" s="96"/>
      <c r="H8" s="103"/>
      <c r="I8" s="98"/>
      <c r="J8" s="21" t="s">
        <v>7</v>
      </c>
      <c r="K8" s="14">
        <v>30000</v>
      </c>
    </row>
    <row r="9" spans="1:11">
      <c r="B9" s="101"/>
      <c r="C9" s="86"/>
      <c r="D9" s="95"/>
      <c r="E9" s="102"/>
      <c r="F9" s="84"/>
      <c r="G9" s="96"/>
      <c r="H9" s="103"/>
      <c r="I9" s="98"/>
      <c r="J9" s="21" t="s">
        <v>10</v>
      </c>
      <c r="K9" s="84">
        <v>0</v>
      </c>
    </row>
    <row r="10" spans="1:11">
      <c r="B10" s="101"/>
      <c r="C10" s="86"/>
      <c r="D10" s="95"/>
      <c r="E10" s="102"/>
      <c r="F10" s="84"/>
      <c r="G10" s="96"/>
      <c r="H10" s="103"/>
      <c r="I10" s="98"/>
      <c r="J10" s="21" t="s">
        <v>11</v>
      </c>
      <c r="K10" s="84"/>
    </row>
    <row r="11" spans="1:11">
      <c r="B11" s="101"/>
      <c r="C11" s="86"/>
      <c r="D11" s="95"/>
      <c r="E11" s="102"/>
      <c r="F11" s="84"/>
      <c r="G11" s="96"/>
      <c r="H11" s="103"/>
      <c r="I11" s="98"/>
      <c r="J11" s="21" t="s">
        <v>12</v>
      </c>
      <c r="K11" s="84"/>
    </row>
    <row r="12" spans="1:11">
      <c r="B12" s="101"/>
      <c r="C12" s="86"/>
      <c r="D12" s="95"/>
      <c r="E12" s="102"/>
      <c r="F12" s="84"/>
      <c r="G12" s="96"/>
      <c r="H12" s="103"/>
      <c r="I12" s="98"/>
      <c r="J12" s="21" t="s">
        <v>18</v>
      </c>
      <c r="K12" s="84"/>
    </row>
    <row r="13" spans="1:11">
      <c r="B13" s="101"/>
      <c r="C13" s="86"/>
      <c r="D13" s="95"/>
      <c r="E13" s="102"/>
      <c r="F13" s="84"/>
      <c r="G13" s="96"/>
      <c r="H13" s="103"/>
      <c r="I13" s="98"/>
      <c r="J13" s="21" t="s">
        <v>13</v>
      </c>
      <c r="K13" s="84"/>
    </row>
    <row r="14" spans="1:11">
      <c r="B14" s="101"/>
      <c r="C14" s="86"/>
      <c r="D14" s="95"/>
      <c r="E14" s="102"/>
      <c r="F14" s="84"/>
      <c r="G14" s="96"/>
      <c r="H14" s="103"/>
      <c r="I14" s="98"/>
      <c r="J14" s="21" t="s">
        <v>33</v>
      </c>
      <c r="K14" s="14"/>
    </row>
    <row r="15" spans="1:11">
      <c r="B15" s="101"/>
      <c r="C15" s="86"/>
      <c r="D15" s="95"/>
      <c r="E15" s="102"/>
      <c r="F15" s="84"/>
      <c r="G15" s="96"/>
      <c r="H15" s="103"/>
      <c r="I15" s="98"/>
      <c r="J15" s="21" t="s">
        <v>34</v>
      </c>
      <c r="K15" s="14"/>
    </row>
    <row r="16" spans="1:11">
      <c r="B16" s="101"/>
      <c r="C16" s="86"/>
      <c r="D16" s="95"/>
      <c r="E16" s="102"/>
      <c r="F16" s="84"/>
      <c r="G16" s="106"/>
      <c r="H16" s="103"/>
      <c r="I16" s="98"/>
      <c r="J16" s="21" t="s">
        <v>35</v>
      </c>
      <c r="K16" s="14"/>
    </row>
    <row r="17" spans="2:11">
      <c r="B17" s="101"/>
      <c r="C17" s="107"/>
      <c r="D17" s="84"/>
      <c r="E17" s="102"/>
      <c r="F17" s="108"/>
      <c r="G17" s="106"/>
      <c r="H17" s="103"/>
      <c r="I17" s="98"/>
      <c r="J17" s="21"/>
      <c r="K17" s="14"/>
    </row>
    <row r="18" spans="2:11">
      <c r="B18" s="101"/>
      <c r="C18" s="86"/>
      <c r="D18" s="84"/>
      <c r="E18" s="102"/>
      <c r="F18" s="108"/>
      <c r="G18" s="109"/>
      <c r="H18" s="103"/>
      <c r="I18" s="98"/>
      <c r="J18" s="21"/>
      <c r="K18" s="14"/>
    </row>
    <row r="19" spans="2:11">
      <c r="B19" s="101"/>
      <c r="C19" s="86"/>
      <c r="D19" s="84"/>
      <c r="E19" s="102"/>
      <c r="F19" s="108"/>
      <c r="G19" s="96"/>
      <c r="H19" s="103"/>
      <c r="I19" s="98"/>
      <c r="J19" s="21"/>
      <c r="K19" s="14"/>
    </row>
    <row r="20" spans="2:11">
      <c r="B20" s="101"/>
      <c r="C20" s="86"/>
      <c r="D20" s="84"/>
      <c r="E20" s="102"/>
      <c r="F20" s="108"/>
      <c r="G20" s="96"/>
      <c r="H20" s="103"/>
      <c r="I20" s="98"/>
      <c r="J20" s="21"/>
      <c r="K20" s="14"/>
    </row>
    <row r="21" spans="2:11">
      <c r="B21" s="101"/>
      <c r="C21" s="86"/>
      <c r="D21" s="84"/>
      <c r="E21" s="102"/>
      <c r="F21" s="108"/>
      <c r="G21" s="96"/>
      <c r="H21" s="103"/>
      <c r="I21" s="98"/>
      <c r="J21" s="21"/>
      <c r="K21" s="14"/>
    </row>
    <row r="22" spans="2:11">
      <c r="B22" s="101"/>
      <c r="C22" s="86"/>
      <c r="D22" s="84"/>
      <c r="E22" s="102"/>
      <c r="F22" s="108"/>
      <c r="G22" s="96"/>
      <c r="H22" s="103"/>
      <c r="I22" s="98"/>
      <c r="J22" s="21"/>
      <c r="K22" s="14"/>
    </row>
    <row r="23" spans="2:11">
      <c r="B23" s="101"/>
      <c r="C23" s="86"/>
      <c r="D23" s="84"/>
      <c r="E23" s="102"/>
      <c r="F23" s="90"/>
      <c r="G23" s="88"/>
      <c r="H23" s="103"/>
      <c r="I23" s="98"/>
      <c r="J23" s="21"/>
      <c r="K23" s="14"/>
    </row>
    <row r="24" spans="2:11">
      <c r="B24" s="101"/>
      <c r="C24" s="86"/>
      <c r="D24" s="95"/>
      <c r="E24" s="102"/>
      <c r="F24" s="90"/>
      <c r="G24" s="89"/>
      <c r="H24" s="103"/>
      <c r="I24" s="98"/>
      <c r="J24" s="21"/>
      <c r="K24" s="14"/>
    </row>
    <row r="25" spans="2:11">
      <c r="B25" s="101"/>
      <c r="C25" s="86"/>
      <c r="D25" s="95"/>
      <c r="E25" s="102"/>
      <c r="F25" s="90"/>
      <c r="G25" s="88"/>
      <c r="H25" s="103"/>
      <c r="I25" s="98"/>
      <c r="J25" s="21"/>
      <c r="K25" s="14"/>
    </row>
    <row r="26" spans="2:11">
      <c r="B26" s="101"/>
      <c r="C26" s="86"/>
      <c r="D26" s="95"/>
      <c r="E26" s="102"/>
      <c r="F26" s="90"/>
      <c r="G26" s="88"/>
      <c r="H26" s="103"/>
      <c r="I26" s="98"/>
      <c r="J26" s="21"/>
      <c r="K26" s="14"/>
    </row>
    <row r="27" spans="2:11">
      <c r="B27" s="101"/>
      <c r="C27" s="86"/>
      <c r="D27" s="95"/>
      <c r="E27" s="102"/>
      <c r="F27" s="90"/>
      <c r="G27" s="88"/>
      <c r="H27" s="103"/>
      <c r="I27" s="98"/>
      <c r="J27" s="21"/>
      <c r="K27" s="14"/>
    </row>
    <row r="28" spans="2:11">
      <c r="B28" s="101"/>
      <c r="C28" s="86"/>
      <c r="D28" s="95"/>
      <c r="E28" s="102"/>
      <c r="F28" s="90"/>
      <c r="G28" s="88"/>
      <c r="H28" s="103"/>
      <c r="I28" s="98"/>
      <c r="J28" s="21"/>
      <c r="K28" s="14"/>
    </row>
    <row r="29" spans="2:11">
      <c r="B29" s="101"/>
      <c r="C29" s="86"/>
      <c r="D29" s="95"/>
      <c r="E29" s="102"/>
      <c r="F29" s="90"/>
      <c r="G29" s="88"/>
      <c r="H29" s="103"/>
      <c r="I29" s="98"/>
      <c r="J29" s="21"/>
      <c r="K29" s="14"/>
    </row>
    <row r="30" spans="2:11">
      <c r="B30" s="101"/>
      <c r="C30" s="86"/>
      <c r="D30" s="95"/>
      <c r="E30" s="102"/>
      <c r="F30" s="94"/>
      <c r="G30" s="88"/>
      <c r="H30" s="103"/>
      <c r="I30" s="98"/>
      <c r="J30" s="21"/>
      <c r="K30" s="14"/>
    </row>
    <row r="31" spans="2:11">
      <c r="B31" s="101"/>
      <c r="C31" s="86"/>
      <c r="D31" s="95"/>
      <c r="E31" s="102"/>
      <c r="F31" s="90"/>
      <c r="G31" s="88"/>
      <c r="H31" s="103"/>
      <c r="I31" s="98"/>
      <c r="J31" s="21"/>
      <c r="K31" s="14"/>
    </row>
    <row r="32" spans="2:11">
      <c r="B32" s="101"/>
      <c r="C32" s="86"/>
      <c r="D32" s="95"/>
      <c r="E32" s="102"/>
      <c r="F32" s="90"/>
      <c r="G32" s="88"/>
      <c r="H32" s="103"/>
      <c r="I32" s="98"/>
      <c r="J32" s="21"/>
      <c r="K32" s="14"/>
    </row>
    <row r="33" spans="1:11">
      <c r="B33" s="101"/>
      <c r="C33" s="86"/>
      <c r="D33" s="110"/>
      <c r="E33" s="102"/>
      <c r="F33" s="92"/>
      <c r="G33" s="96"/>
      <c r="H33" s="103"/>
      <c r="I33" s="98"/>
      <c r="J33" s="21"/>
      <c r="K33" s="14"/>
    </row>
    <row r="34" spans="1:11">
      <c r="B34" s="101"/>
      <c r="C34" s="86"/>
      <c r="D34" s="95"/>
      <c r="E34" s="102"/>
      <c r="F34" s="92"/>
      <c r="G34" s="96"/>
      <c r="H34" s="103"/>
      <c r="I34" s="98"/>
      <c r="J34" s="21"/>
      <c r="K34" s="14"/>
    </row>
    <row r="35" spans="1:11" ht="15.75" thickBot="1">
      <c r="B35" s="101"/>
      <c r="C35" s="9"/>
      <c r="D35" s="2"/>
      <c r="E35" s="102"/>
      <c r="F35" s="92"/>
      <c r="H35" s="103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42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70" t="s">
        <v>14</v>
      </c>
      <c r="I40" s="171"/>
      <c r="J40" s="168">
        <f>I38+K38</f>
        <v>30000</v>
      </c>
      <c r="K40" s="169"/>
    </row>
    <row r="41" spans="1:11" ht="15.75">
      <c r="D41" s="174" t="s">
        <v>15</v>
      </c>
      <c r="E41" s="174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25</v>
      </c>
      <c r="F43" s="4">
        <f>SUM(F41:F42)</f>
        <v>-1205381.1200000001</v>
      </c>
    </row>
    <row r="44" spans="1:11" ht="15.75" thickBot="1">
      <c r="D44" s="175" t="s">
        <v>17</v>
      </c>
      <c r="E44" s="175"/>
      <c r="F44" s="56">
        <v>116474.03</v>
      </c>
    </row>
    <row r="45" spans="1:11" ht="17.25" thickTop="1" thickBot="1">
      <c r="D45" s="191" t="s">
        <v>32</v>
      </c>
      <c r="E45" s="192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abSelected="1" workbookViewId="0">
      <pane ySplit="4" topLeftCell="A26" activePane="bottomLeft" state="frozen"/>
      <selection pane="bottomLeft" activeCell="C41" sqref="C41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>
      <c r="C1" s="189" t="s">
        <v>75</v>
      </c>
      <c r="D1" s="189"/>
      <c r="E1" s="189"/>
      <c r="F1" s="189"/>
      <c r="G1" s="189"/>
      <c r="H1" s="189"/>
      <c r="I1" s="189"/>
      <c r="J1" s="189"/>
      <c r="K1" s="129"/>
      <c r="L1" s="60"/>
    </row>
    <row r="2" spans="1:12" ht="5.25" customHeight="1" thickBot="1">
      <c r="E2" s="117"/>
      <c r="F2" s="117"/>
      <c r="K2" s="129"/>
      <c r="L2" s="60"/>
    </row>
    <row r="3" spans="1:12" ht="15.75" thickBot="1">
      <c r="C3" s="29" t="s">
        <v>0</v>
      </c>
      <c r="D3" s="3"/>
      <c r="K3" s="130"/>
      <c r="L3" s="60"/>
    </row>
    <row r="4" spans="1:12" ht="20.25" thickTop="1" thickBot="1">
      <c r="A4" s="27" t="s">
        <v>2</v>
      </c>
      <c r="B4" s="28"/>
      <c r="C4" s="30">
        <v>1102589.1200000001</v>
      </c>
      <c r="D4" s="2"/>
      <c r="E4" s="193" t="s">
        <v>39</v>
      </c>
      <c r="F4" s="194"/>
      <c r="I4" s="164" t="s">
        <v>5</v>
      </c>
      <c r="J4" s="165"/>
      <c r="K4" s="166"/>
      <c r="L4" s="60"/>
    </row>
    <row r="5" spans="1:12" ht="15.75" thickTop="1">
      <c r="B5" s="101">
        <v>40603</v>
      </c>
      <c r="C5" s="86"/>
      <c r="D5" s="95"/>
      <c r="E5" s="102">
        <v>40603</v>
      </c>
      <c r="F5" s="84">
        <v>89994</v>
      </c>
      <c r="G5" s="96"/>
      <c r="H5" s="103">
        <v>40603</v>
      </c>
      <c r="I5" s="98">
        <v>14971.27</v>
      </c>
      <c r="J5" s="37"/>
      <c r="K5" s="38"/>
      <c r="L5" s="60"/>
    </row>
    <row r="6" spans="1:12">
      <c r="B6" s="101">
        <v>40604</v>
      </c>
      <c r="C6" s="86"/>
      <c r="D6" s="95"/>
      <c r="E6" s="102">
        <v>40604</v>
      </c>
      <c r="F6" s="84">
        <v>148528.5</v>
      </c>
      <c r="G6" s="96"/>
      <c r="H6" s="103">
        <v>40604</v>
      </c>
      <c r="I6" s="98">
        <v>7687.4</v>
      </c>
      <c r="J6" s="21" t="s">
        <v>37</v>
      </c>
      <c r="K6" s="14">
        <v>4408</v>
      </c>
      <c r="L6" s="60"/>
    </row>
    <row r="7" spans="1:12">
      <c r="B7" s="101">
        <v>40605</v>
      </c>
      <c r="C7" s="86">
        <v>100014</v>
      </c>
      <c r="D7" s="95" t="s">
        <v>76</v>
      </c>
      <c r="E7" s="102">
        <v>40605</v>
      </c>
      <c r="F7" s="84">
        <v>189280.63</v>
      </c>
      <c r="G7" s="96"/>
      <c r="H7" s="103">
        <v>40605</v>
      </c>
      <c r="I7" s="98">
        <v>8926</v>
      </c>
      <c r="J7" s="21" t="s">
        <v>4</v>
      </c>
      <c r="K7" s="14">
        <v>25125</v>
      </c>
      <c r="L7" s="60"/>
    </row>
    <row r="8" spans="1:12">
      <c r="B8" s="101">
        <v>40606</v>
      </c>
      <c r="C8" s="86"/>
      <c r="D8" s="95"/>
      <c r="E8" s="102">
        <v>40606</v>
      </c>
      <c r="F8" s="84">
        <v>381678.88</v>
      </c>
      <c r="G8" s="96"/>
      <c r="H8" s="103">
        <v>40606</v>
      </c>
      <c r="I8" s="98">
        <v>3575</v>
      </c>
      <c r="J8" s="21" t="s">
        <v>7</v>
      </c>
      <c r="K8" s="14">
        <v>50000</v>
      </c>
      <c r="L8" s="60"/>
    </row>
    <row r="9" spans="1:12">
      <c r="B9" s="101">
        <v>40607</v>
      </c>
      <c r="C9" s="86"/>
      <c r="D9" s="110"/>
      <c r="E9" s="102">
        <v>40607</v>
      </c>
      <c r="F9" s="84">
        <v>245191</v>
      </c>
      <c r="G9" s="96"/>
      <c r="H9" s="103">
        <v>40607</v>
      </c>
      <c r="I9" s="98">
        <v>7444</v>
      </c>
      <c r="J9" s="21" t="s">
        <v>10</v>
      </c>
      <c r="K9" s="84">
        <v>4282</v>
      </c>
      <c r="L9" s="60" t="s">
        <v>45</v>
      </c>
    </row>
    <row r="10" spans="1:12">
      <c r="B10" s="101">
        <v>40608</v>
      </c>
      <c r="C10" s="86"/>
      <c r="D10" s="110"/>
      <c r="E10" s="102">
        <v>40608</v>
      </c>
      <c r="F10" s="146">
        <v>0</v>
      </c>
      <c r="G10" s="96"/>
      <c r="H10" s="103">
        <v>40608</v>
      </c>
      <c r="I10" s="147">
        <v>0</v>
      </c>
      <c r="J10" s="21" t="s">
        <v>11</v>
      </c>
      <c r="K10" s="84">
        <v>2878</v>
      </c>
      <c r="L10" s="60" t="s">
        <v>45</v>
      </c>
    </row>
    <row r="11" spans="1:12">
      <c r="B11" s="101">
        <v>40609</v>
      </c>
      <c r="C11" s="86"/>
      <c r="D11" s="95"/>
      <c r="E11" s="102">
        <v>40609</v>
      </c>
      <c r="F11" s="84">
        <v>337769.82</v>
      </c>
      <c r="G11" s="96"/>
      <c r="H11" s="103">
        <v>40609</v>
      </c>
      <c r="I11" s="98">
        <v>7768</v>
      </c>
      <c r="J11" s="21" t="s">
        <v>12</v>
      </c>
      <c r="K11" s="84">
        <v>1258</v>
      </c>
      <c r="L11" s="60" t="s">
        <v>45</v>
      </c>
    </row>
    <row r="12" spans="1:12">
      <c r="B12" s="101">
        <v>40610</v>
      </c>
      <c r="C12" s="86">
        <v>6198</v>
      </c>
      <c r="D12" s="95" t="s">
        <v>77</v>
      </c>
      <c r="E12" s="102">
        <v>40610</v>
      </c>
      <c r="F12" s="84">
        <v>255178.47</v>
      </c>
      <c r="G12" s="96"/>
      <c r="H12" s="103">
        <v>40610</v>
      </c>
      <c r="I12" s="98">
        <v>709.28</v>
      </c>
      <c r="J12" s="21" t="s">
        <v>18</v>
      </c>
      <c r="K12" s="84">
        <v>3356</v>
      </c>
      <c r="L12" s="60" t="s">
        <v>45</v>
      </c>
    </row>
    <row r="13" spans="1:12">
      <c r="B13" s="101">
        <v>40611</v>
      </c>
      <c r="C13" s="86">
        <v>9773.5</v>
      </c>
      <c r="D13" s="110"/>
      <c r="E13" s="102">
        <v>40611</v>
      </c>
      <c r="F13" s="84">
        <v>148043.12</v>
      </c>
      <c r="G13" s="96"/>
      <c r="H13" s="103">
        <v>40611</v>
      </c>
      <c r="I13" s="98">
        <v>17221.259999999998</v>
      </c>
      <c r="J13" s="21" t="s">
        <v>13</v>
      </c>
      <c r="K13" s="84">
        <v>3528</v>
      </c>
      <c r="L13" s="60" t="s">
        <v>45</v>
      </c>
    </row>
    <row r="14" spans="1:12">
      <c r="B14" s="101">
        <v>40612</v>
      </c>
      <c r="C14" s="86"/>
      <c r="D14" s="95"/>
      <c r="E14" s="102">
        <v>40612</v>
      </c>
      <c r="F14" s="84">
        <v>254733</v>
      </c>
      <c r="G14" s="96"/>
      <c r="H14" s="103">
        <v>40612</v>
      </c>
      <c r="I14" s="98">
        <v>9067.2000000000007</v>
      </c>
      <c r="J14" s="21" t="s">
        <v>10</v>
      </c>
      <c r="K14" s="14">
        <v>29030.41</v>
      </c>
      <c r="L14" s="60"/>
    </row>
    <row r="15" spans="1:12">
      <c r="B15" s="101">
        <v>40613</v>
      </c>
      <c r="C15" s="86"/>
      <c r="D15" s="95"/>
      <c r="E15" s="102">
        <v>40613</v>
      </c>
      <c r="F15" s="84">
        <v>185396.5</v>
      </c>
      <c r="G15" s="96"/>
      <c r="H15" s="103">
        <v>40613</v>
      </c>
      <c r="I15" s="98">
        <v>29680</v>
      </c>
      <c r="J15" s="21" t="s">
        <v>11</v>
      </c>
      <c r="K15" s="14">
        <v>29096.78</v>
      </c>
      <c r="L15" s="60"/>
    </row>
    <row r="16" spans="1:12">
      <c r="B16" s="101">
        <v>40614</v>
      </c>
      <c r="C16" s="86"/>
      <c r="D16" s="110"/>
      <c r="E16" s="102">
        <v>40614</v>
      </c>
      <c r="F16" s="84">
        <v>317951.25</v>
      </c>
      <c r="G16" s="106"/>
      <c r="H16" s="103">
        <v>40614</v>
      </c>
      <c r="I16" s="98">
        <v>2450</v>
      </c>
      <c r="J16" s="21" t="s">
        <v>12</v>
      </c>
      <c r="K16" s="14">
        <v>29930.880000000001</v>
      </c>
      <c r="L16" s="60"/>
    </row>
    <row r="17" spans="2:12">
      <c r="B17" s="101">
        <v>40615</v>
      </c>
      <c r="C17" s="107"/>
      <c r="D17" s="149"/>
      <c r="E17" s="102">
        <v>40615</v>
      </c>
      <c r="F17" s="150">
        <v>0</v>
      </c>
      <c r="G17" s="106"/>
      <c r="H17" s="103">
        <v>40615</v>
      </c>
      <c r="I17" s="147">
        <v>0</v>
      </c>
      <c r="J17" s="21" t="s">
        <v>18</v>
      </c>
      <c r="K17" s="14">
        <v>28925.21</v>
      </c>
      <c r="L17" s="60"/>
    </row>
    <row r="18" spans="2:12" ht="23.25">
      <c r="B18" s="101">
        <v>40616</v>
      </c>
      <c r="C18" s="86">
        <v>81113.5</v>
      </c>
      <c r="D18" s="149" t="s">
        <v>78</v>
      </c>
      <c r="E18" s="102">
        <v>40616</v>
      </c>
      <c r="F18" s="108">
        <v>412893.74</v>
      </c>
      <c r="G18" s="109"/>
      <c r="H18" s="103">
        <v>40616</v>
      </c>
      <c r="I18" s="98">
        <v>3510</v>
      </c>
      <c r="J18" s="21" t="s">
        <v>13</v>
      </c>
      <c r="K18" s="14"/>
      <c r="L18" s="60"/>
    </row>
    <row r="19" spans="2:12">
      <c r="B19" s="101">
        <v>40617</v>
      </c>
      <c r="C19" s="86"/>
      <c r="D19" s="84"/>
      <c r="E19" s="102">
        <v>40617</v>
      </c>
      <c r="F19" s="108">
        <v>218929</v>
      </c>
      <c r="G19" s="96"/>
      <c r="H19" s="103">
        <v>40617</v>
      </c>
      <c r="I19" s="98">
        <v>9915.9</v>
      </c>
      <c r="J19" s="21"/>
      <c r="K19" s="14"/>
      <c r="L19" s="60"/>
    </row>
    <row r="20" spans="2:12">
      <c r="B20" s="101">
        <v>40618</v>
      </c>
      <c r="C20" s="86">
        <v>29435</v>
      </c>
      <c r="D20" s="84" t="s">
        <v>77</v>
      </c>
      <c r="E20" s="102">
        <v>40618</v>
      </c>
      <c r="F20" s="108">
        <v>280404.26</v>
      </c>
      <c r="G20" s="96"/>
      <c r="H20" s="103">
        <v>40618</v>
      </c>
      <c r="I20" s="98">
        <v>5775</v>
      </c>
      <c r="J20" s="21" t="s">
        <v>50</v>
      </c>
      <c r="K20" s="14">
        <v>1964.29</v>
      </c>
      <c r="L20" s="60"/>
    </row>
    <row r="21" spans="2:12">
      <c r="B21" s="101">
        <v>40619</v>
      </c>
      <c r="C21" s="86">
        <v>23222</v>
      </c>
      <c r="D21" s="137" t="s">
        <v>79</v>
      </c>
      <c r="E21" s="102">
        <v>40619</v>
      </c>
      <c r="F21" s="108">
        <v>250133.5</v>
      </c>
      <c r="G21" s="96"/>
      <c r="H21" s="103">
        <v>40619</v>
      </c>
      <c r="I21" s="98">
        <v>6346.9</v>
      </c>
      <c r="J21" s="21"/>
      <c r="K21" s="14"/>
      <c r="L21" s="60"/>
    </row>
    <row r="22" spans="2:12">
      <c r="B22" s="101">
        <v>40620</v>
      </c>
      <c r="C22" s="86"/>
      <c r="D22" s="84"/>
      <c r="E22" s="102">
        <v>40620</v>
      </c>
      <c r="F22" s="108">
        <v>205854</v>
      </c>
      <c r="G22" s="96"/>
      <c r="H22" s="103">
        <v>40620</v>
      </c>
      <c r="I22" s="98">
        <v>2079.91</v>
      </c>
      <c r="J22" s="21"/>
      <c r="K22" s="14"/>
      <c r="L22" s="60"/>
    </row>
    <row r="23" spans="2:12">
      <c r="B23" s="101">
        <v>40621</v>
      </c>
      <c r="C23" s="86">
        <v>73063</v>
      </c>
      <c r="D23" s="84" t="s">
        <v>79</v>
      </c>
      <c r="E23" s="102">
        <v>40621</v>
      </c>
      <c r="F23" s="90">
        <v>528634.96</v>
      </c>
      <c r="G23" s="88"/>
      <c r="H23" s="103">
        <v>40621</v>
      </c>
      <c r="I23" s="98">
        <v>3237</v>
      </c>
      <c r="J23" s="21"/>
      <c r="K23" s="14"/>
      <c r="L23" s="60"/>
    </row>
    <row r="24" spans="2:12">
      <c r="B24" s="101">
        <v>40622</v>
      </c>
      <c r="C24" s="86"/>
      <c r="D24" s="95"/>
      <c r="E24" s="102">
        <v>40622</v>
      </c>
      <c r="F24" s="151">
        <v>0</v>
      </c>
      <c r="G24" s="89"/>
      <c r="H24" s="103">
        <v>40622</v>
      </c>
      <c r="I24" s="147">
        <v>0</v>
      </c>
      <c r="J24" s="21"/>
      <c r="K24" s="14"/>
      <c r="L24" s="60"/>
    </row>
    <row r="25" spans="2:12">
      <c r="B25" s="101">
        <v>40623</v>
      </c>
      <c r="C25" s="86"/>
      <c r="D25" s="110"/>
      <c r="E25" s="102">
        <v>40623</v>
      </c>
      <c r="F25" s="90">
        <v>373457.77</v>
      </c>
      <c r="G25" s="88"/>
      <c r="H25" s="103">
        <v>40623</v>
      </c>
      <c r="I25" s="98">
        <v>4281.5</v>
      </c>
      <c r="J25" s="21"/>
      <c r="K25" s="14"/>
      <c r="L25" s="60"/>
    </row>
    <row r="26" spans="2:12">
      <c r="B26" s="101">
        <v>40624</v>
      </c>
      <c r="C26" s="86">
        <v>3437</v>
      </c>
      <c r="D26" s="95" t="s">
        <v>77</v>
      </c>
      <c r="E26" s="102">
        <v>40624</v>
      </c>
      <c r="F26" s="90">
        <v>266890.5</v>
      </c>
      <c r="G26" s="88"/>
      <c r="H26" s="103">
        <v>40624</v>
      </c>
      <c r="I26" s="98">
        <v>2252</v>
      </c>
      <c r="J26" s="21"/>
      <c r="K26" s="14"/>
      <c r="L26" s="60"/>
    </row>
    <row r="27" spans="2:12">
      <c r="B27" s="101">
        <v>40625</v>
      </c>
      <c r="C27" s="86"/>
      <c r="D27" s="95"/>
      <c r="E27" s="102">
        <v>40625</v>
      </c>
      <c r="F27" s="90">
        <v>663879.39</v>
      </c>
      <c r="G27" s="88"/>
      <c r="H27" s="103">
        <v>40625</v>
      </c>
      <c r="I27" s="98">
        <v>3024.12</v>
      </c>
      <c r="J27" s="21"/>
      <c r="K27" s="14"/>
      <c r="L27" s="60"/>
    </row>
    <row r="28" spans="2:12">
      <c r="B28" s="101">
        <v>40626</v>
      </c>
      <c r="C28" s="86">
        <v>21651</v>
      </c>
      <c r="D28" s="95" t="s">
        <v>79</v>
      </c>
      <c r="E28" s="102">
        <v>40626</v>
      </c>
      <c r="F28" s="90">
        <v>300626.98</v>
      </c>
      <c r="G28" s="88"/>
      <c r="H28" s="103">
        <v>40626</v>
      </c>
      <c r="I28" s="98">
        <v>4327</v>
      </c>
      <c r="J28" s="21"/>
      <c r="K28" s="14"/>
      <c r="L28" s="60"/>
    </row>
    <row r="29" spans="2:12">
      <c r="B29" s="101">
        <v>40627</v>
      </c>
      <c r="C29" s="86"/>
      <c r="D29" s="95"/>
      <c r="E29" s="102">
        <v>40627</v>
      </c>
      <c r="F29" s="90">
        <v>215925.26</v>
      </c>
      <c r="G29" s="88"/>
      <c r="H29" s="103">
        <v>40627</v>
      </c>
      <c r="I29" s="98">
        <v>2306</v>
      </c>
      <c r="J29" s="21"/>
      <c r="K29" s="14"/>
      <c r="L29" s="60"/>
    </row>
    <row r="30" spans="2:12">
      <c r="B30" s="101">
        <v>40628</v>
      </c>
      <c r="C30" s="86"/>
      <c r="D30" s="110"/>
      <c r="E30" s="102">
        <v>40628</v>
      </c>
      <c r="F30" s="94">
        <v>450655.38</v>
      </c>
      <c r="G30" s="88"/>
      <c r="H30" s="103">
        <v>40628</v>
      </c>
      <c r="I30" s="98">
        <v>10926.6</v>
      </c>
      <c r="J30" s="21"/>
      <c r="K30" s="14"/>
      <c r="L30" s="60"/>
    </row>
    <row r="31" spans="2:12">
      <c r="B31" s="101">
        <v>40629</v>
      </c>
      <c r="C31" s="86"/>
      <c r="D31" s="110"/>
      <c r="E31" s="102">
        <v>40629</v>
      </c>
      <c r="F31" s="151">
        <v>0</v>
      </c>
      <c r="G31" s="88"/>
      <c r="H31" s="103">
        <v>40629</v>
      </c>
      <c r="I31" s="147">
        <v>0</v>
      </c>
      <c r="J31" s="21"/>
      <c r="K31" s="14"/>
      <c r="L31" s="60"/>
    </row>
    <row r="32" spans="2:12">
      <c r="B32" s="101">
        <v>40630</v>
      </c>
      <c r="C32" s="86">
        <v>10625</v>
      </c>
      <c r="D32" s="95" t="s">
        <v>77</v>
      </c>
      <c r="E32" s="102">
        <v>40630</v>
      </c>
      <c r="F32" s="90">
        <v>519411.3</v>
      </c>
      <c r="G32" s="88"/>
      <c r="H32" s="103">
        <v>40630</v>
      </c>
      <c r="I32" s="98">
        <v>7035</v>
      </c>
      <c r="J32" s="21"/>
      <c r="K32" s="14"/>
      <c r="L32" s="60"/>
    </row>
    <row r="33" spans="1:14" ht="15.75">
      <c r="B33" s="101">
        <v>40631</v>
      </c>
      <c r="C33" s="86">
        <v>23552</v>
      </c>
      <c r="D33" s="110" t="s">
        <v>80</v>
      </c>
      <c r="E33" s="102">
        <v>40631</v>
      </c>
      <c r="F33" s="92">
        <v>230013.68</v>
      </c>
      <c r="G33" s="96"/>
      <c r="H33" s="103">
        <v>40631</v>
      </c>
      <c r="I33" s="98">
        <v>1815</v>
      </c>
      <c r="J33" s="21"/>
      <c r="K33" s="56"/>
      <c r="L33" s="198" t="s">
        <v>15</v>
      </c>
      <c r="M33" s="198"/>
      <c r="N33" s="123">
        <f>F38-J40</f>
        <v>7949227.9100000001</v>
      </c>
    </row>
    <row r="34" spans="1:14">
      <c r="B34" s="101">
        <v>40632</v>
      </c>
      <c r="C34" s="86">
        <v>27956.2</v>
      </c>
      <c r="D34" s="110" t="s">
        <v>81</v>
      </c>
      <c r="E34" s="102">
        <v>40632</v>
      </c>
      <c r="F34" s="92">
        <v>570130.11</v>
      </c>
      <c r="G34" s="96"/>
      <c r="H34" s="103">
        <v>40632</v>
      </c>
      <c r="I34" s="98">
        <v>58868.68</v>
      </c>
      <c r="J34" s="21"/>
      <c r="K34" s="56"/>
      <c r="L34" s="124" t="s">
        <v>43</v>
      </c>
      <c r="M34" s="124"/>
      <c r="N34" s="123">
        <v>4055172.24</v>
      </c>
    </row>
    <row r="35" spans="1:14" ht="15.75" thickBot="1">
      <c r="B35" s="101">
        <v>40633</v>
      </c>
      <c r="C35" s="86"/>
      <c r="D35" s="110" t="s">
        <v>49</v>
      </c>
      <c r="E35" s="102">
        <v>40633</v>
      </c>
      <c r="F35" s="92">
        <v>359070.5</v>
      </c>
      <c r="G35" s="96"/>
      <c r="H35" s="103">
        <v>40633</v>
      </c>
      <c r="I35" s="98">
        <v>2445</v>
      </c>
      <c r="J35" s="21"/>
      <c r="K35" s="56"/>
      <c r="L35" s="124"/>
      <c r="M35" s="124" t="s">
        <v>0</v>
      </c>
      <c r="N35" s="125">
        <f>-C38</f>
        <v>-14903330.040000001</v>
      </c>
    </row>
    <row r="36" spans="1:14" ht="15.75" thickBot="1">
      <c r="A36" s="33" t="s">
        <v>3</v>
      </c>
      <c r="B36" s="26"/>
      <c r="C36" s="9">
        <v>8042519.7300000004</v>
      </c>
      <c r="D36" s="2"/>
      <c r="E36" s="15"/>
      <c r="F36" s="14">
        <v>0</v>
      </c>
      <c r="H36" s="31"/>
      <c r="I36" s="20">
        <v>0</v>
      </c>
      <c r="J36" s="21"/>
      <c r="K36" s="56"/>
      <c r="L36" s="124"/>
      <c r="M36" s="126" t="s">
        <v>25</v>
      </c>
      <c r="N36" s="127">
        <f>SUM(N33:N35)</f>
        <v>-2898929.8900000006</v>
      </c>
    </row>
    <row r="37" spans="1:14" ht="15.75" thickBot="1">
      <c r="A37" s="49" t="s">
        <v>44</v>
      </c>
      <c r="B37" s="52"/>
      <c r="C37" s="11">
        <v>5348180.99</v>
      </c>
      <c r="D37" s="2"/>
      <c r="E37" s="16"/>
      <c r="F37" s="17">
        <v>0</v>
      </c>
      <c r="H37" s="32"/>
      <c r="I37" s="22">
        <v>0</v>
      </c>
      <c r="J37" s="39"/>
      <c r="K37" s="47"/>
      <c r="L37" s="199" t="s">
        <v>24</v>
      </c>
      <c r="M37" s="199"/>
      <c r="N37" s="128">
        <v>2639436.35</v>
      </c>
    </row>
    <row r="38" spans="1:14">
      <c r="B38" s="6" t="s">
        <v>1</v>
      </c>
      <c r="C38" s="7">
        <f>SUM(C4:C37)</f>
        <v>14903330.040000001</v>
      </c>
      <c r="E38" s="116" t="s">
        <v>1</v>
      </c>
      <c r="F38" s="24">
        <f>SUM(F5:F37)</f>
        <v>8400655.5</v>
      </c>
      <c r="H38" s="117" t="s">
        <v>1</v>
      </c>
      <c r="I38" s="4">
        <f>SUM(I5:I37)</f>
        <v>237645.02</v>
      </c>
      <c r="J38" s="42" t="s">
        <v>1</v>
      </c>
      <c r="K38" s="4">
        <f>SUM(K6:K37)</f>
        <v>213782.57</v>
      </c>
      <c r="L38" s="195" t="s">
        <v>17</v>
      </c>
      <c r="M38" s="195"/>
      <c r="N38" s="125">
        <v>1189030.76</v>
      </c>
    </row>
    <row r="39" spans="1:14" ht="16.5" thickBot="1">
      <c r="I39" s="2"/>
      <c r="L39" s="196" t="s">
        <v>32</v>
      </c>
      <c r="M39" s="197"/>
      <c r="N39" s="122">
        <f>N38+N37+N36</f>
        <v>929537.21999999974</v>
      </c>
    </row>
    <row r="40" spans="1:14" ht="16.5" thickTop="1">
      <c r="A40" s="5"/>
      <c r="C40" s="55"/>
      <c r="H40" s="170" t="s">
        <v>14</v>
      </c>
      <c r="I40" s="171"/>
      <c r="J40" s="168">
        <f>I38+K38</f>
        <v>451427.58999999997</v>
      </c>
      <c r="K40" s="169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2011-04-18T18:51:18Z</cp:lastPrinted>
  <dcterms:created xsi:type="dcterms:W3CDTF">2009-02-04T18:28:43Z</dcterms:created>
  <dcterms:modified xsi:type="dcterms:W3CDTF">2011-04-18T18:59:17Z</dcterms:modified>
</cp:coreProperties>
</file>